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2"/>
  </bookViews>
  <sheets>
    <sheet name="rekap per instalasi" sheetId="2" r:id="rId1"/>
    <sheet name="justifikasi per instalasi" sheetId="3" r:id="rId2"/>
    <sheet name="justifikasi gabungan" sheetId="4" r:id="rId3"/>
  </sheets>
  <calcPr calcId="144525"/>
</workbook>
</file>

<file path=xl/calcChain.xml><?xml version="1.0" encoding="utf-8"?>
<calcChain xmlns="http://schemas.openxmlformats.org/spreadsheetml/2006/main">
  <c r="C77" i="3" l="1"/>
  <c r="J57" i="4"/>
  <c r="J43" i="4"/>
  <c r="J42" i="4"/>
  <c r="J41" i="4"/>
  <c r="J40" i="4"/>
  <c r="J38" i="4"/>
  <c r="J53" i="4"/>
  <c r="J36" i="4"/>
  <c r="J35" i="4"/>
  <c r="J34" i="4"/>
  <c r="J33" i="4"/>
  <c r="J32" i="4"/>
  <c r="J31" i="4"/>
  <c r="J30" i="4"/>
  <c r="J29" i="4"/>
  <c r="J28" i="4"/>
  <c r="J27" i="4"/>
  <c r="J26" i="4"/>
  <c r="J25" i="4"/>
  <c r="J24" i="4"/>
  <c r="J23" i="4"/>
  <c r="J22" i="4"/>
  <c r="J20" i="4"/>
  <c r="J19" i="4"/>
  <c r="J18" i="4"/>
  <c r="J17" i="4"/>
  <c r="J16" i="4"/>
  <c r="J15" i="4"/>
  <c r="J11" i="4"/>
  <c r="J12" i="4"/>
  <c r="J13" i="4"/>
  <c r="J10" i="4" l="1"/>
  <c r="J9" i="4"/>
  <c r="J73" i="3" l="1"/>
  <c r="J72" i="3"/>
  <c r="J69" i="3"/>
  <c r="J49" i="3"/>
  <c r="J50" i="3"/>
  <c r="J51" i="3"/>
  <c r="J52" i="3"/>
  <c r="J53" i="3"/>
  <c r="J54" i="3"/>
  <c r="J55" i="3"/>
  <c r="J56" i="3"/>
  <c r="J57" i="3"/>
  <c r="J58" i="3"/>
  <c r="J59" i="3"/>
  <c r="J60" i="3"/>
  <c r="J61" i="3"/>
  <c r="J62" i="3"/>
  <c r="J63" i="3"/>
  <c r="J64" i="3"/>
  <c r="J65" i="3"/>
  <c r="J66" i="3"/>
  <c r="J67" i="3"/>
  <c r="J68" i="3"/>
  <c r="J70" i="3"/>
  <c r="J45" i="3" l="1"/>
  <c r="J41" i="3"/>
  <c r="J38" i="3"/>
  <c r="J22" i="3"/>
  <c r="J21" i="3"/>
  <c r="J20" i="3"/>
  <c r="J19" i="3"/>
  <c r="J18" i="3"/>
  <c r="J17" i="3"/>
  <c r="J16" i="3"/>
  <c r="J15" i="3"/>
  <c r="J14" i="3"/>
  <c r="J13" i="3"/>
  <c r="J12" i="3"/>
  <c r="J11" i="3"/>
  <c r="J10" i="3"/>
  <c r="J9" i="3"/>
  <c r="E93" i="2"/>
  <c r="E92" i="2"/>
  <c r="E91" i="2"/>
  <c r="E90" i="2"/>
  <c r="E89" i="2" s="1"/>
  <c r="E87" i="2"/>
  <c r="E86" i="2"/>
  <c r="E85" i="2" s="1"/>
  <c r="E84" i="2" s="1"/>
  <c r="E83" i="2"/>
  <c r="E82" i="2"/>
  <c r="E81" i="2"/>
  <c r="E79" i="2"/>
  <c r="E78" i="2"/>
  <c r="E77" i="2" s="1"/>
  <c r="E75" i="2"/>
  <c r="E74" i="2"/>
  <c r="E73" i="2"/>
  <c r="E72" i="2"/>
  <c r="E71" i="2"/>
  <c r="E67" i="2"/>
  <c r="E66" i="2"/>
  <c r="E65" i="2"/>
  <c r="E64" i="2" s="1"/>
  <c r="E63" i="2" s="1"/>
  <c r="E62" i="2"/>
  <c r="E61" i="2"/>
  <c r="E60" i="2"/>
  <c r="E59" i="2"/>
  <c r="E58" i="2"/>
  <c r="E57" i="2"/>
  <c r="E56" i="2"/>
  <c r="E55" i="2"/>
  <c r="E54" i="2"/>
  <c r="E53" i="2"/>
  <c r="E52" i="2"/>
  <c r="E51" i="2"/>
  <c r="E50" i="2" s="1"/>
  <c r="E49" i="2" s="1"/>
  <c r="E47" i="2"/>
  <c r="E46" i="2"/>
  <c r="E45" i="2"/>
  <c r="E44" i="2"/>
  <c r="E43" i="2"/>
  <c r="E42" i="2"/>
  <c r="E41" i="2"/>
  <c r="E40" i="2"/>
  <c r="E39" i="2"/>
  <c r="E38" i="2"/>
  <c r="E37" i="2"/>
  <c r="E36" i="2"/>
  <c r="E35" i="2"/>
  <c r="E31" i="2"/>
  <c r="E30" i="2"/>
  <c r="E29" i="2"/>
  <c r="E28" i="2"/>
  <c r="E27" i="2"/>
  <c r="E26" i="2"/>
  <c r="E25" i="2"/>
  <c r="E24" i="2"/>
  <c r="E23" i="2"/>
  <c r="E22" i="2"/>
  <c r="E21" i="2"/>
  <c r="E20" i="2"/>
  <c r="E19" i="2"/>
  <c r="E18" i="2"/>
  <c r="E17" i="2"/>
  <c r="E16" i="2"/>
  <c r="E15" i="2"/>
  <c r="E14" i="2"/>
  <c r="E13" i="2"/>
  <c r="E12" i="2"/>
  <c r="E11" i="2"/>
  <c r="E10" i="2"/>
  <c r="E9" i="2"/>
  <c r="E8" i="2"/>
  <c r="E7" i="2"/>
  <c r="J8" i="3" l="1"/>
  <c r="E6" i="2"/>
  <c r="E5" i="2" s="1"/>
  <c r="E34" i="2"/>
  <c r="E33" i="2" s="1"/>
  <c r="E70" i="2"/>
  <c r="E69" i="2" s="1"/>
</calcChain>
</file>

<file path=xl/comments1.xml><?xml version="1.0" encoding="utf-8"?>
<comments xmlns="http://schemas.openxmlformats.org/spreadsheetml/2006/main">
  <authors>
    <author>Author</author>
  </authors>
  <commentList>
    <comment ref="D14" authorId="0">
      <text>
        <r>
          <rPr>
            <b/>
            <sz val="9"/>
            <color indexed="81"/>
            <rFont val="Tahoma"/>
            <family val="2"/>
          </rPr>
          <t>Author:</t>
        </r>
        <r>
          <rPr>
            <sz val="9"/>
            <color indexed="81"/>
            <rFont val="Tahoma"/>
            <family val="2"/>
          </rPr>
          <t xml:space="preserve">
HARGA AWAL 4.000.000</t>
        </r>
      </text>
    </comment>
    <comment ref="D35" authorId="0">
      <text>
        <r>
          <rPr>
            <b/>
            <sz val="9"/>
            <color indexed="81"/>
            <rFont val="Tahoma"/>
            <family val="2"/>
          </rPr>
          <t>Author:</t>
        </r>
        <r>
          <rPr>
            <sz val="9"/>
            <color indexed="81"/>
            <rFont val="Tahoma"/>
            <family val="2"/>
          </rPr>
          <t xml:space="preserve">
awal timbangan saja 2 buah dgn harga 4.200.000</t>
        </r>
      </text>
    </comment>
    <comment ref="D57" authorId="0">
      <text>
        <r>
          <rPr>
            <b/>
            <sz val="9"/>
            <color indexed="81"/>
            <rFont val="Tahoma"/>
            <family val="2"/>
          </rPr>
          <t>Author:</t>
        </r>
        <r>
          <rPr>
            <sz val="9"/>
            <color indexed="81"/>
            <rFont val="Tahoma"/>
            <family val="2"/>
          </rPr>
          <t xml:space="preserve">
harga awal 4 jt</t>
        </r>
      </text>
    </comment>
    <comment ref="D67" authorId="0">
      <text>
        <r>
          <rPr>
            <b/>
            <sz val="9"/>
            <color indexed="81"/>
            <rFont val="Tahoma"/>
            <family val="2"/>
          </rPr>
          <t>Author:</t>
        </r>
        <r>
          <rPr>
            <sz val="9"/>
            <color indexed="81"/>
            <rFont val="Tahoma"/>
            <family val="2"/>
          </rPr>
          <t xml:space="preserve">
harga asal 600.000.000</t>
        </r>
      </text>
    </comment>
  </commentList>
</comments>
</file>

<file path=xl/comments2.xml><?xml version="1.0" encoding="utf-8"?>
<comments xmlns="http://schemas.openxmlformats.org/spreadsheetml/2006/main">
  <authors>
    <author>Author</author>
  </authors>
  <commentList>
    <comment ref="B3" authorId="0">
      <text>
        <r>
          <rPr>
            <sz val="10"/>
            <color rgb="FF000000"/>
            <rFont val="Arial"/>
            <family val="2"/>
          </rPr>
          <t xml:space="preserve">Diisi dengan jenis Barang Furnitur (PILIH)
</t>
        </r>
      </text>
    </comment>
    <comment ref="K3" authorId="0">
      <text>
        <r>
          <rPr>
            <sz val="10"/>
            <color rgb="FF000000"/>
            <rFont val="Arial"/>
            <family val="2"/>
          </rPr>
          <t xml:space="preserve">Diisi dengan nama tempat dimana barang tersebut akan ditempatkan (PILIH)
</t>
        </r>
      </text>
    </comment>
    <comment ref="L3" authorId="0">
      <text>
        <r>
          <rPr>
            <sz val="10"/>
            <color rgb="FF000000"/>
            <rFont val="Arial"/>
            <family val="2"/>
          </rPr>
          <t xml:space="preserve">Diisi dengan prioritas kebutuhan atas barang tersebut (PILIH) 
</t>
        </r>
      </text>
    </comment>
  </commentList>
</comments>
</file>

<file path=xl/sharedStrings.xml><?xml version="1.0" encoding="utf-8"?>
<sst xmlns="http://schemas.openxmlformats.org/spreadsheetml/2006/main" count="1114" uniqueCount="442">
  <si>
    <t/>
  </si>
  <si>
    <t>Unit</t>
  </si>
  <si>
    <t>Instalasi Gawat Darurat</t>
  </si>
  <si>
    <t>Belanja Modal Peralatan dan Mesin</t>
  </si>
  <si>
    <t>Viewer</t>
  </si>
  <si>
    <t>UNIT</t>
  </si>
  <si>
    <t>Cianjur</t>
  </si>
  <si>
    <t>Pulse oksimeter</t>
  </si>
  <si>
    <t>cianjur</t>
  </si>
  <si>
    <t>Lampu tindakan</t>
  </si>
  <si>
    <t>Nebulizer</t>
  </si>
  <si>
    <t>cianjur, garut</t>
  </si>
  <si>
    <t>Bed pasien</t>
  </si>
  <si>
    <t>Trolley emergency</t>
  </si>
  <si>
    <t>Instrumen troley</t>
  </si>
  <si>
    <t>Glucotest</t>
  </si>
  <si>
    <t>Timbangan bayi</t>
  </si>
  <si>
    <t>Pulse oxymeter anak</t>
  </si>
  <si>
    <t>stetoskop anak</t>
  </si>
  <si>
    <t>EKG</t>
  </si>
  <si>
    <t>Tiang Infus</t>
  </si>
  <si>
    <t>Optiflow</t>
  </si>
  <si>
    <t>Instalasi Rawat Jalan</t>
  </si>
  <si>
    <t>Timbangan BB dan pengukur tinggi badan digital</t>
  </si>
  <si>
    <t>aspo,anak,pdp,dots, garut 2</t>
  </si>
  <si>
    <t>mdr</t>
  </si>
  <si>
    <t>MCU Bandung, anak, pdp</t>
  </si>
  <si>
    <t>MCU Bandung, aspo, dots, SPP,cjr</t>
  </si>
  <si>
    <t>MCU Bandung, MDR, cjr 2</t>
  </si>
  <si>
    <t>spp,pdp,aspo,dots, cjr 2, grt</t>
  </si>
  <si>
    <t>anak</t>
  </si>
  <si>
    <t>MCU</t>
  </si>
  <si>
    <t>Instalasi Rawat Inap</t>
  </si>
  <si>
    <t>Bed side monitor</t>
  </si>
  <si>
    <t>konfirmasi dr dahlia</t>
  </si>
  <si>
    <t>Trolley tindakan</t>
  </si>
  <si>
    <t>Bedside cabinet</t>
  </si>
  <si>
    <t>Penlight</t>
  </si>
  <si>
    <t>IGD Cianjur</t>
  </si>
  <si>
    <t>Film viewer</t>
  </si>
  <si>
    <t>MDR Cianjur</t>
  </si>
  <si>
    <t>APE</t>
  </si>
  <si>
    <t xml:space="preserve">MCU  </t>
  </si>
  <si>
    <t>Jenset</t>
  </si>
  <si>
    <t>Instalasi Radiologi</t>
  </si>
  <si>
    <t>DR Radiologi</t>
  </si>
  <si>
    <t>USG</t>
  </si>
  <si>
    <t>Instalasi Laboratorium</t>
  </si>
  <si>
    <t>Jam Slide Horisontal storage cabinet</t>
  </si>
  <si>
    <t>Autoanalyzer</t>
  </si>
  <si>
    <t xml:space="preserve">Cianjur </t>
  </si>
  <si>
    <t>Ascent storage cabinet</t>
  </si>
  <si>
    <t>Lemari Asam</t>
  </si>
  <si>
    <t>Instalasi Farmasi</t>
  </si>
  <si>
    <t>timbangan obat digital</t>
  </si>
  <si>
    <t>Garut, Cianjur</t>
  </si>
  <si>
    <t>Instalasi Rekam medik</t>
  </si>
  <si>
    <t>Roll o pack</t>
  </si>
  <si>
    <t>Instalasi Rehabilitasi Medik</t>
  </si>
  <si>
    <t>Spirometri</t>
  </si>
  <si>
    <t>MCU Bandung</t>
  </si>
  <si>
    <t>Micro CO</t>
  </si>
  <si>
    <t>Alat Kesehatan Habis Pakai</t>
  </si>
  <si>
    <t>Belanja Barang Operasional Lainnya</t>
  </si>
  <si>
    <t>Tiang infus</t>
  </si>
  <si>
    <t>MDR, ranap 5</t>
  </si>
  <si>
    <t>Uraian</t>
  </si>
  <si>
    <t>Satuan</t>
  </si>
  <si>
    <t>Jumlah</t>
  </si>
  <si>
    <t>DAFTAR USULAN PENGADAAN ALAT KESEHATAN TAHUN 2021</t>
  </si>
  <si>
    <t>BIDANG PELAYANAN DAN PENUNJANG KESEHATAN</t>
  </si>
  <si>
    <t>Vol</t>
  </si>
  <si>
    <t>Harga Satuan</t>
  </si>
  <si>
    <t>Alokasi</t>
  </si>
  <si>
    <t>Cianjur, Garut, Bandung</t>
  </si>
  <si>
    <t>Intubation set (laringoskop + ambubag)</t>
  </si>
  <si>
    <t>Cianjur, Garut</t>
  </si>
  <si>
    <t>Lemari obat dan alat</t>
  </si>
  <si>
    <t>Defibrilator</t>
  </si>
  <si>
    <t>Scherm</t>
  </si>
  <si>
    <t>Kursi roda</t>
  </si>
  <si>
    <t>Bandung</t>
  </si>
  <si>
    <t>Stetoskop anak</t>
  </si>
  <si>
    <t>Tensimeter anak</t>
  </si>
  <si>
    <t>Spygmomanometer dewasa</t>
  </si>
  <si>
    <t>Thermometer digital utk anak</t>
  </si>
  <si>
    <t xml:space="preserve">Sterilizator </t>
  </si>
  <si>
    <t>High flow NC nasal canule</t>
  </si>
  <si>
    <t>Stetoskop</t>
  </si>
  <si>
    <t>Tensimeter digital</t>
  </si>
  <si>
    <t>Termometer</t>
  </si>
  <si>
    <t xml:space="preserve">Pulse oxymeter  </t>
  </si>
  <si>
    <t>Trolley injeksi</t>
  </si>
  <si>
    <t>mdr, Cianjur</t>
  </si>
  <si>
    <t>Bed periksa pasien</t>
  </si>
  <si>
    <t>Garut/Cianjur</t>
  </si>
  <si>
    <t>Pen light</t>
  </si>
  <si>
    <t>Pulse oxymeter</t>
  </si>
  <si>
    <t>Thermometer infra red</t>
  </si>
  <si>
    <t>Dry fix printer film DR</t>
  </si>
  <si>
    <t xml:space="preserve">Lab PA utk bdg dan garut </t>
  </si>
  <si>
    <t>Lab PK Cianjur</t>
  </si>
  <si>
    <t xml:space="preserve">Mikro pippet 10 </t>
  </si>
  <si>
    <t>Lab Mikro Bandung</t>
  </si>
  <si>
    <t>Tabung dan regulator oksigen</t>
  </si>
  <si>
    <t>Regulator oksigen</t>
  </si>
  <si>
    <t>USULAN KEBUTUHAN ALAT KESEHATAN YANJANGKES 2021</t>
  </si>
  <si>
    <t>NO.</t>
  </si>
  <si>
    <t>JENIS BARANG/KEGIATAN</t>
  </si>
  <si>
    <t>SPESIFIKASI BARANG (Merk, Tipe, Ukuran)</t>
  </si>
  <si>
    <t xml:space="preserve">DATA BMN </t>
  </si>
  <si>
    <t>SPESIFIKASI</t>
  </si>
  <si>
    <t>VOLUME</t>
  </si>
  <si>
    <t>SATUAN</t>
  </si>
  <si>
    <t>HARGA SATUAN (Rp.)</t>
  </si>
  <si>
    <t>JUMLAH HARGA (Rp.)</t>
  </si>
  <si>
    <t>JUSTIFIKASI KEBUTUHAN</t>
  </si>
  <si>
    <t>RENCANA ALOKASI</t>
  </si>
  <si>
    <t>Metode Perolehan</t>
  </si>
  <si>
    <t>JUMLAH</t>
  </si>
  <si>
    <t>KONDISI</t>
  </si>
  <si>
    <t>(e-Katalog/ non e-Katalog)</t>
  </si>
  <si>
    <t>(1)</t>
  </si>
  <si>
    <t>(2)</t>
  </si>
  <si>
    <t>(3)</t>
  </si>
  <si>
    <t>(4)</t>
  </si>
  <si>
    <t>(5)</t>
  </si>
  <si>
    <t>(6)</t>
  </si>
  <si>
    <t>(8)</t>
  </si>
  <si>
    <t>(9)</t>
  </si>
  <si>
    <t>(10)</t>
  </si>
  <si>
    <t>(11)</t>
  </si>
  <si>
    <t>(12)</t>
  </si>
  <si>
    <t>(13)</t>
  </si>
  <si>
    <t>Alat Kesehatan</t>
  </si>
  <si>
    <t>A</t>
  </si>
  <si>
    <t>Tensimeter dgital</t>
  </si>
  <si>
    <t>OMRON PROFESIONAL TENSIMETER DIGITAL TYPE HBP-1100</t>
  </si>
  <si>
    <t>baik, tapi sudah lama, (klinik SPP, klinik ASPO)</t>
  </si>
  <si>
    <t>unit</t>
  </si>
  <si>
    <t xml:space="preserve">Untuk mengganti tensimeter digital yang sudah 3 tahun pemakaian dan mengalami kerusakan fisik alat dan untuk menambah fasilitas alat kesehatan di klinik, </t>
  </si>
  <si>
    <t>Klinik Aspo, Klinik SpP, Klinik DOTS, MCU, Cianjur</t>
  </si>
  <si>
    <t>e-Katalog</t>
  </si>
  <si>
    <t>Thermometer</t>
  </si>
  <si>
    <t>I CARE THERMOMETER WITH INFRARED RAY</t>
  </si>
  <si>
    <t>baik (Klinik Umum, SPP, ASPO, Non TB, DOTS, Anak)</t>
  </si>
  <si>
    <t>mengganti termometer forhead yang rusak, termometer I care ini dapat digunakan tanpa menyentuh kulit pasien dan hasilnya bisa lebih cepat diketahui</t>
  </si>
  <si>
    <t>klinik MDR, MCU, Cianjur 2</t>
  </si>
  <si>
    <t>regulator Oksigen</t>
  </si>
  <si>
    <t>GENERAL CARE MEDICAL OXYGEN REGULATOR</t>
  </si>
  <si>
    <t>Lokal</t>
  </si>
  <si>
    <t>regulator oksigen ini diperlukan khusus untuk pasien-pasien di klinik MDR apabila pasien MDR memerlikan terapi Oksigen</t>
  </si>
  <si>
    <t>Klinik MDR</t>
  </si>
  <si>
    <t>POLY MEDICAL Tiang Infus S/S</t>
  </si>
  <si>
    <t xml:space="preserve">untuk memenuhin kebutuhan alkes di Klinik MDR, klinik MDR belum memiliki tiang infus, tiang infus ini dipergunakan apabila ada pasien yang memerlukan observasi atau menstabilkan pasien sebelum di Rujuk, </t>
  </si>
  <si>
    <t>klinik MDR</t>
  </si>
  <si>
    <t>Pulse Oxymeter</t>
  </si>
  <si>
    <t>ROSSMAX PULSE OXIMETER FINGERTIP SB220</t>
  </si>
  <si>
    <t xml:space="preserve">baik 6, rusak 2, </t>
  </si>
  <si>
    <t>rossmax</t>
  </si>
  <si>
    <t>karena pulse oxymeter ini digunakan setiap hari dan pada banyak pasien, maka cepat sekali mengalami kerusakan terutama digunakan di Klinik SpP dan Klinik ASPO</t>
  </si>
  <si>
    <t>Klinik SpP, Klinik PDP, Klinik Aspo, Klinik DOTS,  Cianjur 2, Garut 1</t>
  </si>
  <si>
    <t>Timbangan Berat Badan dan Pengukur Tinggi Badan</t>
  </si>
  <si>
    <t>TESENA MEDICAL WEIGHING SCALE HEIGHT MEASURING</t>
  </si>
  <si>
    <t>baik 7, rusak 4</t>
  </si>
  <si>
    <t>tesena timbangan digital 1, timbangan manual 10</t>
  </si>
  <si>
    <t xml:space="preserve">mengganti Timbangan yang sudah rusak dan kurang layak pakai, karena hasil BB ditiap Klinik Berbeda-beda, diharapkan dengan Timbangan baru ini, hasil pengukuran BB ditiap klinik tidak jauh berbeda </t>
  </si>
  <si>
    <t>Klinik Anak, Klinik ASPO, Klinik PDP, Klinik DOTS, Garut 2</t>
  </si>
  <si>
    <t>Stetoskop Dewasa</t>
  </si>
  <si>
    <t>BOSCHMED STETOSCOPE ADULT</t>
  </si>
  <si>
    <t>baik 28, rusak 6</t>
  </si>
  <si>
    <t>abn, littman, adscope</t>
  </si>
  <si>
    <t>manambah fasilitas alat kesehatan di klinik Anak dan PDP, karena stetoskop yang ada sudah lebih dari 5 tahun pemakaian</t>
  </si>
  <si>
    <t>Klinik Anak, Klinik PDP, MCU</t>
  </si>
  <si>
    <t>Stetoskop Anak</t>
  </si>
  <si>
    <t>BOSCHMED STETOSCOPE CHILD</t>
  </si>
  <si>
    <t>stetoskop yang ada sudah lebih dari 5 tahun pemakaian, maka diperlukan stetoskop anak yang baru</t>
  </si>
  <si>
    <t>Klinik Anak</t>
  </si>
  <si>
    <t>Trolley Injeksi</t>
  </si>
  <si>
    <t>MEDIVINDO DRESSING TROLLEY M-024 A SS</t>
  </si>
  <si>
    <t>untuk menambah fasilitas alat kesehatan di Klinik MDR, dimana di klinik MDR ada kegiatan injeksi.</t>
  </si>
  <si>
    <t>Klinik MDR, Cianjur</t>
  </si>
  <si>
    <t xml:space="preserve">bed periksa pasien </t>
  </si>
  <si>
    <t>POLY MEDICAL MEJA PERIKSA WITH FOOT STEP</t>
  </si>
  <si>
    <t>baik</t>
  </si>
  <si>
    <t>tempat tidur 4, meja periksa 9</t>
  </si>
  <si>
    <t>bed periksa ini dipakai untuk pasien ketika meminum obat TB RO apabila ketika minum obat merasa pusing atau lemas.</t>
  </si>
  <si>
    <t>pulse Oxymeter anak</t>
  </si>
  <si>
    <t>ROSSMAX PULSE OXIMETER PALPUS HANDHELD SA210 CHILD</t>
  </si>
  <si>
    <t>untuk menambah fasilitas alat kesehatan di Klinik anak</t>
  </si>
  <si>
    <t>klinik anak</t>
  </si>
  <si>
    <t>ECG</t>
  </si>
  <si>
    <t>GE MAC 2000 ECG ANALYSIS SYSTEM</t>
  </si>
  <si>
    <t xml:space="preserve">untuk memenuhi kebutuhan EKG cianjur </t>
  </si>
  <si>
    <t>TRUSCO ALUMINUM LED LIGHT TAL21ANBK</t>
  </si>
  <si>
    <t>rusak</t>
  </si>
  <si>
    <t>tanpa merk</t>
  </si>
  <si>
    <t>untuk memenuhi kebutuhan penlight di setiap klinik, karena kalau senter biasa suka mudah dan cepat rusak.</t>
  </si>
  <si>
    <t>8 Klinik di Bandung, Garut, Cianjur</t>
  </si>
  <si>
    <t>OMRON PROFESIONAL COMPRESSOR NEBULIZER</t>
  </si>
  <si>
    <t>omron</t>
  </si>
  <si>
    <t>untuk menambah fasilitas kesehatan di Garut / Cianjur ( agar alat nebu infeksius dan non infeksius terpisah).</t>
  </si>
  <si>
    <t>Garut / Cianjur</t>
  </si>
  <si>
    <t>B</t>
  </si>
  <si>
    <t>Rp. 2.213.707.012</t>
  </si>
  <si>
    <t>Digital Radiografi GE</t>
  </si>
  <si>
    <t>Masih berfungsi dengan baik ( lokasi Instalasi Radiologi BBKPM Bandung )</t>
  </si>
  <si>
    <t>Plate detector DR WIFI, made in germany,  sekelas examion</t>
  </si>
  <si>
    <t>Rp.596,917,506</t>
  </si>
  <si>
    <t>Rp. 1.193.835.012</t>
  </si>
  <si>
    <t xml:space="preserve">Sebagai pengganti Cassete Film yang digunakan, Cassette yang digunakan telah banyak yang rusak dan kesulitan untuk meminta yang baru karena sudah tidak ada yang memproduksinya, Hasil foto yang didapatkan lebih jelas dan berkualitas </t>
  </si>
  <si>
    <t xml:space="preserve">Instalasi Radiologi UPF Cianjur dan UPF garut </t>
  </si>
  <si>
    <t>e katalog</t>
  </si>
  <si>
    <t xml:space="preserve">Carestream </t>
  </si>
  <si>
    <t>Suport printing from DICOM modalities, Photothermograhic ( Dry laser ), 70-110 fiml per hour,sekelas DryPixSmart</t>
  </si>
  <si>
    <t>Rp. 92,146,000</t>
  </si>
  <si>
    <t>Rp. 184.292.000</t>
  </si>
  <si>
    <t>sebagai alat untuk mengganti Automatic Prosessor Film ( APF ) konvensional, perkembangan teknologi dibidang radiologi yang mengarah ke Digital , hasil Foto  yang didapat lebih jelas dan berkualitas</t>
  </si>
  <si>
    <t xml:space="preserve">USG Digital color </t>
  </si>
  <si>
    <t>Logic P5</t>
  </si>
  <si>
    <t>3 aktif probe parts, integrate hdd( kapasitas 500Gb),Integrate divide / R/W drive, On board storage for Black an white printer, 21,5 in wide screen, LCD high resolusion, Sekelas Ge Logic P7</t>
  </si>
  <si>
    <t>Rp. 853.580.000</t>
  </si>
  <si>
    <t>Sebagai alat menentukan titik / letak untuk punksi, Sebagai alat penegak diagnosa untuk penyakit lain selain paru-paru</t>
  </si>
  <si>
    <t xml:space="preserve">Instalasi Radiologi UPF Cianjur </t>
  </si>
  <si>
    <t>C</t>
  </si>
  <si>
    <t>Rp. 624.454.000</t>
  </si>
  <si>
    <t>Jam Slide Horisontal Storage Cabinet</t>
  </si>
  <si>
    <t>Baik</t>
  </si>
  <si>
    <t>Mild Steel Powder Coating</t>
  </si>
  <si>
    <t>Rp. 20.500.000</t>
  </si>
  <si>
    <t>Rp. 41.000.000</t>
  </si>
  <si>
    <t>Memenuhi kebutuhan alat untuk menyimpan dokumen slide di BBKPM Bandung dan Garut yang masih kekurangan</t>
  </si>
  <si>
    <t>Lab Patologi Anatomi Bandung dan Garut</t>
  </si>
  <si>
    <t>Non e-Catalog</t>
  </si>
  <si>
    <t xml:space="preserve">Photometer 5010+ </t>
  </si>
  <si>
    <t>baik,   umur alat sudah lebih dari 10 tahun</t>
  </si>
  <si>
    <t>Roche C111</t>
  </si>
  <si>
    <t>Rp. 302.770.000</t>
  </si>
  <si>
    <t>Menggantikan alat yang sudah lama di laboratorium BBKPM Cianjur dengan sistem semi otomatik. Sistem Alat baru sudah otomatik</t>
  </si>
  <si>
    <t>Lab Patologi Klinik Cianjur</t>
  </si>
  <si>
    <t>e-Catalog</t>
  </si>
  <si>
    <t>Mikro pippet  10µl</t>
  </si>
  <si>
    <t>Soccorex</t>
  </si>
  <si>
    <t>Umur alat sudah lebih dari 10 tahun</t>
  </si>
  <si>
    <t>Thermo Scientific Thermo Finnpipette F2 Fixed 4652020.Vol. 10µl</t>
  </si>
  <si>
    <t>Rp. 2.274.000</t>
  </si>
  <si>
    <t>Mengganti alat yang lama di laboratorium BBKPM  Cianjur</t>
  </si>
  <si>
    <t xml:space="preserve"> e-Catalog</t>
  </si>
  <si>
    <t>Ascent Storage Cabinet</t>
  </si>
  <si>
    <t>-</t>
  </si>
  <si>
    <t>ASC-2A8</t>
  </si>
  <si>
    <t>Rp. 74.910.000</t>
  </si>
  <si>
    <t>Sebagai tempat menyimpan reagent yang berbahaya dan beracun</t>
  </si>
  <si>
    <t>Lab</t>
  </si>
  <si>
    <t>Non e-catalog</t>
  </si>
  <si>
    <t>Mikrobiologi Bandung</t>
  </si>
  <si>
    <t>Lemari Asam/Fumehood</t>
  </si>
  <si>
    <t>Rusak ringan, umur alat sudah lebih dari 15 tahun</t>
  </si>
  <si>
    <t>Fumehood type EFA-4UDRVW8</t>
  </si>
  <si>
    <t>Rp. 203.500.000</t>
  </si>
  <si>
    <t>Menggantikan lemari asam yang sudah lama di BBKPM Bandung</t>
  </si>
  <si>
    <t>Lab Mikrobiologi Bandung</t>
  </si>
  <si>
    <t>D</t>
  </si>
  <si>
    <t>Rp. 2.864.400</t>
  </si>
  <si>
    <t>Timbangan Obat Digital</t>
  </si>
  <si>
    <t xml:space="preserve">Timbangan digital </t>
  </si>
  <si>
    <t>ACIS TIMBANGAN DIGITAL (AW-30X)</t>
  </si>
  <si>
    <t>Persyaratan kredensialing ISO dan BPJS</t>
  </si>
  <si>
    <t>Instalasi Farmasi UPF Garut dan Cianjur</t>
  </si>
  <si>
    <t>E-Katalog</t>
  </si>
  <si>
    <t>E</t>
  </si>
  <si>
    <t>Rp. 13.812.304</t>
  </si>
  <si>
    <t>Regulator gas medis tabung</t>
  </si>
  <si>
    <t>General care medical oxygen regulator</t>
  </si>
  <si>
    <t>4 baik, 2 rusak</t>
  </si>
  <si>
    <t>Jumlah regulator gas medis tabung yang tersedia saat ini tidak memadai.</t>
  </si>
  <si>
    <t>Rawat Inap</t>
  </si>
  <si>
    <t>e catalogue</t>
  </si>
  <si>
    <t>Tensimeter digital Type HBP-1100</t>
  </si>
  <si>
    <t>spigmomanometer yang ada saat ini yang bisa berfungsi dengan baik hanya satu, jika itu mengalami kerusakan/gangguan tidak ada spigmomanometer cadangan sebagai alat pemeriksaan pasien. Terlebih jika jumlah pasien bertambah sesuai penambahan jumlah bed pasien diperlukan spigmomamometer tambahan</t>
  </si>
  <si>
    <t>Creative finger tip pulse oxymeter PC-60E</t>
  </si>
  <si>
    <t>pulse oxymeter yang saat ini dipakai hanya satu buah, sehingga jika terjadi kerusakan tidak mempunyai cadangan alat</t>
  </si>
  <si>
    <t>I care thermometer with infrared ray</t>
  </si>
  <si>
    <t>dibutuhkan thermometer cadangan jika sewaktu-waktu thermometer infra red yang saat ini digunakan mengalami gangguan atau jika pasien mengalami peningkatan diperlukan tambahan thermometer untuk kelancaran pelayanan</t>
  </si>
  <si>
    <t>Alat Nebulizer</t>
  </si>
  <si>
    <t xml:space="preserve">Omron Profesional Compressor Nebulizer NE-C900 </t>
  </si>
  <si>
    <t xml:space="preserve">1 Baik, 2 Rusak Sedang </t>
  </si>
  <si>
    <t>Jumlah alat nebulizer saat ini tidak sebanding dengan julah pasien yang dilakukan nebulizer. Alat nebulizer yang ada (1 diantaranya) didapat dari hasil hibah ruang fisioterapi dan sudah tidak layak dipergunakan karena uap yang dihasilkan tidak maksimal.</t>
  </si>
  <si>
    <t>Indomed Dressing Trolley</t>
  </si>
  <si>
    <t>dibutuhkan trolley tindakan untuk mendukung kelancaran pelayanan di rawat inap. Trolley ini dipergunakan dalam tindakan pemberian nebulizer, tindakan suntik, tindakan infus, pemasangan catheher dan lain-lain sehingga dibutuhkan tambahan trolley</t>
  </si>
  <si>
    <t>F</t>
  </si>
  <si>
    <t>Tesena X Ray Viewer single</t>
  </si>
  <si>
    <t>Untuk melihat Hasil Foto Rongent</t>
  </si>
  <si>
    <t>e-catalog</t>
  </si>
  <si>
    <t>creative finger tip type PC 60E</t>
  </si>
  <si>
    <t>1 Baik , 1 Rusak</t>
  </si>
  <si>
    <t>Untuk melihat kadar oksigen pada jaringan terluar</t>
  </si>
  <si>
    <t>cianjur, garut, bandung</t>
  </si>
  <si>
    <t>Intubation set</t>
  </si>
  <si>
    <t>Dimeda Intubation Set Adult</t>
  </si>
  <si>
    <t>Untuk memasang Endo Tracheal Tube pada pasien gagal nafas</t>
  </si>
  <si>
    <t>Lampu Tindakan</t>
  </si>
  <si>
    <t>Tri Srikandi Examination Lamp M.S.E.L. 05 ABS</t>
  </si>
  <si>
    <t>Untuk menambah peneragan pada saat tindakan</t>
  </si>
  <si>
    <t>Omron profesional compressor nebulizer</t>
  </si>
  <si>
    <t>1 baik, 2 Kurang Baik untuk digunakan(tetapi tidak rusak )</t>
  </si>
  <si>
    <t>Untuk memberikan terapi nebulasi</t>
  </si>
  <si>
    <t>Bed Pasien</t>
  </si>
  <si>
    <t>Platinum inspiration multifunction emergency stretcher</t>
  </si>
  <si>
    <t>garut, cianjur</t>
  </si>
  <si>
    <t>Lemari Obat dan Alat</t>
  </si>
  <si>
    <t>indomed lemari obat, FR.0302/va/8656/2018</t>
  </si>
  <si>
    <t>untuk menyimpan peralatan dan obat-obatan</t>
  </si>
  <si>
    <t>Instrument Troley</t>
  </si>
  <si>
    <t>Indamed instrumen troley, SI1</t>
  </si>
  <si>
    <t>untuk menyimpan peralatan yang dibutuhkan pada saat tindakan</t>
  </si>
  <si>
    <t>Troley Emergency</t>
  </si>
  <si>
    <t>Premiere one, PMT 01</t>
  </si>
  <si>
    <t>menyimpan alat dan obat pada saat darurat</t>
  </si>
  <si>
    <t>Schiller Defibrillator G4000</t>
  </si>
  <si>
    <t>untuk memberikan terapi kejut pada pasien henti jantung</t>
  </si>
  <si>
    <t>Scerm</t>
  </si>
  <si>
    <t>Graha Tekno Medika type 8210603</t>
  </si>
  <si>
    <t>untuk menjaga privasi pasien pada saat tindakan</t>
  </si>
  <si>
    <t>Kursi Roda</t>
  </si>
  <si>
    <t>Vikacare Manual Wheel chair with standing</t>
  </si>
  <si>
    <t>untuk membantu pasien mobilisasi</t>
  </si>
  <si>
    <t>Glocotest</t>
  </si>
  <si>
    <t>GES GES Alat Ukur Glukosa Darah</t>
  </si>
  <si>
    <t>untuk mengukur kadar gula darah secara cepat</t>
  </si>
  <si>
    <t>Elitech Timbangan Bayi digital-one baby</t>
  </si>
  <si>
    <t>untuk menimbang berat badan bayi</t>
  </si>
  <si>
    <t>Pulse Oxymeter anak</t>
  </si>
  <si>
    <t>Rossmax pulse oxymeter  Palpus Handheld SA210 Child</t>
  </si>
  <si>
    <t>untuk mengukur kadar oksigen di jaringan terluar pada anak</t>
  </si>
  <si>
    <t>MDF delue infant and neonatal stetoscope, type mdf 787XP</t>
  </si>
  <si>
    <t>Untuk membantu pemeriksaan auskulasi pada pasien anak</t>
  </si>
  <si>
    <t>Tensimeter Anak</t>
  </si>
  <si>
    <t>Omron Wrist tensimeter</t>
  </si>
  <si>
    <t>untuk mengukur tekanan darah pada pasien anak</t>
  </si>
  <si>
    <t>Thermometer digital</t>
  </si>
  <si>
    <t>I Care thermometer</t>
  </si>
  <si>
    <t>Untuk mengukur suhu pada pasien anak</t>
  </si>
  <si>
    <t>bandung</t>
  </si>
  <si>
    <t>High Flow Nasal Cannule</t>
  </si>
  <si>
    <t>Fisher and Paykel Airvo For Adult Optiflow Therapy</t>
  </si>
  <si>
    <t>untuk memberikan therapi oksigen dengan konsentrasi tinggi</t>
  </si>
  <si>
    <t>HFNC Chamber Kit</t>
  </si>
  <si>
    <t>Fisher and Paykel Airvo For Adult Optiflow Therapy Chamber Kit</t>
  </si>
  <si>
    <t>Kelengkapan alat High Flow Nasal Cannule</t>
  </si>
  <si>
    <t>Spygmomanometer Dewasa mobile</t>
  </si>
  <si>
    <t>MDF 830</t>
  </si>
  <si>
    <t xml:space="preserve">1 Baik, 1 baik tetapi masih memakai air raksa </t>
  </si>
  <si>
    <t>shima infusion stand/ SM 9032</t>
  </si>
  <si>
    <t>Untuk menyimpan cairan infus</t>
  </si>
  <si>
    <t>dr. Dahlia Qadarsih</t>
  </si>
  <si>
    <t>NIP. 197609212006042001</t>
  </si>
  <si>
    <t>IGD BBKPM Cianjur (1)</t>
  </si>
  <si>
    <t>IGD BBKPM Bandung (1)</t>
  </si>
  <si>
    <t>non e-catalog</t>
  </si>
  <si>
    <t>Cuff tensimeter anak</t>
  </si>
  <si>
    <t>GS Cuff SS</t>
  </si>
  <si>
    <t>untuk anak-anak dengan ukuran lingkar lengan12-18 cm</t>
  </si>
  <si>
    <t>GS Cuff S</t>
  </si>
  <si>
    <t>untuk anak-anak dengan ukuran lingkar lengan 17-22 cm</t>
  </si>
  <si>
    <t>Sterilisator</t>
  </si>
  <si>
    <t>ELITECH - INDONESIA MEDICAL STERILIZER / STERILISATOR ZTP80AS-UPGRADE</t>
  </si>
  <si>
    <t>pemenuhan IGD Cianjur</t>
  </si>
  <si>
    <t>IGD BBKPM Bandung (1), IGD BBKPM Cianjur (1), IGD BBKPM Garut (1)</t>
  </si>
  <si>
    <t>Untuk mengukur tekanan darah pasien dewasa</t>
  </si>
  <si>
    <t>tdk  ada di TOR IGD revisi</t>
  </si>
  <si>
    <t xml:space="preserve">tdk  ada di TOR IGD revisi, ada di usulan IRJ peruntukan sama utk cianjur, </t>
  </si>
  <si>
    <t>tidak ada di RKAKL/RAB/</t>
  </si>
  <si>
    <t>di TOR IRJ minta 10 buah, utk 8 poli di bdg, 1 grt,1 cjr</t>
  </si>
  <si>
    <t>Tdk ada di TOR ranap</t>
  </si>
  <si>
    <t>belum masuk TOR</t>
  </si>
  <si>
    <t>alokasi?</t>
  </si>
  <si>
    <t>ada di TOR IGD utk Cianjur 2</t>
  </si>
  <si>
    <t>USULAN KEBUTUHAN ALAT KESEHATAN BIDANG PELAYANAN DAN PENUNJANG KESEHATAN</t>
  </si>
  <si>
    <t>BALAI BESAR KESEHATAN PARU MASYARAKAT</t>
  </si>
  <si>
    <t>No</t>
  </si>
  <si>
    <t>Nama Alat/ Barang</t>
  </si>
  <si>
    <t>Spesifikasi</t>
  </si>
  <si>
    <t>Data BMN</t>
  </si>
  <si>
    <t>Usulan Kebutuhan</t>
  </si>
  <si>
    <t>Justifikasi Kebutuhan</t>
  </si>
  <si>
    <t xml:space="preserve">Rencana Alokasi </t>
  </si>
  <si>
    <t>Metode Perolehan (e-Catalogue/ non e-Cat)</t>
  </si>
  <si>
    <t>Jml</t>
  </si>
  <si>
    <t>Kondisi</t>
  </si>
  <si>
    <t>Vol*</t>
  </si>
  <si>
    <t>Jml Harga</t>
  </si>
  <si>
    <t>(Rp)</t>
  </si>
  <si>
    <t>Untuk mengganti tensimeter digital yang sudah 3 tahun pemakaian dan mengalami kerusakan fisik alat dan untuk menambah fasilitas alat kesehatan di klinik dan rawat inap</t>
  </si>
  <si>
    <t>Klinik Aspo, Klinik SpP, Klinik DOTS, MCU, Rawat Inap dan Cianjur</t>
  </si>
  <si>
    <t>baik, tapi sudah lama, (klinik SPP, klinik ASPO dan ruang rawat inap)</t>
  </si>
  <si>
    <t>harga di RKAKL/RAB 1 juta/buah</t>
  </si>
  <si>
    <t>baik (Klinik Umum, SPP, ASPO, Non TB, DOTS, Anak, IGD dan Rawat Inap)</t>
  </si>
  <si>
    <t>klinik MDR, MCU, Cianjur 2, Rawat Inap dan IGD</t>
  </si>
  <si>
    <t>Untuk mengganti termometer forhead jika ada yang rusak, termometer I care ini dapat digunakan tanpa menyentuh kulit pasien dan hasilnya bisa lebih cepat diketahui</t>
  </si>
  <si>
    <t>harga di RKAKL/RAB 1,199,000 /buah</t>
  </si>
  <si>
    <t>Klinik SpP, Klinik PDP, Klinik Aspo, Klinik DOTS,  Cianjur 3, Garut 2, Rawat Inap 1, IGD 1</t>
  </si>
  <si>
    <t>IGD Bandung</t>
  </si>
  <si>
    <t>untuk menambah fasilitas alat kesehatan di Klinik anak dan IGD Bdg</t>
  </si>
  <si>
    <t>IGD cianjur</t>
  </si>
  <si>
    <t xml:space="preserve">Bed periksa pasien </t>
  </si>
  <si>
    <t>IGD Garut, IGD Cianjur</t>
  </si>
  <si>
    <t>untuk menambah fasilitas kesehatan di Bandung, Garut dan Cianjur ( agar alat nebu infeksius dan non infeksius terpisah).</t>
  </si>
  <si>
    <t>1 ekg igd cianjur blm masuk karena tdk ada di tor igd</t>
  </si>
  <si>
    <t xml:space="preserve"> IGD Cianjur</t>
  </si>
  <si>
    <t>ada di TOR awal</t>
  </si>
  <si>
    <t>harga di RKAKL/RAB 9 juta /buah</t>
  </si>
  <si>
    <t>IGD Cianjur, IGD Garut</t>
  </si>
  <si>
    <t>harga di RKAKL/RAB 3,5 juta /buah,</t>
  </si>
  <si>
    <t>klinik MDR, IGD Bdg 2</t>
  </si>
  <si>
    <t xml:space="preserve"> IGD Bandung</t>
  </si>
  <si>
    <t>TAHUN 2021</t>
  </si>
  <si>
    <t>regulator oksigen ini diperlukan khusus untuk pasien-pasien di klinik MDR apabila pasien MDR memerlikan terapi Oksigen dan Jumlah regulator gas medis tabung yang tersedia saat ini tidak memadai utk di rawat inap</t>
  </si>
  <si>
    <t>Regulator Oksigen</t>
  </si>
  <si>
    <t>NB : ADA TAMBAHAN ALKES DI IGD DAN REHAB MEDIK</t>
  </si>
  <si>
    <t>Blood Pressure Stress Test Monitor Exercise</t>
  </si>
  <si>
    <t xml:space="preserve">Alat belum ada. Sangat diperlukan saat mengukur Tekanan darah ketika pasien melakukan aktifitas atau sedang pemeriksaan Treadmill Test ( Stress Test ). </t>
  </si>
  <si>
    <t>Ruang Latihan Instalasi Rehabilitasi Medik Bandung</t>
  </si>
  <si>
    <t>Non - E catalog</t>
  </si>
  <si>
    <t>Nebulizer Compressor C900 Omron</t>
  </si>
  <si>
    <t>Rating AC 220-240V,50Hz, Nebulizer Rate Approx 0.4 ml/min ( by weight loss) Aerosol Ouput 0.57 ml (2 ml, 1%NaF), Aerosol Output rate 0.08 ml/min ( 2 ml, 1% NaF) Particle size MMAD Approx. 3 µm, MMAD = Mass Median Aerodynamic Diameter, Appropriate Medication Quantities 2ml minimum – 7 ml mazimum, Power Consumption 220 VA, Operating Temperature / Humidity +10°C to +40°C / 30% to 85% RH, Temperature/Humidity/Air Pressure -20°C to +60°C / 10% to 95% RH/ 700-1060hPa, Airflow/Compressor Output 7L/min @100kPa</t>
  </si>
  <si>
    <t>(Spesifikasi sama dengan usulan IRJ)</t>
  </si>
  <si>
    <t>Jumlah belum mencukupi dan untuk pengembangan Rehab Medik di Cianjur</t>
  </si>
  <si>
    <t>Ruang Nebulizer IRM Bandung dan Cianjur</t>
  </si>
  <si>
    <t>e-catalog (termasuk Ongkos Kirim)</t>
  </si>
  <si>
    <t>Spesifikasi sama dengan usulan IRJ</t>
  </si>
  <si>
    <t>Alat belum ada. Sangat diperlukan sebagai alat penunjang pemeriksaan pada pasien anak.</t>
  </si>
  <si>
    <t>Ruang Instalasi Rehabilitasi Medik Bandung</t>
  </si>
  <si>
    <t>Pulsed Oxymeter Anak</t>
  </si>
  <si>
    <t>Regulator Oxygen</t>
  </si>
  <si>
    <t>Alat belum ada. Sangat diperlukan dalam pelayanan pasien yang membutuhkan pemberian oksigen</t>
  </si>
  <si>
    <t>7 baik, 4 Kurang Baik untuk digunakan / rusak sedang</t>
  </si>
  <si>
    <t>IRJ Garut / Cianjur 1, IGD Garut 1, IGD Cianjur 1, rawat inap 3, layanan rehab medik di cianjur 2</t>
  </si>
  <si>
    <t>G</t>
  </si>
  <si>
    <t>klinik anak, rehab medik dan IGD Bandung</t>
  </si>
  <si>
    <t>Klinik MDR, Rawat Inap 5, rehab medik</t>
  </si>
  <si>
    <t>NB : BELUM MASUK JUSTIFIKASI INSTALASI REKAM MEDIS JIKA ADA</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</si>
</sst>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8" formatCode="&quot;Rp&quot;#,##0.00;[Red]\-&quot;Rp&quot;#,##0.00"/>
    <numFmt numFmtId="42" formatCode="_-&quot;Rp&quot;* #,##0_-;\-&quot;Rp&quot;* #,##0_-;_-&quot;Rp&quot;* &quot;-&quot;_-;_-@_-"/>
    <numFmt numFmtId="43" formatCode="_-* #,##0.00_-;\-* #,##0.00_-;_-* &quot;-&quot;??_-;_-@_-"/>
    <numFmt numFmtId="164" formatCode="_-* #,##0_-;\-* #,##0_-;_-* &quot;-&quot;??_-;_-@_-"/>
    <numFmt numFmtId="165" formatCode="_(* #,##0_);_(* \(#,##0\);_(* &quot;-&quot;??_);_(@_)"/>
    <numFmt numFmtId="166" formatCode="[$Rp-421]#,##0.00"/>
    <numFmt numFmtId="167" formatCode="_([$Rp-421]* #,##0.00_);_([$Rp-421]* \(#,##0.00\);_([$Rp-421]* &quot;-&quot;??_);_(@_)"/>
    <numFmt numFmtId="168" formatCode="_([$Rp-421]* #,##0_);_([$Rp-421]* \(#,##0\);_([$Rp-421]* &quot;-&quot;??_);_(@_)"/>
    <numFmt numFmtId="169" formatCode="_(&quot;Rp&quot;* #,##0_);_(&quot;Rp&quot;* \(#,##0\);_(&quot;Rp&quot;* &quot;-&quot;_);_(@_)"/>
  </numFmts>
  <fonts count="22" x14ac:knownFonts="1">
    <font>
      <sz val="11"/>
      <color theme="1"/>
      <name val="Calibri"/>
      <family val="2"/>
      <scheme val="minor"/>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b/>
      <sz val="14"/>
      <color theme="1"/>
      <name val="Calibri"/>
      <family val="2"/>
      <scheme val="minor"/>
    </font>
    <font>
      <b/>
      <sz val="11"/>
      <color rgb="FF000000"/>
      <name val="Arial"/>
      <family val="2"/>
    </font>
    <font>
      <sz val="11"/>
      <name val="Arial"/>
      <family val="2"/>
    </font>
    <font>
      <b/>
      <sz val="11"/>
      <name val="Arial"/>
      <family val="2"/>
    </font>
    <font>
      <sz val="11"/>
      <color theme="1"/>
      <name val="Arial"/>
      <family val="2"/>
    </font>
    <font>
      <b/>
      <sz val="11"/>
      <color theme="1"/>
      <name val="Arial"/>
      <family val="2"/>
    </font>
    <font>
      <sz val="11"/>
      <color rgb="FF000000"/>
      <name val="Arial"/>
      <family val="2"/>
    </font>
    <font>
      <sz val="11"/>
      <color rgb="FF3B3B3B"/>
      <name val="Arial"/>
      <family val="2"/>
    </font>
    <font>
      <sz val="10"/>
      <color rgb="FF000000"/>
      <name val="Arial"/>
      <family val="2"/>
    </font>
    <font>
      <sz val="10"/>
      <color theme="1"/>
      <name val="Arial"/>
      <family val="2"/>
    </font>
    <font>
      <sz val="10"/>
      <name val="Arial"/>
      <family val="2"/>
    </font>
    <font>
      <sz val="9"/>
      <color theme="1"/>
      <name val="Arial"/>
      <family val="2"/>
    </font>
    <font>
      <b/>
      <sz val="10"/>
      <name val="Arial"/>
      <family val="2"/>
    </font>
    <font>
      <b/>
      <sz val="10"/>
      <color theme="1"/>
      <name val="Arial"/>
      <family val="2"/>
    </font>
    <font>
      <sz val="10"/>
      <color theme="1"/>
      <name val="Calibri"/>
      <family val="2"/>
      <scheme val="minor"/>
    </font>
    <font>
      <sz val="12"/>
      <color theme="1"/>
      <name val="Arial Narrow"/>
      <family val="2"/>
    </font>
    <font>
      <sz val="12"/>
      <color rgb="FF000000"/>
      <name val="Arial Narrow"/>
      <family val="2"/>
    </font>
  </fonts>
  <fills count="5">
    <fill>
      <patternFill patternType="none"/>
    </fill>
    <fill>
      <patternFill patternType="gray125"/>
    </fill>
    <fill>
      <patternFill patternType="solid">
        <fgColor theme="0" tint="-0.14999847407452621"/>
        <bgColor indexed="64"/>
      </patternFill>
    </fill>
    <fill>
      <patternFill patternType="solid">
        <fgColor rgb="FFBFBFBF"/>
        <bgColor rgb="FFBFBFBF"/>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indexed="64"/>
      </right>
      <top/>
      <bottom/>
      <diagonal/>
    </border>
    <border>
      <left style="thin">
        <color indexed="64"/>
      </left>
      <right style="thin">
        <color rgb="FF000000"/>
      </right>
      <top style="medium">
        <color indexed="64"/>
      </top>
      <bottom/>
      <diagonal/>
    </border>
    <border>
      <left style="medium">
        <color rgb="FF000000"/>
      </left>
      <right style="thin">
        <color rgb="FF000000"/>
      </right>
      <top style="medium">
        <color indexed="64"/>
      </top>
      <bottom/>
      <diagonal/>
    </border>
    <border>
      <left style="medium">
        <color rgb="FF000000"/>
      </left>
      <right style="thin">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auto="1"/>
      </top>
      <bottom style="thin">
        <color auto="1"/>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0" fontId="1" fillId="0" borderId="0"/>
  </cellStyleXfs>
  <cellXfs count="263">
    <xf numFmtId="0" fontId="0" fillId="0" borderId="0" xfId="0"/>
    <xf numFmtId="0" fontId="0" fillId="0" borderId="0" xfId="0" applyFill="1" applyBorder="1"/>
    <xf numFmtId="0" fontId="0" fillId="0" borderId="0" xfId="0" applyFill="1"/>
    <xf numFmtId="0" fontId="0" fillId="0" borderId="1" xfId="0" applyFill="1" applyBorder="1"/>
    <xf numFmtId="164" fontId="0" fillId="0" borderId="1" xfId="1" applyNumberFormat="1" applyFont="1" applyFill="1" applyBorder="1" applyAlignment="1">
      <alignment horizontal="right"/>
    </xf>
    <xf numFmtId="42" fontId="0" fillId="0" borderId="1" xfId="0" applyNumberFormat="1" applyFill="1" applyBorder="1"/>
    <xf numFmtId="0" fontId="0" fillId="0" borderId="1" xfId="0" applyFill="1" applyBorder="1" applyAlignment="1">
      <alignment wrapText="1"/>
    </xf>
    <xf numFmtId="0" fontId="0" fillId="0" borderId="0" xfId="0" applyFill="1" applyAlignment="1">
      <alignment horizontal="left" wrapText="1"/>
    </xf>
    <xf numFmtId="164" fontId="0" fillId="0" borderId="1" xfId="1" applyNumberFormat="1" applyFont="1" applyFill="1" applyBorder="1"/>
    <xf numFmtId="0" fontId="0" fillId="0" borderId="7" xfId="0" applyFill="1" applyBorder="1"/>
    <xf numFmtId="164" fontId="0" fillId="0" borderId="7" xfId="1" applyNumberFormat="1" applyFont="1" applyFill="1" applyBorder="1" applyAlignment="1">
      <alignment horizontal="right"/>
    </xf>
    <xf numFmtId="42" fontId="0" fillId="0" borderId="7" xfId="0" applyNumberFormat="1" applyFill="1" applyBorder="1"/>
    <xf numFmtId="0" fontId="2" fillId="0" borderId="1" xfId="0" applyFont="1" applyFill="1" applyBorder="1"/>
    <xf numFmtId="0" fontId="2" fillId="0" borderId="1" xfId="0" applyFont="1" applyFill="1" applyBorder="1" applyAlignment="1">
      <alignment horizontal="center"/>
    </xf>
    <xf numFmtId="164" fontId="2" fillId="0" borderId="1" xfId="1" applyNumberFormat="1" applyFont="1" applyFill="1" applyBorder="1" applyAlignment="1">
      <alignment horizontal="center"/>
    </xf>
    <xf numFmtId="42" fontId="2" fillId="0" borderId="1" xfId="0" applyNumberFormat="1" applyFont="1" applyFill="1" applyBorder="1" applyAlignment="1">
      <alignment horizontal="center"/>
    </xf>
    <xf numFmtId="0" fontId="2" fillId="0" borderId="0" xfId="0" applyFont="1" applyFill="1" applyAlignment="1">
      <alignment horizontal="center"/>
    </xf>
    <xf numFmtId="0" fontId="0" fillId="0" borderId="1" xfId="0" applyFill="1" applyBorder="1" applyAlignment="1">
      <alignment horizontal="left"/>
    </xf>
    <xf numFmtId="0" fontId="0" fillId="0" borderId="1" xfId="0" applyFill="1" applyBorder="1" applyAlignment="1">
      <alignment horizontal="left" wrapText="1"/>
    </xf>
    <xf numFmtId="164" fontId="0" fillId="0" borderId="1" xfId="1" applyNumberFormat="1" applyFont="1" applyFill="1" applyBorder="1" applyAlignment="1">
      <alignment horizontal="left"/>
    </xf>
    <xf numFmtId="0" fontId="0" fillId="0" borderId="1" xfId="0" applyFill="1" applyBorder="1" applyAlignment="1">
      <alignment horizontal="right"/>
    </xf>
    <xf numFmtId="0" fontId="0" fillId="2" borderId="1" xfId="0" applyFill="1" applyBorder="1"/>
    <xf numFmtId="0" fontId="2" fillId="0" borderId="0" xfId="0" applyFont="1" applyFill="1" applyBorder="1"/>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165" fontId="6" fillId="0" borderId="13" xfId="0" applyNumberFormat="1"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165" fontId="6" fillId="0" borderId="15" xfId="0" applyNumberFormat="1" applyFont="1" applyBorder="1" applyAlignment="1">
      <alignment horizontal="center" vertical="center" wrapText="1"/>
    </xf>
    <xf numFmtId="0" fontId="8" fillId="0" borderId="16" xfId="0" applyFont="1" applyBorder="1" applyAlignment="1">
      <alignment horizontal="center" vertical="center" wrapText="1"/>
    </xf>
    <xf numFmtId="49" fontId="6" fillId="3" borderId="17" xfId="0" applyNumberFormat="1" applyFont="1" applyFill="1" applyBorder="1" applyAlignment="1">
      <alignment horizontal="center" vertical="center"/>
    </xf>
    <xf numFmtId="49" fontId="6" fillId="3" borderId="18" xfId="0" applyNumberFormat="1" applyFont="1" applyFill="1" applyBorder="1" applyAlignment="1">
      <alignment horizontal="center" vertical="center"/>
    </xf>
    <xf numFmtId="49" fontId="6" fillId="3" borderId="19" xfId="0" applyNumberFormat="1" applyFont="1" applyFill="1" applyBorder="1" applyAlignment="1">
      <alignment horizontal="center" vertical="center"/>
    </xf>
    <xf numFmtId="0" fontId="9" fillId="0" borderId="20" xfId="0" applyFont="1" applyBorder="1"/>
    <xf numFmtId="0" fontId="10" fillId="0" borderId="21" xfId="0" applyFont="1" applyBorder="1"/>
    <xf numFmtId="0" fontId="9" fillId="0" borderId="21" xfId="0" applyFont="1" applyBorder="1"/>
    <xf numFmtId="0" fontId="9" fillId="0" borderId="22" xfId="0" applyFont="1" applyBorder="1"/>
    <xf numFmtId="0" fontId="10" fillId="0" borderId="7" xfId="0" applyFont="1" applyBorder="1" applyAlignment="1">
      <alignment horizontal="center" vertical="top"/>
    </xf>
    <xf numFmtId="0" fontId="10" fillId="0" borderId="2" xfId="0" applyFont="1" applyBorder="1"/>
    <xf numFmtId="0" fontId="9" fillId="0" borderId="23" xfId="0" applyFont="1" applyBorder="1"/>
    <xf numFmtId="0" fontId="9" fillId="0" borderId="6" xfId="0" applyFont="1" applyBorder="1"/>
    <xf numFmtId="0" fontId="10" fillId="0" borderId="4" xfId="0" applyFont="1" applyBorder="1" applyAlignment="1">
      <alignment vertical="top"/>
    </xf>
    <xf numFmtId="0" fontId="9" fillId="0" borderId="2" xfId="0" applyFont="1" applyBorder="1" applyAlignment="1">
      <alignment wrapText="1"/>
    </xf>
    <xf numFmtId="166" fontId="10" fillId="0" borderId="23" xfId="0" applyNumberFormat="1" applyFont="1" applyBorder="1"/>
    <xf numFmtId="0" fontId="7" fillId="0" borderId="6"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top" wrapText="1"/>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167" fontId="9" fillId="0" borderId="1" xfId="0" applyNumberFormat="1" applyFont="1" applyBorder="1" applyAlignment="1">
      <alignment horizontal="right" vertical="center" wrapText="1"/>
    </xf>
    <xf numFmtId="166" fontId="9" fillId="0" borderId="1" xfId="0" applyNumberFormat="1" applyFont="1" applyBorder="1" applyAlignment="1">
      <alignment horizontal="right" vertical="center" wrapText="1"/>
    </xf>
    <xf numFmtId="0" fontId="9" fillId="0" borderId="1" xfId="0" applyFont="1" applyBorder="1" applyAlignment="1">
      <alignment vertical="top" wrapText="1"/>
    </xf>
    <xf numFmtId="0" fontId="9" fillId="0" borderId="1" xfId="0" applyFont="1" applyBorder="1" applyAlignment="1">
      <alignment horizontal="center" vertical="center" wrapText="1"/>
    </xf>
    <xf numFmtId="0" fontId="7" fillId="0" borderId="6" xfId="0" applyFont="1" applyBorder="1" applyAlignment="1">
      <alignment horizontal="left" vertical="top" wrapText="1"/>
    </xf>
    <xf numFmtId="0" fontId="7" fillId="0" borderId="1" xfId="0" applyFont="1" applyBorder="1" applyAlignment="1">
      <alignment vertical="top"/>
    </xf>
    <xf numFmtId="0" fontId="7" fillId="0" borderId="0" xfId="0" applyFont="1" applyBorder="1" applyAlignment="1">
      <alignment vertical="top" wrapText="1"/>
    </xf>
    <xf numFmtId="0" fontId="7" fillId="0" borderId="7" xfId="0" applyFont="1" applyBorder="1" applyAlignment="1">
      <alignment horizontal="center" vertical="center" wrapText="1"/>
    </xf>
    <xf numFmtId="0" fontId="10" fillId="0" borderId="3" xfId="0" applyFont="1" applyBorder="1" applyAlignment="1">
      <alignment vertical="top"/>
    </xf>
    <xf numFmtId="0" fontId="10" fillId="0" borderId="1" xfId="0" applyFont="1" applyBorder="1" applyAlignment="1">
      <alignment vertical="top"/>
    </xf>
    <xf numFmtId="0" fontId="7" fillId="0" borderId="23" xfId="0" applyFont="1" applyBorder="1" applyAlignment="1">
      <alignment vertical="top" wrapText="1"/>
    </xf>
    <xf numFmtId="0" fontId="7" fillId="0" borderId="5" xfId="0" applyFont="1" applyBorder="1" applyAlignment="1">
      <alignment horizontal="left" vertical="top" wrapText="1"/>
    </xf>
    <xf numFmtId="0" fontId="7" fillId="0" borderId="3" xfId="0" applyFont="1" applyBorder="1" applyAlignment="1">
      <alignment vertical="top" wrapText="1"/>
    </xf>
    <xf numFmtId="0" fontId="7" fillId="0" borderId="3" xfId="0" applyFont="1" applyBorder="1" applyAlignment="1">
      <alignment horizontal="center" vertical="center" wrapText="1"/>
    </xf>
    <xf numFmtId="0" fontId="7" fillId="0" borderId="3" xfId="0" applyFont="1" applyBorder="1" applyAlignment="1">
      <alignment horizontal="center" vertical="top" wrapText="1"/>
    </xf>
    <xf numFmtId="0" fontId="7" fillId="0" borderId="3" xfId="0" applyFont="1" applyBorder="1" applyAlignment="1">
      <alignment vertical="top"/>
    </xf>
    <xf numFmtId="0" fontId="9" fillId="0" borderId="3" xfId="0" applyFont="1" applyFill="1" applyBorder="1" applyAlignment="1">
      <alignment horizontal="center" vertical="center"/>
    </xf>
    <xf numFmtId="0" fontId="9" fillId="0" borderId="3" xfId="0" applyFont="1" applyBorder="1" applyAlignment="1">
      <alignment horizontal="center" vertical="center"/>
    </xf>
    <xf numFmtId="167" fontId="9" fillId="0" borderId="3" xfId="0" applyNumberFormat="1" applyFont="1" applyBorder="1" applyAlignment="1">
      <alignment horizontal="right" vertical="center" wrapText="1"/>
    </xf>
    <xf numFmtId="166" fontId="9" fillId="0" borderId="3" xfId="0" applyNumberFormat="1" applyFont="1" applyBorder="1" applyAlignment="1">
      <alignment horizontal="right" vertical="center" wrapText="1"/>
    </xf>
    <xf numFmtId="0" fontId="9" fillId="0" borderId="3" xfId="0" applyFont="1" applyBorder="1" applyAlignment="1">
      <alignment vertical="top" wrapText="1"/>
    </xf>
    <xf numFmtId="0" fontId="9" fillId="0" borderId="3" xfId="0" applyFont="1" applyBorder="1" applyAlignment="1">
      <alignment horizontal="center" vertical="center" wrapText="1"/>
    </xf>
    <xf numFmtId="0" fontId="10" fillId="0" borderId="7" xfId="0" applyFont="1" applyBorder="1" applyAlignment="1">
      <alignment horizontal="center"/>
    </xf>
    <xf numFmtId="0" fontId="8" fillId="0" borderId="2" xfId="0" applyFont="1" applyFill="1" applyBorder="1" applyAlignment="1">
      <alignment horizontal="left" vertical="top" wrapText="1"/>
    </xf>
    <xf numFmtId="0" fontId="7" fillId="0" borderId="23" xfId="0" applyFont="1" applyBorder="1"/>
    <xf numFmtId="0" fontId="9" fillId="0" borderId="23" xfId="0" applyFont="1" applyBorder="1" applyAlignment="1">
      <alignment horizontal="center" vertical="center"/>
    </xf>
    <xf numFmtId="0" fontId="9" fillId="0" borderId="23" xfId="0" applyFont="1" applyBorder="1" applyAlignment="1">
      <alignment horizontal="right" vertical="center"/>
    </xf>
    <xf numFmtId="0" fontId="9" fillId="0" borderId="6" xfId="0" applyFont="1" applyBorder="1" applyAlignment="1">
      <alignment horizontal="center" vertical="center"/>
    </xf>
    <xf numFmtId="0" fontId="9" fillId="0" borderId="4" xfId="0" applyFont="1" applyBorder="1"/>
    <xf numFmtId="0" fontId="7" fillId="0" borderId="6" xfId="0" applyFont="1" applyFill="1" applyBorder="1" applyAlignment="1">
      <alignment wrapText="1"/>
    </xf>
    <xf numFmtId="0" fontId="7" fillId="0" borderId="1" xfId="0" applyFont="1" applyBorder="1"/>
    <xf numFmtId="0" fontId="9" fillId="0" borderId="1" xfId="0" applyFont="1" applyBorder="1" applyAlignment="1">
      <alignment horizontal="right" vertical="center"/>
    </xf>
    <xf numFmtId="3" fontId="10" fillId="0" borderId="1" xfId="0" applyNumberFormat="1" applyFont="1" applyBorder="1" applyAlignment="1">
      <alignment horizontal="right" vertical="center"/>
    </xf>
    <xf numFmtId="0" fontId="9" fillId="0" borderId="1" xfId="0" applyFont="1" applyBorder="1"/>
    <xf numFmtId="0" fontId="7" fillId="0" borderId="6" xfId="0" applyFont="1" applyFill="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center" vertical="center"/>
    </xf>
    <xf numFmtId="0" fontId="7" fillId="0" borderId="1" xfId="0" applyFont="1" applyBorder="1" applyAlignment="1">
      <alignment horizontal="left" vertical="top" wrapText="1"/>
    </xf>
    <xf numFmtId="0" fontId="9" fillId="0" borderId="1" xfId="0" applyNumberFormat="1" applyFont="1" applyBorder="1" applyAlignment="1">
      <alignment horizontal="right" vertical="center"/>
    </xf>
    <xf numFmtId="0" fontId="9" fillId="0" borderId="1" xfId="0" applyNumberFormat="1" applyFont="1" applyBorder="1" applyAlignment="1">
      <alignment horizontal="left" vertical="top" wrapText="1"/>
    </xf>
    <xf numFmtId="0" fontId="9" fillId="0" borderId="1" xfId="0" applyFont="1" applyBorder="1" applyAlignment="1">
      <alignment horizontal="left" vertical="center" wrapText="1"/>
    </xf>
    <xf numFmtId="0" fontId="9" fillId="0" borderId="6" xfId="0" applyFont="1" applyFill="1" applyBorder="1" applyAlignment="1">
      <alignment horizontal="left" vertical="top"/>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9" fillId="0" borderId="3" xfId="0" applyFont="1" applyBorder="1"/>
    <xf numFmtId="0" fontId="10" fillId="0" borderId="0" xfId="0" applyFont="1" applyBorder="1"/>
    <xf numFmtId="0" fontId="9" fillId="0" borderId="0" xfId="0" applyFont="1" applyBorder="1"/>
    <xf numFmtId="0" fontId="9" fillId="0" borderId="0" xfId="0" applyFont="1" applyBorder="1" applyAlignment="1">
      <alignment horizontal="center" vertical="center"/>
    </xf>
    <xf numFmtId="0" fontId="9" fillId="0" borderId="0" xfId="0" applyFont="1" applyBorder="1" applyAlignment="1">
      <alignment horizontal="right" vertical="center"/>
    </xf>
    <xf numFmtId="0" fontId="9" fillId="0" borderId="24" xfId="0" applyFont="1" applyBorder="1" applyAlignment="1">
      <alignment horizontal="center" vertical="center"/>
    </xf>
    <xf numFmtId="0" fontId="9" fillId="0" borderId="4" xfId="0" applyFont="1" applyBorder="1" applyAlignment="1">
      <alignment horizontal="center"/>
    </xf>
    <xf numFmtId="0" fontId="9" fillId="0" borderId="23" xfId="0" applyFont="1" applyFill="1" applyBorder="1" applyAlignment="1">
      <alignment wrapText="1"/>
    </xf>
    <xf numFmtId="3" fontId="10" fillId="0" borderId="23" xfId="0" applyNumberFormat="1" applyFont="1" applyBorder="1" applyAlignment="1">
      <alignment horizontal="right" vertical="center"/>
    </xf>
    <xf numFmtId="0" fontId="11" fillId="0" borderId="6" xfId="0" applyFont="1" applyBorder="1" applyAlignment="1">
      <alignment vertical="center" wrapText="1"/>
    </xf>
    <xf numFmtId="0" fontId="9" fillId="0" borderId="1" xfId="0" applyFont="1" applyBorder="1" applyAlignment="1">
      <alignment vertical="center" wrapText="1"/>
    </xf>
    <xf numFmtId="43" fontId="9" fillId="0" borderId="1" xfId="1" applyFont="1" applyBorder="1" applyAlignment="1">
      <alignment horizontal="right" vertical="center" wrapText="1"/>
    </xf>
    <xf numFmtId="3" fontId="9" fillId="0" borderId="1" xfId="0" applyNumberFormat="1" applyFont="1" applyBorder="1" applyAlignment="1">
      <alignment horizontal="right" vertical="center" wrapText="1"/>
    </xf>
    <xf numFmtId="0" fontId="11" fillId="0" borderId="6"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3" fontId="9" fillId="0" borderId="1" xfId="0" applyNumberFormat="1" applyFont="1" applyBorder="1" applyAlignment="1">
      <alignment horizontal="right" vertical="center" wrapText="1"/>
    </xf>
    <xf numFmtId="0" fontId="9" fillId="0" borderId="3" xfId="0" applyFont="1" applyBorder="1" applyAlignment="1">
      <alignment horizontal="center"/>
    </xf>
    <xf numFmtId="0" fontId="9" fillId="0" borderId="1" xfId="0" applyFont="1" applyBorder="1" applyAlignment="1">
      <alignment horizontal="center"/>
    </xf>
    <xf numFmtId="0" fontId="9" fillId="0" borderId="2" xfId="0" applyFont="1" applyFill="1" applyBorder="1" applyAlignment="1">
      <alignment wrapText="1"/>
    </xf>
    <xf numFmtId="0" fontId="10" fillId="0" borderId="23" xfId="0" applyFont="1" applyBorder="1" applyAlignment="1">
      <alignment horizontal="right" vertical="center"/>
    </xf>
    <xf numFmtId="0" fontId="9" fillId="0" borderId="5" xfId="0" applyFont="1" applyBorder="1" applyAlignment="1">
      <alignment horizontal="left" vertical="center" wrapText="1"/>
    </xf>
    <xf numFmtId="0" fontId="9" fillId="0" borderId="3" xfId="0" applyFont="1" applyBorder="1" applyAlignment="1">
      <alignment horizontal="left" vertical="center" wrapText="1"/>
    </xf>
    <xf numFmtId="0" fontId="12" fillId="0" borderId="3" xfId="0" applyFont="1" applyBorder="1" applyAlignment="1">
      <alignment vertical="center" wrapText="1"/>
    </xf>
    <xf numFmtId="168" fontId="9" fillId="0" borderId="3" xfId="0" applyNumberFormat="1" applyFont="1" applyBorder="1" applyAlignment="1">
      <alignment horizontal="right" vertical="center"/>
    </xf>
    <xf numFmtId="0" fontId="9" fillId="0" borderId="3" xfId="0" applyFont="1" applyBorder="1" applyAlignment="1">
      <alignment vertical="center" wrapText="1"/>
    </xf>
    <xf numFmtId="0" fontId="9" fillId="0" borderId="6" xfId="0" applyFont="1" applyFill="1" applyBorder="1" applyAlignment="1">
      <alignment vertical="center" wrapText="1"/>
    </xf>
    <xf numFmtId="8" fontId="9" fillId="0" borderId="1" xfId="0" applyNumberFormat="1" applyFont="1" applyFill="1" applyBorder="1" applyAlignment="1">
      <alignment horizontal="right" vertical="center"/>
    </xf>
    <xf numFmtId="0" fontId="11" fillId="0" borderId="1" xfId="0" applyFont="1" applyBorder="1" applyAlignment="1">
      <alignment vertical="center" wrapText="1"/>
    </xf>
    <xf numFmtId="167" fontId="9" fillId="0" borderId="1" xfId="0" applyNumberFormat="1" applyFont="1" applyFill="1" applyBorder="1" applyAlignment="1">
      <alignment horizontal="right" vertical="center"/>
    </xf>
    <xf numFmtId="0" fontId="11" fillId="0" borderId="1" xfId="0" applyFont="1" applyBorder="1" applyAlignment="1">
      <alignment wrapText="1"/>
    </xf>
    <xf numFmtId="0" fontId="7" fillId="0" borderId="6" xfId="0" applyFont="1" applyBorder="1" applyAlignment="1">
      <alignment horizontal="left" vertical="center"/>
    </xf>
    <xf numFmtId="0" fontId="7" fillId="0" borderId="1" xfId="0" applyFont="1" applyBorder="1" applyAlignment="1">
      <alignment horizontal="left" vertical="center"/>
    </xf>
    <xf numFmtId="0" fontId="10" fillId="0" borderId="1" xfId="0"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xf numFmtId="169" fontId="7" fillId="0" borderId="1" xfId="0" applyNumberFormat="1" applyFont="1" applyBorder="1" applyAlignment="1">
      <alignment horizontal="right" vertical="center"/>
    </xf>
    <xf numFmtId="0" fontId="9" fillId="0" borderId="7" xfId="0" applyFont="1" applyBorder="1"/>
    <xf numFmtId="0" fontId="7" fillId="0" borderId="1" xfId="0" applyFont="1" applyBorder="1" applyAlignment="1">
      <alignment wrapText="1"/>
    </xf>
    <xf numFmtId="0" fontId="7" fillId="0" borderId="3" xfId="0" applyFont="1" applyBorder="1" applyAlignment="1">
      <alignment vertical="center"/>
    </xf>
    <xf numFmtId="0" fontId="7" fillId="0" borderId="3" xfId="0" applyFont="1" applyBorder="1" applyAlignment="1">
      <alignment vertical="center" wrapText="1"/>
    </xf>
    <xf numFmtId="0" fontId="7" fillId="0" borderId="3" xfId="0" applyFont="1" applyBorder="1" applyAlignment="1">
      <alignment wrapText="1"/>
    </xf>
    <xf numFmtId="0" fontId="7" fillId="0" borderId="3" xfId="0" applyFont="1" applyBorder="1" applyAlignment="1">
      <alignment horizontal="center" vertical="center"/>
    </xf>
    <xf numFmtId="169" fontId="7" fillId="0" borderId="3" xfId="0" applyNumberFormat="1" applyFont="1" applyBorder="1" applyAlignment="1">
      <alignment horizontal="right" vertical="center"/>
    </xf>
    <xf numFmtId="169" fontId="7" fillId="0" borderId="1" xfId="0" applyNumberFormat="1" applyFont="1" applyBorder="1" applyAlignment="1">
      <alignment horizontal="right" vertical="center" wrapText="1"/>
    </xf>
    <xf numFmtId="0" fontId="7" fillId="0" borderId="1" xfId="0" applyFont="1" applyBorder="1" applyAlignment="1">
      <alignment horizontal="left" vertical="center" wrapText="1"/>
    </xf>
    <xf numFmtId="0" fontId="11" fillId="0" borderId="1" xfId="0" applyFont="1" applyFill="1" applyBorder="1" applyAlignment="1">
      <alignment horizontal="left" vertical="center" wrapText="1"/>
    </xf>
    <xf numFmtId="0" fontId="9" fillId="0" borderId="0" xfId="0" applyFont="1"/>
    <xf numFmtId="0" fontId="9" fillId="0" borderId="3" xfId="0" applyFont="1" applyBorder="1" applyAlignment="1">
      <alignment vertical="top"/>
    </xf>
    <xf numFmtId="0" fontId="9" fillId="0" borderId="6" xfId="0" applyFont="1" applyFill="1" applyBorder="1" applyAlignment="1">
      <alignment vertical="top"/>
    </xf>
    <xf numFmtId="0" fontId="9" fillId="0" borderId="1" xfId="0" applyFont="1" applyBorder="1" applyAlignment="1">
      <alignment vertical="top"/>
    </xf>
    <xf numFmtId="0" fontId="9" fillId="0" borderId="1" xfId="0" applyFont="1" applyBorder="1" applyAlignment="1">
      <alignment horizontal="center" vertical="top"/>
    </xf>
    <xf numFmtId="0" fontId="9" fillId="0" borderId="1" xfId="0" applyFont="1" applyBorder="1" applyAlignment="1">
      <alignment horizontal="right" vertical="top"/>
    </xf>
    <xf numFmtId="0" fontId="0" fillId="0" borderId="0" xfId="0" applyAlignment="1">
      <alignment vertical="top"/>
    </xf>
    <xf numFmtId="0" fontId="15" fillId="0" borderId="1" xfId="0" applyFont="1" applyBorder="1" applyAlignment="1">
      <alignment vertical="center"/>
    </xf>
    <xf numFmtId="0" fontId="15" fillId="0" borderId="1" xfId="0" applyFont="1" applyBorder="1" applyAlignment="1">
      <alignment vertical="center" wrapText="1"/>
    </xf>
    <xf numFmtId="0" fontId="15" fillId="0" borderId="1" xfId="0" applyFont="1" applyBorder="1" applyAlignment="1">
      <alignment wrapText="1"/>
    </xf>
    <xf numFmtId="0" fontId="15" fillId="0" borderId="1" xfId="0" applyFont="1" applyBorder="1" applyAlignment="1"/>
    <xf numFmtId="0" fontId="15" fillId="0" borderId="1" xfId="0" applyFont="1" applyBorder="1" applyAlignment="1">
      <alignment horizontal="center"/>
    </xf>
    <xf numFmtId="169" fontId="15" fillId="0" borderId="1" xfId="0" applyNumberFormat="1" applyFont="1" applyBorder="1" applyAlignment="1">
      <alignment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169" fontId="15" fillId="0" borderId="1" xfId="0" applyNumberFormat="1" applyFont="1" applyBorder="1" applyAlignment="1">
      <alignment vertical="center" wrapText="1"/>
    </xf>
    <xf numFmtId="0" fontId="16" fillId="0" borderId="0" xfId="2" applyFont="1" applyAlignment="1">
      <alignment vertical="center" wrapText="1"/>
    </xf>
    <xf numFmtId="0" fontId="15" fillId="0" borderId="0" xfId="0" applyFont="1" applyBorder="1" applyAlignment="1">
      <alignment vertical="center"/>
    </xf>
    <xf numFmtId="0" fontId="14" fillId="0" borderId="0" xfId="0" applyFont="1" applyBorder="1" applyAlignment="1">
      <alignment vertical="center"/>
    </xf>
    <xf numFmtId="0" fontId="14" fillId="0" borderId="0" xfId="0" applyFont="1" applyBorder="1" applyAlignment="1">
      <alignment vertical="center" wrapText="1"/>
    </xf>
    <xf numFmtId="0" fontId="14" fillId="0" borderId="0" xfId="0" applyFont="1" applyBorder="1" applyAlignment="1">
      <alignment wrapText="1"/>
    </xf>
    <xf numFmtId="0" fontId="14" fillId="0" borderId="0" xfId="0" applyFont="1" applyBorder="1" applyAlignment="1"/>
    <xf numFmtId="0" fontId="14" fillId="0" borderId="0" xfId="0" applyFont="1" applyBorder="1" applyAlignment="1">
      <alignment horizontal="center"/>
    </xf>
    <xf numFmtId="169" fontId="14" fillId="0" borderId="0" xfId="0" applyNumberFormat="1" applyFont="1" applyBorder="1" applyAlignment="1">
      <alignment vertical="center"/>
    </xf>
    <xf numFmtId="0" fontId="14" fillId="0" borderId="0" xfId="0" applyFont="1" applyBorder="1" applyAlignment="1">
      <alignment horizontal="left" vertical="center" wrapText="1"/>
    </xf>
    <xf numFmtId="0" fontId="15" fillId="0" borderId="0" xfId="0" applyFont="1" applyBorder="1" applyAlignment="1">
      <alignment vertical="center" wrapText="1"/>
    </xf>
    <xf numFmtId="0" fontId="15" fillId="0" borderId="0" xfId="0" applyFont="1" applyBorder="1" applyAlignment="1">
      <alignment wrapText="1"/>
    </xf>
    <xf numFmtId="0" fontId="15" fillId="0" borderId="0" xfId="0" applyFont="1" applyBorder="1" applyAlignment="1"/>
    <xf numFmtId="0" fontId="15" fillId="0" borderId="0" xfId="0" applyFont="1" applyBorder="1" applyAlignment="1">
      <alignment horizontal="center"/>
    </xf>
    <xf numFmtId="169" fontId="15" fillId="0" borderId="0" xfId="0" applyNumberFormat="1" applyFont="1" applyBorder="1" applyAlignment="1">
      <alignment vertical="center"/>
    </xf>
    <xf numFmtId="0" fontId="15" fillId="0" borderId="0" xfId="0" applyFont="1" applyBorder="1" applyAlignment="1">
      <alignment horizontal="center" vertical="center"/>
    </xf>
    <xf numFmtId="0" fontId="15" fillId="0" borderId="0" xfId="0" applyFont="1" applyBorder="1" applyAlignment="1">
      <alignment horizontal="center" vertical="center" wrapText="1"/>
    </xf>
    <xf numFmtId="169" fontId="15" fillId="0" borderId="0" xfId="0" applyNumberFormat="1" applyFont="1" applyBorder="1" applyAlignment="1">
      <alignment vertical="center" wrapText="1"/>
    </xf>
    <xf numFmtId="0" fontId="16" fillId="0" borderId="0" xfId="2" applyFont="1" applyBorder="1" applyAlignment="1">
      <alignment vertical="center" wrapText="1"/>
    </xf>
    <xf numFmtId="0" fontId="15" fillId="0" borderId="0" xfId="0" applyFont="1" applyBorder="1" applyAlignment="1">
      <alignment horizontal="center"/>
    </xf>
    <xf numFmtId="0" fontId="7" fillId="0" borderId="0" xfId="0" applyFont="1" applyBorder="1" applyAlignment="1">
      <alignment horizontal="center" vertical="center" wrapText="1"/>
    </xf>
    <xf numFmtId="0" fontId="2" fillId="0" borderId="0" xfId="0" applyFont="1" applyFill="1" applyAlignment="1">
      <alignment horizontal="center"/>
    </xf>
    <xf numFmtId="0" fontId="15" fillId="0" borderId="0" xfId="0" applyFont="1" applyBorder="1" applyAlignment="1">
      <alignment horizontal="center" vertical="center"/>
    </xf>
    <xf numFmtId="0" fontId="17" fillId="0" borderId="0" xfId="0" applyFont="1" applyBorder="1" applyAlignment="1">
      <alignment horizontal="center" vertical="center" wrapText="1"/>
    </xf>
    <xf numFmtId="169" fontId="17" fillId="0" borderId="0" xfId="0" applyNumberFormat="1" applyFont="1" applyBorder="1" applyAlignment="1">
      <alignment horizontal="center" vertical="center" wrapText="1"/>
    </xf>
    <xf numFmtId="0" fontId="15" fillId="0" borderId="0" xfId="0" applyFont="1" applyBorder="1" applyAlignment="1">
      <alignment horizontal="center"/>
    </xf>
    <xf numFmtId="0" fontId="9" fillId="0" borderId="0" xfId="0" applyFont="1" applyAlignment="1">
      <alignment horizontal="center"/>
    </xf>
    <xf numFmtId="0" fontId="9" fillId="0" borderId="1" xfId="0" applyFont="1" applyBorder="1" applyAlignment="1">
      <alignment horizontal="center" vertical="center" wrapText="1"/>
    </xf>
    <xf numFmtId="3"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0" fontId="11" fillId="0" borderId="6" xfId="0" applyFont="1" applyBorder="1" applyAlignment="1">
      <alignment vertical="center" wrapText="1"/>
    </xf>
    <xf numFmtId="0" fontId="5" fillId="0" borderId="0" xfId="0" applyFont="1" applyAlignment="1">
      <alignment horizontal="center"/>
    </xf>
    <xf numFmtId="0" fontId="6" fillId="0" borderId="10" xfId="0" applyFont="1" applyBorder="1" applyAlignment="1">
      <alignment horizontal="center" vertical="center" wrapText="1"/>
    </xf>
    <xf numFmtId="0" fontId="7" fillId="0" borderId="15" xfId="0" applyFont="1" applyBorder="1"/>
    <xf numFmtId="165" fontId="6" fillId="0" borderId="11" xfId="0" applyNumberFormat="1" applyFont="1" applyBorder="1" applyAlignment="1">
      <alignment horizontal="center" vertical="center" wrapText="1"/>
    </xf>
    <xf numFmtId="0" fontId="7" fillId="0" borderId="12" xfId="0" applyFont="1" applyBorder="1"/>
    <xf numFmtId="0" fontId="6" fillId="0" borderId="15" xfId="0" applyFont="1" applyBorder="1" applyAlignment="1">
      <alignment horizontal="center" vertical="center" wrapText="1"/>
    </xf>
    <xf numFmtId="165" fontId="6" fillId="0" borderId="10" xfId="0" applyNumberFormat="1" applyFont="1" applyBorder="1" applyAlignment="1">
      <alignment horizontal="center" vertical="center" wrapText="1"/>
    </xf>
    <xf numFmtId="0" fontId="7" fillId="0" borderId="15" xfId="0" applyFont="1" applyBorder="1" applyAlignment="1">
      <alignment horizontal="center" vertical="center"/>
    </xf>
    <xf numFmtId="0" fontId="18" fillId="0" borderId="0" xfId="0" applyFont="1" applyFill="1" applyAlignment="1">
      <alignment horizontal="center" vertical="center"/>
    </xf>
    <xf numFmtId="0" fontId="14" fillId="0" borderId="0" xfId="0" applyFont="1" applyFill="1" applyAlignment="1">
      <alignment horizontal="center" vertical="center"/>
    </xf>
    <xf numFmtId="0" fontId="14" fillId="0" borderId="0" xfId="0" applyFont="1" applyFill="1" applyAlignment="1">
      <alignment vertical="center"/>
    </xf>
    <xf numFmtId="0" fontId="18"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9" fillId="0" borderId="0" xfId="0" applyFont="1"/>
    <xf numFmtId="0" fontId="15" fillId="0" borderId="6" xfId="0" applyFont="1" applyBorder="1" applyAlignment="1">
      <alignment vertical="top" wrapText="1"/>
    </xf>
    <xf numFmtId="0" fontId="15" fillId="0" borderId="1" xfId="0" applyFont="1" applyBorder="1" applyAlignment="1">
      <alignment vertical="top" wrapText="1"/>
    </xf>
    <xf numFmtId="0" fontId="15" fillId="0" borderId="1" xfId="0" applyFont="1" applyBorder="1" applyAlignment="1">
      <alignment horizontal="center" vertical="top" wrapText="1"/>
    </xf>
    <xf numFmtId="0" fontId="14" fillId="0" borderId="1" xfId="0" applyFont="1" applyFill="1" applyBorder="1" applyAlignment="1">
      <alignment horizontal="center" vertical="center"/>
    </xf>
    <xf numFmtId="0" fontId="14" fillId="0" borderId="1" xfId="0" applyFont="1" applyBorder="1" applyAlignment="1">
      <alignment horizontal="center" vertical="center"/>
    </xf>
    <xf numFmtId="167" fontId="14" fillId="0" borderId="1" xfId="0" applyNumberFormat="1" applyFont="1" applyBorder="1" applyAlignment="1">
      <alignment horizontal="right" vertical="center" wrapText="1"/>
    </xf>
    <xf numFmtId="166" fontId="14" fillId="0" borderId="1" xfId="0" applyNumberFormat="1" applyFont="1" applyBorder="1" applyAlignment="1">
      <alignment horizontal="right" vertical="center" wrapText="1"/>
    </xf>
    <xf numFmtId="0" fontId="14" fillId="0" borderId="1" xfId="0" applyFont="1" applyBorder="1" applyAlignment="1">
      <alignment vertical="top" wrapText="1"/>
    </xf>
    <xf numFmtId="0" fontId="14" fillId="0" borderId="1" xfId="0" applyFont="1" applyBorder="1" applyAlignment="1">
      <alignment horizontal="center" vertical="center" wrapText="1"/>
    </xf>
    <xf numFmtId="0" fontId="7" fillId="0" borderId="1" xfId="0" applyFont="1" applyBorder="1" applyAlignment="1">
      <alignment horizontal="center" vertical="top"/>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167" fontId="9" fillId="0" borderId="1" xfId="0" applyNumberFormat="1" applyFont="1" applyBorder="1" applyAlignment="1">
      <alignment horizontal="center" vertical="center" wrapText="1"/>
    </xf>
    <xf numFmtId="166" fontId="9" fillId="0" borderId="1" xfId="0" applyNumberFormat="1" applyFont="1" applyBorder="1" applyAlignment="1">
      <alignment horizontal="center" vertical="center" wrapText="1"/>
    </xf>
    <xf numFmtId="0" fontId="7" fillId="0" borderId="22" xfId="0" applyFont="1" applyBorder="1" applyAlignment="1">
      <alignment horizontal="left" vertical="top" wrapText="1"/>
    </xf>
    <xf numFmtId="0" fontId="7" fillId="0" borderId="7" xfId="0" applyFont="1" applyBorder="1" applyAlignment="1">
      <alignment vertical="top" wrapText="1"/>
    </xf>
    <xf numFmtId="0" fontId="7" fillId="0" borderId="7" xfId="0" applyFont="1" applyBorder="1" applyAlignment="1">
      <alignment horizontal="center" vertical="top" wrapText="1"/>
    </xf>
    <xf numFmtId="0" fontId="9" fillId="0" borderId="7" xfId="0" applyFont="1" applyFill="1" applyBorder="1" applyAlignment="1">
      <alignment horizontal="center" vertical="center"/>
    </xf>
    <xf numFmtId="0" fontId="9" fillId="0" borderId="7" xfId="0" applyFont="1" applyBorder="1" applyAlignment="1">
      <alignment horizontal="center" vertical="center"/>
    </xf>
    <xf numFmtId="167" fontId="9" fillId="0" borderId="7" xfId="0" applyNumberFormat="1" applyFont="1" applyBorder="1" applyAlignment="1">
      <alignment horizontal="right" vertical="center" wrapText="1"/>
    </xf>
    <xf numFmtId="166" fontId="9" fillId="0" borderId="7" xfId="0" applyNumberFormat="1" applyFont="1" applyBorder="1" applyAlignment="1">
      <alignment horizontal="right" vertical="center" wrapText="1"/>
    </xf>
    <xf numFmtId="0" fontId="9" fillId="0" borderId="7" xfId="0" applyFont="1" applyBorder="1" applyAlignment="1">
      <alignment vertical="top" wrapText="1"/>
    </xf>
    <xf numFmtId="0" fontId="9" fillId="0" borderId="7" xfId="0" applyFont="1" applyBorder="1" applyAlignment="1">
      <alignment horizontal="center" vertical="center" wrapText="1"/>
    </xf>
    <xf numFmtId="0" fontId="0" fillId="0" borderId="1" xfId="0" applyBorder="1" applyAlignment="1">
      <alignment horizontal="center"/>
    </xf>
    <xf numFmtId="0" fontId="7" fillId="0" borderId="1" xfId="0" applyFont="1" applyBorder="1" applyAlignment="1">
      <alignment horizontal="center" vertical="top" wrapText="1"/>
    </xf>
    <xf numFmtId="0" fontId="9" fillId="0" borderId="1" xfId="0" applyFont="1" applyBorder="1" applyAlignment="1">
      <alignment horizontal="left" vertical="top" wrapText="1"/>
    </xf>
    <xf numFmtId="0" fontId="7" fillId="0" borderId="7" xfId="0" applyFont="1" applyBorder="1" applyAlignment="1">
      <alignment vertical="center" wrapText="1"/>
    </xf>
    <xf numFmtId="0" fontId="0" fillId="4" borderId="1" xfId="0" applyFill="1" applyBorder="1"/>
    <xf numFmtId="0" fontId="0" fillId="0" borderId="0" xfId="0" applyAlignment="1">
      <alignment horizontal="center" vertical="center" wrapText="1"/>
    </xf>
    <xf numFmtId="0" fontId="7" fillId="0" borderId="7" xfId="0" applyFont="1" applyBorder="1" applyAlignment="1">
      <alignment vertical="center"/>
    </xf>
    <xf numFmtId="0" fontId="7" fillId="0" borderId="7" xfId="0" applyFont="1" applyBorder="1" applyAlignment="1"/>
    <xf numFmtId="0" fontId="7" fillId="0" borderId="7" xfId="0" applyFont="1" applyBorder="1" applyAlignment="1">
      <alignment horizontal="center" vertical="center"/>
    </xf>
    <xf numFmtId="169" fontId="7" fillId="0" borderId="7" xfId="0" applyNumberFormat="1" applyFont="1" applyBorder="1" applyAlignment="1">
      <alignment horizontal="right" vertical="center"/>
    </xf>
    <xf numFmtId="0" fontId="7" fillId="0" borderId="7" xfId="0" applyFont="1" applyBorder="1" applyAlignment="1">
      <alignment wrapText="1"/>
    </xf>
    <xf numFmtId="0" fontId="9" fillId="0" borderId="1" xfId="0" applyFont="1" applyBorder="1" applyAlignment="1">
      <alignment horizontal="left" vertical="center" wrapText="1"/>
    </xf>
    <xf numFmtId="0" fontId="7" fillId="0" borderId="7" xfId="0" applyFont="1" applyBorder="1" applyAlignment="1">
      <alignment horizontal="left" vertical="top" wrapText="1"/>
    </xf>
    <xf numFmtId="0" fontId="7" fillId="0" borderId="3" xfId="0" applyFont="1" applyBorder="1" applyAlignment="1">
      <alignment horizontal="left" vertical="top" wrapText="1"/>
    </xf>
    <xf numFmtId="0" fontId="0" fillId="0" borderId="0" xfId="0" applyBorder="1" applyAlignment="1">
      <alignment horizontal="center"/>
    </xf>
    <xf numFmtId="0" fontId="0" fillId="0" borderId="0" xfId="0" applyAlignment="1">
      <alignment horizontal="center" vertical="center" wrapText="1"/>
    </xf>
    <xf numFmtId="0" fontId="0" fillId="0" borderId="7" xfId="0" applyBorder="1" applyAlignment="1"/>
    <xf numFmtId="0" fontId="0" fillId="0" borderId="3" xfId="0" applyBorder="1" applyAlignment="1"/>
    <xf numFmtId="0" fontId="0" fillId="0" borderId="0" xfId="0" applyFill="1" applyBorder="1" applyAlignment="1">
      <alignment horizontal="center"/>
    </xf>
    <xf numFmtId="0" fontId="2" fillId="0" borderId="0" xfId="0" applyFont="1"/>
    <xf numFmtId="0" fontId="15" fillId="0" borderId="7" xfId="0" applyFont="1" applyBorder="1" applyAlignment="1">
      <alignment vertical="center"/>
    </xf>
    <xf numFmtId="0" fontId="15" fillId="0" borderId="7" xfId="0" applyFont="1" applyBorder="1" applyAlignment="1">
      <alignment vertical="center" wrapText="1"/>
    </xf>
    <xf numFmtId="0" fontId="15" fillId="0" borderId="7" xfId="0" applyFont="1" applyBorder="1" applyAlignment="1">
      <alignment wrapText="1"/>
    </xf>
    <xf numFmtId="0" fontId="15" fillId="0" borderId="7" xfId="0" applyFont="1" applyBorder="1" applyAlignment="1"/>
    <xf numFmtId="0" fontId="15" fillId="0" borderId="7" xfId="0" applyFont="1" applyBorder="1" applyAlignment="1">
      <alignment horizontal="center" vertical="center"/>
    </xf>
    <xf numFmtId="0" fontId="15" fillId="0" borderId="7" xfId="0" applyFont="1" applyBorder="1" applyAlignment="1">
      <alignment horizontal="center"/>
    </xf>
    <xf numFmtId="169" fontId="15" fillId="0" borderId="7" xfId="0" applyNumberFormat="1" applyFont="1" applyBorder="1" applyAlignment="1">
      <alignment vertical="center"/>
    </xf>
    <xf numFmtId="0" fontId="20" fillId="0" borderId="1" xfId="0" applyFont="1" applyBorder="1" applyAlignment="1">
      <alignment vertical="center" wrapText="1"/>
    </xf>
    <xf numFmtId="0" fontId="20" fillId="0" borderId="1" xfId="0" applyFont="1" applyBorder="1" applyAlignment="1">
      <alignment horizontal="center" vertical="center" wrapText="1"/>
    </xf>
    <xf numFmtId="3" fontId="20" fillId="0" borderId="1" xfId="0" applyNumberFormat="1" applyFont="1" applyBorder="1" applyAlignment="1">
      <alignment horizontal="righ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1" fillId="0" borderId="1" xfId="0" applyFont="1" applyBorder="1" applyAlignment="1">
      <alignment vertical="center" wrapText="1"/>
    </xf>
    <xf numFmtId="0" fontId="20" fillId="0" borderId="1" xfId="0" applyFont="1" applyBorder="1" applyAlignment="1">
      <alignment horizontal="center" vertical="center" wrapText="1"/>
    </xf>
    <xf numFmtId="3" fontId="20" fillId="0" borderId="1" xfId="0" applyNumberFormat="1" applyFont="1" applyBorder="1" applyAlignment="1">
      <alignment horizontal="right" vertical="center" wrapText="1"/>
    </xf>
    <xf numFmtId="0" fontId="1" fillId="0" borderId="1" xfId="0" applyFont="1" applyBorder="1" applyAlignment="1">
      <alignment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96"/>
  <sheetViews>
    <sheetView topLeftCell="A72" workbookViewId="0">
      <selection activeCell="A95" sqref="A95"/>
    </sheetView>
  </sheetViews>
  <sheetFormatPr defaultRowHeight="15" x14ac:dyDescent="0.25"/>
  <cols>
    <col min="1" max="1" width="43.85546875" style="2" customWidth="1"/>
    <col min="2" max="2" width="4.140625" style="2" customWidth="1"/>
    <col min="3" max="3" width="8" style="2" customWidth="1"/>
    <col min="4" max="4" width="13.140625" style="2" customWidth="1"/>
    <col min="5" max="5" width="17.5703125" style="2" customWidth="1"/>
    <col min="6" max="6" width="31.85546875" style="2" customWidth="1"/>
    <col min="7" max="16384" width="9.140625" style="2"/>
  </cols>
  <sheetData>
    <row r="1" spans="1:6" x14ac:dyDescent="0.25">
      <c r="A1" s="178" t="s">
        <v>69</v>
      </c>
      <c r="B1" s="178"/>
      <c r="C1" s="178"/>
      <c r="D1" s="178"/>
      <c r="E1" s="178"/>
      <c r="F1" s="178"/>
    </row>
    <row r="2" spans="1:6" x14ac:dyDescent="0.25">
      <c r="A2" s="178" t="s">
        <v>70</v>
      </c>
      <c r="B2" s="178"/>
      <c r="C2" s="178"/>
      <c r="D2" s="178"/>
      <c r="E2" s="178"/>
      <c r="F2" s="178"/>
    </row>
    <row r="4" spans="1:6" s="16" customFormat="1" x14ac:dyDescent="0.25">
      <c r="A4" s="13" t="s">
        <v>66</v>
      </c>
      <c r="B4" s="13" t="s">
        <v>71</v>
      </c>
      <c r="C4" s="13" t="s">
        <v>67</v>
      </c>
      <c r="D4" s="14" t="s">
        <v>72</v>
      </c>
      <c r="E4" s="15" t="s">
        <v>68</v>
      </c>
      <c r="F4" s="13" t="s">
        <v>73</v>
      </c>
    </row>
    <row r="5" spans="1:6" x14ac:dyDescent="0.25">
      <c r="A5" s="12" t="s">
        <v>2</v>
      </c>
      <c r="B5" s="3">
        <v>0</v>
      </c>
      <c r="C5" s="3" t="s">
        <v>0</v>
      </c>
      <c r="D5" s="4">
        <v>0</v>
      </c>
      <c r="E5" s="5">
        <f>E6</f>
        <v>599236015</v>
      </c>
      <c r="F5" s="3"/>
    </row>
    <row r="6" spans="1:6" x14ac:dyDescent="0.25">
      <c r="A6" s="3" t="s">
        <v>3</v>
      </c>
      <c r="B6" s="3">
        <v>0</v>
      </c>
      <c r="C6" s="3" t="s">
        <v>0</v>
      </c>
      <c r="D6" s="4">
        <v>0</v>
      </c>
      <c r="E6" s="5">
        <f>SUM(E7:E31)</f>
        <v>599236015</v>
      </c>
      <c r="F6" s="3"/>
    </row>
    <row r="7" spans="1:6" x14ac:dyDescent="0.25">
      <c r="A7" s="17" t="s">
        <v>4</v>
      </c>
      <c r="B7" s="3">
        <v>1</v>
      </c>
      <c r="C7" s="3" t="s">
        <v>5</v>
      </c>
      <c r="D7" s="4">
        <v>7000000</v>
      </c>
      <c r="E7" s="5">
        <f>B7*D7</f>
        <v>7000000</v>
      </c>
      <c r="F7" s="3" t="s">
        <v>6</v>
      </c>
    </row>
    <row r="8" spans="1:6" x14ac:dyDescent="0.25">
      <c r="A8" s="17" t="s">
        <v>7</v>
      </c>
      <c r="B8" s="3">
        <v>3</v>
      </c>
      <c r="C8" s="3" t="s">
        <v>5</v>
      </c>
      <c r="D8" s="4">
        <v>1199000</v>
      </c>
      <c r="E8" s="5">
        <f t="shared" ref="E8:E31" si="0">B8*D8</f>
        <v>3597000</v>
      </c>
      <c r="F8" s="3" t="s">
        <v>74</v>
      </c>
    </row>
    <row r="9" spans="1:6" x14ac:dyDescent="0.25">
      <c r="A9" s="18" t="s">
        <v>75</v>
      </c>
      <c r="B9" s="3">
        <v>1</v>
      </c>
      <c r="C9" s="3" t="s">
        <v>5</v>
      </c>
      <c r="D9" s="4">
        <v>6003000</v>
      </c>
      <c r="E9" s="5">
        <f t="shared" si="0"/>
        <v>6003000</v>
      </c>
      <c r="F9" s="3" t="s">
        <v>6</v>
      </c>
    </row>
    <row r="10" spans="1:6" x14ac:dyDescent="0.25">
      <c r="A10" s="3" t="s">
        <v>9</v>
      </c>
      <c r="B10" s="3">
        <v>1</v>
      </c>
      <c r="C10" s="3" t="s">
        <v>5</v>
      </c>
      <c r="D10" s="4">
        <v>5635000</v>
      </c>
      <c r="E10" s="5">
        <f t="shared" si="0"/>
        <v>5635000</v>
      </c>
      <c r="F10" s="3" t="s">
        <v>6</v>
      </c>
    </row>
    <row r="11" spans="1:6" x14ac:dyDescent="0.25">
      <c r="A11" s="3" t="s">
        <v>10</v>
      </c>
      <c r="B11" s="3">
        <v>2</v>
      </c>
      <c r="C11" s="3" t="s">
        <v>5</v>
      </c>
      <c r="D11" s="4">
        <v>1020100</v>
      </c>
      <c r="E11" s="5">
        <f t="shared" si="0"/>
        <v>2040200</v>
      </c>
      <c r="F11" s="3" t="s">
        <v>76</v>
      </c>
    </row>
    <row r="12" spans="1:6" x14ac:dyDescent="0.25">
      <c r="A12" s="3" t="s">
        <v>12</v>
      </c>
      <c r="B12" s="3">
        <v>4</v>
      </c>
      <c r="C12" s="3" t="s">
        <v>5</v>
      </c>
      <c r="D12" s="4">
        <v>42398500</v>
      </c>
      <c r="E12" s="5">
        <f t="shared" si="0"/>
        <v>169594000</v>
      </c>
      <c r="F12" s="3" t="s">
        <v>76</v>
      </c>
    </row>
    <row r="13" spans="1:6" x14ac:dyDescent="0.25">
      <c r="A13" s="17" t="s">
        <v>77</v>
      </c>
      <c r="B13" s="3">
        <v>1</v>
      </c>
      <c r="C13" s="3" t="s">
        <v>5</v>
      </c>
      <c r="D13" s="4">
        <v>9000000</v>
      </c>
      <c r="E13" s="5">
        <f t="shared" si="0"/>
        <v>9000000</v>
      </c>
      <c r="F13" s="3" t="s">
        <v>6</v>
      </c>
    </row>
    <row r="14" spans="1:6" x14ac:dyDescent="0.25">
      <c r="A14" s="3" t="s">
        <v>13</v>
      </c>
      <c r="B14" s="3">
        <v>1</v>
      </c>
      <c r="C14" s="3" t="s">
        <v>5</v>
      </c>
      <c r="D14" s="4">
        <v>21161500</v>
      </c>
      <c r="E14" s="5">
        <f t="shared" si="0"/>
        <v>21161500</v>
      </c>
      <c r="F14" s="3" t="s">
        <v>50</v>
      </c>
    </row>
    <row r="15" spans="1:6" x14ac:dyDescent="0.25">
      <c r="A15" s="17" t="s">
        <v>78</v>
      </c>
      <c r="B15" s="3">
        <v>1</v>
      </c>
      <c r="C15" s="3" t="s">
        <v>5</v>
      </c>
      <c r="D15" s="19">
        <v>123000000</v>
      </c>
      <c r="E15" s="5">
        <f t="shared" si="0"/>
        <v>123000000</v>
      </c>
      <c r="F15" s="3" t="s">
        <v>50</v>
      </c>
    </row>
    <row r="16" spans="1:6" x14ac:dyDescent="0.25">
      <c r="A16" s="17" t="s">
        <v>79</v>
      </c>
      <c r="B16" s="3">
        <v>2</v>
      </c>
      <c r="C16" s="3" t="s">
        <v>5</v>
      </c>
      <c r="D16" s="19">
        <v>3701000</v>
      </c>
      <c r="E16" s="5">
        <f t="shared" si="0"/>
        <v>7402000</v>
      </c>
      <c r="F16" s="3" t="s">
        <v>50</v>
      </c>
    </row>
    <row r="17" spans="1:7" x14ac:dyDescent="0.25">
      <c r="A17" s="17" t="s">
        <v>80</v>
      </c>
      <c r="B17" s="3">
        <v>2</v>
      </c>
      <c r="C17" s="3" t="s">
        <v>5</v>
      </c>
      <c r="D17" s="8">
        <v>3890000</v>
      </c>
      <c r="E17" s="5">
        <f t="shared" si="0"/>
        <v>7780000</v>
      </c>
      <c r="F17" s="3" t="s">
        <v>76</v>
      </c>
    </row>
    <row r="18" spans="1:7" x14ac:dyDescent="0.25">
      <c r="A18" s="17" t="s">
        <v>14</v>
      </c>
      <c r="B18" s="3">
        <v>1</v>
      </c>
      <c r="C18" s="3" t="s">
        <v>5</v>
      </c>
      <c r="D18" s="19">
        <v>4873300</v>
      </c>
      <c r="E18" s="5">
        <f t="shared" si="0"/>
        <v>4873300</v>
      </c>
      <c r="F18" s="3" t="s">
        <v>6</v>
      </c>
      <c r="G18" s="2" t="s">
        <v>370</v>
      </c>
    </row>
    <row r="19" spans="1:7" x14ac:dyDescent="0.25">
      <c r="A19" s="17" t="s">
        <v>15</v>
      </c>
      <c r="B19" s="3">
        <v>1</v>
      </c>
      <c r="C19" s="3" t="s">
        <v>5</v>
      </c>
      <c r="D19" s="19">
        <v>534000</v>
      </c>
      <c r="E19" s="5">
        <f t="shared" si="0"/>
        <v>534000</v>
      </c>
      <c r="F19" s="3" t="s">
        <v>81</v>
      </c>
    </row>
    <row r="20" spans="1:7" x14ac:dyDescent="0.25">
      <c r="A20" s="17" t="s">
        <v>16</v>
      </c>
      <c r="B20" s="3">
        <v>1</v>
      </c>
      <c r="C20" s="3" t="s">
        <v>5</v>
      </c>
      <c r="D20" s="19">
        <v>4224384</v>
      </c>
      <c r="E20" s="5">
        <f t="shared" si="0"/>
        <v>4224384</v>
      </c>
      <c r="F20" s="3" t="s">
        <v>81</v>
      </c>
    </row>
    <row r="21" spans="1:7" x14ac:dyDescent="0.25">
      <c r="A21" s="3" t="s">
        <v>37</v>
      </c>
      <c r="B21" s="3">
        <v>1</v>
      </c>
      <c r="C21" s="3" t="s">
        <v>5</v>
      </c>
      <c r="D21" s="4">
        <v>84000</v>
      </c>
      <c r="E21" s="5">
        <f>B21*D21</f>
        <v>84000</v>
      </c>
      <c r="F21" s="3" t="s">
        <v>38</v>
      </c>
    </row>
    <row r="22" spans="1:7" x14ac:dyDescent="0.25">
      <c r="A22" s="17" t="s">
        <v>17</v>
      </c>
      <c r="B22" s="3">
        <v>1</v>
      </c>
      <c r="C22" s="3" t="s">
        <v>5</v>
      </c>
      <c r="D22" s="19">
        <v>4600000</v>
      </c>
      <c r="E22" s="5">
        <f t="shared" si="0"/>
        <v>4600000</v>
      </c>
      <c r="F22" s="3" t="s">
        <v>81</v>
      </c>
    </row>
    <row r="23" spans="1:7" x14ac:dyDescent="0.25">
      <c r="A23" s="17" t="s">
        <v>82</v>
      </c>
      <c r="B23" s="3">
        <v>1</v>
      </c>
      <c r="C23" s="3" t="s">
        <v>5</v>
      </c>
      <c r="D23" s="19">
        <v>2022800</v>
      </c>
      <c r="E23" s="5">
        <f t="shared" si="0"/>
        <v>2022800</v>
      </c>
      <c r="F23" s="3" t="s">
        <v>81</v>
      </c>
    </row>
    <row r="24" spans="1:7" x14ac:dyDescent="0.25">
      <c r="A24" s="17" t="s">
        <v>83</v>
      </c>
      <c r="B24" s="3">
        <v>1</v>
      </c>
      <c r="C24" s="3" t="s">
        <v>5</v>
      </c>
      <c r="D24" s="19">
        <v>1553071</v>
      </c>
      <c r="E24" s="5">
        <f t="shared" si="0"/>
        <v>1553071</v>
      </c>
      <c r="F24" s="3" t="s">
        <v>81</v>
      </c>
    </row>
    <row r="25" spans="1:7" x14ac:dyDescent="0.25">
      <c r="A25" s="17" t="s">
        <v>84</v>
      </c>
      <c r="B25" s="3">
        <v>3</v>
      </c>
      <c r="C25" s="3" t="s">
        <v>5</v>
      </c>
      <c r="D25" s="19">
        <v>2204000</v>
      </c>
      <c r="E25" s="5">
        <f t="shared" si="0"/>
        <v>6612000</v>
      </c>
      <c r="F25" s="3" t="s">
        <v>74</v>
      </c>
    </row>
    <row r="26" spans="1:7" x14ac:dyDescent="0.25">
      <c r="A26" s="3" t="s">
        <v>85</v>
      </c>
      <c r="B26" s="3">
        <v>1</v>
      </c>
      <c r="C26" s="3" t="s">
        <v>5</v>
      </c>
      <c r="D26" s="4">
        <v>392000</v>
      </c>
      <c r="E26" s="5">
        <f t="shared" si="0"/>
        <v>392000</v>
      </c>
      <c r="F26" s="3" t="s">
        <v>81</v>
      </c>
    </row>
    <row r="27" spans="1:7" x14ac:dyDescent="0.25">
      <c r="A27" s="3" t="s">
        <v>86</v>
      </c>
      <c r="B27" s="3">
        <v>1</v>
      </c>
      <c r="C27" s="3" t="s">
        <v>5</v>
      </c>
      <c r="D27" s="4">
        <v>3410000</v>
      </c>
      <c r="E27" s="5">
        <f t="shared" si="0"/>
        <v>3410000</v>
      </c>
      <c r="F27" s="3" t="s">
        <v>50</v>
      </c>
    </row>
    <row r="28" spans="1:7" x14ac:dyDescent="0.25">
      <c r="A28" s="3" t="s">
        <v>19</v>
      </c>
      <c r="B28" s="3">
        <v>1</v>
      </c>
      <c r="C28" s="3" t="s">
        <v>5</v>
      </c>
      <c r="D28" s="4">
        <v>65694100</v>
      </c>
      <c r="E28" s="5">
        <f>B28*D28</f>
        <v>65694100</v>
      </c>
      <c r="F28" s="231" t="s">
        <v>50</v>
      </c>
      <c r="G28" s="2" t="s">
        <v>371</v>
      </c>
    </row>
    <row r="29" spans="1:7" ht="13.5" customHeight="1" x14ac:dyDescent="0.25">
      <c r="A29" s="18" t="s">
        <v>20</v>
      </c>
      <c r="B29" s="3">
        <v>2</v>
      </c>
      <c r="C29" s="3" t="s">
        <v>5</v>
      </c>
      <c r="D29" s="4">
        <v>3500000</v>
      </c>
      <c r="E29" s="5">
        <f>B29*D29</f>
        <v>7000000</v>
      </c>
      <c r="F29" s="231" t="s">
        <v>81</v>
      </c>
      <c r="G29" s="2" t="s">
        <v>370</v>
      </c>
    </row>
    <row r="30" spans="1:7" x14ac:dyDescent="0.25">
      <c r="A30" s="3" t="s">
        <v>21</v>
      </c>
      <c r="B30" s="3">
        <v>1</v>
      </c>
      <c r="C30" s="3" t="s">
        <v>5</v>
      </c>
      <c r="D30" s="4">
        <v>124480500</v>
      </c>
      <c r="E30" s="5">
        <f t="shared" si="0"/>
        <v>124480500</v>
      </c>
      <c r="F30" s="3" t="s">
        <v>81</v>
      </c>
    </row>
    <row r="31" spans="1:7" x14ac:dyDescent="0.25">
      <c r="A31" s="1" t="s">
        <v>87</v>
      </c>
      <c r="B31" s="9">
        <v>1</v>
      </c>
      <c r="C31" s="9" t="s">
        <v>5</v>
      </c>
      <c r="D31" s="10">
        <v>11543160</v>
      </c>
      <c r="E31" s="11">
        <f t="shared" si="0"/>
        <v>11543160</v>
      </c>
      <c r="F31" s="3" t="s">
        <v>81</v>
      </c>
    </row>
    <row r="32" spans="1:7" x14ac:dyDescent="0.25">
      <c r="A32" s="3"/>
      <c r="B32" s="3"/>
      <c r="C32" s="3"/>
      <c r="D32" s="4"/>
      <c r="E32" s="5"/>
      <c r="F32" s="3"/>
    </row>
    <row r="33" spans="1:7" x14ac:dyDescent="0.25">
      <c r="A33" s="12" t="s">
        <v>22</v>
      </c>
      <c r="B33" s="3">
        <v>0</v>
      </c>
      <c r="C33" s="3" t="s">
        <v>0</v>
      </c>
      <c r="D33" s="4">
        <v>0</v>
      </c>
      <c r="E33" s="5">
        <f>E34</f>
        <v>165535000</v>
      </c>
      <c r="F33" s="3"/>
    </row>
    <row r="34" spans="1:7" x14ac:dyDescent="0.25">
      <c r="A34" s="3" t="s">
        <v>3</v>
      </c>
      <c r="B34" s="3">
        <v>0</v>
      </c>
      <c r="C34" s="3" t="s">
        <v>0</v>
      </c>
      <c r="D34" s="4">
        <v>0</v>
      </c>
      <c r="E34" s="5">
        <f>SUM(E35:E47)</f>
        <v>165535000</v>
      </c>
      <c r="F34" s="3"/>
    </row>
    <row r="35" spans="1:7" x14ac:dyDescent="0.25">
      <c r="A35" s="3" t="s">
        <v>23</v>
      </c>
      <c r="B35" s="20">
        <v>6</v>
      </c>
      <c r="C35" s="3" t="s">
        <v>5</v>
      </c>
      <c r="D35" s="4">
        <v>5390150</v>
      </c>
      <c r="E35" s="5">
        <f t="shared" ref="E35:E46" si="1">B35*D35</f>
        <v>32340900</v>
      </c>
      <c r="F35" s="3" t="s">
        <v>24</v>
      </c>
    </row>
    <row r="36" spans="1:7" x14ac:dyDescent="0.25">
      <c r="A36" s="3" t="s">
        <v>17</v>
      </c>
      <c r="B36" s="20">
        <v>2</v>
      </c>
      <c r="C36" s="3" t="s">
        <v>5</v>
      </c>
      <c r="D36" s="4">
        <v>4600000</v>
      </c>
      <c r="E36" s="5">
        <f t="shared" si="1"/>
        <v>9200000</v>
      </c>
      <c r="F36" s="3" t="s">
        <v>81</v>
      </c>
    </row>
    <row r="37" spans="1:7" x14ac:dyDescent="0.25">
      <c r="A37" s="17" t="s">
        <v>64</v>
      </c>
      <c r="B37" s="20">
        <v>1</v>
      </c>
      <c r="C37" s="3" t="s">
        <v>5</v>
      </c>
      <c r="D37" s="19">
        <v>3500000</v>
      </c>
      <c r="E37" s="5">
        <f t="shared" si="1"/>
        <v>3500000</v>
      </c>
      <c r="F37" s="3" t="s">
        <v>25</v>
      </c>
    </row>
    <row r="38" spans="1:7" x14ac:dyDescent="0.25">
      <c r="A38" s="17" t="s">
        <v>88</v>
      </c>
      <c r="B38" s="20">
        <v>3</v>
      </c>
      <c r="C38" s="3" t="s">
        <v>5</v>
      </c>
      <c r="D38" s="19">
        <v>2022800</v>
      </c>
      <c r="E38" s="5">
        <f t="shared" si="1"/>
        <v>6068400</v>
      </c>
      <c r="F38" s="3" t="s">
        <v>26</v>
      </c>
    </row>
    <row r="39" spans="1:7" x14ac:dyDescent="0.25">
      <c r="A39" s="17" t="s">
        <v>89</v>
      </c>
      <c r="B39" s="20">
        <v>5</v>
      </c>
      <c r="C39" s="3" t="s">
        <v>5</v>
      </c>
      <c r="D39" s="19">
        <v>2500000</v>
      </c>
      <c r="E39" s="5">
        <f t="shared" si="1"/>
        <v>12500000</v>
      </c>
      <c r="F39" s="3" t="s">
        <v>27</v>
      </c>
    </row>
    <row r="40" spans="1:7" x14ac:dyDescent="0.25">
      <c r="A40" s="17" t="s">
        <v>90</v>
      </c>
      <c r="B40" s="20">
        <v>4</v>
      </c>
      <c r="C40" s="3" t="s">
        <v>5</v>
      </c>
      <c r="D40" s="19">
        <v>1000000</v>
      </c>
      <c r="E40" s="5">
        <f t="shared" si="1"/>
        <v>4000000</v>
      </c>
      <c r="F40" s="3" t="s">
        <v>28</v>
      </c>
    </row>
    <row r="41" spans="1:7" x14ac:dyDescent="0.25">
      <c r="A41" s="3" t="s">
        <v>91</v>
      </c>
      <c r="B41" s="3">
        <v>7</v>
      </c>
      <c r="C41" s="3" t="s">
        <v>5</v>
      </c>
      <c r="D41" s="4">
        <v>1199000</v>
      </c>
      <c r="E41" s="5">
        <f t="shared" si="1"/>
        <v>8393000</v>
      </c>
      <c r="F41" s="3" t="s">
        <v>29</v>
      </c>
    </row>
    <row r="42" spans="1:7" x14ac:dyDescent="0.25">
      <c r="A42" s="3" t="s">
        <v>82</v>
      </c>
      <c r="B42" s="3">
        <v>1</v>
      </c>
      <c r="C42" s="3" t="s">
        <v>5</v>
      </c>
      <c r="D42" s="4">
        <v>2022800</v>
      </c>
      <c r="E42" s="5">
        <f t="shared" si="1"/>
        <v>2022800</v>
      </c>
      <c r="F42" s="3" t="s">
        <v>30</v>
      </c>
    </row>
    <row r="43" spans="1:7" x14ac:dyDescent="0.25">
      <c r="A43" s="3" t="s">
        <v>92</v>
      </c>
      <c r="B43" s="3">
        <v>2</v>
      </c>
      <c r="C43" s="3" t="s">
        <v>5</v>
      </c>
      <c r="D43" s="4">
        <v>7284600</v>
      </c>
      <c r="E43" s="5">
        <f t="shared" si="1"/>
        <v>14569200</v>
      </c>
      <c r="F43" s="3" t="s">
        <v>93</v>
      </c>
    </row>
    <row r="44" spans="1:7" x14ac:dyDescent="0.25">
      <c r="A44" s="3" t="s">
        <v>94</v>
      </c>
      <c r="B44" s="3">
        <v>1</v>
      </c>
      <c r="C44" s="3" t="s">
        <v>5</v>
      </c>
      <c r="D44" s="4">
        <v>5917500</v>
      </c>
      <c r="E44" s="5">
        <f t="shared" si="1"/>
        <v>5917500</v>
      </c>
      <c r="F44" s="3" t="s">
        <v>25</v>
      </c>
    </row>
    <row r="45" spans="1:7" x14ac:dyDescent="0.25">
      <c r="A45" s="3" t="s">
        <v>19</v>
      </c>
      <c r="B45" s="3">
        <v>1</v>
      </c>
      <c r="C45" s="3" t="s">
        <v>5</v>
      </c>
      <c r="D45" s="4">
        <v>65694100</v>
      </c>
      <c r="E45" s="5">
        <f t="shared" si="1"/>
        <v>65694100</v>
      </c>
      <c r="F45" s="3" t="s">
        <v>31</v>
      </c>
    </row>
    <row r="46" spans="1:7" x14ac:dyDescent="0.25">
      <c r="A46" s="3" t="s">
        <v>10</v>
      </c>
      <c r="B46" s="3">
        <v>1</v>
      </c>
      <c r="C46" s="3" t="s">
        <v>5</v>
      </c>
      <c r="D46" s="4">
        <v>1020100</v>
      </c>
      <c r="E46" s="5">
        <f t="shared" si="1"/>
        <v>1020100</v>
      </c>
      <c r="F46" s="3" t="s">
        <v>95</v>
      </c>
    </row>
    <row r="47" spans="1:7" x14ac:dyDescent="0.25">
      <c r="A47" s="3" t="s">
        <v>96</v>
      </c>
      <c r="B47" s="3">
        <v>1</v>
      </c>
      <c r="C47" s="3" t="s">
        <v>5</v>
      </c>
      <c r="D47" s="4">
        <v>309000</v>
      </c>
      <c r="E47" s="5">
        <f>B47*D47</f>
        <v>309000</v>
      </c>
      <c r="F47" s="3" t="s">
        <v>6</v>
      </c>
      <c r="G47" s="2" t="s">
        <v>373</v>
      </c>
    </row>
    <row r="48" spans="1:7" ht="15" customHeight="1" x14ac:dyDescent="0.25">
      <c r="A48" s="3"/>
      <c r="B48" s="3"/>
      <c r="C48" s="3"/>
      <c r="D48" s="4"/>
      <c r="E48" s="5"/>
      <c r="F48" s="3"/>
    </row>
    <row r="49" spans="1:12" ht="15" customHeight="1" x14ac:dyDescent="0.25">
      <c r="A49" s="12" t="s">
        <v>32</v>
      </c>
      <c r="B49" s="3">
        <v>0</v>
      </c>
      <c r="C49" s="3" t="s">
        <v>0</v>
      </c>
      <c r="D49" s="4">
        <v>0</v>
      </c>
      <c r="E49" s="5">
        <f>E50</f>
        <v>694001700</v>
      </c>
      <c r="F49" s="3"/>
    </row>
    <row r="50" spans="1:12" ht="15" customHeight="1" x14ac:dyDescent="0.25">
      <c r="A50" s="3" t="s">
        <v>3</v>
      </c>
      <c r="B50" s="3">
        <v>0</v>
      </c>
      <c r="C50" s="3" t="s">
        <v>0</v>
      </c>
      <c r="D50" s="4">
        <v>0</v>
      </c>
      <c r="E50" s="5">
        <f>SUM(E51:E62)</f>
        <v>694001700</v>
      </c>
      <c r="F50" s="3"/>
    </row>
    <row r="51" spans="1:12" ht="15" customHeight="1" x14ac:dyDescent="0.25">
      <c r="A51" s="17" t="s">
        <v>33</v>
      </c>
      <c r="B51" s="3">
        <v>2</v>
      </c>
      <c r="C51" s="3" t="s">
        <v>5</v>
      </c>
      <c r="D51" s="4">
        <v>15000000</v>
      </c>
      <c r="E51" s="5">
        <f t="shared" ref="E51:E62" si="2">B51*D51</f>
        <v>30000000</v>
      </c>
      <c r="F51" s="21" t="s">
        <v>6</v>
      </c>
      <c r="G51" s="2" t="s">
        <v>34</v>
      </c>
      <c r="L51" s="2" t="s">
        <v>374</v>
      </c>
    </row>
    <row r="52" spans="1:12" ht="15" customHeight="1" x14ac:dyDescent="0.25">
      <c r="A52" s="3" t="s">
        <v>12</v>
      </c>
      <c r="B52" s="3">
        <v>4</v>
      </c>
      <c r="C52" s="3" t="s">
        <v>5</v>
      </c>
      <c r="D52" s="4">
        <v>8000000</v>
      </c>
      <c r="E52" s="5">
        <f t="shared" si="2"/>
        <v>32000000</v>
      </c>
      <c r="F52" s="21" t="s">
        <v>6</v>
      </c>
      <c r="G52" s="2" t="s">
        <v>34</v>
      </c>
      <c r="I52" s="2" t="s">
        <v>377</v>
      </c>
      <c r="L52" s="2" t="s">
        <v>374</v>
      </c>
    </row>
    <row r="53" spans="1:12" ht="15" customHeight="1" x14ac:dyDescent="0.25">
      <c r="A53" s="3" t="s">
        <v>36</v>
      </c>
      <c r="B53" s="3">
        <v>4</v>
      </c>
      <c r="C53" s="3" t="s">
        <v>5</v>
      </c>
      <c r="D53" s="4">
        <v>1400000</v>
      </c>
      <c r="E53" s="5">
        <f t="shared" si="2"/>
        <v>5600000</v>
      </c>
      <c r="F53" s="21" t="s">
        <v>6</v>
      </c>
      <c r="G53" s="2" t="s">
        <v>34</v>
      </c>
      <c r="L53" s="2" t="s">
        <v>374</v>
      </c>
    </row>
    <row r="54" spans="1:12" ht="15" customHeight="1" x14ac:dyDescent="0.25">
      <c r="A54" s="2" t="s">
        <v>39</v>
      </c>
      <c r="B54" s="3">
        <v>1</v>
      </c>
      <c r="C54" s="3" t="s">
        <v>5</v>
      </c>
      <c r="D54" s="4">
        <v>9812400</v>
      </c>
      <c r="E54" s="5">
        <f t="shared" si="2"/>
        <v>9812400</v>
      </c>
      <c r="F54" s="21" t="s">
        <v>40</v>
      </c>
      <c r="G54" s="2" t="s">
        <v>34</v>
      </c>
      <c r="L54" s="2" t="s">
        <v>374</v>
      </c>
    </row>
    <row r="55" spans="1:12" ht="15" customHeight="1" x14ac:dyDescent="0.25">
      <c r="A55" s="3" t="s">
        <v>41</v>
      </c>
      <c r="B55" s="3">
        <v>2</v>
      </c>
      <c r="C55" s="3" t="s">
        <v>5</v>
      </c>
      <c r="D55" s="4">
        <v>1350000</v>
      </c>
      <c r="E55" s="5">
        <f t="shared" si="2"/>
        <v>2700000</v>
      </c>
      <c r="F55" s="21" t="s">
        <v>42</v>
      </c>
      <c r="G55" s="2" t="s">
        <v>34</v>
      </c>
      <c r="L55" s="2" t="s">
        <v>374</v>
      </c>
    </row>
    <row r="56" spans="1:12" ht="15" customHeight="1" x14ac:dyDescent="0.25">
      <c r="A56" s="3" t="s">
        <v>43</v>
      </c>
      <c r="B56" s="3">
        <v>1</v>
      </c>
      <c r="C56" s="3" t="s">
        <v>5</v>
      </c>
      <c r="D56" s="4">
        <v>600000000</v>
      </c>
      <c r="E56" s="5">
        <f t="shared" si="2"/>
        <v>600000000</v>
      </c>
      <c r="F56" s="21" t="s">
        <v>6</v>
      </c>
      <c r="G56" s="2" t="s">
        <v>34</v>
      </c>
      <c r="L56" s="2" t="s">
        <v>374</v>
      </c>
    </row>
    <row r="57" spans="1:12" ht="15" customHeight="1" x14ac:dyDescent="0.25">
      <c r="A57" s="3" t="s">
        <v>35</v>
      </c>
      <c r="B57" s="3">
        <v>1</v>
      </c>
      <c r="C57" s="3" t="s">
        <v>5</v>
      </c>
      <c r="D57" s="4">
        <v>6765000</v>
      </c>
      <c r="E57" s="5">
        <f>B57*D57</f>
        <v>6765000</v>
      </c>
      <c r="F57" s="3" t="s">
        <v>81</v>
      </c>
    </row>
    <row r="58" spans="1:12" ht="15" customHeight="1" x14ac:dyDescent="0.25">
      <c r="A58" s="3" t="s">
        <v>89</v>
      </c>
      <c r="B58" s="3">
        <v>1</v>
      </c>
      <c r="C58" s="3" t="s">
        <v>5</v>
      </c>
      <c r="D58" s="4">
        <v>2500000</v>
      </c>
      <c r="E58" s="5">
        <f t="shared" si="2"/>
        <v>2500000</v>
      </c>
      <c r="F58" s="3" t="s">
        <v>81</v>
      </c>
    </row>
    <row r="59" spans="1:12" ht="15" customHeight="1" x14ac:dyDescent="0.25">
      <c r="A59" s="3" t="s">
        <v>97</v>
      </c>
      <c r="B59" s="3">
        <v>1</v>
      </c>
      <c r="C59" s="3" t="s">
        <v>5</v>
      </c>
      <c r="D59" s="4">
        <v>1199000</v>
      </c>
      <c r="E59" s="5">
        <f t="shared" si="2"/>
        <v>1199000</v>
      </c>
      <c r="F59" s="3" t="s">
        <v>81</v>
      </c>
    </row>
    <row r="60" spans="1:12" ht="15" customHeight="1" x14ac:dyDescent="0.25">
      <c r="A60" s="3" t="s">
        <v>98</v>
      </c>
      <c r="B60" s="3">
        <v>1</v>
      </c>
      <c r="C60" s="3" t="s">
        <v>5</v>
      </c>
      <c r="D60" s="4">
        <v>365000</v>
      </c>
      <c r="E60" s="5">
        <f t="shared" si="2"/>
        <v>365000</v>
      </c>
      <c r="F60" s="3" t="s">
        <v>81</v>
      </c>
    </row>
    <row r="61" spans="1:12" ht="15" customHeight="1" x14ac:dyDescent="0.25">
      <c r="A61" s="3" t="s">
        <v>10</v>
      </c>
      <c r="B61" s="3">
        <v>3</v>
      </c>
      <c r="C61" s="3" t="s">
        <v>5</v>
      </c>
      <c r="D61" s="4">
        <v>1020100</v>
      </c>
      <c r="E61" s="5">
        <f t="shared" si="2"/>
        <v>3060300</v>
      </c>
      <c r="F61" s="3" t="s">
        <v>81</v>
      </c>
    </row>
    <row r="62" spans="1:12" x14ac:dyDescent="0.25">
      <c r="A62" s="3"/>
      <c r="B62" s="3"/>
      <c r="C62" s="3"/>
      <c r="D62" s="4"/>
      <c r="E62" s="5">
        <f t="shared" si="2"/>
        <v>0</v>
      </c>
      <c r="F62" s="3"/>
    </row>
    <row r="63" spans="1:12" x14ac:dyDescent="0.25">
      <c r="A63" s="12" t="s">
        <v>44</v>
      </c>
      <c r="B63" s="3">
        <v>0</v>
      </c>
      <c r="C63" s="3" t="s">
        <v>0</v>
      </c>
      <c r="D63" s="4">
        <v>0</v>
      </c>
      <c r="E63" s="5">
        <f>E64</f>
        <v>2231727012</v>
      </c>
      <c r="F63" s="3"/>
    </row>
    <row r="64" spans="1:12" x14ac:dyDescent="0.25">
      <c r="A64" s="3" t="s">
        <v>3</v>
      </c>
      <c r="B64" s="3">
        <v>0</v>
      </c>
      <c r="C64" s="3" t="s">
        <v>0</v>
      </c>
      <c r="D64" s="4">
        <v>0</v>
      </c>
      <c r="E64" s="5">
        <f>SUM(E65:E67)</f>
        <v>2231727012</v>
      </c>
      <c r="F64" s="3"/>
    </row>
    <row r="65" spans="1:6" x14ac:dyDescent="0.25">
      <c r="A65" s="3" t="s">
        <v>45</v>
      </c>
      <c r="B65" s="3">
        <v>2</v>
      </c>
      <c r="C65" s="3" t="s">
        <v>5</v>
      </c>
      <c r="D65" s="4">
        <v>596917506</v>
      </c>
      <c r="E65" s="5">
        <f t="shared" ref="E65:E67" si="3">B65*D65</f>
        <v>1193835012</v>
      </c>
      <c r="F65" s="3" t="s">
        <v>55</v>
      </c>
    </row>
    <row r="66" spans="1:6" x14ac:dyDescent="0.25">
      <c r="A66" s="3" t="s">
        <v>99</v>
      </c>
      <c r="B66" s="3">
        <v>2</v>
      </c>
      <c r="C66" s="3" t="s">
        <v>5</v>
      </c>
      <c r="D66" s="4">
        <v>92146000</v>
      </c>
      <c r="E66" s="5">
        <f t="shared" si="3"/>
        <v>184292000</v>
      </c>
      <c r="F66" s="3" t="s">
        <v>55</v>
      </c>
    </row>
    <row r="67" spans="1:6" x14ac:dyDescent="0.25">
      <c r="A67" s="3" t="s">
        <v>46</v>
      </c>
      <c r="B67" s="3">
        <v>1</v>
      </c>
      <c r="C67" s="3" t="s">
        <v>5</v>
      </c>
      <c r="D67" s="4">
        <v>853600000</v>
      </c>
      <c r="E67" s="5">
        <f t="shared" si="3"/>
        <v>853600000</v>
      </c>
      <c r="F67" s="3" t="s">
        <v>6</v>
      </c>
    </row>
    <row r="68" spans="1:6" x14ac:dyDescent="0.25">
      <c r="A68" s="3"/>
      <c r="B68" s="3"/>
      <c r="C68" s="3"/>
      <c r="D68" s="4"/>
      <c r="E68" s="5"/>
      <c r="F68" s="3"/>
    </row>
    <row r="69" spans="1:6" x14ac:dyDescent="0.25">
      <c r="A69" s="12" t="s">
        <v>47</v>
      </c>
      <c r="B69" s="3">
        <v>0</v>
      </c>
      <c r="C69" s="3" t="s">
        <v>0</v>
      </c>
      <c r="D69" s="4">
        <v>0</v>
      </c>
      <c r="E69" s="5">
        <f>E70</f>
        <v>624454000</v>
      </c>
      <c r="F69" s="3"/>
    </row>
    <row r="70" spans="1:6" x14ac:dyDescent="0.25">
      <c r="A70" s="3" t="s">
        <v>3</v>
      </c>
      <c r="B70" s="3">
        <v>0</v>
      </c>
      <c r="C70" s="3" t="s">
        <v>0</v>
      </c>
      <c r="D70" s="4">
        <v>0</v>
      </c>
      <c r="E70" s="5">
        <f>SUM(E71:E75)</f>
        <v>624454000</v>
      </c>
      <c r="F70" s="3"/>
    </row>
    <row r="71" spans="1:6" x14ac:dyDescent="0.25">
      <c r="A71" s="3" t="s">
        <v>48</v>
      </c>
      <c r="B71" s="3">
        <v>2</v>
      </c>
      <c r="C71" s="3" t="s">
        <v>5</v>
      </c>
      <c r="D71" s="4">
        <v>20500000</v>
      </c>
      <c r="E71" s="5">
        <f t="shared" ref="E71:E75" si="4">B71*D71</f>
        <v>41000000</v>
      </c>
      <c r="F71" s="3" t="s">
        <v>100</v>
      </c>
    </row>
    <row r="72" spans="1:6" ht="15" customHeight="1" x14ac:dyDescent="0.25">
      <c r="A72" s="6" t="s">
        <v>49</v>
      </c>
      <c r="B72" s="3">
        <v>1</v>
      </c>
      <c r="C72" s="3" t="s">
        <v>5</v>
      </c>
      <c r="D72" s="4">
        <v>302770000</v>
      </c>
      <c r="E72" s="5">
        <f t="shared" si="4"/>
        <v>302770000</v>
      </c>
      <c r="F72" s="3" t="s">
        <v>101</v>
      </c>
    </row>
    <row r="73" spans="1:6" x14ac:dyDescent="0.25">
      <c r="A73" s="3" t="s">
        <v>102</v>
      </c>
      <c r="B73" s="3">
        <v>1</v>
      </c>
      <c r="C73" s="3" t="s">
        <v>5</v>
      </c>
      <c r="D73" s="4">
        <v>2274000</v>
      </c>
      <c r="E73" s="5">
        <f t="shared" si="4"/>
        <v>2274000</v>
      </c>
      <c r="F73" s="3" t="s">
        <v>50</v>
      </c>
    </row>
    <row r="74" spans="1:6" x14ac:dyDescent="0.25">
      <c r="A74" s="3" t="s">
        <v>51</v>
      </c>
      <c r="B74" s="3">
        <v>1</v>
      </c>
      <c r="C74" s="3" t="s">
        <v>5</v>
      </c>
      <c r="D74" s="4">
        <v>74910000</v>
      </c>
      <c r="E74" s="5">
        <f t="shared" si="4"/>
        <v>74910000</v>
      </c>
      <c r="F74" s="3" t="s">
        <v>103</v>
      </c>
    </row>
    <row r="75" spans="1:6" x14ac:dyDescent="0.25">
      <c r="A75" s="3" t="s">
        <v>52</v>
      </c>
      <c r="B75" s="3">
        <v>1</v>
      </c>
      <c r="C75" s="3" t="s">
        <v>5</v>
      </c>
      <c r="D75" s="4">
        <v>203500000</v>
      </c>
      <c r="E75" s="5">
        <f t="shared" si="4"/>
        <v>203500000</v>
      </c>
      <c r="F75" s="3" t="s">
        <v>103</v>
      </c>
    </row>
    <row r="76" spans="1:6" x14ac:dyDescent="0.25">
      <c r="A76" s="3"/>
      <c r="B76" s="3"/>
      <c r="C76" s="3"/>
      <c r="D76" s="4"/>
      <c r="E76" s="5"/>
      <c r="F76" s="3"/>
    </row>
    <row r="77" spans="1:6" x14ac:dyDescent="0.25">
      <c r="A77" s="12" t="s">
        <v>53</v>
      </c>
      <c r="B77" s="3">
        <v>0</v>
      </c>
      <c r="C77" s="3" t="s">
        <v>0</v>
      </c>
      <c r="D77" s="4">
        <v>0</v>
      </c>
      <c r="E77" s="5">
        <f>E78</f>
        <v>3000000</v>
      </c>
      <c r="F77" s="3"/>
    </row>
    <row r="78" spans="1:6" x14ac:dyDescent="0.25">
      <c r="A78" s="3" t="s">
        <v>3</v>
      </c>
      <c r="B78" s="3">
        <v>0</v>
      </c>
      <c r="C78" s="3" t="s">
        <v>0</v>
      </c>
      <c r="D78" s="4">
        <v>0</v>
      </c>
      <c r="E78" s="5">
        <f>SUM(E79:E80)</f>
        <v>3000000</v>
      </c>
      <c r="F78" s="3"/>
    </row>
    <row r="79" spans="1:6" x14ac:dyDescent="0.25">
      <c r="A79" s="3" t="s">
        <v>54</v>
      </c>
      <c r="B79" s="3">
        <v>2</v>
      </c>
      <c r="C79" s="3" t="s">
        <v>5</v>
      </c>
      <c r="D79" s="4">
        <v>1500000</v>
      </c>
      <c r="E79" s="5">
        <f t="shared" ref="E79" si="5">B79*D79</f>
        <v>3000000</v>
      </c>
      <c r="F79" s="3" t="s">
        <v>55</v>
      </c>
    </row>
    <row r="80" spans="1:6" x14ac:dyDescent="0.25">
      <c r="A80" s="3"/>
      <c r="B80" s="3"/>
      <c r="C80" s="3"/>
      <c r="D80" s="4"/>
      <c r="E80" s="5"/>
      <c r="F80" s="3"/>
    </row>
    <row r="81" spans="1:7" x14ac:dyDescent="0.25">
      <c r="A81" s="12" t="s">
        <v>56</v>
      </c>
      <c r="B81" s="3"/>
      <c r="C81" s="3"/>
      <c r="D81" s="4"/>
      <c r="E81" s="5">
        <f t="shared" ref="E81:E83" si="6">B81*D81</f>
        <v>0</v>
      </c>
      <c r="F81" s="3"/>
    </row>
    <row r="82" spans="1:7" x14ac:dyDescent="0.25">
      <c r="A82" s="17" t="s">
        <v>57</v>
      </c>
      <c r="B82" s="20">
        <v>1</v>
      </c>
      <c r="C82" s="3" t="s">
        <v>5</v>
      </c>
      <c r="D82" s="4">
        <v>27000000</v>
      </c>
      <c r="E82" s="5">
        <f>B82*D82</f>
        <v>27000000</v>
      </c>
      <c r="F82" s="3" t="s">
        <v>6</v>
      </c>
      <c r="G82" s="2" t="s">
        <v>375</v>
      </c>
    </row>
    <row r="83" spans="1:7" x14ac:dyDescent="0.25">
      <c r="A83" s="3"/>
      <c r="B83" s="3"/>
      <c r="C83" s="3"/>
      <c r="D83" s="4"/>
      <c r="E83" s="5">
        <f t="shared" si="6"/>
        <v>0</v>
      </c>
      <c r="F83" s="3"/>
    </row>
    <row r="84" spans="1:7" x14ac:dyDescent="0.25">
      <c r="A84" s="12" t="s">
        <v>58</v>
      </c>
      <c r="B84" s="3">
        <v>0</v>
      </c>
      <c r="C84" s="3" t="s">
        <v>0</v>
      </c>
      <c r="D84" s="4">
        <v>0</v>
      </c>
      <c r="E84" s="5">
        <f>E85</f>
        <v>95500000</v>
      </c>
      <c r="F84" s="3"/>
    </row>
    <row r="85" spans="1:7" x14ac:dyDescent="0.25">
      <c r="A85" s="3" t="s">
        <v>3</v>
      </c>
      <c r="B85" s="3">
        <v>0</v>
      </c>
      <c r="C85" s="3" t="s">
        <v>0</v>
      </c>
      <c r="D85" s="4">
        <v>0</v>
      </c>
      <c r="E85" s="5">
        <f>SUM(E86:E87)</f>
        <v>95500000</v>
      </c>
      <c r="F85" s="3"/>
    </row>
    <row r="86" spans="1:7" x14ac:dyDescent="0.25">
      <c r="A86" s="3" t="s">
        <v>59</v>
      </c>
      <c r="B86" s="3">
        <v>2</v>
      </c>
      <c r="C86" s="3" t="s">
        <v>5</v>
      </c>
      <c r="D86" s="4">
        <v>35000000</v>
      </c>
      <c r="E86" s="5">
        <f t="shared" ref="E86:E87" si="7">B86*D86</f>
        <v>70000000</v>
      </c>
      <c r="F86" s="3" t="s">
        <v>60</v>
      </c>
      <c r="G86" s="2" t="s">
        <v>375</v>
      </c>
    </row>
    <row r="87" spans="1:7" x14ac:dyDescent="0.25">
      <c r="A87" s="3" t="s">
        <v>61</v>
      </c>
      <c r="B87" s="3">
        <v>1</v>
      </c>
      <c r="C87" s="3" t="s">
        <v>5</v>
      </c>
      <c r="D87" s="4">
        <v>25500000</v>
      </c>
      <c r="E87" s="5">
        <f t="shared" si="7"/>
        <v>25500000</v>
      </c>
      <c r="F87" s="3" t="s">
        <v>60</v>
      </c>
      <c r="G87" s="2" t="s">
        <v>375</v>
      </c>
    </row>
    <row r="88" spans="1:7" x14ac:dyDescent="0.25">
      <c r="A88" s="3"/>
      <c r="B88" s="3"/>
      <c r="C88" s="3"/>
      <c r="D88" s="4"/>
      <c r="E88" s="5"/>
      <c r="F88" s="3"/>
    </row>
    <row r="89" spans="1:7" x14ac:dyDescent="0.25">
      <c r="A89" s="12" t="s">
        <v>62</v>
      </c>
      <c r="B89" s="3">
        <v>0</v>
      </c>
      <c r="C89" s="3" t="s">
        <v>0</v>
      </c>
      <c r="D89" s="4">
        <v>0</v>
      </c>
      <c r="E89" s="5">
        <f>E90</f>
        <v>10173000</v>
      </c>
      <c r="F89" s="3"/>
    </row>
    <row r="90" spans="1:7" x14ac:dyDescent="0.25">
      <c r="A90" s="3" t="s">
        <v>63</v>
      </c>
      <c r="B90" s="3">
        <v>0</v>
      </c>
      <c r="C90" s="3" t="s">
        <v>0</v>
      </c>
      <c r="D90" s="4">
        <v>0</v>
      </c>
      <c r="E90" s="5">
        <f>SUM(E91:E93)</f>
        <v>10173000</v>
      </c>
      <c r="F90" s="3"/>
    </row>
    <row r="91" spans="1:7" x14ac:dyDescent="0.25">
      <c r="A91" s="3" t="s">
        <v>64</v>
      </c>
      <c r="B91" s="3">
        <v>4</v>
      </c>
      <c r="C91" s="3" t="s">
        <v>5</v>
      </c>
      <c r="D91" s="4">
        <v>436000</v>
      </c>
      <c r="E91" s="5">
        <f t="shared" ref="E91:E93" si="8">B91*D91</f>
        <v>1744000</v>
      </c>
      <c r="F91" s="3"/>
      <c r="G91" s="2" t="s">
        <v>376</v>
      </c>
    </row>
    <row r="92" spans="1:7" ht="15" customHeight="1" x14ac:dyDescent="0.25">
      <c r="A92" s="7" t="s">
        <v>104</v>
      </c>
      <c r="B92" s="3">
        <v>2</v>
      </c>
      <c r="C92" s="3" t="s">
        <v>5</v>
      </c>
      <c r="D92" s="4">
        <v>3000000</v>
      </c>
      <c r="E92" s="5">
        <f t="shared" si="8"/>
        <v>6000000</v>
      </c>
      <c r="F92" s="3"/>
      <c r="G92" s="2" t="s">
        <v>376</v>
      </c>
    </row>
    <row r="93" spans="1:7" x14ac:dyDescent="0.25">
      <c r="A93" s="3" t="s">
        <v>105</v>
      </c>
      <c r="B93" s="3">
        <v>7</v>
      </c>
      <c r="C93" s="3" t="s">
        <v>5</v>
      </c>
      <c r="D93" s="4">
        <v>347000</v>
      </c>
      <c r="E93" s="5">
        <f t="shared" si="8"/>
        <v>2429000</v>
      </c>
      <c r="F93" s="3" t="s">
        <v>65</v>
      </c>
    </row>
    <row r="95" spans="1:7" x14ac:dyDescent="0.25">
      <c r="A95" s="1" t="s">
        <v>419</v>
      </c>
    </row>
    <row r="96" spans="1:7" x14ac:dyDescent="0.25">
      <c r="A96" s="22"/>
    </row>
  </sheetData>
  <mergeCells count="2">
    <mergeCell ref="A1:F1"/>
    <mergeCell ref="A2:F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
  <sheetViews>
    <sheetView zoomScale="70" zoomScaleNormal="70" workbookViewId="0">
      <pane ySplit="1755" topLeftCell="A72" activePane="bottomLeft"/>
      <selection activeCell="G2" sqref="G1:G1048576"/>
      <selection pane="bottomLeft" activeCell="J77" sqref="J77:J79"/>
    </sheetView>
  </sheetViews>
  <sheetFormatPr defaultRowHeight="15" x14ac:dyDescent="0.25"/>
  <cols>
    <col min="1" max="1" width="5.7109375" customWidth="1"/>
    <col min="2" max="2" width="34.7109375" customWidth="1"/>
    <col min="3" max="3" width="23.85546875" customWidth="1"/>
    <col min="4" max="4" width="10.140625" customWidth="1"/>
    <col min="5" max="5" width="18" customWidth="1"/>
    <col min="6" max="6" width="18.42578125" customWidth="1"/>
    <col min="7" max="7" width="11.28515625" customWidth="1"/>
    <col min="8" max="8" width="11.140625" customWidth="1"/>
    <col min="9" max="9" width="18.42578125" customWidth="1"/>
    <col min="10" max="10" width="24.28515625" customWidth="1"/>
    <col min="11" max="11" width="30.42578125" customWidth="1"/>
    <col min="12" max="12" width="18.140625" customWidth="1"/>
    <col min="13" max="13" width="15.28515625" customWidth="1"/>
  </cols>
  <sheetData>
    <row r="1" spans="1:13" ht="18.75" x14ac:dyDescent="0.3">
      <c r="A1" s="188" t="s">
        <v>106</v>
      </c>
      <c r="B1" s="188"/>
      <c r="C1" s="188"/>
      <c r="D1" s="188"/>
      <c r="E1" s="188"/>
      <c r="F1" s="188"/>
      <c r="G1" s="188"/>
      <c r="H1" s="188"/>
      <c r="I1" s="188"/>
      <c r="J1" s="188"/>
      <c r="K1" s="188"/>
      <c r="L1" s="188"/>
      <c r="M1" s="188"/>
    </row>
    <row r="3" spans="1:13" ht="30.75" customHeight="1" x14ac:dyDescent="0.25">
      <c r="A3" s="23" t="s">
        <v>107</v>
      </c>
      <c r="B3" s="24" t="s">
        <v>108</v>
      </c>
      <c r="C3" s="189" t="s">
        <v>109</v>
      </c>
      <c r="D3" s="191" t="s">
        <v>110</v>
      </c>
      <c r="E3" s="192"/>
      <c r="F3" s="189" t="s">
        <v>111</v>
      </c>
      <c r="G3" s="189" t="s">
        <v>112</v>
      </c>
      <c r="H3" s="189" t="s">
        <v>113</v>
      </c>
      <c r="I3" s="194" t="s">
        <v>114</v>
      </c>
      <c r="J3" s="194" t="s">
        <v>115</v>
      </c>
      <c r="K3" s="194" t="s">
        <v>116</v>
      </c>
      <c r="L3" s="194" t="s">
        <v>117</v>
      </c>
      <c r="M3" s="25" t="s">
        <v>118</v>
      </c>
    </row>
    <row r="4" spans="1:13" ht="30.75" customHeight="1" thickBot="1" x14ac:dyDescent="0.3">
      <c r="A4" s="26"/>
      <c r="B4" s="27"/>
      <c r="C4" s="190"/>
      <c r="D4" s="28" t="s">
        <v>119</v>
      </c>
      <c r="E4" s="28" t="s">
        <v>120</v>
      </c>
      <c r="F4" s="193"/>
      <c r="G4" s="193"/>
      <c r="H4" s="190"/>
      <c r="I4" s="190"/>
      <c r="J4" s="190"/>
      <c r="K4" s="195"/>
      <c r="L4" s="190"/>
      <c r="M4" s="29" t="s">
        <v>121</v>
      </c>
    </row>
    <row r="5" spans="1:13" x14ac:dyDescent="0.25">
      <c r="A5" s="30" t="s">
        <v>122</v>
      </c>
      <c r="B5" s="31" t="s">
        <v>123</v>
      </c>
      <c r="C5" s="31" t="s">
        <v>124</v>
      </c>
      <c r="D5" s="31" t="s">
        <v>125</v>
      </c>
      <c r="E5" s="31" t="s">
        <v>126</v>
      </c>
      <c r="F5" s="31" t="s">
        <v>127</v>
      </c>
      <c r="G5" s="31"/>
      <c r="H5" s="31" t="s">
        <v>128</v>
      </c>
      <c r="I5" s="31" t="s">
        <v>129</v>
      </c>
      <c r="J5" s="31" t="s">
        <v>130</v>
      </c>
      <c r="K5" s="31" t="s">
        <v>131</v>
      </c>
      <c r="L5" s="31" t="s">
        <v>132</v>
      </c>
      <c r="M5" s="32" t="s">
        <v>133</v>
      </c>
    </row>
    <row r="6" spans="1:13" ht="15" customHeight="1" x14ac:dyDescent="0.25">
      <c r="A6" s="33"/>
      <c r="B6" s="34" t="s">
        <v>134</v>
      </c>
      <c r="C6" s="35"/>
      <c r="D6" s="35"/>
      <c r="E6" s="35"/>
      <c r="F6" s="35"/>
      <c r="G6" s="35"/>
      <c r="H6" s="35"/>
      <c r="I6" s="35"/>
      <c r="J6" s="35"/>
      <c r="K6" s="35"/>
      <c r="L6" s="35"/>
      <c r="M6" s="36"/>
    </row>
    <row r="7" spans="1:13" ht="15.75" customHeight="1" x14ac:dyDescent="0.25">
      <c r="A7" s="37" t="s">
        <v>135</v>
      </c>
      <c r="B7" s="38" t="s">
        <v>22</v>
      </c>
      <c r="C7" s="39"/>
      <c r="D7" s="39"/>
      <c r="E7" s="39"/>
      <c r="F7" s="39"/>
      <c r="G7" s="39"/>
      <c r="H7" s="39"/>
      <c r="I7" s="39"/>
      <c r="J7" s="39"/>
      <c r="K7" s="39"/>
      <c r="L7" s="39"/>
      <c r="M7" s="40"/>
    </row>
    <row r="8" spans="1:13" ht="29.25" customHeight="1" x14ac:dyDescent="0.25">
      <c r="A8" s="41"/>
      <c r="B8" s="42" t="s">
        <v>3</v>
      </c>
      <c r="C8" s="39"/>
      <c r="D8" s="39"/>
      <c r="E8" s="39"/>
      <c r="F8" s="39"/>
      <c r="G8" s="39"/>
      <c r="H8" s="39"/>
      <c r="I8" s="39"/>
      <c r="J8" s="43">
        <f>+J9+J10+J11+J12+J13+J14+J15+J16+J17+J18+J19+J20+J21+J22</f>
        <v>154344900</v>
      </c>
      <c r="K8" s="39"/>
      <c r="L8" s="39"/>
      <c r="M8" s="40"/>
    </row>
    <row r="9" spans="1:13" ht="91.5" customHeight="1" x14ac:dyDescent="0.25">
      <c r="A9" s="41"/>
      <c r="B9" s="44" t="s">
        <v>136</v>
      </c>
      <c r="C9" s="45" t="s">
        <v>137</v>
      </c>
      <c r="D9" s="46">
        <v>2</v>
      </c>
      <c r="E9" s="47" t="s">
        <v>138</v>
      </c>
      <c r="F9" s="45" t="s">
        <v>137</v>
      </c>
      <c r="G9" s="48">
        <v>5</v>
      </c>
      <c r="H9" s="49" t="s">
        <v>139</v>
      </c>
      <c r="I9" s="50">
        <v>1553100</v>
      </c>
      <c r="J9" s="51">
        <f>G9*I9</f>
        <v>7765500</v>
      </c>
      <c r="K9" s="52" t="s">
        <v>140</v>
      </c>
      <c r="L9" s="52" t="s">
        <v>141</v>
      </c>
      <c r="M9" s="53" t="s">
        <v>142</v>
      </c>
    </row>
    <row r="10" spans="1:13" ht="87.75" customHeight="1" x14ac:dyDescent="0.25">
      <c r="A10" s="41"/>
      <c r="B10" s="54" t="s">
        <v>143</v>
      </c>
      <c r="C10" s="45" t="s">
        <v>144</v>
      </c>
      <c r="D10" s="46">
        <v>6</v>
      </c>
      <c r="E10" s="47" t="s">
        <v>145</v>
      </c>
      <c r="F10" s="45" t="s">
        <v>144</v>
      </c>
      <c r="G10" s="48">
        <v>4</v>
      </c>
      <c r="H10" s="49" t="s">
        <v>139</v>
      </c>
      <c r="I10" s="50">
        <v>388000</v>
      </c>
      <c r="J10" s="51">
        <f t="shared" ref="J10:J22" si="0">G10*I10</f>
        <v>1552000</v>
      </c>
      <c r="K10" s="52" t="s">
        <v>146</v>
      </c>
      <c r="L10" s="52" t="s">
        <v>147</v>
      </c>
      <c r="M10" s="53" t="s">
        <v>142</v>
      </c>
    </row>
    <row r="11" spans="1:13" ht="63" customHeight="1" x14ac:dyDescent="0.25">
      <c r="A11" s="41"/>
      <c r="B11" s="54" t="s">
        <v>148</v>
      </c>
      <c r="C11" s="45" t="s">
        <v>149</v>
      </c>
      <c r="D11" s="46">
        <v>0</v>
      </c>
      <c r="E11" s="47">
        <v>0</v>
      </c>
      <c r="F11" s="55" t="s">
        <v>150</v>
      </c>
      <c r="G11" s="48">
        <v>2</v>
      </c>
      <c r="H11" s="49" t="s">
        <v>139</v>
      </c>
      <c r="I11" s="50">
        <v>347000</v>
      </c>
      <c r="J11" s="51">
        <f t="shared" si="0"/>
        <v>694000</v>
      </c>
      <c r="K11" s="52" t="s">
        <v>151</v>
      </c>
      <c r="L11" s="52" t="s">
        <v>152</v>
      </c>
      <c r="M11" s="53" t="s">
        <v>142</v>
      </c>
    </row>
    <row r="12" spans="1:13" ht="107.25" customHeight="1" x14ac:dyDescent="0.25">
      <c r="A12" s="41"/>
      <c r="B12" s="54" t="s">
        <v>20</v>
      </c>
      <c r="C12" s="56" t="s">
        <v>153</v>
      </c>
      <c r="D12" s="46">
        <v>0</v>
      </c>
      <c r="E12" s="47">
        <v>0</v>
      </c>
      <c r="F12" s="55" t="s">
        <v>150</v>
      </c>
      <c r="G12" s="48">
        <v>1</v>
      </c>
      <c r="H12" s="49" t="s">
        <v>1</v>
      </c>
      <c r="I12" s="50">
        <v>1765100</v>
      </c>
      <c r="J12" s="51">
        <f t="shared" si="0"/>
        <v>1765100</v>
      </c>
      <c r="K12" s="52" t="s">
        <v>154</v>
      </c>
      <c r="L12" s="52" t="s">
        <v>155</v>
      </c>
      <c r="M12" s="53" t="s">
        <v>142</v>
      </c>
    </row>
    <row r="13" spans="1:13" ht="95.25" customHeight="1" x14ac:dyDescent="0.25">
      <c r="A13" s="41"/>
      <c r="B13" s="54" t="s">
        <v>156</v>
      </c>
      <c r="C13" s="45" t="s">
        <v>157</v>
      </c>
      <c r="D13" s="46">
        <v>8</v>
      </c>
      <c r="E13" s="47" t="s">
        <v>158</v>
      </c>
      <c r="F13" s="55" t="s">
        <v>159</v>
      </c>
      <c r="G13" s="48">
        <v>7</v>
      </c>
      <c r="H13" s="49" t="s">
        <v>139</v>
      </c>
      <c r="I13" s="50">
        <v>1035100</v>
      </c>
      <c r="J13" s="51">
        <f t="shared" si="0"/>
        <v>7245700</v>
      </c>
      <c r="K13" s="52" t="s">
        <v>160</v>
      </c>
      <c r="L13" s="52" t="s">
        <v>161</v>
      </c>
      <c r="M13" s="53" t="s">
        <v>142</v>
      </c>
    </row>
    <row r="14" spans="1:13" ht="109.5" customHeight="1" x14ac:dyDescent="0.25">
      <c r="A14" s="41"/>
      <c r="B14" s="54" t="s">
        <v>162</v>
      </c>
      <c r="C14" s="56" t="s">
        <v>163</v>
      </c>
      <c r="D14" s="46">
        <v>11</v>
      </c>
      <c r="E14" s="47" t="s">
        <v>164</v>
      </c>
      <c r="F14" s="45" t="s">
        <v>165</v>
      </c>
      <c r="G14" s="48">
        <v>6</v>
      </c>
      <c r="H14" s="49" t="s">
        <v>139</v>
      </c>
      <c r="I14" s="50">
        <v>5390150</v>
      </c>
      <c r="J14" s="51">
        <f t="shared" si="0"/>
        <v>32340900</v>
      </c>
      <c r="K14" s="52" t="s">
        <v>166</v>
      </c>
      <c r="L14" s="52" t="s">
        <v>167</v>
      </c>
      <c r="M14" s="53" t="s">
        <v>142</v>
      </c>
    </row>
    <row r="15" spans="1:13" ht="76.5" customHeight="1" x14ac:dyDescent="0.25">
      <c r="A15" s="41"/>
      <c r="B15" s="54" t="s">
        <v>168</v>
      </c>
      <c r="C15" s="45" t="s">
        <v>169</v>
      </c>
      <c r="D15" s="230">
        <v>34</v>
      </c>
      <c r="E15" s="230" t="s">
        <v>170</v>
      </c>
      <c r="F15" s="230" t="s">
        <v>171</v>
      </c>
      <c r="G15" s="48">
        <v>3</v>
      </c>
      <c r="H15" s="49" t="s">
        <v>139</v>
      </c>
      <c r="I15" s="50">
        <v>2022800</v>
      </c>
      <c r="J15" s="51">
        <f t="shared" si="0"/>
        <v>6068400</v>
      </c>
      <c r="K15" s="45" t="s">
        <v>172</v>
      </c>
      <c r="L15" s="52" t="s">
        <v>173</v>
      </c>
      <c r="M15" s="53" t="s">
        <v>142</v>
      </c>
    </row>
    <row r="16" spans="1:13" ht="60" customHeight="1" x14ac:dyDescent="0.25">
      <c r="A16" s="41"/>
      <c r="B16" s="54" t="s">
        <v>174</v>
      </c>
      <c r="C16" s="45" t="s">
        <v>175</v>
      </c>
      <c r="D16" s="135"/>
      <c r="E16" s="135"/>
      <c r="F16" s="135"/>
      <c r="G16" s="48">
        <v>1</v>
      </c>
      <c r="H16" s="49" t="s">
        <v>139</v>
      </c>
      <c r="I16" s="50">
        <v>2022800</v>
      </c>
      <c r="J16" s="51">
        <f t="shared" si="0"/>
        <v>2022800</v>
      </c>
      <c r="K16" s="45" t="s">
        <v>176</v>
      </c>
      <c r="L16" s="52" t="s">
        <v>177</v>
      </c>
      <c r="M16" s="53" t="s">
        <v>142</v>
      </c>
    </row>
    <row r="17" spans="1:13" ht="64.5" customHeight="1" x14ac:dyDescent="0.25">
      <c r="A17" s="58"/>
      <c r="B17" s="54" t="s">
        <v>178</v>
      </c>
      <c r="C17" s="45" t="s">
        <v>179</v>
      </c>
      <c r="D17" s="46">
        <v>0</v>
      </c>
      <c r="E17" s="47">
        <v>0</v>
      </c>
      <c r="F17" s="55"/>
      <c r="G17" s="48">
        <v>2</v>
      </c>
      <c r="H17" s="49" t="s">
        <v>139</v>
      </c>
      <c r="I17" s="50">
        <v>7284600</v>
      </c>
      <c r="J17" s="51">
        <f t="shared" si="0"/>
        <v>14569200</v>
      </c>
      <c r="K17" s="52" t="s">
        <v>180</v>
      </c>
      <c r="L17" s="52" t="s">
        <v>181</v>
      </c>
      <c r="M17" s="53" t="s">
        <v>142</v>
      </c>
    </row>
    <row r="18" spans="1:13" ht="75.75" customHeight="1" x14ac:dyDescent="0.25">
      <c r="A18" s="59"/>
      <c r="B18" s="54" t="s">
        <v>182</v>
      </c>
      <c r="C18" s="60" t="s">
        <v>183</v>
      </c>
      <c r="D18" s="46">
        <v>13</v>
      </c>
      <c r="E18" s="47" t="s">
        <v>184</v>
      </c>
      <c r="F18" s="45" t="s">
        <v>185</v>
      </c>
      <c r="G18" s="48">
        <v>1</v>
      </c>
      <c r="H18" s="49" t="s">
        <v>139</v>
      </c>
      <c r="I18" s="50">
        <v>5917500</v>
      </c>
      <c r="J18" s="51">
        <f t="shared" si="0"/>
        <v>5917500</v>
      </c>
      <c r="K18" s="52" t="s">
        <v>186</v>
      </c>
      <c r="L18" s="52" t="s">
        <v>152</v>
      </c>
      <c r="M18" s="53" t="s">
        <v>142</v>
      </c>
    </row>
    <row r="19" spans="1:13" ht="58.5" customHeight="1" x14ac:dyDescent="0.25">
      <c r="A19" s="41"/>
      <c r="B19" s="61" t="s">
        <v>187</v>
      </c>
      <c r="C19" s="62" t="s">
        <v>188</v>
      </c>
      <c r="D19" s="63">
        <v>0</v>
      </c>
      <c r="E19" s="64">
        <v>0</v>
      </c>
      <c r="F19" s="65"/>
      <c r="G19" s="66">
        <v>1</v>
      </c>
      <c r="H19" s="67" t="s">
        <v>139</v>
      </c>
      <c r="I19" s="68">
        <v>4600600</v>
      </c>
      <c r="J19" s="69">
        <f t="shared" si="0"/>
        <v>4600600</v>
      </c>
      <c r="K19" s="70" t="s">
        <v>189</v>
      </c>
      <c r="L19" s="70" t="s">
        <v>190</v>
      </c>
      <c r="M19" s="71" t="s">
        <v>142</v>
      </c>
    </row>
    <row r="20" spans="1:13" ht="54.75" customHeight="1" x14ac:dyDescent="0.25">
      <c r="A20" s="41"/>
      <c r="B20" s="54" t="s">
        <v>191</v>
      </c>
      <c r="C20" s="45" t="s">
        <v>192</v>
      </c>
      <c r="D20" s="46">
        <v>1</v>
      </c>
      <c r="E20" s="47" t="s">
        <v>184</v>
      </c>
      <c r="F20" s="45" t="s">
        <v>192</v>
      </c>
      <c r="G20" s="48">
        <v>1</v>
      </c>
      <c r="H20" s="49" t="s">
        <v>139</v>
      </c>
      <c r="I20" s="50">
        <v>65694100</v>
      </c>
      <c r="J20" s="51">
        <f t="shared" si="0"/>
        <v>65694100</v>
      </c>
      <c r="K20" s="52" t="s">
        <v>193</v>
      </c>
      <c r="L20" s="52" t="s">
        <v>8</v>
      </c>
      <c r="M20" s="53" t="s">
        <v>142</v>
      </c>
    </row>
    <row r="21" spans="1:13" ht="63" customHeight="1" x14ac:dyDescent="0.25">
      <c r="A21" s="41"/>
      <c r="B21" s="54" t="s">
        <v>37</v>
      </c>
      <c r="C21" s="56" t="s">
        <v>194</v>
      </c>
      <c r="D21" s="46">
        <v>5</v>
      </c>
      <c r="E21" s="47" t="s">
        <v>195</v>
      </c>
      <c r="F21" s="45" t="s">
        <v>196</v>
      </c>
      <c r="G21" s="48">
        <v>10</v>
      </c>
      <c r="H21" s="49" t="s">
        <v>139</v>
      </c>
      <c r="I21" s="50">
        <v>308900</v>
      </c>
      <c r="J21" s="51">
        <f t="shared" si="0"/>
        <v>3089000</v>
      </c>
      <c r="K21" s="52" t="s">
        <v>197</v>
      </c>
      <c r="L21" s="52" t="s">
        <v>198</v>
      </c>
      <c r="M21" s="53" t="s">
        <v>142</v>
      </c>
    </row>
    <row r="22" spans="1:13" ht="63.75" customHeight="1" x14ac:dyDescent="0.25">
      <c r="A22" s="58"/>
      <c r="B22" s="54" t="s">
        <v>10</v>
      </c>
      <c r="C22" s="45" t="s">
        <v>199</v>
      </c>
      <c r="D22" s="46">
        <v>3</v>
      </c>
      <c r="E22" s="47" t="s">
        <v>184</v>
      </c>
      <c r="F22" s="45" t="s">
        <v>200</v>
      </c>
      <c r="G22" s="48">
        <v>1</v>
      </c>
      <c r="H22" s="49" t="s">
        <v>139</v>
      </c>
      <c r="I22" s="50">
        <v>1020100</v>
      </c>
      <c r="J22" s="51">
        <f t="shared" si="0"/>
        <v>1020100</v>
      </c>
      <c r="K22" s="52" t="s">
        <v>201</v>
      </c>
      <c r="L22" s="52" t="s">
        <v>202</v>
      </c>
      <c r="M22" s="53" t="s">
        <v>142</v>
      </c>
    </row>
    <row r="23" spans="1:13" ht="20.25" customHeight="1" x14ac:dyDescent="0.25">
      <c r="A23" s="72" t="s">
        <v>203</v>
      </c>
      <c r="B23" s="73" t="s">
        <v>44</v>
      </c>
      <c r="C23" s="74"/>
      <c r="D23" s="74"/>
      <c r="E23" s="74"/>
      <c r="F23" s="74"/>
      <c r="G23" s="75"/>
      <c r="H23" s="75"/>
      <c r="I23" s="76"/>
      <c r="J23" s="76"/>
      <c r="K23" s="39"/>
      <c r="L23" s="39"/>
      <c r="M23" s="77"/>
    </row>
    <row r="24" spans="1:13" ht="23.25" customHeight="1" x14ac:dyDescent="0.25">
      <c r="A24" s="78"/>
      <c r="B24" s="79" t="s">
        <v>3</v>
      </c>
      <c r="C24" s="80"/>
      <c r="D24" s="80"/>
      <c r="E24" s="80"/>
      <c r="F24" s="80"/>
      <c r="G24" s="49"/>
      <c r="H24" s="49"/>
      <c r="I24" s="81"/>
      <c r="J24" s="82" t="s">
        <v>204</v>
      </c>
      <c r="K24" s="83"/>
      <c r="L24" s="83"/>
      <c r="M24" s="49"/>
    </row>
    <row r="25" spans="1:13" ht="131.25" customHeight="1" x14ac:dyDescent="0.25">
      <c r="A25" s="78"/>
      <c r="B25" s="84" t="s">
        <v>45</v>
      </c>
      <c r="C25" s="85" t="s">
        <v>205</v>
      </c>
      <c r="D25" s="86">
        <v>1</v>
      </c>
      <c r="E25" s="87" t="s">
        <v>206</v>
      </c>
      <c r="F25" s="87" t="s">
        <v>207</v>
      </c>
      <c r="G25" s="49">
        <v>2</v>
      </c>
      <c r="H25" s="49" t="s">
        <v>1</v>
      </c>
      <c r="I25" s="81" t="s">
        <v>208</v>
      </c>
      <c r="J25" s="88" t="s">
        <v>209</v>
      </c>
      <c r="K25" s="89" t="s">
        <v>210</v>
      </c>
      <c r="L25" s="90" t="s">
        <v>211</v>
      </c>
      <c r="M25" s="49" t="s">
        <v>212</v>
      </c>
    </row>
    <row r="26" spans="1:13" ht="116.25" customHeight="1" x14ac:dyDescent="0.25">
      <c r="A26" s="78"/>
      <c r="B26" s="91" t="s">
        <v>99</v>
      </c>
      <c r="C26" s="92" t="s">
        <v>213</v>
      </c>
      <c r="D26" s="49">
        <v>1</v>
      </c>
      <c r="E26" s="93" t="s">
        <v>206</v>
      </c>
      <c r="F26" s="93" t="s">
        <v>214</v>
      </c>
      <c r="G26" s="49">
        <v>2</v>
      </c>
      <c r="H26" s="49" t="s">
        <v>1</v>
      </c>
      <c r="I26" s="81" t="s">
        <v>215</v>
      </c>
      <c r="J26" s="81" t="s">
        <v>216</v>
      </c>
      <c r="K26" s="93" t="s">
        <v>217</v>
      </c>
      <c r="L26" s="90" t="s">
        <v>211</v>
      </c>
      <c r="M26" s="49" t="s">
        <v>212</v>
      </c>
    </row>
    <row r="27" spans="1:13" s="148" customFormat="1" ht="196.5" customHeight="1" x14ac:dyDescent="0.25">
      <c r="A27" s="143"/>
      <c r="B27" s="144" t="s">
        <v>218</v>
      </c>
      <c r="C27" s="145" t="s">
        <v>219</v>
      </c>
      <c r="D27" s="146">
        <v>1</v>
      </c>
      <c r="E27" s="52" t="s">
        <v>206</v>
      </c>
      <c r="F27" s="93" t="s">
        <v>220</v>
      </c>
      <c r="G27" s="146">
        <v>1</v>
      </c>
      <c r="H27" s="146" t="s">
        <v>1</v>
      </c>
      <c r="I27" s="147" t="s">
        <v>221</v>
      </c>
      <c r="J27" s="147" t="s">
        <v>221</v>
      </c>
      <c r="K27" s="93" t="s">
        <v>222</v>
      </c>
      <c r="L27" s="93" t="s">
        <v>223</v>
      </c>
      <c r="M27" s="146" t="s">
        <v>212</v>
      </c>
    </row>
    <row r="28" spans="1:13" x14ac:dyDescent="0.25">
      <c r="A28" s="72" t="s">
        <v>224</v>
      </c>
      <c r="B28" s="95" t="s">
        <v>47</v>
      </c>
      <c r="C28" s="96"/>
      <c r="D28" s="96"/>
      <c r="E28" s="96"/>
      <c r="F28" s="96"/>
      <c r="G28" s="97"/>
      <c r="H28" s="97"/>
      <c r="I28" s="98"/>
      <c r="J28" s="98"/>
      <c r="K28" s="96"/>
      <c r="L28" s="96"/>
      <c r="M28" s="99"/>
    </row>
    <row r="29" spans="1:13" ht="20.25" customHeight="1" x14ac:dyDescent="0.25">
      <c r="A29" s="100"/>
      <c r="B29" s="101" t="s">
        <v>3</v>
      </c>
      <c r="C29" s="39"/>
      <c r="D29" s="39"/>
      <c r="E29" s="39"/>
      <c r="F29" s="39"/>
      <c r="G29" s="75"/>
      <c r="H29" s="75"/>
      <c r="I29" s="76"/>
      <c r="J29" s="102" t="s">
        <v>225</v>
      </c>
      <c r="K29" s="39"/>
      <c r="L29" s="39"/>
      <c r="M29" s="77"/>
    </row>
    <row r="30" spans="1:13" ht="66" customHeight="1" x14ac:dyDescent="0.25">
      <c r="A30" s="100"/>
      <c r="B30" s="103" t="s">
        <v>226</v>
      </c>
      <c r="C30" s="104"/>
      <c r="D30" s="53">
        <v>2</v>
      </c>
      <c r="E30" s="104" t="s">
        <v>227</v>
      </c>
      <c r="F30" s="104" t="s">
        <v>228</v>
      </c>
      <c r="G30" s="53">
        <v>2</v>
      </c>
      <c r="H30" s="53" t="s">
        <v>139</v>
      </c>
      <c r="I30" s="105" t="s">
        <v>229</v>
      </c>
      <c r="J30" s="106" t="s">
        <v>230</v>
      </c>
      <c r="K30" s="104" t="s">
        <v>231</v>
      </c>
      <c r="L30" s="104" t="s">
        <v>232</v>
      </c>
      <c r="M30" s="53" t="s">
        <v>233</v>
      </c>
    </row>
    <row r="31" spans="1:13" ht="77.25" customHeight="1" x14ac:dyDescent="0.25">
      <c r="A31" s="100"/>
      <c r="B31" s="103" t="s">
        <v>49</v>
      </c>
      <c r="C31" s="104" t="s">
        <v>234</v>
      </c>
      <c r="D31" s="53">
        <v>1</v>
      </c>
      <c r="E31" s="104" t="s">
        <v>235</v>
      </c>
      <c r="F31" s="104" t="s">
        <v>236</v>
      </c>
      <c r="G31" s="53">
        <v>1</v>
      </c>
      <c r="H31" s="53" t="s">
        <v>139</v>
      </c>
      <c r="I31" s="106" t="s">
        <v>237</v>
      </c>
      <c r="J31" s="106" t="s">
        <v>237</v>
      </c>
      <c r="K31" s="104" t="s">
        <v>238</v>
      </c>
      <c r="L31" s="104" t="s">
        <v>239</v>
      </c>
      <c r="M31" s="53" t="s">
        <v>240</v>
      </c>
    </row>
    <row r="32" spans="1:13" ht="82.5" customHeight="1" x14ac:dyDescent="0.25">
      <c r="A32" s="100"/>
      <c r="B32" s="103" t="s">
        <v>241</v>
      </c>
      <c r="C32" s="104" t="s">
        <v>242</v>
      </c>
      <c r="D32" s="53">
        <v>1</v>
      </c>
      <c r="E32" s="104" t="s">
        <v>243</v>
      </c>
      <c r="F32" s="104" t="s">
        <v>244</v>
      </c>
      <c r="G32" s="53">
        <v>1</v>
      </c>
      <c r="H32" s="53" t="s">
        <v>139</v>
      </c>
      <c r="I32" s="106" t="s">
        <v>245</v>
      </c>
      <c r="J32" s="106" t="s">
        <v>245</v>
      </c>
      <c r="K32" s="104" t="s">
        <v>246</v>
      </c>
      <c r="L32" s="104" t="s">
        <v>239</v>
      </c>
      <c r="M32" s="53" t="s">
        <v>247</v>
      </c>
    </row>
    <row r="33" spans="1:13" x14ac:dyDescent="0.25">
      <c r="A33" s="100"/>
      <c r="B33" s="187" t="s">
        <v>248</v>
      </c>
      <c r="C33" s="186" t="s">
        <v>249</v>
      </c>
      <c r="D33" s="184" t="s">
        <v>249</v>
      </c>
      <c r="E33" s="186" t="s">
        <v>249</v>
      </c>
      <c r="F33" s="186" t="s">
        <v>250</v>
      </c>
      <c r="G33" s="184">
        <v>1</v>
      </c>
      <c r="H33" s="184" t="s">
        <v>139</v>
      </c>
      <c r="I33" s="185" t="s">
        <v>251</v>
      </c>
      <c r="J33" s="185" t="s">
        <v>251</v>
      </c>
      <c r="K33" s="186" t="s">
        <v>252</v>
      </c>
      <c r="L33" s="104" t="s">
        <v>253</v>
      </c>
      <c r="M33" s="184" t="s">
        <v>254</v>
      </c>
    </row>
    <row r="34" spans="1:13" ht="28.5" x14ac:dyDescent="0.25">
      <c r="A34" s="111"/>
      <c r="B34" s="187"/>
      <c r="C34" s="186"/>
      <c r="D34" s="184"/>
      <c r="E34" s="186"/>
      <c r="F34" s="186"/>
      <c r="G34" s="184"/>
      <c r="H34" s="184"/>
      <c r="I34" s="185"/>
      <c r="J34" s="185"/>
      <c r="K34" s="186"/>
      <c r="L34" s="104" t="s">
        <v>255</v>
      </c>
      <c r="M34" s="184"/>
    </row>
    <row r="35" spans="1:13" ht="142.5" x14ac:dyDescent="0.25">
      <c r="A35" s="112"/>
      <c r="B35" s="103" t="s">
        <v>256</v>
      </c>
      <c r="C35" s="104" t="s">
        <v>150</v>
      </c>
      <c r="D35" s="53">
        <v>1</v>
      </c>
      <c r="E35" s="104" t="s">
        <v>257</v>
      </c>
      <c r="F35" s="104" t="s">
        <v>258</v>
      </c>
      <c r="G35" s="53">
        <v>1</v>
      </c>
      <c r="H35" s="53" t="s">
        <v>139</v>
      </c>
      <c r="I35" s="106" t="s">
        <v>259</v>
      </c>
      <c r="J35" s="106" t="s">
        <v>259</v>
      </c>
      <c r="K35" s="104" t="s">
        <v>260</v>
      </c>
      <c r="L35" s="104" t="s">
        <v>261</v>
      </c>
      <c r="M35" s="53" t="s">
        <v>233</v>
      </c>
    </row>
    <row r="36" spans="1:13" x14ac:dyDescent="0.25">
      <c r="A36" s="72" t="s">
        <v>262</v>
      </c>
      <c r="B36" s="38" t="s">
        <v>53</v>
      </c>
      <c r="C36" s="39"/>
      <c r="D36" s="39"/>
      <c r="E36" s="39"/>
      <c r="F36" s="39"/>
      <c r="G36" s="75"/>
      <c r="H36" s="75"/>
      <c r="I36" s="76"/>
      <c r="J36" s="76"/>
      <c r="K36" s="39"/>
      <c r="L36" s="39"/>
      <c r="M36" s="77"/>
    </row>
    <row r="37" spans="1:13" ht="17.25" customHeight="1" x14ac:dyDescent="0.25">
      <c r="A37" s="111"/>
      <c r="B37" s="113" t="s">
        <v>3</v>
      </c>
      <c r="C37" s="39"/>
      <c r="D37" s="39"/>
      <c r="E37" s="39"/>
      <c r="F37" s="39"/>
      <c r="G37" s="75"/>
      <c r="H37" s="75"/>
      <c r="I37" s="76"/>
      <c r="J37" s="114" t="s">
        <v>263</v>
      </c>
      <c r="K37" s="39"/>
      <c r="L37" s="39"/>
      <c r="M37" s="77"/>
    </row>
    <row r="38" spans="1:13" ht="69.75" customHeight="1" x14ac:dyDescent="0.25">
      <c r="A38" s="111"/>
      <c r="B38" s="115" t="s">
        <v>264</v>
      </c>
      <c r="C38" s="116" t="s">
        <v>265</v>
      </c>
      <c r="D38" s="67">
        <v>1</v>
      </c>
      <c r="E38" s="67" t="s">
        <v>227</v>
      </c>
      <c r="F38" s="117" t="s">
        <v>266</v>
      </c>
      <c r="G38" s="67">
        <v>2</v>
      </c>
      <c r="H38" s="67" t="s">
        <v>1</v>
      </c>
      <c r="I38" s="118">
        <v>1432200</v>
      </c>
      <c r="J38" s="118">
        <f>G38*I38</f>
        <v>2864400</v>
      </c>
      <c r="K38" s="119" t="s">
        <v>267</v>
      </c>
      <c r="L38" s="71" t="s">
        <v>268</v>
      </c>
      <c r="M38" s="71" t="s">
        <v>269</v>
      </c>
    </row>
    <row r="39" spans="1:13" x14ac:dyDescent="0.25">
      <c r="A39" s="72" t="s">
        <v>270</v>
      </c>
      <c r="B39" s="38" t="s">
        <v>32</v>
      </c>
      <c r="C39" s="39"/>
      <c r="D39" s="39"/>
      <c r="E39" s="39"/>
      <c r="F39" s="39"/>
      <c r="G39" s="75"/>
      <c r="H39" s="75"/>
      <c r="I39" s="76"/>
      <c r="J39" s="76"/>
      <c r="K39" s="39"/>
      <c r="L39" s="39"/>
      <c r="M39" s="77"/>
    </row>
    <row r="40" spans="1:13" ht="24.75" customHeight="1" x14ac:dyDescent="0.25">
      <c r="A40" s="100"/>
      <c r="B40" s="113" t="s">
        <v>3</v>
      </c>
      <c r="C40" s="39"/>
      <c r="D40" s="39"/>
      <c r="E40" s="39"/>
      <c r="F40" s="39"/>
      <c r="G40" s="75"/>
      <c r="H40" s="75"/>
      <c r="I40" s="76"/>
      <c r="J40" s="114" t="s">
        <v>271</v>
      </c>
      <c r="K40" s="39"/>
      <c r="L40" s="39"/>
      <c r="M40" s="77"/>
    </row>
    <row r="41" spans="1:13" ht="48" customHeight="1" x14ac:dyDescent="0.25">
      <c r="A41" s="78"/>
      <c r="B41" s="120" t="s">
        <v>272</v>
      </c>
      <c r="C41" s="104" t="s">
        <v>273</v>
      </c>
      <c r="D41" s="53">
        <v>6</v>
      </c>
      <c r="E41" s="104" t="s">
        <v>274</v>
      </c>
      <c r="F41" s="83"/>
      <c r="G41" s="48">
        <v>5</v>
      </c>
      <c r="H41" s="49" t="s">
        <v>139</v>
      </c>
      <c r="I41" s="121">
        <v>325000</v>
      </c>
      <c r="J41" s="50">
        <f t="shared" ref="J41" si="1">G41*I41</f>
        <v>1625000</v>
      </c>
      <c r="K41" s="52" t="s">
        <v>275</v>
      </c>
      <c r="L41" s="104" t="s">
        <v>276</v>
      </c>
      <c r="M41" s="53" t="s">
        <v>277</v>
      </c>
    </row>
    <row r="42" spans="1:13" ht="174.75" customHeight="1" x14ac:dyDescent="0.25">
      <c r="A42" s="78"/>
      <c r="B42" s="120" t="s">
        <v>89</v>
      </c>
      <c r="C42" s="122" t="s">
        <v>278</v>
      </c>
      <c r="D42" s="53">
        <v>1</v>
      </c>
      <c r="E42" s="104" t="s">
        <v>227</v>
      </c>
      <c r="F42" s="45" t="s">
        <v>137</v>
      </c>
      <c r="G42" s="48">
        <v>1</v>
      </c>
      <c r="H42" s="49" t="s">
        <v>139</v>
      </c>
      <c r="I42" s="123">
        <v>1471000</v>
      </c>
      <c r="J42" s="50">
        <v>1471000</v>
      </c>
      <c r="K42" s="52" t="s">
        <v>279</v>
      </c>
      <c r="L42" s="104" t="s">
        <v>276</v>
      </c>
      <c r="M42" s="53" t="s">
        <v>277</v>
      </c>
    </row>
    <row r="43" spans="1:13" ht="68.25" customHeight="1" x14ac:dyDescent="0.25">
      <c r="A43" s="78"/>
      <c r="B43" s="120" t="s">
        <v>156</v>
      </c>
      <c r="C43" s="124" t="s">
        <v>280</v>
      </c>
      <c r="D43" s="53">
        <v>1</v>
      </c>
      <c r="E43" s="104" t="s">
        <v>227</v>
      </c>
      <c r="F43" s="83"/>
      <c r="G43" s="48">
        <v>1</v>
      </c>
      <c r="H43" s="49" t="s">
        <v>139</v>
      </c>
      <c r="I43" s="123">
        <v>772304</v>
      </c>
      <c r="J43" s="50">
        <v>772304</v>
      </c>
      <c r="K43" s="52" t="s">
        <v>281</v>
      </c>
      <c r="L43" s="104" t="s">
        <v>276</v>
      </c>
      <c r="M43" s="53" t="s">
        <v>277</v>
      </c>
    </row>
    <row r="44" spans="1:13" ht="137.25" customHeight="1" x14ac:dyDescent="0.25">
      <c r="A44" s="78"/>
      <c r="B44" s="120" t="s">
        <v>98</v>
      </c>
      <c r="C44" s="122" t="s">
        <v>282</v>
      </c>
      <c r="D44" s="53">
        <v>1</v>
      </c>
      <c r="E44" s="104" t="s">
        <v>227</v>
      </c>
      <c r="F44" s="83"/>
      <c r="G44" s="48">
        <v>1</v>
      </c>
      <c r="H44" s="49" t="s">
        <v>139</v>
      </c>
      <c r="I44" s="123">
        <v>365000</v>
      </c>
      <c r="J44" s="50">
        <v>365000</v>
      </c>
      <c r="K44" s="52" t="s">
        <v>283</v>
      </c>
      <c r="L44" s="104" t="s">
        <v>276</v>
      </c>
      <c r="M44" s="53" t="s">
        <v>277</v>
      </c>
    </row>
    <row r="45" spans="1:13" ht="137.25" customHeight="1" x14ac:dyDescent="0.25">
      <c r="A45" s="78"/>
      <c r="B45" s="125" t="s">
        <v>284</v>
      </c>
      <c r="C45" s="116" t="s">
        <v>285</v>
      </c>
      <c r="D45" s="53">
        <v>3</v>
      </c>
      <c r="E45" s="104" t="s">
        <v>286</v>
      </c>
      <c r="F45" s="83"/>
      <c r="G45" s="48">
        <v>3</v>
      </c>
      <c r="H45" s="75" t="s">
        <v>139</v>
      </c>
      <c r="I45" s="68">
        <v>938000</v>
      </c>
      <c r="J45" s="50">
        <f t="shared" ref="J45" si="2">G45*I45</f>
        <v>2814000</v>
      </c>
      <c r="K45" s="52" t="s">
        <v>287</v>
      </c>
      <c r="L45" s="104" t="s">
        <v>276</v>
      </c>
      <c r="M45" s="53" t="s">
        <v>277</v>
      </c>
    </row>
    <row r="46" spans="1:13" ht="132.75" customHeight="1" x14ac:dyDescent="0.25">
      <c r="A46" s="94"/>
      <c r="B46" s="126" t="s">
        <v>35</v>
      </c>
      <c r="C46" s="116" t="s">
        <v>288</v>
      </c>
      <c r="D46" s="53">
        <v>1</v>
      </c>
      <c r="E46" s="104" t="s">
        <v>184</v>
      </c>
      <c r="F46" s="83"/>
      <c r="G46" s="48">
        <v>1</v>
      </c>
      <c r="H46" s="75" t="s">
        <v>139</v>
      </c>
      <c r="I46" s="68">
        <v>6765000</v>
      </c>
      <c r="J46" s="50">
        <v>6765000</v>
      </c>
      <c r="K46" s="52" t="s">
        <v>289</v>
      </c>
      <c r="L46" s="104" t="s">
        <v>276</v>
      </c>
      <c r="M46" s="53" t="s">
        <v>277</v>
      </c>
    </row>
    <row r="47" spans="1:13" ht="18" customHeight="1" x14ac:dyDescent="0.25">
      <c r="A47" s="72" t="s">
        <v>290</v>
      </c>
      <c r="B47" s="127" t="s">
        <v>2</v>
      </c>
      <c r="C47" s="39"/>
      <c r="D47" s="39"/>
      <c r="E47" s="39"/>
      <c r="F47" s="39"/>
      <c r="G47" s="75"/>
      <c r="H47" s="75"/>
      <c r="I47" s="76"/>
      <c r="J47" s="76"/>
      <c r="K47" s="39"/>
      <c r="L47" s="39"/>
      <c r="M47" s="77"/>
    </row>
    <row r="48" spans="1:13" ht="22.5" customHeight="1" x14ac:dyDescent="0.25">
      <c r="A48" s="78"/>
      <c r="B48" s="113" t="s">
        <v>3</v>
      </c>
      <c r="C48" s="39"/>
      <c r="D48" s="39"/>
      <c r="E48" s="39"/>
      <c r="F48" s="39"/>
      <c r="G48" s="75"/>
      <c r="H48" s="75"/>
      <c r="I48" s="76"/>
      <c r="J48" s="76"/>
      <c r="K48" s="39"/>
      <c r="L48" s="39"/>
      <c r="M48" s="77"/>
    </row>
    <row r="49" spans="1:13" ht="46.5" customHeight="1" x14ac:dyDescent="0.25">
      <c r="A49" s="94"/>
      <c r="B49" s="128" t="s">
        <v>4</v>
      </c>
      <c r="C49" s="129" t="s">
        <v>291</v>
      </c>
      <c r="D49" s="46">
        <v>2</v>
      </c>
      <c r="E49" s="130" t="s">
        <v>184</v>
      </c>
      <c r="F49" s="128"/>
      <c r="G49" s="86">
        <v>1</v>
      </c>
      <c r="H49" s="86" t="s">
        <v>5</v>
      </c>
      <c r="I49" s="131">
        <v>3100000</v>
      </c>
      <c r="J49" s="131">
        <f>G49*I49</f>
        <v>3100000</v>
      </c>
      <c r="K49" s="129" t="s">
        <v>292</v>
      </c>
      <c r="L49" s="130" t="s">
        <v>6</v>
      </c>
      <c r="M49" s="86" t="s">
        <v>293</v>
      </c>
    </row>
    <row r="50" spans="1:13" ht="49.5" customHeight="1" x14ac:dyDescent="0.25">
      <c r="A50" s="132"/>
      <c r="B50" s="128" t="s">
        <v>156</v>
      </c>
      <c r="C50" s="129" t="s">
        <v>294</v>
      </c>
      <c r="D50" s="46">
        <v>2</v>
      </c>
      <c r="E50" s="130" t="s">
        <v>295</v>
      </c>
      <c r="F50" s="128"/>
      <c r="G50" s="86">
        <v>3</v>
      </c>
      <c r="H50" s="86" t="s">
        <v>5</v>
      </c>
      <c r="I50" s="131">
        <v>1960304</v>
      </c>
      <c r="J50" s="131">
        <f t="shared" ref="J50:J70" si="3">G50*I50</f>
        <v>5880912</v>
      </c>
      <c r="K50" s="129" t="s">
        <v>296</v>
      </c>
      <c r="L50" s="133" t="s">
        <v>297</v>
      </c>
      <c r="M50" s="86" t="s">
        <v>293</v>
      </c>
    </row>
    <row r="51" spans="1:13" ht="45" customHeight="1" x14ac:dyDescent="0.25">
      <c r="A51" s="78"/>
      <c r="B51" s="128" t="s">
        <v>298</v>
      </c>
      <c r="C51" s="129" t="s">
        <v>299</v>
      </c>
      <c r="D51" s="46">
        <v>1</v>
      </c>
      <c r="E51" s="130" t="s">
        <v>184</v>
      </c>
      <c r="F51" s="128"/>
      <c r="G51" s="86">
        <v>1</v>
      </c>
      <c r="H51" s="86" t="s">
        <v>5</v>
      </c>
      <c r="I51" s="131">
        <v>6003000</v>
      </c>
      <c r="J51" s="131">
        <f t="shared" si="3"/>
        <v>6003000</v>
      </c>
      <c r="K51" s="129" t="s">
        <v>300</v>
      </c>
      <c r="L51" s="130" t="s">
        <v>8</v>
      </c>
      <c r="M51" s="86" t="s">
        <v>293</v>
      </c>
    </row>
    <row r="52" spans="1:13" ht="33" customHeight="1" x14ac:dyDescent="0.25">
      <c r="A52" s="78"/>
      <c r="B52" s="128" t="s">
        <v>301</v>
      </c>
      <c r="C52" s="129" t="s">
        <v>302</v>
      </c>
      <c r="D52" s="46">
        <v>1</v>
      </c>
      <c r="E52" s="130" t="s">
        <v>184</v>
      </c>
      <c r="F52" s="128"/>
      <c r="G52" s="86">
        <v>1</v>
      </c>
      <c r="H52" s="86" t="s">
        <v>5</v>
      </c>
      <c r="I52" s="131">
        <v>5063500</v>
      </c>
      <c r="J52" s="131">
        <f t="shared" si="3"/>
        <v>5063500</v>
      </c>
      <c r="K52" s="129" t="s">
        <v>303</v>
      </c>
      <c r="L52" s="130" t="s">
        <v>8</v>
      </c>
      <c r="M52" s="86" t="s">
        <v>293</v>
      </c>
    </row>
    <row r="53" spans="1:13" ht="65.25" customHeight="1" x14ac:dyDescent="0.25">
      <c r="A53" s="78"/>
      <c r="B53" s="134" t="s">
        <v>10</v>
      </c>
      <c r="C53" s="135" t="s">
        <v>304</v>
      </c>
      <c r="D53" s="63">
        <v>3</v>
      </c>
      <c r="E53" s="136" t="s">
        <v>305</v>
      </c>
      <c r="F53" s="134"/>
      <c r="G53" s="137">
        <v>2</v>
      </c>
      <c r="H53" s="137" t="s">
        <v>5</v>
      </c>
      <c r="I53" s="138">
        <v>1020071</v>
      </c>
      <c r="J53" s="138">
        <f t="shared" si="3"/>
        <v>2040142</v>
      </c>
      <c r="K53" s="135" t="s">
        <v>306</v>
      </c>
      <c r="L53" s="136" t="s">
        <v>11</v>
      </c>
      <c r="M53" s="137" t="s">
        <v>293</v>
      </c>
    </row>
    <row r="54" spans="1:13" ht="42.75" customHeight="1" x14ac:dyDescent="0.25">
      <c r="A54" s="78"/>
      <c r="B54" s="128" t="s">
        <v>307</v>
      </c>
      <c r="C54" s="129" t="s">
        <v>308</v>
      </c>
      <c r="D54" s="46">
        <v>4</v>
      </c>
      <c r="E54" s="130" t="s">
        <v>184</v>
      </c>
      <c r="F54" s="128"/>
      <c r="G54" s="86">
        <v>4</v>
      </c>
      <c r="H54" s="86" t="s">
        <v>5</v>
      </c>
      <c r="I54" s="131">
        <v>42938500</v>
      </c>
      <c r="J54" s="131">
        <f t="shared" si="3"/>
        <v>171754000</v>
      </c>
      <c r="K54" s="129"/>
      <c r="L54" s="133" t="s">
        <v>309</v>
      </c>
      <c r="M54" s="86" t="s">
        <v>293</v>
      </c>
    </row>
    <row r="55" spans="1:13" ht="37.5" customHeight="1" x14ac:dyDescent="0.25">
      <c r="A55" s="78"/>
      <c r="B55" s="128" t="s">
        <v>310</v>
      </c>
      <c r="C55" s="129" t="s">
        <v>311</v>
      </c>
      <c r="D55" s="46">
        <v>2</v>
      </c>
      <c r="E55" s="130" t="s">
        <v>184</v>
      </c>
      <c r="F55" s="128"/>
      <c r="G55" s="86">
        <v>1</v>
      </c>
      <c r="H55" s="86" t="s">
        <v>5</v>
      </c>
      <c r="I55" s="131">
        <v>7794000</v>
      </c>
      <c r="J55" s="131">
        <f t="shared" si="3"/>
        <v>7794000</v>
      </c>
      <c r="K55" s="129" t="s">
        <v>312</v>
      </c>
      <c r="L55" s="130" t="s">
        <v>8</v>
      </c>
      <c r="M55" s="86" t="s">
        <v>293</v>
      </c>
    </row>
    <row r="56" spans="1:13" ht="50.25" customHeight="1" x14ac:dyDescent="0.25">
      <c r="A56" s="78"/>
      <c r="B56" s="128" t="s">
        <v>313</v>
      </c>
      <c r="C56" s="129" t="s">
        <v>314</v>
      </c>
      <c r="D56" s="46">
        <v>0</v>
      </c>
      <c r="E56" s="130"/>
      <c r="F56" s="128"/>
      <c r="G56" s="86">
        <v>1</v>
      </c>
      <c r="H56" s="86" t="s">
        <v>5</v>
      </c>
      <c r="I56" s="131">
        <v>4873300</v>
      </c>
      <c r="J56" s="131">
        <f t="shared" si="3"/>
        <v>4873300</v>
      </c>
      <c r="K56" s="129" t="s">
        <v>315</v>
      </c>
      <c r="L56" s="130" t="s">
        <v>8</v>
      </c>
      <c r="M56" s="86" t="s">
        <v>293</v>
      </c>
    </row>
    <row r="57" spans="1:13" ht="35.25" customHeight="1" x14ac:dyDescent="0.25">
      <c r="A57" s="78"/>
      <c r="B57" s="128" t="s">
        <v>316</v>
      </c>
      <c r="C57" s="129" t="s">
        <v>317</v>
      </c>
      <c r="D57" s="46">
        <v>1</v>
      </c>
      <c r="E57" s="130" t="s">
        <v>184</v>
      </c>
      <c r="F57" s="128"/>
      <c r="G57" s="86">
        <v>1</v>
      </c>
      <c r="H57" s="86" t="s">
        <v>5</v>
      </c>
      <c r="I57" s="131">
        <v>21161500</v>
      </c>
      <c r="J57" s="131">
        <f t="shared" si="3"/>
        <v>21161500</v>
      </c>
      <c r="K57" s="129" t="s">
        <v>318</v>
      </c>
      <c r="L57" s="130" t="s">
        <v>8</v>
      </c>
      <c r="M57" s="86" t="s">
        <v>293</v>
      </c>
    </row>
    <row r="58" spans="1:13" ht="33" customHeight="1" x14ac:dyDescent="0.25">
      <c r="A58" s="78"/>
      <c r="B58" s="128" t="s">
        <v>78</v>
      </c>
      <c r="C58" s="129" t="s">
        <v>319</v>
      </c>
      <c r="D58" s="46">
        <v>1</v>
      </c>
      <c r="E58" s="130" t="s">
        <v>184</v>
      </c>
      <c r="F58" s="128"/>
      <c r="G58" s="86">
        <v>1</v>
      </c>
      <c r="H58" s="86" t="s">
        <v>5</v>
      </c>
      <c r="I58" s="131">
        <v>123000000</v>
      </c>
      <c r="J58" s="131">
        <f t="shared" si="3"/>
        <v>123000000</v>
      </c>
      <c r="K58" s="129" t="s">
        <v>320</v>
      </c>
      <c r="L58" s="130" t="s">
        <v>8</v>
      </c>
      <c r="M58" s="86" t="s">
        <v>293</v>
      </c>
    </row>
    <row r="59" spans="1:13" ht="32.25" customHeight="1" x14ac:dyDescent="0.25">
      <c r="A59" s="78"/>
      <c r="B59" s="128" t="s">
        <v>321</v>
      </c>
      <c r="C59" s="129" t="s">
        <v>322</v>
      </c>
      <c r="D59" s="46">
        <v>2</v>
      </c>
      <c r="E59" s="130" t="s">
        <v>184</v>
      </c>
      <c r="F59" s="128"/>
      <c r="G59" s="86">
        <v>2</v>
      </c>
      <c r="H59" s="86" t="s">
        <v>5</v>
      </c>
      <c r="I59" s="131">
        <v>3701000</v>
      </c>
      <c r="J59" s="131">
        <f t="shared" si="3"/>
        <v>7402000</v>
      </c>
      <c r="K59" s="129" t="s">
        <v>323</v>
      </c>
      <c r="L59" s="130" t="s">
        <v>8</v>
      </c>
      <c r="M59" s="86" t="s">
        <v>293</v>
      </c>
    </row>
    <row r="60" spans="1:13" ht="36" customHeight="1" x14ac:dyDescent="0.25">
      <c r="A60" s="78"/>
      <c r="B60" s="128" t="s">
        <v>324</v>
      </c>
      <c r="C60" s="129" t="s">
        <v>325</v>
      </c>
      <c r="D60" s="46">
        <v>0</v>
      </c>
      <c r="E60" s="130"/>
      <c r="F60" s="128"/>
      <c r="G60" s="86">
        <v>2</v>
      </c>
      <c r="H60" s="86" t="s">
        <v>5</v>
      </c>
      <c r="I60" s="131">
        <v>1965000</v>
      </c>
      <c r="J60" s="131">
        <f t="shared" si="3"/>
        <v>3930000</v>
      </c>
      <c r="K60" s="129" t="s">
        <v>326</v>
      </c>
      <c r="L60" s="133" t="s">
        <v>76</v>
      </c>
      <c r="M60" s="86" t="s">
        <v>293</v>
      </c>
    </row>
    <row r="61" spans="1:13" ht="39" customHeight="1" x14ac:dyDescent="0.25">
      <c r="A61" s="78"/>
      <c r="B61" s="128" t="s">
        <v>327</v>
      </c>
      <c r="C61" s="129" t="s">
        <v>328</v>
      </c>
      <c r="D61" s="46">
        <v>0</v>
      </c>
      <c r="E61" s="130"/>
      <c r="F61" s="128"/>
      <c r="G61" s="86">
        <v>1</v>
      </c>
      <c r="H61" s="86" t="s">
        <v>5</v>
      </c>
      <c r="I61" s="131">
        <v>534000</v>
      </c>
      <c r="J61" s="131">
        <f t="shared" si="3"/>
        <v>534000</v>
      </c>
      <c r="K61" s="129" t="s">
        <v>329</v>
      </c>
      <c r="L61" s="130" t="s">
        <v>81</v>
      </c>
      <c r="M61" s="86" t="s">
        <v>293</v>
      </c>
    </row>
    <row r="62" spans="1:13" ht="33" customHeight="1" x14ac:dyDescent="0.25">
      <c r="A62" s="78"/>
      <c r="B62" s="128" t="s">
        <v>16</v>
      </c>
      <c r="C62" s="129" t="s">
        <v>330</v>
      </c>
      <c r="D62" s="86">
        <v>0</v>
      </c>
      <c r="E62" s="130"/>
      <c r="F62" s="129"/>
      <c r="G62" s="46">
        <v>1</v>
      </c>
      <c r="H62" s="86" t="s">
        <v>5</v>
      </c>
      <c r="I62" s="139">
        <v>4223484</v>
      </c>
      <c r="J62" s="131">
        <f t="shared" si="3"/>
        <v>4223484</v>
      </c>
      <c r="K62" s="129" t="s">
        <v>331</v>
      </c>
      <c r="L62" s="130" t="s">
        <v>81</v>
      </c>
      <c r="M62" s="86" t="s">
        <v>293</v>
      </c>
    </row>
    <row r="63" spans="1:13" ht="45" customHeight="1" x14ac:dyDescent="0.25">
      <c r="A63" s="78"/>
      <c r="B63" s="128" t="s">
        <v>332</v>
      </c>
      <c r="C63" s="129" t="s">
        <v>333</v>
      </c>
      <c r="D63" s="86">
        <v>0</v>
      </c>
      <c r="E63" s="130"/>
      <c r="F63" s="129"/>
      <c r="G63" s="46">
        <v>1</v>
      </c>
      <c r="H63" s="86" t="s">
        <v>5</v>
      </c>
      <c r="I63" s="139">
        <v>4600564</v>
      </c>
      <c r="J63" s="131">
        <f t="shared" si="3"/>
        <v>4600564</v>
      </c>
      <c r="K63" s="129" t="s">
        <v>334</v>
      </c>
      <c r="L63" s="130" t="s">
        <v>81</v>
      </c>
      <c r="M63" s="86" t="s">
        <v>293</v>
      </c>
    </row>
    <row r="64" spans="1:13" ht="43.5" customHeight="1" x14ac:dyDescent="0.25">
      <c r="A64" s="78"/>
      <c r="B64" s="128" t="s">
        <v>18</v>
      </c>
      <c r="C64" s="129" t="s">
        <v>335</v>
      </c>
      <c r="D64" s="86">
        <v>0</v>
      </c>
      <c r="E64" s="130"/>
      <c r="F64" s="129"/>
      <c r="G64" s="46">
        <v>1</v>
      </c>
      <c r="H64" s="86" t="s">
        <v>5</v>
      </c>
      <c r="I64" s="139">
        <v>442900</v>
      </c>
      <c r="J64" s="131">
        <f t="shared" si="3"/>
        <v>442900</v>
      </c>
      <c r="K64" s="129" t="s">
        <v>336</v>
      </c>
      <c r="L64" s="130" t="s">
        <v>81</v>
      </c>
      <c r="M64" s="86" t="s">
        <v>293</v>
      </c>
    </row>
    <row r="65" spans="1:26" ht="36" customHeight="1" x14ac:dyDescent="0.25">
      <c r="A65" s="78"/>
      <c r="B65" s="128" t="s">
        <v>337</v>
      </c>
      <c r="C65" s="129" t="s">
        <v>338</v>
      </c>
      <c r="D65" s="46">
        <v>0</v>
      </c>
      <c r="E65" s="130"/>
      <c r="F65" s="128"/>
      <c r="G65" s="86">
        <v>1</v>
      </c>
      <c r="H65" s="86" t="s">
        <v>5</v>
      </c>
      <c r="I65" s="131">
        <v>900000</v>
      </c>
      <c r="J65" s="131">
        <f t="shared" si="3"/>
        <v>900000</v>
      </c>
      <c r="K65" s="129" t="s">
        <v>339</v>
      </c>
      <c r="L65" s="130" t="s">
        <v>81</v>
      </c>
      <c r="M65" s="86" t="s">
        <v>293</v>
      </c>
    </row>
    <row r="66" spans="1:26" ht="34.5" customHeight="1" x14ac:dyDescent="0.25">
      <c r="A66" s="78"/>
      <c r="B66" s="128" t="s">
        <v>340</v>
      </c>
      <c r="C66" s="129" t="s">
        <v>341</v>
      </c>
      <c r="D66" s="46">
        <v>1</v>
      </c>
      <c r="E66" s="130" t="s">
        <v>184</v>
      </c>
      <c r="F66" s="128"/>
      <c r="G66" s="86">
        <v>1</v>
      </c>
      <c r="H66" s="86" t="s">
        <v>5</v>
      </c>
      <c r="I66" s="131">
        <v>392000</v>
      </c>
      <c r="J66" s="131">
        <f t="shared" si="3"/>
        <v>392000</v>
      </c>
      <c r="K66" s="129" t="s">
        <v>342</v>
      </c>
      <c r="L66" s="130" t="s">
        <v>343</v>
      </c>
      <c r="M66" s="86" t="s">
        <v>293</v>
      </c>
    </row>
    <row r="67" spans="1:26" ht="48" customHeight="1" x14ac:dyDescent="0.25">
      <c r="A67" s="78"/>
      <c r="B67" s="128" t="s">
        <v>344</v>
      </c>
      <c r="C67" s="129" t="s">
        <v>345</v>
      </c>
      <c r="D67" s="86">
        <v>0</v>
      </c>
      <c r="E67" s="130"/>
      <c r="F67" s="129"/>
      <c r="G67" s="46">
        <v>1</v>
      </c>
      <c r="H67" s="46" t="s">
        <v>5</v>
      </c>
      <c r="I67" s="139">
        <v>124480520</v>
      </c>
      <c r="J67" s="131">
        <f t="shared" si="3"/>
        <v>124480520</v>
      </c>
      <c r="K67" s="129" t="s">
        <v>346</v>
      </c>
      <c r="L67" s="130" t="s">
        <v>81</v>
      </c>
      <c r="M67" s="86" t="s">
        <v>293</v>
      </c>
    </row>
    <row r="68" spans="1:26" ht="47.25" customHeight="1" x14ac:dyDescent="0.25">
      <c r="A68" s="78"/>
      <c r="B68" s="128" t="s">
        <v>347</v>
      </c>
      <c r="C68" s="129" t="s">
        <v>348</v>
      </c>
      <c r="D68" s="86">
        <v>0</v>
      </c>
      <c r="E68" s="130"/>
      <c r="F68" s="129"/>
      <c r="G68" s="46">
        <v>1</v>
      </c>
      <c r="H68" s="46" t="s">
        <v>5</v>
      </c>
      <c r="I68" s="139">
        <v>11534160</v>
      </c>
      <c r="J68" s="131">
        <f t="shared" si="3"/>
        <v>11534160</v>
      </c>
      <c r="K68" s="129" t="s">
        <v>349</v>
      </c>
      <c r="L68" s="130" t="s">
        <v>81</v>
      </c>
      <c r="M68" s="86"/>
    </row>
    <row r="69" spans="1:26" ht="65.25" customHeight="1" x14ac:dyDescent="0.25">
      <c r="A69" s="78"/>
      <c r="B69" s="129" t="s">
        <v>350</v>
      </c>
      <c r="C69" s="129" t="s">
        <v>351</v>
      </c>
      <c r="D69" s="86">
        <v>2</v>
      </c>
      <c r="E69" s="133" t="s">
        <v>352</v>
      </c>
      <c r="F69" s="129"/>
      <c r="G69" s="156">
        <v>3</v>
      </c>
      <c r="H69" s="150" t="s">
        <v>5</v>
      </c>
      <c r="I69" s="157">
        <v>2204000</v>
      </c>
      <c r="J69" s="154">
        <f>G69*I69</f>
        <v>6612000</v>
      </c>
      <c r="K69" s="150" t="s">
        <v>369</v>
      </c>
      <c r="L69" s="150" t="s">
        <v>368</v>
      </c>
      <c r="M69" s="149" t="s">
        <v>293</v>
      </c>
      <c r="P69" s="160"/>
      <c r="Q69" s="161"/>
      <c r="R69" s="162"/>
      <c r="S69" s="163"/>
      <c r="T69" s="164"/>
      <c r="U69" s="164"/>
      <c r="V69" s="165"/>
      <c r="W69" s="165"/>
      <c r="X69" s="161"/>
      <c r="Y69" s="166"/>
      <c r="Z69" s="160"/>
    </row>
    <row r="70" spans="1:26" ht="29.25" customHeight="1" x14ac:dyDescent="0.25">
      <c r="A70" s="94"/>
      <c r="B70" s="140" t="s">
        <v>64</v>
      </c>
      <c r="C70" s="141" t="s">
        <v>353</v>
      </c>
      <c r="D70" s="86">
        <v>2</v>
      </c>
      <c r="E70" s="85" t="s">
        <v>184</v>
      </c>
      <c r="F70" s="46"/>
      <c r="G70" s="46">
        <v>2</v>
      </c>
      <c r="H70" s="46" t="s">
        <v>5</v>
      </c>
      <c r="I70" s="139">
        <v>1380102</v>
      </c>
      <c r="J70" s="131">
        <f t="shared" si="3"/>
        <v>2760204</v>
      </c>
      <c r="K70" s="140" t="s">
        <v>354</v>
      </c>
      <c r="L70" s="126" t="s">
        <v>343</v>
      </c>
      <c r="M70" s="86" t="s">
        <v>293</v>
      </c>
      <c r="N70" t="s">
        <v>410</v>
      </c>
      <c r="P70" s="159"/>
      <c r="Q70" s="167"/>
      <c r="R70" s="168"/>
      <c r="S70" s="169"/>
      <c r="T70" s="170"/>
      <c r="U70" s="170"/>
      <c r="V70" s="171"/>
      <c r="W70" s="171"/>
      <c r="X70" s="167"/>
      <c r="Y70" s="168"/>
      <c r="Z70" s="159"/>
    </row>
    <row r="71" spans="1:26" ht="54.75" customHeight="1" x14ac:dyDescent="0.25">
      <c r="A71" s="96"/>
      <c r="B71" s="149" t="s">
        <v>365</v>
      </c>
      <c r="C71" s="158" t="s">
        <v>366</v>
      </c>
      <c r="D71" s="151">
        <v>0</v>
      </c>
      <c r="E71" s="152"/>
      <c r="F71" s="177"/>
      <c r="G71" s="155">
        <v>1</v>
      </c>
      <c r="H71" s="153" t="s">
        <v>5</v>
      </c>
      <c r="I71" s="154">
        <v>14726280</v>
      </c>
      <c r="J71" s="154">
        <v>14726280</v>
      </c>
      <c r="K71" s="150" t="s">
        <v>367</v>
      </c>
      <c r="L71" s="150" t="s">
        <v>357</v>
      </c>
      <c r="M71" s="149" t="s">
        <v>293</v>
      </c>
      <c r="P71" s="159"/>
      <c r="Q71" s="167"/>
      <c r="R71" s="168"/>
      <c r="S71" s="169"/>
      <c r="T71" s="170"/>
      <c r="U71" s="170"/>
      <c r="V71" s="171"/>
      <c r="W71" s="171"/>
      <c r="X71" s="167"/>
      <c r="Y71" s="168"/>
      <c r="Z71" s="159"/>
    </row>
    <row r="72" spans="1:26" ht="29.25" customHeight="1" x14ac:dyDescent="0.25">
      <c r="A72" s="96"/>
      <c r="B72" s="149" t="s">
        <v>360</v>
      </c>
      <c r="C72" s="150" t="s">
        <v>361</v>
      </c>
      <c r="D72" s="151">
        <v>0</v>
      </c>
      <c r="E72" s="152"/>
      <c r="G72" s="155">
        <v>1</v>
      </c>
      <c r="H72" s="153" t="s">
        <v>5</v>
      </c>
      <c r="I72" s="154">
        <v>654500</v>
      </c>
      <c r="J72" s="154">
        <f t="shared" ref="J72:J73" si="4">G72*I72</f>
        <v>654500</v>
      </c>
      <c r="K72" s="150" t="s">
        <v>362</v>
      </c>
      <c r="L72" s="150" t="s">
        <v>358</v>
      </c>
      <c r="M72" s="149" t="s">
        <v>359</v>
      </c>
      <c r="N72" t="s">
        <v>372</v>
      </c>
      <c r="P72" s="159"/>
      <c r="Q72" s="167"/>
      <c r="R72" s="168"/>
      <c r="S72" s="169"/>
      <c r="T72" s="170"/>
      <c r="U72" s="170"/>
      <c r="V72" s="171"/>
      <c r="W72" s="171"/>
      <c r="X72" s="167"/>
      <c r="Y72" s="168"/>
      <c r="Z72" s="159"/>
    </row>
    <row r="73" spans="1:26" ht="29.25" customHeight="1" x14ac:dyDescent="0.25">
      <c r="A73" s="96"/>
      <c r="B73" s="247" t="s">
        <v>360</v>
      </c>
      <c r="C73" s="248" t="s">
        <v>363</v>
      </c>
      <c r="D73" s="249">
        <v>0</v>
      </c>
      <c r="E73" s="250"/>
      <c r="G73" s="251">
        <v>1</v>
      </c>
      <c r="H73" s="252" t="s">
        <v>5</v>
      </c>
      <c r="I73" s="253">
        <v>933900</v>
      </c>
      <c r="J73" s="253">
        <f t="shared" si="4"/>
        <v>933900</v>
      </c>
      <c r="K73" s="248" t="s">
        <v>364</v>
      </c>
      <c r="L73" s="248" t="s">
        <v>358</v>
      </c>
      <c r="M73" s="247" t="s">
        <v>359</v>
      </c>
      <c r="N73" t="s">
        <v>372</v>
      </c>
      <c r="P73" s="159"/>
      <c r="Q73" s="167"/>
      <c r="R73" s="168"/>
      <c r="S73" s="169"/>
      <c r="T73" s="170"/>
      <c r="U73" s="170"/>
      <c r="V73" s="171"/>
      <c r="W73" s="171"/>
      <c r="X73" s="167"/>
      <c r="Y73" s="168"/>
      <c r="Z73" s="159"/>
    </row>
    <row r="74" spans="1:26" ht="29.25" customHeight="1" x14ac:dyDescent="0.25">
      <c r="A74" s="72" t="s">
        <v>438</v>
      </c>
      <c r="B74" s="127" t="s">
        <v>58</v>
      </c>
      <c r="C74" s="39"/>
      <c r="D74" s="39"/>
      <c r="E74" s="39"/>
      <c r="F74" s="39"/>
      <c r="G74" s="75"/>
      <c r="H74" s="75"/>
      <c r="I74" s="76"/>
      <c r="J74" s="76"/>
      <c r="K74" s="39"/>
      <c r="L74" s="39"/>
      <c r="M74" s="77"/>
      <c r="P74" s="159"/>
      <c r="Q74" s="167"/>
      <c r="R74" s="168"/>
      <c r="S74" s="169"/>
      <c r="T74" s="176"/>
      <c r="U74" s="176"/>
      <c r="V74" s="171"/>
      <c r="W74" s="171"/>
      <c r="X74" s="167"/>
      <c r="Y74" s="168"/>
      <c r="Z74" s="159"/>
    </row>
    <row r="75" spans="1:26" ht="23.25" customHeight="1" x14ac:dyDescent="0.25">
      <c r="A75" s="78"/>
      <c r="B75" s="113" t="s">
        <v>3</v>
      </c>
      <c r="C75" s="39"/>
      <c r="D75" s="39"/>
      <c r="E75" s="39"/>
      <c r="F75" s="39"/>
      <c r="G75" s="75"/>
      <c r="H75" s="75"/>
      <c r="I75" s="76"/>
      <c r="J75" s="76"/>
      <c r="K75" s="39"/>
      <c r="L75" s="39"/>
      <c r="M75" s="77"/>
      <c r="P75" s="159"/>
      <c r="Q75" s="167"/>
      <c r="R75" s="168"/>
      <c r="S75" s="169"/>
      <c r="T75" s="170"/>
      <c r="U75" s="170"/>
      <c r="V75" s="171"/>
      <c r="W75" s="171"/>
      <c r="X75" s="167"/>
      <c r="Y75" s="168"/>
      <c r="Z75" s="159"/>
    </row>
    <row r="76" spans="1:26" ht="47.25" customHeight="1" x14ac:dyDescent="0.25">
      <c r="A76" s="254"/>
      <c r="B76" s="254" t="s">
        <v>420</v>
      </c>
      <c r="C76" s="254" t="s">
        <v>249</v>
      </c>
      <c r="D76" s="254" t="s">
        <v>249</v>
      </c>
      <c r="E76" s="254" t="s">
        <v>249</v>
      </c>
      <c r="F76" s="254"/>
      <c r="G76" s="254">
        <v>1</v>
      </c>
      <c r="H76" s="255" t="s">
        <v>139</v>
      </c>
      <c r="I76" s="256">
        <v>120000000</v>
      </c>
      <c r="J76" s="256">
        <v>120000000</v>
      </c>
      <c r="K76" s="254" t="s">
        <v>421</v>
      </c>
      <c r="L76" s="254" t="s">
        <v>422</v>
      </c>
      <c r="M76" s="254" t="s">
        <v>423</v>
      </c>
      <c r="P76" s="159"/>
      <c r="Q76" s="167"/>
      <c r="R76" s="168"/>
      <c r="S76" s="169"/>
      <c r="T76" s="170"/>
      <c r="U76" s="170"/>
      <c r="V76" s="171"/>
      <c r="W76" s="171"/>
      <c r="X76" s="167"/>
      <c r="Y76" s="168"/>
      <c r="Z76" s="159"/>
    </row>
    <row r="77" spans="1:26" ht="409.5" x14ac:dyDescent="0.25">
      <c r="A77" s="257"/>
      <c r="B77" s="257" t="s">
        <v>424</v>
      </c>
      <c r="C77" s="258">
        <f>-E88</f>
        <v>0</v>
      </c>
      <c r="D77" s="257">
        <v>2</v>
      </c>
      <c r="E77" s="257" t="s">
        <v>227</v>
      </c>
      <c r="F77" s="259" t="s">
        <v>425</v>
      </c>
      <c r="G77" s="257">
        <v>2</v>
      </c>
      <c r="H77" s="260" t="s">
        <v>139</v>
      </c>
      <c r="I77" s="261">
        <v>1021000</v>
      </c>
      <c r="J77" s="261">
        <v>2042000</v>
      </c>
      <c r="K77" s="257" t="s">
        <v>427</v>
      </c>
      <c r="L77" s="257" t="s">
        <v>428</v>
      </c>
      <c r="M77" s="257" t="s">
        <v>429</v>
      </c>
      <c r="P77" s="160"/>
      <c r="Q77" s="161"/>
      <c r="R77" s="162"/>
      <c r="S77" s="163"/>
      <c r="T77" s="164"/>
      <c r="U77" s="164"/>
      <c r="V77" s="165"/>
      <c r="W77" s="165"/>
      <c r="X77" s="161"/>
      <c r="Y77" s="162"/>
      <c r="Z77" s="160"/>
    </row>
    <row r="78" spans="1:26" ht="31.5" x14ac:dyDescent="0.25">
      <c r="A78" s="257"/>
      <c r="B78" s="257"/>
      <c r="C78" s="258"/>
      <c r="D78" s="257"/>
      <c r="E78" s="257"/>
      <c r="F78" s="259" t="s">
        <v>426</v>
      </c>
      <c r="G78" s="257"/>
      <c r="H78" s="260"/>
      <c r="I78" s="261"/>
      <c r="J78" s="261"/>
      <c r="K78" s="257"/>
      <c r="L78" s="257"/>
      <c r="M78" s="257"/>
      <c r="P78" s="159"/>
      <c r="Q78" s="167"/>
      <c r="R78" s="168"/>
      <c r="S78" s="169"/>
      <c r="T78" s="170"/>
      <c r="U78" s="170"/>
      <c r="V78" s="171"/>
      <c r="W78" s="171"/>
      <c r="X78" s="167"/>
      <c r="Y78" s="168"/>
      <c r="Z78" s="159"/>
    </row>
    <row r="79" spans="1:26" ht="15.75" x14ac:dyDescent="0.25">
      <c r="A79" s="257"/>
      <c r="B79" s="257"/>
      <c r="C79" s="258"/>
      <c r="D79" s="257"/>
      <c r="E79" s="257"/>
      <c r="F79" s="259"/>
      <c r="G79" s="257"/>
      <c r="H79" s="260"/>
      <c r="I79" s="261"/>
      <c r="J79" s="261"/>
      <c r="K79" s="257"/>
      <c r="L79" s="257"/>
      <c r="M79" s="257"/>
      <c r="P79" s="159"/>
      <c r="Q79" s="167"/>
      <c r="R79" s="168"/>
      <c r="S79" s="169"/>
      <c r="T79" s="170"/>
      <c r="U79" s="170"/>
      <c r="V79" s="171"/>
      <c r="W79" s="171"/>
      <c r="X79" s="167"/>
      <c r="Y79" s="168"/>
      <c r="Z79" s="159"/>
    </row>
    <row r="80" spans="1:26" ht="63" x14ac:dyDescent="0.25">
      <c r="A80" s="254"/>
      <c r="B80" s="254" t="s">
        <v>174</v>
      </c>
      <c r="C80" s="259" t="s">
        <v>249</v>
      </c>
      <c r="D80" s="254" t="s">
        <v>249</v>
      </c>
      <c r="E80" s="254" t="s">
        <v>249</v>
      </c>
      <c r="F80" s="259" t="s">
        <v>430</v>
      </c>
      <c r="G80" s="254">
        <v>1</v>
      </c>
      <c r="H80" s="262" t="s">
        <v>139</v>
      </c>
      <c r="I80" s="256">
        <v>2023000</v>
      </c>
      <c r="J80" s="256">
        <v>2023000</v>
      </c>
      <c r="K80" s="254" t="s">
        <v>431</v>
      </c>
      <c r="L80" s="254" t="s">
        <v>432</v>
      </c>
      <c r="M80" s="254" t="s">
        <v>293</v>
      </c>
      <c r="P80" s="160"/>
      <c r="Q80" s="161"/>
      <c r="R80" s="162"/>
      <c r="S80" s="163"/>
      <c r="T80" s="164"/>
      <c r="U80" s="164"/>
      <c r="V80" s="165"/>
      <c r="W80" s="165"/>
      <c r="X80" s="161"/>
      <c r="Y80" s="161"/>
      <c r="Z80" s="160"/>
    </row>
    <row r="81" spans="1:26" ht="63" x14ac:dyDescent="0.25">
      <c r="A81" s="254"/>
      <c r="B81" s="254" t="s">
        <v>433</v>
      </c>
      <c r="C81" s="259" t="s">
        <v>249</v>
      </c>
      <c r="D81" s="254" t="s">
        <v>249</v>
      </c>
      <c r="E81" s="254" t="s">
        <v>249</v>
      </c>
      <c r="F81" s="259" t="s">
        <v>430</v>
      </c>
      <c r="G81" s="254">
        <v>1</v>
      </c>
      <c r="H81" s="262" t="s">
        <v>139</v>
      </c>
      <c r="I81" s="256">
        <v>4601000</v>
      </c>
      <c r="J81" s="256">
        <v>4601000</v>
      </c>
      <c r="K81" s="254" t="s">
        <v>431</v>
      </c>
      <c r="L81" s="254" t="s">
        <v>432</v>
      </c>
      <c r="M81" s="254" t="s">
        <v>293</v>
      </c>
      <c r="P81" s="159"/>
      <c r="Q81" s="167"/>
      <c r="R81" s="168"/>
      <c r="S81" s="169"/>
      <c r="T81" s="170"/>
      <c r="U81" s="170"/>
      <c r="V81" s="171"/>
      <c r="W81" s="171"/>
      <c r="X81" s="167"/>
      <c r="Y81" s="167"/>
      <c r="Z81" s="159"/>
    </row>
    <row r="82" spans="1:26" ht="63" x14ac:dyDescent="0.25">
      <c r="A82" s="254"/>
      <c r="B82" s="259" t="s">
        <v>434</v>
      </c>
      <c r="C82" s="254" t="s">
        <v>249</v>
      </c>
      <c r="D82" s="254" t="s">
        <v>249</v>
      </c>
      <c r="E82" s="254" t="s">
        <v>249</v>
      </c>
      <c r="F82" s="254" t="s">
        <v>430</v>
      </c>
      <c r="G82" s="254">
        <v>1</v>
      </c>
      <c r="H82" s="262" t="s">
        <v>139</v>
      </c>
      <c r="I82" s="256">
        <v>347000</v>
      </c>
      <c r="J82" s="256">
        <v>347000</v>
      </c>
      <c r="K82" s="254" t="s">
        <v>435</v>
      </c>
      <c r="L82" s="254" t="s">
        <v>432</v>
      </c>
      <c r="M82" s="254" t="s">
        <v>293</v>
      </c>
      <c r="P82" s="159"/>
      <c r="Q82" s="167"/>
      <c r="R82" s="168"/>
      <c r="S82" s="169"/>
      <c r="T82" s="170"/>
      <c r="U82" s="170"/>
      <c r="V82" s="171"/>
      <c r="W82" s="171"/>
      <c r="X82" s="167"/>
      <c r="Y82" s="167"/>
      <c r="Z82" s="159"/>
    </row>
    <row r="83" spans="1:26" x14ac:dyDescent="0.25">
      <c r="K83" s="142"/>
      <c r="L83" s="142"/>
      <c r="M83" s="142"/>
      <c r="P83" s="159"/>
      <c r="Q83" s="167"/>
      <c r="R83" s="168"/>
      <c r="S83" s="169"/>
      <c r="T83" s="172"/>
      <c r="U83" s="170"/>
      <c r="V83" s="171"/>
      <c r="W83" s="171"/>
      <c r="X83" s="167"/>
      <c r="Y83" s="167"/>
      <c r="Z83" s="159"/>
    </row>
    <row r="84" spans="1:26" x14ac:dyDescent="0.25">
      <c r="K84" s="142"/>
      <c r="L84" s="142"/>
      <c r="M84" s="142"/>
      <c r="P84" s="159"/>
      <c r="Q84" s="167"/>
      <c r="R84" s="168"/>
      <c r="S84" s="169"/>
      <c r="T84" s="172"/>
      <c r="U84" s="170"/>
      <c r="V84" s="171"/>
      <c r="W84" s="171"/>
      <c r="X84" s="167"/>
      <c r="Y84" s="167"/>
      <c r="Z84" s="159"/>
    </row>
    <row r="85" spans="1:26" x14ac:dyDescent="0.25">
      <c r="K85" s="142"/>
      <c r="L85" s="142"/>
      <c r="M85" s="142"/>
      <c r="P85" s="159"/>
      <c r="Q85" s="167"/>
      <c r="R85" s="168"/>
      <c r="S85" s="169"/>
      <c r="T85" s="172"/>
      <c r="U85" s="170"/>
      <c r="V85" s="171"/>
      <c r="W85" s="171"/>
      <c r="X85" s="167"/>
      <c r="Y85" s="167"/>
      <c r="Z85" s="159"/>
    </row>
    <row r="86" spans="1:26" x14ac:dyDescent="0.25">
      <c r="K86" s="142"/>
      <c r="L86" s="142"/>
      <c r="M86" s="142"/>
      <c r="P86" s="159"/>
      <c r="Q86" s="167"/>
      <c r="R86" s="168"/>
      <c r="S86" s="169"/>
      <c r="T86" s="172"/>
      <c r="U86" s="170"/>
      <c r="V86" s="171"/>
      <c r="W86" s="171"/>
      <c r="X86" s="167"/>
      <c r="Y86" s="167"/>
      <c r="Z86" s="159"/>
    </row>
    <row r="87" spans="1:26" x14ac:dyDescent="0.25">
      <c r="K87" s="183" t="s">
        <v>355</v>
      </c>
      <c r="L87" s="183"/>
      <c r="M87" s="183"/>
      <c r="P87" s="159"/>
      <c r="Q87" s="167"/>
      <c r="R87" s="169"/>
      <c r="S87" s="169"/>
      <c r="T87" s="173"/>
      <c r="U87" s="170"/>
      <c r="V87" s="174"/>
      <c r="W87" s="171"/>
      <c r="X87" s="167"/>
      <c r="Y87" s="167"/>
      <c r="Z87" s="159"/>
    </row>
    <row r="88" spans="1:26" x14ac:dyDescent="0.25">
      <c r="K88" s="183" t="s">
        <v>356</v>
      </c>
      <c r="L88" s="183"/>
      <c r="M88" s="183"/>
      <c r="P88" s="159"/>
      <c r="Q88" s="167"/>
      <c r="R88" s="169"/>
      <c r="S88" s="169"/>
      <c r="T88" s="173"/>
      <c r="U88" s="170"/>
      <c r="V88" s="174"/>
      <c r="W88" s="171"/>
      <c r="X88" s="167"/>
      <c r="Y88" s="167"/>
      <c r="Z88" s="159"/>
    </row>
    <row r="89" spans="1:26" x14ac:dyDescent="0.25">
      <c r="P89" s="159"/>
      <c r="Q89" s="167"/>
      <c r="R89" s="168"/>
      <c r="S89" s="169"/>
      <c r="T89" s="172"/>
      <c r="U89" s="170"/>
      <c r="V89" s="171"/>
      <c r="W89" s="171"/>
      <c r="X89" s="167"/>
      <c r="Y89" s="167"/>
      <c r="Z89" s="159"/>
    </row>
    <row r="90" spans="1:26" x14ac:dyDescent="0.25">
      <c r="P90" s="159"/>
      <c r="Q90" s="167"/>
      <c r="R90" s="168"/>
      <c r="S90" s="169"/>
      <c r="T90" s="172"/>
      <c r="U90" s="170"/>
      <c r="V90" s="171"/>
      <c r="W90" s="171"/>
      <c r="X90" s="167"/>
      <c r="Y90" s="167"/>
      <c r="Z90" s="159"/>
    </row>
    <row r="91" spans="1:26" x14ac:dyDescent="0.25">
      <c r="P91" s="159"/>
      <c r="Q91" s="167"/>
      <c r="R91" s="168"/>
      <c r="S91" s="169"/>
      <c r="T91" s="172"/>
      <c r="U91" s="170"/>
      <c r="V91" s="171"/>
      <c r="W91" s="171"/>
      <c r="X91" s="167"/>
      <c r="Y91" s="167"/>
      <c r="Z91" s="159"/>
    </row>
    <row r="92" spans="1:26" x14ac:dyDescent="0.25">
      <c r="P92" s="159"/>
      <c r="Q92" s="167"/>
      <c r="R92" s="168"/>
      <c r="S92" s="169"/>
      <c r="T92" s="172"/>
      <c r="U92" s="170"/>
      <c r="V92" s="171"/>
      <c r="W92" s="171"/>
      <c r="X92" s="167"/>
      <c r="Y92" s="167"/>
      <c r="Z92" s="159"/>
    </row>
    <row r="93" spans="1:26" x14ac:dyDescent="0.25">
      <c r="P93" s="159"/>
      <c r="Q93" s="175"/>
      <c r="R93" s="168"/>
      <c r="S93" s="169"/>
      <c r="T93" s="172"/>
      <c r="U93" s="170"/>
      <c r="V93" s="171"/>
      <c r="W93" s="171"/>
      <c r="X93" s="167"/>
      <c r="Y93" s="167"/>
      <c r="Z93" s="159"/>
    </row>
    <row r="94" spans="1:26" x14ac:dyDescent="0.25">
      <c r="P94" s="159"/>
      <c r="Q94" s="167"/>
      <c r="R94" s="169"/>
      <c r="S94" s="169"/>
      <c r="T94" s="173"/>
      <c r="U94" s="167"/>
      <c r="V94" s="174"/>
      <c r="W94" s="171"/>
      <c r="X94" s="167"/>
      <c r="Y94" s="167"/>
      <c r="Z94" s="159"/>
    </row>
    <row r="95" spans="1:26" x14ac:dyDescent="0.25">
      <c r="P95" s="159"/>
      <c r="Q95" s="167"/>
      <c r="R95" s="169"/>
      <c r="S95" s="169"/>
      <c r="T95" s="173"/>
      <c r="U95" s="167"/>
      <c r="V95" s="174"/>
      <c r="W95" s="171"/>
      <c r="X95" s="167"/>
      <c r="Y95" s="167"/>
      <c r="Z95" s="159"/>
    </row>
    <row r="96" spans="1:26" x14ac:dyDescent="0.25">
      <c r="P96" s="159"/>
      <c r="Q96" s="167"/>
      <c r="R96" s="169"/>
      <c r="S96" s="169"/>
      <c r="T96" s="173"/>
      <c r="U96" s="167"/>
      <c r="V96" s="174"/>
      <c r="W96" s="171"/>
      <c r="X96" s="167"/>
      <c r="Y96" s="167"/>
      <c r="Z96" s="159"/>
    </row>
    <row r="97" spans="16:26" x14ac:dyDescent="0.25">
      <c r="P97" s="179"/>
      <c r="Q97" s="159"/>
      <c r="R97" s="159"/>
      <c r="S97" s="159"/>
      <c r="T97" s="180"/>
      <c r="U97" s="180"/>
      <c r="V97" s="181"/>
      <c r="W97" s="181"/>
      <c r="X97" s="182"/>
      <c r="Y97" s="182"/>
      <c r="Z97" s="182"/>
    </row>
    <row r="98" spans="16:26" x14ac:dyDescent="0.25">
      <c r="P98" s="179"/>
      <c r="Q98" s="159"/>
      <c r="R98" s="159"/>
      <c r="S98" s="159"/>
      <c r="T98" s="180"/>
      <c r="U98" s="180"/>
      <c r="V98" s="181"/>
      <c r="W98" s="181"/>
      <c r="X98" s="182"/>
      <c r="Y98" s="182"/>
      <c r="Z98" s="182"/>
    </row>
  </sheetData>
  <mergeCells count="41">
    <mergeCell ref="K77:K79"/>
    <mergeCell ref="L77:L79"/>
    <mergeCell ref="M77:M79"/>
    <mergeCell ref="A77:A79"/>
    <mergeCell ref="B77:B79"/>
    <mergeCell ref="C77:C79"/>
    <mergeCell ref="D77:D79"/>
    <mergeCell ref="E77:E79"/>
    <mergeCell ref="A1:M1"/>
    <mergeCell ref="C3:C4"/>
    <mergeCell ref="D3:E3"/>
    <mergeCell ref="F3:F4"/>
    <mergeCell ref="G3:G4"/>
    <mergeCell ref="H3:H4"/>
    <mergeCell ref="I3:I4"/>
    <mergeCell ref="J3:J4"/>
    <mergeCell ref="K3:K4"/>
    <mergeCell ref="L3:L4"/>
    <mergeCell ref="B33:B34"/>
    <mergeCell ref="C33:C34"/>
    <mergeCell ref="D33:D34"/>
    <mergeCell ref="E33:E34"/>
    <mergeCell ref="F33:F34"/>
    <mergeCell ref="X97:Z98"/>
    <mergeCell ref="K87:M87"/>
    <mergeCell ref="K88:M88"/>
    <mergeCell ref="G33:G34"/>
    <mergeCell ref="H33:H34"/>
    <mergeCell ref="I33:I34"/>
    <mergeCell ref="J33:J34"/>
    <mergeCell ref="K33:K34"/>
    <mergeCell ref="M33:M34"/>
    <mergeCell ref="G77:G79"/>
    <mergeCell ref="H77:H79"/>
    <mergeCell ref="I77:I79"/>
    <mergeCell ref="J77:J79"/>
    <mergeCell ref="P97:P98"/>
    <mergeCell ref="T97:T98"/>
    <mergeCell ref="U97:U98"/>
    <mergeCell ref="V97:V98"/>
    <mergeCell ref="W97:W9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topLeftCell="A49" zoomScale="70" zoomScaleNormal="70" workbookViewId="0">
      <selection activeCell="I57" sqref="I57"/>
    </sheetView>
  </sheetViews>
  <sheetFormatPr defaultRowHeight="15" x14ac:dyDescent="0.25"/>
  <cols>
    <col min="1" max="1" width="4.42578125" customWidth="1"/>
    <col min="2" max="2" width="24.5703125" customWidth="1"/>
    <col min="3" max="3" width="28.42578125" customWidth="1"/>
    <col min="5" max="5" width="13.140625" customWidth="1"/>
    <col min="6" max="6" width="22" customWidth="1"/>
    <col min="7" max="7" width="6.85546875" customWidth="1"/>
    <col min="9" max="9" width="24.85546875" customWidth="1"/>
    <col min="10" max="10" width="21.42578125" customWidth="1"/>
    <col min="11" max="11" width="25" customWidth="1"/>
    <col min="12" max="12" width="18.42578125" customWidth="1"/>
    <col min="13" max="13" width="22" customWidth="1"/>
    <col min="14" max="14" width="20.140625" customWidth="1"/>
  </cols>
  <sheetData>
    <row r="1" spans="1:14" x14ac:dyDescent="0.25">
      <c r="A1" s="196" t="s">
        <v>378</v>
      </c>
      <c r="B1" s="196"/>
      <c r="C1" s="196"/>
      <c r="D1" s="196"/>
      <c r="E1" s="196"/>
      <c r="F1" s="196"/>
      <c r="G1" s="196"/>
      <c r="H1" s="196"/>
      <c r="I1" s="196"/>
      <c r="J1" s="196"/>
      <c r="K1" s="196"/>
      <c r="L1" s="196"/>
      <c r="M1" s="196"/>
    </row>
    <row r="2" spans="1:14" x14ac:dyDescent="0.25">
      <c r="A2" s="196" t="s">
        <v>379</v>
      </c>
      <c r="B2" s="196"/>
      <c r="C2" s="196"/>
      <c r="D2" s="196"/>
      <c r="E2" s="196"/>
      <c r="F2" s="196"/>
      <c r="G2" s="196"/>
      <c r="H2" s="196"/>
      <c r="I2" s="196"/>
      <c r="J2" s="196"/>
      <c r="K2" s="196"/>
      <c r="L2" s="196"/>
      <c r="M2" s="196"/>
    </row>
    <row r="3" spans="1:14" x14ac:dyDescent="0.25">
      <c r="A3" s="196" t="s">
        <v>416</v>
      </c>
      <c r="B3" s="196"/>
      <c r="C3" s="196"/>
      <c r="D3" s="196"/>
      <c r="E3" s="196"/>
      <c r="F3" s="196"/>
      <c r="G3" s="196"/>
      <c r="H3" s="196"/>
      <c r="I3" s="196"/>
      <c r="J3" s="196"/>
      <c r="K3" s="196"/>
      <c r="L3" s="196"/>
      <c r="M3" s="196"/>
    </row>
    <row r="4" spans="1:14" x14ac:dyDescent="0.25">
      <c r="A4" s="197"/>
      <c r="B4" s="198"/>
      <c r="C4" s="198"/>
      <c r="D4" s="198"/>
      <c r="E4" s="198"/>
      <c r="F4" s="198"/>
      <c r="G4" s="198"/>
      <c r="H4" s="198"/>
      <c r="I4" s="198"/>
      <c r="J4" s="198"/>
      <c r="K4" s="198"/>
      <c r="L4" s="198"/>
      <c r="M4" s="198"/>
    </row>
    <row r="5" spans="1:14" x14ac:dyDescent="0.25">
      <c r="A5" s="199" t="s">
        <v>380</v>
      </c>
      <c r="B5" s="200" t="s">
        <v>381</v>
      </c>
      <c r="C5" s="199" t="s">
        <v>382</v>
      </c>
      <c r="D5" s="199" t="s">
        <v>383</v>
      </c>
      <c r="E5" s="199"/>
      <c r="F5" s="199" t="s">
        <v>384</v>
      </c>
      <c r="G5" s="199"/>
      <c r="H5" s="199"/>
      <c r="I5" s="199"/>
      <c r="J5" s="199"/>
      <c r="K5" s="199" t="s">
        <v>385</v>
      </c>
      <c r="L5" s="199" t="s">
        <v>386</v>
      </c>
      <c r="M5" s="199" t="s">
        <v>387</v>
      </c>
    </row>
    <row r="6" spans="1:14" x14ac:dyDescent="0.25">
      <c r="A6" s="199"/>
      <c r="B6" s="200"/>
      <c r="C6" s="199"/>
      <c r="D6" s="199" t="s">
        <v>388</v>
      </c>
      <c r="E6" s="199" t="s">
        <v>389</v>
      </c>
      <c r="F6" s="199" t="s">
        <v>382</v>
      </c>
      <c r="G6" s="199" t="s">
        <v>390</v>
      </c>
      <c r="H6" s="199" t="s">
        <v>67</v>
      </c>
      <c r="I6" s="201" t="s">
        <v>72</v>
      </c>
      <c r="J6" s="201" t="s">
        <v>391</v>
      </c>
      <c r="K6" s="199"/>
      <c r="L6" s="199"/>
      <c r="M6" s="199"/>
    </row>
    <row r="7" spans="1:14" x14ac:dyDescent="0.25">
      <c r="A7" s="199"/>
      <c r="B7" s="200"/>
      <c r="C7" s="199"/>
      <c r="D7" s="199"/>
      <c r="E7" s="199"/>
      <c r="F7" s="199"/>
      <c r="G7" s="199"/>
      <c r="H7" s="199"/>
      <c r="I7" s="201" t="s">
        <v>392</v>
      </c>
      <c r="J7" s="201" t="s">
        <v>392</v>
      </c>
      <c r="K7" s="199"/>
      <c r="L7" s="199"/>
      <c r="M7" s="199"/>
    </row>
    <row r="8" spans="1:14" x14ac:dyDescent="0.25">
      <c r="A8" s="202">
        <v>-1</v>
      </c>
      <c r="B8" s="202">
        <v>-2</v>
      </c>
      <c r="C8" s="202">
        <v>-3</v>
      </c>
      <c r="D8" s="202">
        <v>-4</v>
      </c>
      <c r="E8" s="202">
        <v>-5</v>
      </c>
      <c r="F8" s="202">
        <v>-6</v>
      </c>
      <c r="G8" s="202"/>
      <c r="H8" s="202">
        <v>-8</v>
      </c>
      <c r="I8" s="202">
        <v>-9</v>
      </c>
      <c r="J8" s="202">
        <v>-10</v>
      </c>
      <c r="K8" s="202">
        <v>-11</v>
      </c>
      <c r="L8" s="202">
        <v>-12</v>
      </c>
      <c r="M8" s="202">
        <v>-13</v>
      </c>
    </row>
    <row r="9" spans="1:14" ht="108" customHeight="1" x14ac:dyDescent="0.25">
      <c r="A9" s="203">
        <v>1</v>
      </c>
      <c r="B9" s="204" t="s">
        <v>89</v>
      </c>
      <c r="C9" s="205" t="s">
        <v>137</v>
      </c>
      <c r="D9" s="156">
        <v>3</v>
      </c>
      <c r="E9" s="206" t="s">
        <v>395</v>
      </c>
      <c r="F9" s="205" t="s">
        <v>137</v>
      </c>
      <c r="G9" s="207">
        <v>6</v>
      </c>
      <c r="H9" s="208" t="s">
        <v>139</v>
      </c>
      <c r="I9" s="209">
        <v>2500000</v>
      </c>
      <c r="J9" s="210">
        <f>G9*I9</f>
        <v>15000000</v>
      </c>
      <c r="K9" s="211" t="s">
        <v>393</v>
      </c>
      <c r="L9" s="211" t="s">
        <v>394</v>
      </c>
      <c r="M9" s="212" t="s">
        <v>142</v>
      </c>
    </row>
    <row r="10" spans="1:14" ht="72" x14ac:dyDescent="0.25">
      <c r="A10">
        <v>2</v>
      </c>
      <c r="B10" s="129" t="s">
        <v>350</v>
      </c>
      <c r="C10" s="129" t="s">
        <v>351</v>
      </c>
      <c r="D10" s="86">
        <v>2</v>
      </c>
      <c r="E10" s="133" t="s">
        <v>352</v>
      </c>
      <c r="F10" s="129"/>
      <c r="G10" s="156">
        <v>3</v>
      </c>
      <c r="H10" s="150" t="s">
        <v>5</v>
      </c>
      <c r="I10" s="157">
        <v>2204000</v>
      </c>
      <c r="J10" s="154">
        <f>G10*I10</f>
        <v>6612000</v>
      </c>
      <c r="K10" s="150" t="s">
        <v>369</v>
      </c>
      <c r="L10" s="150" t="s">
        <v>368</v>
      </c>
      <c r="M10" s="149" t="s">
        <v>293</v>
      </c>
    </row>
    <row r="11" spans="1:14" ht="28.5" x14ac:dyDescent="0.25">
      <c r="A11" s="203">
        <v>3</v>
      </c>
      <c r="B11" s="128" t="s">
        <v>337</v>
      </c>
      <c r="C11" s="129" t="s">
        <v>338</v>
      </c>
      <c r="D11" s="46">
        <v>0</v>
      </c>
      <c r="E11" s="130"/>
      <c r="F11" s="128"/>
      <c r="G11" s="86">
        <v>1</v>
      </c>
      <c r="H11" s="86" t="s">
        <v>5</v>
      </c>
      <c r="I11" s="131">
        <v>900000</v>
      </c>
      <c r="J11" s="131">
        <f t="shared" ref="J11" si="0">G11*I11</f>
        <v>900000</v>
      </c>
      <c r="K11" s="129" t="s">
        <v>339</v>
      </c>
      <c r="L11" s="130" t="s">
        <v>402</v>
      </c>
      <c r="M11" s="86" t="s">
        <v>293</v>
      </c>
    </row>
    <row r="12" spans="1:14" ht="123.75" customHeight="1" x14ac:dyDescent="0.25">
      <c r="A12">
        <v>4</v>
      </c>
      <c r="B12" s="218" t="s">
        <v>143</v>
      </c>
      <c r="C12" s="219" t="s">
        <v>144</v>
      </c>
      <c r="D12" s="57">
        <v>8</v>
      </c>
      <c r="E12" s="220" t="s">
        <v>397</v>
      </c>
      <c r="F12" s="219" t="s">
        <v>144</v>
      </c>
      <c r="G12" s="221">
        <v>6</v>
      </c>
      <c r="H12" s="222" t="s">
        <v>139</v>
      </c>
      <c r="I12" s="223">
        <v>392000</v>
      </c>
      <c r="J12" s="224">
        <f>G12*I12</f>
        <v>2352000</v>
      </c>
      <c r="K12" s="225" t="s">
        <v>399</v>
      </c>
      <c r="L12" s="225" t="s">
        <v>398</v>
      </c>
      <c r="M12" s="226" t="s">
        <v>142</v>
      </c>
      <c r="N12" t="s">
        <v>396</v>
      </c>
    </row>
    <row r="13" spans="1:14" ht="114" customHeight="1" x14ac:dyDescent="0.25">
      <c r="A13" s="227">
        <v>5</v>
      </c>
      <c r="B13" s="228" t="s">
        <v>156</v>
      </c>
      <c r="C13" s="87" t="s">
        <v>157</v>
      </c>
      <c r="D13" s="46">
        <v>8</v>
      </c>
      <c r="E13" s="47" t="s">
        <v>158</v>
      </c>
      <c r="F13" s="213" t="s">
        <v>159</v>
      </c>
      <c r="G13" s="214">
        <v>11</v>
      </c>
      <c r="H13" s="215" t="s">
        <v>139</v>
      </c>
      <c r="I13" s="216">
        <v>1036000</v>
      </c>
      <c r="J13" s="217">
        <f t="shared" ref="J13" si="1">G13*I13</f>
        <v>11396000</v>
      </c>
      <c r="K13" s="229" t="s">
        <v>160</v>
      </c>
      <c r="L13" s="229" t="s">
        <v>401</v>
      </c>
      <c r="M13" s="184" t="s">
        <v>142</v>
      </c>
      <c r="N13" t="s">
        <v>400</v>
      </c>
    </row>
    <row r="14" spans="1:14" ht="29.25" x14ac:dyDescent="0.25">
      <c r="A14" s="227"/>
      <c r="B14" s="228"/>
      <c r="C14" s="124" t="s">
        <v>280</v>
      </c>
      <c r="D14" s="109">
        <v>1</v>
      </c>
      <c r="E14" s="108" t="s">
        <v>227</v>
      </c>
      <c r="F14" s="213"/>
      <c r="G14" s="214"/>
      <c r="H14" s="215"/>
      <c r="I14" s="216"/>
      <c r="J14" s="217"/>
      <c r="K14" s="229"/>
      <c r="L14" s="229"/>
      <c r="M14" s="184"/>
    </row>
    <row r="15" spans="1:14" ht="42.75" x14ac:dyDescent="0.25">
      <c r="A15">
        <v>6</v>
      </c>
      <c r="B15" s="61" t="s">
        <v>332</v>
      </c>
      <c r="C15" s="62" t="s">
        <v>188</v>
      </c>
      <c r="D15" s="63">
        <v>0</v>
      </c>
      <c r="E15" s="64">
        <v>0</v>
      </c>
      <c r="F15" s="65"/>
      <c r="G15" s="66">
        <v>3</v>
      </c>
      <c r="H15" s="67" t="s">
        <v>139</v>
      </c>
      <c r="I15" s="68">
        <v>4601000</v>
      </c>
      <c r="J15" s="69">
        <f t="shared" ref="J15:J20" si="2">G15*I15</f>
        <v>13803000</v>
      </c>
      <c r="K15" s="70" t="s">
        <v>403</v>
      </c>
      <c r="L15" s="70" t="s">
        <v>439</v>
      </c>
      <c r="M15" s="71" t="s">
        <v>142</v>
      </c>
    </row>
    <row r="16" spans="1:14" ht="128.25" x14ac:dyDescent="0.25">
      <c r="A16" s="243">
        <v>7</v>
      </c>
      <c r="B16" s="54" t="s">
        <v>162</v>
      </c>
      <c r="C16" s="56" t="s">
        <v>163</v>
      </c>
      <c r="D16" s="46">
        <v>11</v>
      </c>
      <c r="E16" s="47" t="s">
        <v>164</v>
      </c>
      <c r="F16" s="45" t="s">
        <v>165</v>
      </c>
      <c r="G16" s="48">
        <v>6</v>
      </c>
      <c r="H16" s="49" t="s">
        <v>139</v>
      </c>
      <c r="I16" s="50">
        <v>5390150</v>
      </c>
      <c r="J16" s="51">
        <f t="shared" si="2"/>
        <v>32340900</v>
      </c>
      <c r="K16" s="52" t="s">
        <v>166</v>
      </c>
      <c r="L16" s="52" t="s">
        <v>167</v>
      </c>
      <c r="M16" s="109" t="s">
        <v>142</v>
      </c>
    </row>
    <row r="17" spans="1:14" ht="28.5" x14ac:dyDescent="0.25">
      <c r="A17">
        <v>8</v>
      </c>
      <c r="B17" s="128" t="s">
        <v>16</v>
      </c>
      <c r="C17" s="129" t="s">
        <v>330</v>
      </c>
      <c r="D17" s="86">
        <v>0</v>
      </c>
      <c r="E17" s="130"/>
      <c r="F17" s="129"/>
      <c r="G17" s="46">
        <v>1</v>
      </c>
      <c r="H17" s="86" t="s">
        <v>5</v>
      </c>
      <c r="I17" s="139">
        <v>4223484</v>
      </c>
      <c r="J17" s="131">
        <f t="shared" si="2"/>
        <v>4223484</v>
      </c>
      <c r="K17" s="129" t="s">
        <v>331</v>
      </c>
      <c r="L17" s="130" t="s">
        <v>402</v>
      </c>
      <c r="M17" s="86" t="s">
        <v>293</v>
      </c>
    </row>
    <row r="18" spans="1:14" ht="85.5" x14ac:dyDescent="0.25">
      <c r="A18" s="243">
        <v>9</v>
      </c>
      <c r="B18" s="54" t="s">
        <v>168</v>
      </c>
      <c r="C18" s="45" t="s">
        <v>169</v>
      </c>
      <c r="D18" s="230">
        <v>34</v>
      </c>
      <c r="E18" s="230" t="s">
        <v>170</v>
      </c>
      <c r="F18" s="230" t="s">
        <v>171</v>
      </c>
      <c r="G18" s="48">
        <v>3</v>
      </c>
      <c r="H18" s="49" t="s">
        <v>139</v>
      </c>
      <c r="I18" s="50">
        <v>2022800</v>
      </c>
      <c r="J18" s="51">
        <f t="shared" si="2"/>
        <v>6068400</v>
      </c>
      <c r="K18" s="45" t="s">
        <v>172</v>
      </c>
      <c r="L18" s="52" t="s">
        <v>173</v>
      </c>
      <c r="M18" s="109" t="s">
        <v>142</v>
      </c>
    </row>
    <row r="19" spans="1:14" ht="71.25" x14ac:dyDescent="0.25">
      <c r="A19">
        <v>10</v>
      </c>
      <c r="B19" s="54" t="s">
        <v>174</v>
      </c>
      <c r="C19" s="45" t="s">
        <v>175</v>
      </c>
      <c r="D19" s="135">
        <v>0</v>
      </c>
      <c r="E19" s="135">
        <v>0</v>
      </c>
      <c r="F19" s="135"/>
      <c r="G19" s="48">
        <v>3</v>
      </c>
      <c r="H19" s="49" t="s">
        <v>139</v>
      </c>
      <c r="I19" s="50">
        <v>2023000</v>
      </c>
      <c r="J19" s="51">
        <f t="shared" si="2"/>
        <v>6069000</v>
      </c>
      <c r="K19" s="45" t="s">
        <v>176</v>
      </c>
      <c r="L19" s="52" t="s">
        <v>439</v>
      </c>
      <c r="M19" s="109" t="s">
        <v>142</v>
      </c>
    </row>
    <row r="20" spans="1:14" ht="71.25" x14ac:dyDescent="0.25">
      <c r="A20" s="243">
        <v>11</v>
      </c>
      <c r="B20" s="54" t="s">
        <v>178</v>
      </c>
      <c r="C20" s="45" t="s">
        <v>179</v>
      </c>
      <c r="D20" s="46">
        <v>0</v>
      </c>
      <c r="E20" s="47">
        <v>0</v>
      </c>
      <c r="F20" s="55"/>
      <c r="G20" s="48">
        <v>2</v>
      </c>
      <c r="H20" s="49" t="s">
        <v>139</v>
      </c>
      <c r="I20" s="50">
        <v>7284600</v>
      </c>
      <c r="J20" s="51">
        <f t="shared" si="2"/>
        <v>14569200</v>
      </c>
      <c r="K20" s="52" t="s">
        <v>180</v>
      </c>
      <c r="L20" s="52" t="s">
        <v>181</v>
      </c>
      <c r="M20" s="109" t="s">
        <v>142</v>
      </c>
    </row>
    <row r="21" spans="1:14" ht="171" x14ac:dyDescent="0.25">
      <c r="A21">
        <v>12</v>
      </c>
      <c r="B21" s="126" t="s">
        <v>35</v>
      </c>
      <c r="C21" s="116" t="s">
        <v>288</v>
      </c>
      <c r="D21" s="109">
        <v>1</v>
      </c>
      <c r="E21" s="108" t="s">
        <v>184</v>
      </c>
      <c r="F21" s="83"/>
      <c r="G21" s="48">
        <v>1</v>
      </c>
      <c r="H21" s="75" t="s">
        <v>139</v>
      </c>
      <c r="I21" s="68">
        <v>6765000</v>
      </c>
      <c r="J21" s="50">
        <v>6765000</v>
      </c>
      <c r="K21" s="52" t="s">
        <v>289</v>
      </c>
      <c r="L21" s="108" t="s">
        <v>276</v>
      </c>
      <c r="M21" s="109" t="s">
        <v>277</v>
      </c>
    </row>
    <row r="22" spans="1:14" ht="57" x14ac:dyDescent="0.25">
      <c r="A22" s="243">
        <v>13</v>
      </c>
      <c r="B22" s="128" t="s">
        <v>313</v>
      </c>
      <c r="C22" s="129" t="s">
        <v>314</v>
      </c>
      <c r="D22" s="46">
        <v>0</v>
      </c>
      <c r="E22" s="130"/>
      <c r="F22" s="128"/>
      <c r="G22" s="86">
        <v>1</v>
      </c>
      <c r="H22" s="86" t="s">
        <v>5</v>
      </c>
      <c r="I22" s="131">
        <v>4873300</v>
      </c>
      <c r="J22" s="131">
        <f t="shared" ref="J22:J28" si="3">G22*I22</f>
        <v>4873300</v>
      </c>
      <c r="K22" s="129" t="s">
        <v>315</v>
      </c>
      <c r="L22" s="130" t="s">
        <v>404</v>
      </c>
      <c r="M22" s="86" t="s">
        <v>293</v>
      </c>
    </row>
    <row r="23" spans="1:14" ht="28.5" x14ac:dyDescent="0.25">
      <c r="A23">
        <v>14</v>
      </c>
      <c r="B23" s="128" t="s">
        <v>316</v>
      </c>
      <c r="C23" s="129" t="s">
        <v>317</v>
      </c>
      <c r="D23" s="46">
        <v>1</v>
      </c>
      <c r="E23" s="130" t="s">
        <v>184</v>
      </c>
      <c r="F23" s="128"/>
      <c r="G23" s="86">
        <v>1</v>
      </c>
      <c r="H23" s="86" t="s">
        <v>5</v>
      </c>
      <c r="I23" s="131">
        <v>21161500</v>
      </c>
      <c r="J23" s="131">
        <f t="shared" si="3"/>
        <v>21161500</v>
      </c>
      <c r="K23" s="129" t="s">
        <v>318</v>
      </c>
      <c r="L23" s="130" t="s">
        <v>404</v>
      </c>
      <c r="M23" s="86" t="s">
        <v>293</v>
      </c>
    </row>
    <row r="24" spans="1:14" ht="85.5" x14ac:dyDescent="0.25">
      <c r="A24" s="243">
        <v>15</v>
      </c>
      <c r="B24" s="54" t="s">
        <v>405</v>
      </c>
      <c r="C24" s="60" t="s">
        <v>183</v>
      </c>
      <c r="D24" s="46">
        <v>13</v>
      </c>
      <c r="E24" s="47" t="s">
        <v>184</v>
      </c>
      <c r="F24" s="45" t="s">
        <v>185</v>
      </c>
      <c r="G24" s="48">
        <v>1</v>
      </c>
      <c r="H24" s="49" t="s">
        <v>139</v>
      </c>
      <c r="I24" s="50">
        <v>5917500</v>
      </c>
      <c r="J24" s="51">
        <f t="shared" si="3"/>
        <v>5917500</v>
      </c>
      <c r="K24" s="52" t="s">
        <v>186</v>
      </c>
      <c r="L24" s="52" t="s">
        <v>152</v>
      </c>
      <c r="M24" s="109" t="s">
        <v>142</v>
      </c>
    </row>
    <row r="25" spans="1:14" ht="42.75" x14ac:dyDescent="0.25">
      <c r="A25">
        <v>16</v>
      </c>
      <c r="B25" s="128" t="s">
        <v>307</v>
      </c>
      <c r="C25" s="129" t="s">
        <v>308</v>
      </c>
      <c r="D25" s="46">
        <v>4</v>
      </c>
      <c r="E25" s="130" t="s">
        <v>184</v>
      </c>
      <c r="F25" s="128"/>
      <c r="G25" s="86">
        <v>4</v>
      </c>
      <c r="H25" s="86" t="s">
        <v>5</v>
      </c>
      <c r="I25" s="131">
        <v>42938500</v>
      </c>
      <c r="J25" s="131">
        <f t="shared" si="3"/>
        <v>171754000</v>
      </c>
      <c r="K25" s="129"/>
      <c r="L25" s="133" t="s">
        <v>406</v>
      </c>
      <c r="M25" s="86" t="s">
        <v>293</v>
      </c>
    </row>
    <row r="26" spans="1:14" ht="28.5" x14ac:dyDescent="0.25">
      <c r="A26" s="243">
        <v>17</v>
      </c>
      <c r="B26" s="54" t="s">
        <v>191</v>
      </c>
      <c r="C26" s="45" t="s">
        <v>192</v>
      </c>
      <c r="D26" s="46">
        <v>1</v>
      </c>
      <c r="E26" s="47" t="s">
        <v>184</v>
      </c>
      <c r="F26" s="45" t="s">
        <v>192</v>
      </c>
      <c r="G26" s="48">
        <v>1</v>
      </c>
      <c r="H26" s="49" t="s">
        <v>139</v>
      </c>
      <c r="I26" s="50">
        <v>65694100</v>
      </c>
      <c r="J26" s="51">
        <f t="shared" si="3"/>
        <v>65694100</v>
      </c>
      <c r="K26" s="52" t="s">
        <v>193</v>
      </c>
      <c r="L26" s="52" t="s">
        <v>6</v>
      </c>
      <c r="M26" s="109" t="s">
        <v>142</v>
      </c>
      <c r="N26" t="s">
        <v>408</v>
      </c>
    </row>
    <row r="27" spans="1:14" ht="71.25" x14ac:dyDescent="0.25">
      <c r="A27">
        <v>18</v>
      </c>
      <c r="B27" s="54" t="s">
        <v>37</v>
      </c>
      <c r="C27" s="56" t="s">
        <v>194</v>
      </c>
      <c r="D27" s="46">
        <v>5</v>
      </c>
      <c r="E27" s="47" t="s">
        <v>195</v>
      </c>
      <c r="F27" s="45" t="s">
        <v>196</v>
      </c>
      <c r="G27" s="48">
        <v>10</v>
      </c>
      <c r="H27" s="49" t="s">
        <v>139</v>
      </c>
      <c r="I27" s="50">
        <v>308900</v>
      </c>
      <c r="J27" s="51">
        <f t="shared" si="3"/>
        <v>3089000</v>
      </c>
      <c r="K27" s="52" t="s">
        <v>197</v>
      </c>
      <c r="L27" s="52" t="s">
        <v>198</v>
      </c>
      <c r="M27" s="109" t="s">
        <v>142</v>
      </c>
    </row>
    <row r="28" spans="1:14" ht="86.25" x14ac:dyDescent="0.25">
      <c r="A28" s="243">
        <v>19</v>
      </c>
      <c r="B28" s="54" t="s">
        <v>10</v>
      </c>
      <c r="C28" s="45" t="s">
        <v>199</v>
      </c>
      <c r="D28" s="46">
        <v>11</v>
      </c>
      <c r="E28" s="136" t="s">
        <v>436</v>
      </c>
      <c r="F28" s="45" t="s">
        <v>200</v>
      </c>
      <c r="G28" s="48">
        <v>8</v>
      </c>
      <c r="H28" s="49" t="s">
        <v>139</v>
      </c>
      <c r="I28" s="50">
        <v>1020100</v>
      </c>
      <c r="J28" s="51">
        <f t="shared" si="3"/>
        <v>8160800</v>
      </c>
      <c r="K28" s="52" t="s">
        <v>407</v>
      </c>
      <c r="L28" s="52" t="s">
        <v>437</v>
      </c>
      <c r="M28" s="109" t="s">
        <v>142</v>
      </c>
    </row>
    <row r="29" spans="1:14" ht="28.5" x14ac:dyDescent="0.25">
      <c r="A29">
        <v>20</v>
      </c>
      <c r="B29" s="128" t="s">
        <v>4</v>
      </c>
      <c r="C29" s="129" t="s">
        <v>291</v>
      </c>
      <c r="D29" s="46">
        <v>2</v>
      </c>
      <c r="E29" s="130" t="s">
        <v>184</v>
      </c>
      <c r="F29" s="128"/>
      <c r="G29" s="86">
        <v>1</v>
      </c>
      <c r="H29" s="86" t="s">
        <v>5</v>
      </c>
      <c r="I29" s="131">
        <v>3100000</v>
      </c>
      <c r="J29" s="131">
        <f>G29*I29</f>
        <v>3100000</v>
      </c>
      <c r="K29" s="129" t="s">
        <v>292</v>
      </c>
      <c r="L29" s="130" t="s">
        <v>409</v>
      </c>
      <c r="M29" s="86" t="s">
        <v>293</v>
      </c>
    </row>
    <row r="30" spans="1:14" ht="42.75" x14ac:dyDescent="0.25">
      <c r="A30" s="243">
        <v>21</v>
      </c>
      <c r="B30" s="128" t="s">
        <v>298</v>
      </c>
      <c r="C30" s="129" t="s">
        <v>299</v>
      </c>
      <c r="D30" s="46">
        <v>1</v>
      </c>
      <c r="E30" s="130" t="s">
        <v>184</v>
      </c>
      <c r="F30" s="128"/>
      <c r="G30" s="86">
        <v>1</v>
      </c>
      <c r="H30" s="86" t="s">
        <v>5</v>
      </c>
      <c r="I30" s="131">
        <v>6003000</v>
      </c>
      <c r="J30" s="131">
        <f t="shared" ref="J30:J36" si="4">G30*I30</f>
        <v>6003000</v>
      </c>
      <c r="K30" s="129" t="s">
        <v>300</v>
      </c>
      <c r="L30" s="130" t="s">
        <v>409</v>
      </c>
      <c r="M30" s="86" t="s">
        <v>293</v>
      </c>
    </row>
    <row r="31" spans="1:14" ht="42.75" x14ac:dyDescent="0.25">
      <c r="A31">
        <v>22</v>
      </c>
      <c r="B31" s="128" t="s">
        <v>301</v>
      </c>
      <c r="C31" s="129" t="s">
        <v>302</v>
      </c>
      <c r="D31" s="46">
        <v>1</v>
      </c>
      <c r="E31" s="130" t="s">
        <v>184</v>
      </c>
      <c r="F31" s="128"/>
      <c r="G31" s="86">
        <v>1</v>
      </c>
      <c r="H31" s="86" t="s">
        <v>5</v>
      </c>
      <c r="I31" s="131">
        <v>5063500</v>
      </c>
      <c r="J31" s="131">
        <f t="shared" si="4"/>
        <v>5063500</v>
      </c>
      <c r="K31" s="129" t="s">
        <v>303</v>
      </c>
      <c r="L31" s="130" t="s">
        <v>409</v>
      </c>
      <c r="M31" s="86" t="s">
        <v>293</v>
      </c>
    </row>
    <row r="32" spans="1:14" ht="42.75" x14ac:dyDescent="0.25">
      <c r="A32" s="243">
        <v>23</v>
      </c>
      <c r="B32" s="128" t="s">
        <v>310</v>
      </c>
      <c r="C32" s="129" t="s">
        <v>311</v>
      </c>
      <c r="D32" s="46">
        <v>2</v>
      </c>
      <c r="E32" s="130" t="s">
        <v>184</v>
      </c>
      <c r="F32" s="128"/>
      <c r="G32" s="86">
        <v>1</v>
      </c>
      <c r="H32" s="86" t="s">
        <v>5</v>
      </c>
      <c r="I32" s="131">
        <v>7794000</v>
      </c>
      <c r="J32" s="131">
        <f t="shared" si="4"/>
        <v>7794000</v>
      </c>
      <c r="K32" s="129" t="s">
        <v>312</v>
      </c>
      <c r="L32" s="130" t="s">
        <v>409</v>
      </c>
      <c r="M32" s="86" t="s">
        <v>293</v>
      </c>
      <c r="N32" t="s">
        <v>411</v>
      </c>
    </row>
    <row r="33" spans="1:14" ht="42.75" x14ac:dyDescent="0.25">
      <c r="A33">
        <v>24</v>
      </c>
      <c r="B33" s="128" t="s">
        <v>78</v>
      </c>
      <c r="C33" s="129" t="s">
        <v>319</v>
      </c>
      <c r="D33" s="46">
        <v>1</v>
      </c>
      <c r="E33" s="130" t="s">
        <v>184</v>
      </c>
      <c r="F33" s="128"/>
      <c r="G33" s="86">
        <v>1</v>
      </c>
      <c r="H33" s="86" t="s">
        <v>5</v>
      </c>
      <c r="I33" s="131">
        <v>123000000</v>
      </c>
      <c r="J33" s="131">
        <f t="shared" si="4"/>
        <v>123000000</v>
      </c>
      <c r="K33" s="129" t="s">
        <v>320</v>
      </c>
      <c r="L33" s="130" t="s">
        <v>409</v>
      </c>
      <c r="M33" s="86" t="s">
        <v>293</v>
      </c>
    </row>
    <row r="34" spans="1:14" ht="42.75" x14ac:dyDescent="0.25">
      <c r="A34" s="243">
        <v>25</v>
      </c>
      <c r="B34" s="128" t="s">
        <v>321</v>
      </c>
      <c r="C34" s="129" t="s">
        <v>322</v>
      </c>
      <c r="D34" s="46">
        <v>2</v>
      </c>
      <c r="E34" s="130" t="s">
        <v>184</v>
      </c>
      <c r="F34" s="128"/>
      <c r="G34" s="86">
        <v>2</v>
      </c>
      <c r="H34" s="86" t="s">
        <v>5</v>
      </c>
      <c r="I34" s="131">
        <v>3701000</v>
      </c>
      <c r="J34" s="131">
        <f t="shared" si="4"/>
        <v>7402000</v>
      </c>
      <c r="K34" s="129" t="s">
        <v>323</v>
      </c>
      <c r="L34" s="130" t="s">
        <v>409</v>
      </c>
      <c r="M34" s="86" t="s">
        <v>293</v>
      </c>
    </row>
    <row r="35" spans="1:14" ht="29.25" x14ac:dyDescent="0.25">
      <c r="A35">
        <v>26</v>
      </c>
      <c r="B35" s="233" t="s">
        <v>324</v>
      </c>
      <c r="C35" s="230" t="s">
        <v>325</v>
      </c>
      <c r="D35" s="57">
        <v>0</v>
      </c>
      <c r="E35" s="234"/>
      <c r="F35" s="233"/>
      <c r="G35" s="235">
        <v>2</v>
      </c>
      <c r="H35" s="235" t="s">
        <v>5</v>
      </c>
      <c r="I35" s="236">
        <v>1965000</v>
      </c>
      <c r="J35" s="236">
        <f t="shared" si="4"/>
        <v>3930000</v>
      </c>
      <c r="K35" s="230" t="s">
        <v>326</v>
      </c>
      <c r="L35" s="237" t="s">
        <v>412</v>
      </c>
      <c r="M35" s="235" t="s">
        <v>293</v>
      </c>
    </row>
    <row r="36" spans="1:14" ht="128.25" customHeight="1" x14ac:dyDescent="0.25">
      <c r="A36" s="227">
        <v>27</v>
      </c>
      <c r="B36" s="239" t="s">
        <v>20</v>
      </c>
      <c r="C36" s="45" t="s">
        <v>153</v>
      </c>
      <c r="D36" s="46">
        <v>0</v>
      </c>
      <c r="E36" s="47">
        <v>0</v>
      </c>
      <c r="F36" s="213" t="s">
        <v>150</v>
      </c>
      <c r="G36" s="214">
        <v>3</v>
      </c>
      <c r="H36" s="215" t="s">
        <v>1</v>
      </c>
      <c r="I36" s="216">
        <v>1765100</v>
      </c>
      <c r="J36" s="217">
        <f t="shared" si="4"/>
        <v>5295300</v>
      </c>
      <c r="K36" s="229" t="s">
        <v>154</v>
      </c>
      <c r="L36" s="229" t="s">
        <v>414</v>
      </c>
      <c r="M36" s="238" t="s">
        <v>142</v>
      </c>
      <c r="N36" s="232" t="s">
        <v>413</v>
      </c>
    </row>
    <row r="37" spans="1:14" ht="28.5" x14ac:dyDescent="0.25">
      <c r="A37" s="227"/>
      <c r="B37" s="240"/>
      <c r="C37" s="141" t="s">
        <v>353</v>
      </c>
      <c r="D37" s="86">
        <v>2</v>
      </c>
      <c r="E37" s="85" t="s">
        <v>184</v>
      </c>
      <c r="F37" s="213"/>
      <c r="G37" s="214"/>
      <c r="H37" s="215"/>
      <c r="I37" s="216"/>
      <c r="J37" s="217"/>
      <c r="K37" s="229"/>
      <c r="L37" s="229"/>
      <c r="M37" s="238"/>
      <c r="N37" s="232"/>
    </row>
    <row r="38" spans="1:14" ht="28.5" x14ac:dyDescent="0.25">
      <c r="A38" s="241">
        <v>28</v>
      </c>
      <c r="B38" s="128" t="s">
        <v>327</v>
      </c>
      <c r="C38" s="129" t="s">
        <v>328</v>
      </c>
      <c r="D38" s="46">
        <v>0</v>
      </c>
      <c r="E38" s="130"/>
      <c r="F38" s="128"/>
      <c r="G38" s="86">
        <v>1</v>
      </c>
      <c r="H38" s="86" t="s">
        <v>5</v>
      </c>
      <c r="I38" s="131">
        <v>534000</v>
      </c>
      <c r="J38" s="131">
        <f t="shared" ref="J38:J43" si="5">G38*I38</f>
        <v>534000</v>
      </c>
      <c r="K38" s="129" t="s">
        <v>329</v>
      </c>
      <c r="L38" s="130" t="s">
        <v>415</v>
      </c>
      <c r="M38" s="86" t="s">
        <v>293</v>
      </c>
      <c r="N38" s="242"/>
    </row>
    <row r="39" spans="1:14" ht="36" x14ac:dyDescent="0.25">
      <c r="A39" s="227">
        <v>29</v>
      </c>
      <c r="B39" s="149" t="s">
        <v>365</v>
      </c>
      <c r="C39" s="158" t="s">
        <v>366</v>
      </c>
      <c r="D39" s="151">
        <v>0</v>
      </c>
      <c r="E39" s="152"/>
      <c r="G39" s="155">
        <v>1</v>
      </c>
      <c r="H39" s="153" t="s">
        <v>5</v>
      </c>
      <c r="I39" s="154">
        <v>14726280</v>
      </c>
      <c r="J39" s="154">
        <v>14726280</v>
      </c>
      <c r="K39" s="150" t="s">
        <v>367</v>
      </c>
      <c r="L39" s="150" t="s">
        <v>357</v>
      </c>
      <c r="M39" s="149" t="s">
        <v>293</v>
      </c>
    </row>
    <row r="40" spans="1:14" ht="42.75" x14ac:dyDescent="0.25">
      <c r="A40" s="227"/>
      <c r="B40" s="128" t="s">
        <v>344</v>
      </c>
      <c r="C40" s="129" t="s">
        <v>345</v>
      </c>
      <c r="D40" s="86">
        <v>0</v>
      </c>
      <c r="E40" s="130"/>
      <c r="F40" s="129"/>
      <c r="G40" s="46">
        <v>1</v>
      </c>
      <c r="H40" s="46" t="s">
        <v>5</v>
      </c>
      <c r="I40" s="139">
        <v>124480520</v>
      </c>
      <c r="J40" s="131">
        <f t="shared" si="5"/>
        <v>124480520</v>
      </c>
      <c r="K40" s="129" t="s">
        <v>346</v>
      </c>
      <c r="L40" s="130" t="s">
        <v>415</v>
      </c>
      <c r="M40" s="86" t="s">
        <v>293</v>
      </c>
      <c r="N40" s="242"/>
    </row>
    <row r="41" spans="1:14" ht="42.75" x14ac:dyDescent="0.25">
      <c r="A41" s="241">
        <v>30</v>
      </c>
      <c r="B41" s="128" t="s">
        <v>347</v>
      </c>
      <c r="C41" s="129" t="s">
        <v>348</v>
      </c>
      <c r="D41" s="86">
        <v>0</v>
      </c>
      <c r="E41" s="130"/>
      <c r="F41" s="129"/>
      <c r="G41" s="46">
        <v>1</v>
      </c>
      <c r="H41" s="46" t="s">
        <v>5</v>
      </c>
      <c r="I41" s="139">
        <v>11534160</v>
      </c>
      <c r="J41" s="131">
        <f t="shared" si="5"/>
        <v>11534160</v>
      </c>
      <c r="K41" s="129" t="s">
        <v>349</v>
      </c>
      <c r="L41" s="130" t="s">
        <v>415</v>
      </c>
      <c r="M41" s="86"/>
      <c r="N41" s="242"/>
    </row>
    <row r="42" spans="1:14" ht="38.25" x14ac:dyDescent="0.25">
      <c r="A42" s="243">
        <v>31</v>
      </c>
      <c r="B42" s="149" t="s">
        <v>360</v>
      </c>
      <c r="C42" s="150" t="s">
        <v>361</v>
      </c>
      <c r="D42" s="151">
        <v>0</v>
      </c>
      <c r="E42" s="152"/>
      <c r="G42" s="155">
        <v>1</v>
      </c>
      <c r="H42" s="153" t="s">
        <v>5</v>
      </c>
      <c r="I42" s="154">
        <v>654500</v>
      </c>
      <c r="J42" s="154">
        <f t="shared" si="5"/>
        <v>654500</v>
      </c>
      <c r="K42" s="150" t="s">
        <v>362</v>
      </c>
      <c r="L42" s="150" t="s">
        <v>358</v>
      </c>
      <c r="M42" s="149" t="s">
        <v>359</v>
      </c>
      <c r="N42" s="242"/>
    </row>
    <row r="43" spans="1:14" ht="38.25" x14ac:dyDescent="0.25">
      <c r="A43" s="244">
        <v>32</v>
      </c>
      <c r="B43" s="149" t="s">
        <v>360</v>
      </c>
      <c r="C43" s="150" t="s">
        <v>363</v>
      </c>
      <c r="D43" s="151">
        <v>0</v>
      </c>
      <c r="E43" s="152"/>
      <c r="G43" s="155">
        <v>1</v>
      </c>
      <c r="H43" s="153" t="s">
        <v>5</v>
      </c>
      <c r="I43" s="154">
        <v>933900</v>
      </c>
      <c r="J43" s="154">
        <f t="shared" si="5"/>
        <v>933900</v>
      </c>
      <c r="K43" s="150" t="s">
        <v>364</v>
      </c>
      <c r="L43" s="150" t="s">
        <v>358</v>
      </c>
      <c r="M43" s="149" t="s">
        <v>359</v>
      </c>
      <c r="N43" s="242"/>
    </row>
    <row r="44" spans="1:14" ht="171" x14ac:dyDescent="0.25">
      <c r="A44" s="241">
        <v>33</v>
      </c>
      <c r="B44" s="84" t="s">
        <v>45</v>
      </c>
      <c r="C44" s="85" t="s">
        <v>205</v>
      </c>
      <c r="D44" s="86">
        <v>1</v>
      </c>
      <c r="E44" s="87" t="s">
        <v>206</v>
      </c>
      <c r="F44" s="87" t="s">
        <v>207</v>
      </c>
      <c r="G44" s="49">
        <v>2</v>
      </c>
      <c r="H44" s="49" t="s">
        <v>1</v>
      </c>
      <c r="I44" s="81" t="s">
        <v>208</v>
      </c>
      <c r="J44" s="88" t="s">
        <v>209</v>
      </c>
      <c r="K44" s="89" t="s">
        <v>210</v>
      </c>
      <c r="L44" s="90" t="s">
        <v>211</v>
      </c>
      <c r="M44" s="49" t="s">
        <v>212</v>
      </c>
    </row>
    <row r="45" spans="1:14" ht="142.5" x14ac:dyDescent="0.25">
      <c r="A45" s="244">
        <v>34</v>
      </c>
      <c r="B45" s="91" t="s">
        <v>99</v>
      </c>
      <c r="C45" s="92" t="s">
        <v>213</v>
      </c>
      <c r="D45" s="49">
        <v>1</v>
      </c>
      <c r="E45" s="93" t="s">
        <v>206</v>
      </c>
      <c r="F45" s="93" t="s">
        <v>214</v>
      </c>
      <c r="G45" s="49">
        <v>2</v>
      </c>
      <c r="H45" s="49" t="s">
        <v>1</v>
      </c>
      <c r="I45" s="81" t="s">
        <v>215</v>
      </c>
      <c r="J45" s="81" t="s">
        <v>216</v>
      </c>
      <c r="K45" s="93" t="s">
        <v>217</v>
      </c>
      <c r="L45" s="90" t="s">
        <v>211</v>
      </c>
      <c r="M45" s="49" t="s">
        <v>212</v>
      </c>
    </row>
    <row r="46" spans="1:14" ht="142.5" x14ac:dyDescent="0.25">
      <c r="A46" s="241">
        <v>35</v>
      </c>
      <c r="B46" s="144" t="s">
        <v>218</v>
      </c>
      <c r="C46" s="145" t="s">
        <v>219</v>
      </c>
      <c r="D46" s="146">
        <v>1</v>
      </c>
      <c r="E46" s="52" t="s">
        <v>206</v>
      </c>
      <c r="F46" s="93" t="s">
        <v>220</v>
      </c>
      <c r="G46" s="146">
        <v>1</v>
      </c>
      <c r="H46" s="146" t="s">
        <v>1</v>
      </c>
      <c r="I46" s="147" t="s">
        <v>221</v>
      </c>
      <c r="J46" s="147" t="s">
        <v>221</v>
      </c>
      <c r="K46" s="93" t="s">
        <v>222</v>
      </c>
      <c r="L46" s="93" t="s">
        <v>223</v>
      </c>
      <c r="M46" s="146" t="s">
        <v>212</v>
      </c>
    </row>
    <row r="47" spans="1:14" ht="71.25" x14ac:dyDescent="0.25">
      <c r="A47" s="244">
        <v>36</v>
      </c>
      <c r="B47" s="107" t="s">
        <v>226</v>
      </c>
      <c r="C47" s="108"/>
      <c r="D47" s="109">
        <v>2</v>
      </c>
      <c r="E47" s="108" t="s">
        <v>227</v>
      </c>
      <c r="F47" s="108" t="s">
        <v>228</v>
      </c>
      <c r="G47" s="109">
        <v>2</v>
      </c>
      <c r="H47" s="109" t="s">
        <v>139</v>
      </c>
      <c r="I47" s="105" t="s">
        <v>229</v>
      </c>
      <c r="J47" s="110" t="s">
        <v>230</v>
      </c>
      <c r="K47" s="108" t="s">
        <v>231</v>
      </c>
      <c r="L47" s="108" t="s">
        <v>232</v>
      </c>
      <c r="M47" s="109" t="s">
        <v>233</v>
      </c>
    </row>
    <row r="48" spans="1:14" ht="85.5" x14ac:dyDescent="0.25">
      <c r="A48" s="241">
        <v>37</v>
      </c>
      <c r="B48" s="107" t="s">
        <v>49</v>
      </c>
      <c r="C48" s="108" t="s">
        <v>234</v>
      </c>
      <c r="D48" s="109">
        <v>1</v>
      </c>
      <c r="E48" s="108" t="s">
        <v>235</v>
      </c>
      <c r="F48" s="108" t="s">
        <v>236</v>
      </c>
      <c r="G48" s="109">
        <v>1</v>
      </c>
      <c r="H48" s="109" t="s">
        <v>139</v>
      </c>
      <c r="I48" s="110" t="s">
        <v>237</v>
      </c>
      <c r="J48" s="110" t="s">
        <v>237</v>
      </c>
      <c r="K48" s="108" t="s">
        <v>238</v>
      </c>
      <c r="L48" s="108" t="s">
        <v>239</v>
      </c>
      <c r="M48" s="109" t="s">
        <v>240</v>
      </c>
    </row>
    <row r="49" spans="1:13" ht="57" x14ac:dyDescent="0.25">
      <c r="A49" s="244">
        <v>38</v>
      </c>
      <c r="B49" s="107" t="s">
        <v>241</v>
      </c>
      <c r="C49" s="108" t="s">
        <v>242</v>
      </c>
      <c r="D49" s="109">
        <v>1</v>
      </c>
      <c r="E49" s="108" t="s">
        <v>243</v>
      </c>
      <c r="F49" s="108" t="s">
        <v>244</v>
      </c>
      <c r="G49" s="109">
        <v>1</v>
      </c>
      <c r="H49" s="109" t="s">
        <v>139</v>
      </c>
      <c r="I49" s="110" t="s">
        <v>245</v>
      </c>
      <c r="J49" s="110" t="s">
        <v>245</v>
      </c>
      <c r="K49" s="108" t="s">
        <v>246</v>
      </c>
      <c r="L49" s="108" t="s">
        <v>239</v>
      </c>
      <c r="M49" s="109" t="s">
        <v>247</v>
      </c>
    </row>
    <row r="50" spans="1:13" x14ac:dyDescent="0.25">
      <c r="A50" s="241">
        <v>39</v>
      </c>
      <c r="B50" s="187" t="s">
        <v>248</v>
      </c>
      <c r="C50" s="186" t="s">
        <v>249</v>
      </c>
      <c r="D50" s="184" t="s">
        <v>249</v>
      </c>
      <c r="E50" s="186" t="s">
        <v>249</v>
      </c>
      <c r="F50" s="186" t="s">
        <v>250</v>
      </c>
      <c r="G50" s="184">
        <v>1</v>
      </c>
      <c r="H50" s="184" t="s">
        <v>139</v>
      </c>
      <c r="I50" s="185" t="s">
        <v>251</v>
      </c>
      <c r="J50" s="185" t="s">
        <v>251</v>
      </c>
      <c r="K50" s="186" t="s">
        <v>252</v>
      </c>
      <c r="L50" s="108" t="s">
        <v>253</v>
      </c>
      <c r="M50" s="184" t="s">
        <v>254</v>
      </c>
    </row>
    <row r="51" spans="1:13" ht="28.5" x14ac:dyDescent="0.25">
      <c r="A51" s="244">
        <v>40</v>
      </c>
      <c r="B51" s="187"/>
      <c r="C51" s="186"/>
      <c r="D51" s="184"/>
      <c r="E51" s="186"/>
      <c r="F51" s="186"/>
      <c r="G51" s="184"/>
      <c r="H51" s="184"/>
      <c r="I51" s="185"/>
      <c r="J51" s="185"/>
      <c r="K51" s="186"/>
      <c r="L51" s="108" t="s">
        <v>255</v>
      </c>
      <c r="M51" s="184"/>
    </row>
    <row r="52" spans="1:13" ht="71.25" x14ac:dyDescent="0.25">
      <c r="A52" s="241">
        <v>41</v>
      </c>
      <c r="B52" s="107" t="s">
        <v>256</v>
      </c>
      <c r="C52" s="108" t="s">
        <v>150</v>
      </c>
      <c r="D52" s="109">
        <v>1</v>
      </c>
      <c r="E52" s="108" t="s">
        <v>257</v>
      </c>
      <c r="F52" s="108" t="s">
        <v>258</v>
      </c>
      <c r="G52" s="109">
        <v>1</v>
      </c>
      <c r="H52" s="109" t="s">
        <v>139</v>
      </c>
      <c r="I52" s="110" t="s">
        <v>259</v>
      </c>
      <c r="J52" s="110" t="s">
        <v>259</v>
      </c>
      <c r="K52" s="108" t="s">
        <v>260</v>
      </c>
      <c r="L52" s="108" t="s">
        <v>261</v>
      </c>
      <c r="M52" s="109" t="s">
        <v>233</v>
      </c>
    </row>
    <row r="53" spans="1:13" ht="42.75" x14ac:dyDescent="0.25">
      <c r="A53" s="244">
        <v>42</v>
      </c>
      <c r="B53" s="115" t="s">
        <v>264</v>
      </c>
      <c r="C53" s="116" t="s">
        <v>265</v>
      </c>
      <c r="D53" s="67">
        <v>1</v>
      </c>
      <c r="E53" s="67" t="s">
        <v>227</v>
      </c>
      <c r="F53" s="117" t="s">
        <v>266</v>
      </c>
      <c r="G53" s="67">
        <v>2</v>
      </c>
      <c r="H53" s="67" t="s">
        <v>1</v>
      </c>
      <c r="I53" s="118">
        <v>1432200</v>
      </c>
      <c r="J53" s="118">
        <f>G53*I53</f>
        <v>2864400</v>
      </c>
      <c r="K53" s="119" t="s">
        <v>267</v>
      </c>
      <c r="L53" s="71" t="s">
        <v>268</v>
      </c>
      <c r="M53" s="71" t="s">
        <v>269</v>
      </c>
    </row>
    <row r="54" spans="1:13" ht="110.25" x14ac:dyDescent="0.25">
      <c r="A54" s="245">
        <v>43</v>
      </c>
      <c r="B54" s="254" t="s">
        <v>420</v>
      </c>
      <c r="C54" s="254" t="s">
        <v>249</v>
      </c>
      <c r="D54" s="254" t="s">
        <v>249</v>
      </c>
      <c r="E54" s="254" t="s">
        <v>249</v>
      </c>
      <c r="F54" s="254"/>
      <c r="G54" s="254">
        <v>1</v>
      </c>
      <c r="H54" s="255" t="s">
        <v>139</v>
      </c>
      <c r="I54" s="256">
        <v>120000000</v>
      </c>
      <c r="J54" s="256">
        <v>120000000</v>
      </c>
      <c r="K54" s="254" t="s">
        <v>421</v>
      </c>
      <c r="L54" s="254" t="s">
        <v>422</v>
      </c>
      <c r="M54" s="254" t="s">
        <v>423</v>
      </c>
    </row>
    <row r="56" spans="1:13" x14ac:dyDescent="0.25">
      <c r="A56" s="245">
        <v>44</v>
      </c>
      <c r="B56" s="12" t="s">
        <v>62</v>
      </c>
    </row>
    <row r="57" spans="1:13" ht="142.5" x14ac:dyDescent="0.25">
      <c r="B57" s="54" t="s">
        <v>418</v>
      </c>
      <c r="C57" s="45" t="s">
        <v>149</v>
      </c>
      <c r="D57" s="109">
        <v>6</v>
      </c>
      <c r="E57" s="108" t="s">
        <v>274</v>
      </c>
      <c r="F57" s="55" t="s">
        <v>150</v>
      </c>
      <c r="G57" s="48">
        <v>8</v>
      </c>
      <c r="H57" s="49" t="s">
        <v>139</v>
      </c>
      <c r="I57" s="50">
        <v>347000</v>
      </c>
      <c r="J57" s="51">
        <f t="shared" ref="J57" si="6">G57*I57</f>
        <v>2776000</v>
      </c>
      <c r="K57" s="52" t="s">
        <v>417</v>
      </c>
      <c r="L57" s="52" t="s">
        <v>440</v>
      </c>
      <c r="M57" s="109" t="s">
        <v>142</v>
      </c>
    </row>
    <row r="60" spans="1:13" x14ac:dyDescent="0.25">
      <c r="B60" s="246" t="s">
        <v>441</v>
      </c>
    </row>
  </sheetData>
  <mergeCells count="49">
    <mergeCell ref="A39:A40"/>
    <mergeCell ref="G50:G51"/>
    <mergeCell ref="H50:H51"/>
    <mergeCell ref="I50:I51"/>
    <mergeCell ref="J50:J51"/>
    <mergeCell ref="K50:K51"/>
    <mergeCell ref="M50:M51"/>
    <mergeCell ref="J36:J37"/>
    <mergeCell ref="K36:K37"/>
    <mergeCell ref="L36:L37"/>
    <mergeCell ref="M36:M37"/>
    <mergeCell ref="N36:N37"/>
    <mergeCell ref="B50:B51"/>
    <mergeCell ref="C50:C51"/>
    <mergeCell ref="D50:D51"/>
    <mergeCell ref="E50:E51"/>
    <mergeCell ref="F50:F51"/>
    <mergeCell ref="K13:K14"/>
    <mergeCell ref="L13:L14"/>
    <mergeCell ref="M13:M14"/>
    <mergeCell ref="A13:A14"/>
    <mergeCell ref="A36:A37"/>
    <mergeCell ref="B36:B37"/>
    <mergeCell ref="F36:F37"/>
    <mergeCell ref="G36:G37"/>
    <mergeCell ref="H36:H37"/>
    <mergeCell ref="I36:I37"/>
    <mergeCell ref="B13:B14"/>
    <mergeCell ref="F13:F14"/>
    <mergeCell ref="G13:G14"/>
    <mergeCell ref="H13:H14"/>
    <mergeCell ref="I13:I14"/>
    <mergeCell ref="J13:J14"/>
    <mergeCell ref="M5:M7"/>
    <mergeCell ref="D6:D7"/>
    <mergeCell ref="E6:E7"/>
    <mergeCell ref="F6:F7"/>
    <mergeCell ref="G6:G7"/>
    <mergeCell ref="H6:H7"/>
    <mergeCell ref="A1:M1"/>
    <mergeCell ref="A2:M2"/>
    <mergeCell ref="A3:M3"/>
    <mergeCell ref="A5:A7"/>
    <mergeCell ref="B5:B7"/>
    <mergeCell ref="C5:C7"/>
    <mergeCell ref="D5:E5"/>
    <mergeCell ref="F5:J5"/>
    <mergeCell ref="K5:K7"/>
    <mergeCell ref="L5:L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rekap per instalasi</vt:lpstr>
      <vt:lpstr>justifikasi per instalasi</vt:lpstr>
      <vt:lpstr>justifikasi gabungan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galihmiftah</dc:creator>
  <cp:lastModifiedBy>galihmiftah</cp:lastModifiedBy>
  <cp:lastPrinted>2020-05-15T01:30:24Z</cp:lastPrinted>
  <dcterms:created xsi:type="dcterms:W3CDTF">2020-05-15T01:06:04Z</dcterms:created>
  <dcterms:modified xsi:type="dcterms:W3CDTF">2020-05-15T07:20:06Z</dcterms:modified>
</cp:coreProperties>
</file>