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Q\Desarrollos\Soporte\bug_344948\"/>
    </mc:Choice>
  </mc:AlternateContent>
  <xr:revisionPtr revIDLastSave="0" documentId="13_ncr:1_{BCECC179-D187-4AD4-B7ED-4D756E67BCE6}" xr6:coauthVersionLast="47" xr6:coauthVersionMax="47" xr10:uidLastSave="{00000000-0000-0000-0000-000000000000}"/>
  <bookViews>
    <workbookView xWindow="-120" yWindow="-120" windowWidth="29040" windowHeight="15720" tabRatio="761" activeTab="1" xr2:uid="{00000000-000D-0000-FFFF-FFFF00000000}"/>
  </bookViews>
  <sheets>
    <sheet name="Liberación a pruebas" sheetId="36" r:id="rId1"/>
    <sheet name="Liberación a producción" sheetId="35" r:id="rId2"/>
    <sheet name="Listas" sheetId="8" state="hidden" r:id="rId3"/>
  </sheets>
  <definedNames>
    <definedName name="_iso9126">Listas!$A$107:$A$112</definedName>
    <definedName name="Comple">Listas!$A$215:$A$216</definedName>
    <definedName name="complejidad">Listas!$B$28:$H$28</definedName>
    <definedName name="cualidades">Listas!$A$115:$A$126</definedName>
    <definedName name="expconceptual">Listas!$A$15:$A$17</definedName>
    <definedName name="exptecnica">Listas!$A$20:$A$22</definedName>
    <definedName name="lista_estado_productividad">Listas!$A$9:$A$10</definedName>
    <definedName name="Roles">Listas!$A$238:$A$241</definedName>
    <definedName name="S_N">Listas!$A$223:$A$224</definedName>
    <definedName name="sino">Listas!$A$130:$A$131</definedName>
    <definedName name="sinoaplica">Listas!$A$130:$A$132</definedName>
    <definedName name="tablacomplejidad">Listas!$A$29:$H$37</definedName>
    <definedName name="Tipo_c">Listas!$A$219:$A$220</definedName>
    <definedName name="tipo_sis">Listas!$A$227:$A$234</definedName>
    <definedName name="tipocomponente">Listas!$A$138:$A$211</definedName>
    <definedName name="tiposobjetos">Listas!$A$45:$A$103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" i="35" l="1"/>
  <c r="Q306" i="36" l="1"/>
  <c r="Q305" i="36"/>
  <c r="Q304" i="36"/>
  <c r="Q303" i="36"/>
  <c r="Q302" i="36"/>
  <c r="Q301" i="36"/>
  <c r="Q300" i="36"/>
  <c r="Q299" i="36"/>
  <c r="Q298" i="36"/>
  <c r="Q297" i="36"/>
  <c r="Q296" i="36"/>
  <c r="Q295" i="36"/>
  <c r="Q294" i="36"/>
  <c r="Q293" i="36"/>
  <c r="Q292" i="36"/>
  <c r="Q291" i="36"/>
  <c r="Q290" i="36"/>
  <c r="Q289" i="36"/>
  <c r="Q288" i="36"/>
  <c r="Q287" i="36"/>
  <c r="Q286" i="36"/>
  <c r="Q285" i="36"/>
  <c r="Q284" i="36"/>
  <c r="Q283" i="36"/>
  <c r="Q282" i="36"/>
  <c r="Q281" i="36"/>
  <c r="Q280" i="36"/>
  <c r="Q279" i="36"/>
  <c r="Q278" i="36"/>
  <c r="Q277" i="36"/>
  <c r="Q276" i="36"/>
  <c r="Q275" i="36"/>
  <c r="Q274" i="36"/>
  <c r="Q273" i="36"/>
  <c r="Q272" i="36"/>
  <c r="Q271" i="36"/>
  <c r="Q270" i="36"/>
  <c r="Q269" i="36"/>
  <c r="Q268" i="36"/>
  <c r="Q267" i="36"/>
  <c r="Q266" i="36"/>
  <c r="Q265" i="36"/>
  <c r="Q264" i="36"/>
  <c r="Q263" i="36"/>
  <c r="Q262" i="36"/>
  <c r="Q261" i="36"/>
  <c r="Q260" i="36"/>
  <c r="Q259" i="36"/>
  <c r="Q258" i="36"/>
  <c r="Q257" i="36"/>
  <c r="Q256" i="36"/>
  <c r="Q255" i="36"/>
  <c r="Q254" i="36"/>
  <c r="Q253" i="36"/>
  <c r="Q252" i="36"/>
  <c r="Q251" i="36"/>
  <c r="Q250" i="36"/>
  <c r="Q249" i="36"/>
  <c r="Q248" i="36"/>
  <c r="Q247" i="36"/>
  <c r="Q246" i="36"/>
  <c r="Q245" i="36"/>
  <c r="Q244" i="36"/>
  <c r="Q243" i="36"/>
  <c r="Q242" i="36"/>
  <c r="Q241" i="36"/>
  <c r="Q240" i="36"/>
  <c r="Q239" i="36"/>
  <c r="Q238" i="36"/>
  <c r="Q237" i="36"/>
  <c r="Q236" i="36"/>
  <c r="Q235" i="36"/>
  <c r="Q234" i="36"/>
  <c r="Q233" i="36"/>
  <c r="Q232" i="36"/>
  <c r="Q231" i="36"/>
  <c r="Q230" i="36"/>
  <c r="Q229" i="36"/>
  <c r="Q228" i="36"/>
  <c r="Q227" i="36"/>
  <c r="Q226" i="36"/>
  <c r="Q225" i="36"/>
  <c r="Q224" i="36"/>
  <c r="Q223" i="36"/>
  <c r="Q222" i="36"/>
  <c r="Q221" i="36"/>
  <c r="Q220" i="36"/>
  <c r="Q219" i="36"/>
  <c r="Q218" i="36"/>
  <c r="Q217" i="36"/>
  <c r="Q216" i="36"/>
  <c r="Q215" i="36"/>
  <c r="Q214" i="36"/>
  <c r="Q213" i="36"/>
  <c r="Q212" i="36"/>
  <c r="Q211" i="36"/>
  <c r="Q210" i="36"/>
  <c r="Q209" i="36"/>
  <c r="Q208" i="36"/>
  <c r="Q207" i="36"/>
  <c r="Q206" i="36"/>
  <c r="Q205" i="36"/>
  <c r="Q204" i="36"/>
  <c r="Q203" i="36"/>
  <c r="Q202" i="36"/>
  <c r="Q201" i="36"/>
  <c r="Q200" i="36"/>
  <c r="Q199" i="36"/>
  <c r="Q198" i="36"/>
  <c r="Q197" i="36"/>
  <c r="Q196" i="36"/>
  <c r="Q195" i="36"/>
  <c r="Q194" i="36"/>
  <c r="Q193" i="36"/>
  <c r="Q192" i="36"/>
  <c r="Q191" i="36"/>
  <c r="Q190" i="36"/>
  <c r="Q189" i="36"/>
  <c r="Q188" i="36"/>
  <c r="Q187" i="36"/>
  <c r="Q186" i="36"/>
  <c r="Q185" i="36"/>
  <c r="Q184" i="36"/>
  <c r="Q183" i="36"/>
  <c r="Q182" i="36"/>
  <c r="Q181" i="36"/>
  <c r="Q180" i="36"/>
  <c r="Q179" i="36"/>
  <c r="Q178" i="36"/>
  <c r="Q177" i="36"/>
  <c r="Q176" i="36"/>
  <c r="Q175" i="36"/>
  <c r="Q174" i="36"/>
  <c r="Q173" i="36"/>
  <c r="Q172" i="36"/>
  <c r="Q171" i="36"/>
  <c r="Q170" i="36"/>
  <c r="Q169" i="36"/>
  <c r="Q168" i="36"/>
  <c r="Q167" i="36"/>
  <c r="Q166" i="36"/>
  <c r="Q165" i="36"/>
  <c r="Q164" i="36"/>
  <c r="Q163" i="36"/>
  <c r="Q162" i="36"/>
  <c r="Q161" i="36"/>
  <c r="Q160" i="36"/>
  <c r="Q159" i="36"/>
  <c r="Q158" i="36"/>
  <c r="Q157" i="36"/>
  <c r="Q156" i="36"/>
  <c r="Q155" i="36"/>
  <c r="Q154" i="36"/>
  <c r="Q153" i="36"/>
  <c r="Q152" i="36"/>
  <c r="Q151" i="36"/>
  <c r="Q150" i="36"/>
  <c r="Q149" i="36"/>
  <c r="Q148" i="36"/>
  <c r="Q147" i="36"/>
  <c r="Q146" i="36"/>
  <c r="Q145" i="36"/>
  <c r="Q144" i="36"/>
  <c r="Q143" i="36"/>
  <c r="Q142" i="36"/>
  <c r="Q141" i="36"/>
  <c r="Q140" i="36"/>
  <c r="Q139" i="36"/>
  <c r="Q138" i="36"/>
  <c r="Q137" i="36"/>
  <c r="Q136" i="36"/>
  <c r="Q135" i="36"/>
  <c r="Q134" i="36"/>
  <c r="Q133" i="36"/>
  <c r="Q132" i="36"/>
  <c r="Q131" i="36"/>
  <c r="Q130" i="36"/>
  <c r="Q129" i="36"/>
  <c r="Q128" i="36"/>
  <c r="Q127" i="36"/>
  <c r="Q126" i="36"/>
  <c r="Q125" i="36"/>
  <c r="Q124" i="36"/>
  <c r="Q123" i="36"/>
  <c r="Q122" i="36"/>
  <c r="Q121" i="36"/>
  <c r="Q120" i="36"/>
  <c r="Q119" i="36"/>
  <c r="Q118" i="36"/>
  <c r="Q117" i="36"/>
  <c r="Q116" i="36"/>
  <c r="Q115" i="36"/>
  <c r="Q114" i="36"/>
  <c r="Q113" i="36"/>
  <c r="Q112" i="36"/>
  <c r="Q111" i="36"/>
  <c r="Q110" i="36"/>
  <c r="Q109" i="36"/>
  <c r="Q108" i="36"/>
  <c r="Q107" i="36"/>
  <c r="Q106" i="36"/>
  <c r="Q105" i="36"/>
  <c r="Q104" i="36"/>
  <c r="Q103" i="36"/>
  <c r="Q102" i="36"/>
  <c r="Q101" i="36"/>
  <c r="Q100" i="36"/>
  <c r="Q99" i="36"/>
  <c r="Q98" i="36"/>
  <c r="Q97" i="36"/>
  <c r="Q96" i="36"/>
  <c r="Q95" i="36"/>
  <c r="Q94" i="36"/>
  <c r="Q93" i="36"/>
  <c r="Q92" i="36"/>
  <c r="Q91" i="36"/>
  <c r="Q90" i="36"/>
  <c r="Q89" i="36"/>
  <c r="Q88" i="36"/>
  <c r="Q87" i="36"/>
  <c r="Q86" i="36"/>
  <c r="Q85" i="36"/>
  <c r="Q84" i="36"/>
  <c r="Q83" i="36"/>
  <c r="Q82" i="36"/>
  <c r="Q81" i="36"/>
  <c r="Q80" i="36"/>
  <c r="Q79" i="36"/>
  <c r="Q78" i="36"/>
  <c r="Q77" i="36"/>
  <c r="Q76" i="36"/>
  <c r="Q75" i="36"/>
  <c r="Q74" i="36"/>
  <c r="Q73" i="36"/>
  <c r="Q72" i="36"/>
  <c r="Q71" i="36"/>
  <c r="Q70" i="36"/>
  <c r="Q69" i="36"/>
  <c r="Q68" i="36"/>
  <c r="Q67" i="36"/>
  <c r="Q66" i="36"/>
  <c r="Q65" i="36"/>
  <c r="Q64" i="36"/>
  <c r="Q63" i="36"/>
  <c r="Q62" i="36"/>
  <c r="Q61" i="36"/>
  <c r="Q60" i="36"/>
  <c r="Q59" i="36"/>
  <c r="Q58" i="36"/>
  <c r="Q57" i="36"/>
  <c r="Q56" i="36"/>
  <c r="Q55" i="36"/>
  <c r="Q54" i="36"/>
  <c r="A54" i="36"/>
  <c r="Q53" i="36"/>
  <c r="Q52" i="36"/>
  <c r="Q51" i="36"/>
  <c r="Q50" i="36"/>
  <c r="A50" i="36"/>
  <c r="Q49" i="36"/>
  <c r="Q48" i="36"/>
  <c r="Q47" i="36"/>
  <c r="A46" i="36"/>
  <c r="P45" i="36"/>
  <c r="O45" i="36"/>
  <c r="N45" i="36"/>
  <c r="D42" i="36"/>
  <c r="D42" i="35"/>
  <c r="Q164" i="35" l="1"/>
  <c r="Q163" i="35"/>
  <c r="Q162" i="35"/>
  <c r="Q161" i="35"/>
  <c r="Q160" i="35"/>
  <c r="Q159" i="35"/>
  <c r="Q158" i="35"/>
  <c r="Q157" i="35"/>
  <c r="Q156" i="35"/>
  <c r="Q155" i="35"/>
  <c r="Q154" i="35"/>
  <c r="Q153" i="35"/>
  <c r="Q152" i="35"/>
  <c r="Q151" i="35"/>
  <c r="Q150" i="35"/>
  <c r="Q149" i="35"/>
  <c r="Q148" i="35"/>
  <c r="Q147" i="35"/>
  <c r="Q146" i="35"/>
  <c r="Q145" i="35"/>
  <c r="Q144" i="35"/>
  <c r="Q143" i="35"/>
  <c r="Q142" i="35"/>
  <c r="Q141" i="35"/>
  <c r="Q140" i="35"/>
  <c r="Q139" i="35"/>
  <c r="Q138" i="35"/>
  <c r="Q137" i="35"/>
  <c r="Q136" i="35"/>
  <c r="Q135" i="35"/>
  <c r="Q134" i="35"/>
  <c r="Q133" i="35"/>
  <c r="Q132" i="35"/>
  <c r="Q131" i="35"/>
  <c r="Q130" i="35"/>
  <c r="Q129" i="35"/>
  <c r="Q128" i="35"/>
  <c r="Q127" i="35"/>
  <c r="Q126" i="35"/>
  <c r="Q125" i="35"/>
  <c r="Q124" i="35"/>
  <c r="Q123" i="35"/>
  <c r="Q122" i="35"/>
  <c r="Q121" i="35"/>
  <c r="Q120" i="35"/>
  <c r="Q119" i="35"/>
  <c r="Q118" i="35"/>
  <c r="Q117" i="35"/>
  <c r="Q116" i="35"/>
  <c r="Q115" i="35"/>
  <c r="Q114" i="35"/>
  <c r="Q113" i="35"/>
  <c r="Q112" i="35"/>
  <c r="Q111" i="35"/>
  <c r="Q110" i="35"/>
  <c r="Q109" i="35"/>
  <c r="Q108" i="35"/>
  <c r="Q107" i="35"/>
  <c r="Q106" i="35"/>
  <c r="Q105" i="35"/>
  <c r="Q104" i="35"/>
  <c r="Q103" i="35"/>
  <c r="Q102" i="35"/>
  <c r="Q101" i="35"/>
  <c r="Q100" i="35"/>
  <c r="Q99" i="35"/>
  <c r="Q98" i="35"/>
  <c r="Q97" i="35"/>
  <c r="Q96" i="35"/>
  <c r="Q95" i="35"/>
  <c r="Q94" i="35"/>
  <c r="Q93" i="35"/>
  <c r="Q92" i="35"/>
  <c r="Q91" i="35"/>
  <c r="Q90" i="35"/>
  <c r="Q89" i="35"/>
  <c r="Q88" i="35"/>
  <c r="Q87" i="35"/>
  <c r="Q86" i="35"/>
  <c r="Q85" i="35"/>
  <c r="Q84" i="35"/>
  <c r="Q83" i="35"/>
  <c r="Q82" i="35"/>
  <c r="Q81" i="35"/>
  <c r="Q80" i="35"/>
  <c r="Q79" i="35"/>
  <c r="Q78" i="35"/>
  <c r="Q77" i="35"/>
  <c r="Q76" i="35"/>
  <c r="Q75" i="35"/>
  <c r="Q74" i="35"/>
  <c r="Q73" i="35"/>
  <c r="Q72" i="35"/>
  <c r="Q71" i="35"/>
  <c r="Q70" i="35"/>
  <c r="Q69" i="35"/>
  <c r="Q68" i="35"/>
  <c r="Q67" i="35"/>
  <c r="Q66" i="35"/>
  <c r="Q65" i="35"/>
  <c r="Q64" i="35"/>
  <c r="Q63" i="35"/>
  <c r="Q62" i="35"/>
  <c r="Q61" i="35"/>
  <c r="Q60" i="35"/>
  <c r="Q59" i="35"/>
  <c r="Q58" i="35"/>
  <c r="Q57" i="35"/>
  <c r="Q56" i="35"/>
  <c r="Q55" i="35"/>
  <c r="Q54" i="35"/>
  <c r="Q53" i="35"/>
  <c r="Q52" i="35"/>
  <c r="Q51" i="35"/>
  <c r="Q50" i="35"/>
  <c r="P45" i="35"/>
  <c r="O45" i="35"/>
  <c r="N45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German Saastoque</author>
    <author>Alexander Rodriguez Ospina</author>
    <author>afbarrera</author>
  </authors>
  <commentList>
    <comment ref="A3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2. HU o BUG Nro.: Depende del documento que generó la solicitud de cambio.
</t>
        </r>
      </text>
    </comment>
    <comment ref="A3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3. Descripción: Titulo de la HU o Bug
</t>
        </r>
      </text>
    </comment>
    <comment ref="A36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4. Fecha y Hora de Liberación:  Fecha en la cual debe aplicarse efectivamente la liberación. Se especifica hora cuando sea requerido.</t>
        </r>
      </text>
    </comment>
    <comment ref="A3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5. Requiere bajar el Sistema (Si/No):  En el caso afirmativo, se debe adjuntar o referenciar la aprobación por parte de la Dirección de Informática.</t>
        </r>
      </text>
    </comment>
    <comment ref="A38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6. Colaborador que desarrollo el Requerimiento</t>
        </r>
      </text>
    </comment>
    <comment ref="A3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Correo Electrónico</t>
        </r>
        <r>
          <rPr>
            <sz val="9"/>
            <color indexed="81"/>
            <rFont val="Tahoma"/>
            <family val="2"/>
          </rPr>
          <t xml:space="preserve"> al cúal se debe notificar si se presenta algún inconveniente.</t>
        </r>
      </text>
    </comment>
    <comment ref="A40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7. Ingeniero de soluciones de información que es líder de la celula.</t>
        </r>
      </text>
    </comment>
    <comment ref="A4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Correo Electrónico</t>
        </r>
        <r>
          <rPr>
            <sz val="9"/>
            <color indexed="81"/>
            <rFont val="Tahoma"/>
            <family val="2"/>
          </rPr>
          <t xml:space="preserve"> al cúal se debe notificar si se presenta algún inconveniente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8. Nombre del Sistema de Información.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A45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SECUENCIA DE EJECUCIÓN
Secuencia de creación o ejecución  de los componentes
Muy importante tener en cuenta el orden lógico de los componentes.
Ejemplo:
1. Scripts o SQL
2. Paquetes
3. Librerias
4. Formas
5. Reportes</t>
        </r>
      </text>
    </comment>
    <comment ref="B45" authorId="2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Ayuda:
</t>
        </r>
        <r>
          <rPr>
            <sz val="9"/>
            <color indexed="81"/>
            <rFont val="Tahoma"/>
            <family val="2"/>
          </rPr>
          <t>Roles como Ingeniero de servidores, Administrador de base de datos, etc.</t>
        </r>
      </text>
    </comment>
    <comment ref="C45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ACCION
Acción a ejecutar con el componente (ej.: copiar, compilar, registrar en aplicación, ejecutar, etc.)</t>
        </r>
      </text>
    </comment>
    <comment ref="D45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BASE DE DATOS
SID de la base de datos (si aplica)
SVMPROD   para Delta
SWHPROD  para Microst
ODSPROD   para Ods
Etc.</t>
        </r>
      </text>
    </comment>
    <comment ref="E45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ESQUEMA DE BASE DE DATOS
Aplicable cuando se trata de un componente de base de datos.</t>
        </r>
      </text>
    </comment>
    <comment ref="F45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TIPO COMPONENTE que requiere liberar, Ejemplo:
- Archivo de comando
- Directorio
- Documento
- Formulario
- Aplicar Sinónimo
- Actualización de BD (solo parámetros)
* Etc.</t>
        </r>
      </text>
    </comment>
    <comment ref="G45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COMPONENTE
Nombre del componente de acuerdo al Estándar de Desarrollo.
(el estándar no es obligatorio para componentes no versionables).
Nota: según el estandar algunos nombres de componentes puede ser identicos al nombre del archivo.</t>
        </r>
      </text>
    </comment>
    <comment ref="H45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CARPETA ORIGEN
Carpeta contenedora del componente en el repositorio.</t>
        </r>
      </text>
    </comment>
    <comment ref="I45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ARCHIVO
Nombre del archivo que contiene el componente, ejemplo:
Alter_table.sql, Paquete1.pck.
Nota: según el estandar algunos nombres de componentes puede ser identicos al nombre del archivo fisico.</t>
        </r>
      </text>
    </comment>
    <comment ref="J45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VERSIONAR (S/N)
Si el componente relacionado debe versionarse en el repositorio</t>
        </r>
      </text>
    </comment>
    <comment ref="K45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NRO VERSION
Aplicable a repositorios SVN, Número de la versión en el directorio del repositorio de desarrollo
</t>
        </r>
      </text>
    </comment>
    <comment ref="M45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NUEVO
Aplica generalmente para componentes oracle, e Indica si el objeto es nuevo en el sistema y requiere permisos especiales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German Saastoque</author>
    <author>Alexander Rodriguez Ospina</author>
    <author>afbarrera</author>
  </authors>
  <commentList>
    <comment ref="A3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2. HU o BUG Nro.: Depende del documento que generó la solicitud de cambio.
</t>
        </r>
      </text>
    </comment>
    <comment ref="A3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3. Descripción: Titulo de la HU o Bug
</t>
        </r>
      </text>
    </comment>
    <comment ref="A36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4. Fecha y Hora de Liberación:  Fecha en la cual debe aplicarse efectivamente la liberación. Se especifica hora cuando sea requerido.</t>
        </r>
      </text>
    </comment>
    <comment ref="A37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5. Requiere bajar el Sistema (Si/No):  En el caso afirmativo, se debe adjuntar o referenciar la aprobación por parte de la Dirección de Informática.</t>
        </r>
      </text>
    </comment>
    <comment ref="A3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6. Colaborador que desarrollo el Requerimiento</t>
        </r>
      </text>
    </comment>
    <comment ref="A39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Correo Electrónico</t>
        </r>
        <r>
          <rPr>
            <sz val="9"/>
            <color indexed="81"/>
            <rFont val="Tahoma"/>
            <family val="2"/>
          </rPr>
          <t xml:space="preserve"> al cúal se debe notificar si se presenta algún inconveniente.</t>
        </r>
      </text>
    </comment>
    <comment ref="A40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7. Ingeniero de soluciones de información que es líder de la celula.</t>
        </r>
      </text>
    </comment>
    <comment ref="A4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Correo Electrónico</t>
        </r>
        <r>
          <rPr>
            <sz val="9"/>
            <color indexed="81"/>
            <rFont val="Tahoma"/>
            <family val="2"/>
          </rPr>
          <t xml:space="preserve"> al cúal se debe notificar si se presenta algún inconveniente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8. Nombre del Sistema de Información.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A45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SECUENCIA DE EJECUCIÓN
Secuencia de creación o ejecución  de los componentes
Muy importante tener en cuenta el orden lógico de los componentes.
Ejemplo:
1. Scripts o SQL
2. Paquetes
3. Librerias
4. Formas
5. Reportes</t>
        </r>
      </text>
    </comment>
    <comment ref="B45" authorId="2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Ayuda:
</t>
        </r>
        <r>
          <rPr>
            <sz val="9"/>
            <color indexed="81"/>
            <rFont val="Tahoma"/>
            <family val="2"/>
          </rPr>
          <t>Roles como Ingeniero de servidores, Administrador de base de datos, etc.</t>
        </r>
      </text>
    </comment>
    <comment ref="C45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ACCION
Acción a ejecutar con el componente (ej.: copiar, compilar, registrar en aplicación, ejecutar, etc.)</t>
        </r>
      </text>
    </comment>
    <comment ref="D45" authorId="0" shapeId="0" xr:uid="{00000000-0006-0000-0100-00000D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BASE DE DATOS
SID de la base de datos (si aplica)
SVMPROD   para Delta
SWHPROD  para Microst
ODSPROD   para Ods
Etc.</t>
        </r>
      </text>
    </comment>
    <comment ref="E45" authorId="0" shapeId="0" xr:uid="{00000000-0006-0000-0100-00000E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ESQUEMA DE BASE DE DATOS
Aplicable cuando se trata de un componente de base de datos.</t>
        </r>
      </text>
    </comment>
    <comment ref="F45" authorId="0" shapeId="0" xr:uid="{00000000-0006-0000-0100-00000F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TIPO COMPONENTE que requiere liberar, Ejemplo:
- Archivo de comando
- Directorio
- Documento
- Formulario
- Aplicar Sinónimo
- Actualización de BD (solo parámetros)
* Etc.</t>
        </r>
      </text>
    </comment>
    <comment ref="G45" authorId="0" shapeId="0" xr:uid="{00000000-0006-0000-0100-000010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COMPONENTE
Nombre del componente de acuerdo al Estándar de Desarrollo.
(el estándar no es obligatorio para componentes no versionables).
Nota: según el estandar algunos nombres de componentes puede ser identicos al nombre del archivo.</t>
        </r>
      </text>
    </comment>
    <comment ref="H45" authorId="0" shapeId="0" xr:uid="{00000000-0006-0000-0100-000011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CARPETA ORIGEN
Carpeta contenedora del componente en el repositorio.</t>
        </r>
      </text>
    </comment>
    <comment ref="I45" authorId="0" shapeId="0" xr:uid="{00000000-0006-0000-0100-000012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ARCHIVO
Nombre del archivo que contiene el componente, ejemplo:
Alter_table.sql, Paquete1.pck.
Nota: según el estandar algunos nombres de componentes puede ser identicos al nombre del archivo fisico.</t>
        </r>
      </text>
    </comment>
    <comment ref="J45" authorId="0" shapeId="0" xr:uid="{00000000-0006-0000-0100-000013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VERSIONAR (S/N)
Si el componente relacionado debe versionarse en el repositorio</t>
        </r>
      </text>
    </comment>
    <comment ref="K45" authorId="0" shapeId="0" xr:uid="{00000000-0006-0000-0100-000014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NRO VERSION
Aplicable a repositorios SVN, Número de la versión en el directorio del repositorio de desarrollo
</t>
        </r>
      </text>
    </comment>
    <comment ref="M45" authorId="0" shapeId="0" xr:uid="{00000000-0006-0000-0100-000015000000}">
      <text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NUEVO
Aplica generalmente para componentes oracle, e Indica si el objeto es nuevo en el sistema y requiere permisos especiales</t>
        </r>
      </text>
    </comment>
  </commentList>
</comments>
</file>

<file path=xl/sharedStrings.xml><?xml version="1.0" encoding="utf-8"?>
<sst xmlns="http://schemas.openxmlformats.org/spreadsheetml/2006/main" count="386" uniqueCount="216">
  <si>
    <t>Accesibilidad</t>
  </si>
  <si>
    <t>Confiabilidad</t>
  </si>
  <si>
    <t>Flexibilidad</t>
  </si>
  <si>
    <t>Documento</t>
  </si>
  <si>
    <t>No</t>
  </si>
  <si>
    <t>Pregunta</t>
  </si>
  <si>
    <t>Respuesta</t>
  </si>
  <si>
    <t>Paquete</t>
  </si>
  <si>
    <t>Forma</t>
  </si>
  <si>
    <t>Reporte</t>
  </si>
  <si>
    <t>Script</t>
  </si>
  <si>
    <t>Fecha y Hora de Liberación</t>
  </si>
  <si>
    <t>Requiere bajar el Sistema(Si/No)</t>
  </si>
  <si>
    <t>Sec</t>
  </si>
  <si>
    <t>TIPO COMPONENTE</t>
  </si>
  <si>
    <t>BD</t>
  </si>
  <si>
    <t>ESQUEMA</t>
  </si>
  <si>
    <t>COMPONENTE</t>
  </si>
  <si>
    <t>CARPETA ORIGEN</t>
  </si>
  <si>
    <t>ARCHIVO</t>
  </si>
  <si>
    <t>Archivo de comando, control o ejecutable</t>
  </si>
  <si>
    <t>Directorio</t>
  </si>
  <si>
    <t>Componente EBS</t>
  </si>
  <si>
    <t>Secuencia</t>
  </si>
  <si>
    <t>Función</t>
  </si>
  <si>
    <t>Vista Materializada</t>
  </si>
  <si>
    <t>Trigger</t>
  </si>
  <si>
    <t>Procedimiento</t>
  </si>
  <si>
    <t>Librería</t>
  </si>
  <si>
    <t>Sql</t>
  </si>
  <si>
    <t>Tabla</t>
  </si>
  <si>
    <t>Tipo</t>
  </si>
  <si>
    <t>Vista</t>
  </si>
  <si>
    <t>Actualización de BD (solo parámetros)</t>
  </si>
  <si>
    <t>OBSERVACIÓN</t>
  </si>
  <si>
    <t>ACCIÓN</t>
  </si>
  <si>
    <t>Clase de control</t>
  </si>
  <si>
    <t>Clase del modelo</t>
  </si>
  <si>
    <t>Clase de Interfaz de usuario</t>
  </si>
  <si>
    <t>Clase de persistencia</t>
  </si>
  <si>
    <t>Procedimiento almacenado</t>
  </si>
  <si>
    <t>Disparador</t>
  </si>
  <si>
    <t>Filtro</t>
  </si>
  <si>
    <t>Métrica</t>
  </si>
  <si>
    <t>Consulta</t>
  </si>
  <si>
    <t>Bloque</t>
  </si>
  <si>
    <t>Fórmula</t>
  </si>
  <si>
    <t>Ventana</t>
  </si>
  <si>
    <t>Atributo</t>
  </si>
  <si>
    <t>Tipos de objetos</t>
  </si>
  <si>
    <t>Listas y parámetros</t>
  </si>
  <si>
    <t>Experticia conceptual:</t>
  </si>
  <si>
    <t>Porcentaje</t>
  </si>
  <si>
    <t>Básica (0-1 año)</t>
  </si>
  <si>
    <t>Media (1-2 años)</t>
  </si>
  <si>
    <t>Avanzada (2 años o mas)</t>
  </si>
  <si>
    <t>Experticia técnica:</t>
  </si>
  <si>
    <t>Complejidad</t>
  </si>
  <si>
    <t>Complejidad (minutos)</t>
  </si>
  <si>
    <t>Superclase</t>
  </si>
  <si>
    <t>Archivo de configuración</t>
  </si>
  <si>
    <t>---------------------------------------------------</t>
  </si>
  <si>
    <t>DBLink</t>
  </si>
  <si>
    <t>Si</t>
  </si>
  <si>
    <t>Hecho</t>
  </si>
  <si>
    <t>ReportService</t>
  </si>
  <si>
    <t>Informe Dataart</t>
  </si>
  <si>
    <t>Colección</t>
  </si>
  <si>
    <t>Funcionalidad</t>
  </si>
  <si>
    <t>Mantenibilidad</t>
  </si>
  <si>
    <t>Usabilidad</t>
  </si>
  <si>
    <t>Eficiencia</t>
  </si>
  <si>
    <t>Portabilidad</t>
  </si>
  <si>
    <t>Atributos de calidad ISO 9126</t>
  </si>
  <si>
    <t>Tabla Pseudotemporal</t>
  </si>
  <si>
    <t>Tabla Temporal</t>
  </si>
  <si>
    <t>Atributos del servicio</t>
  </si>
  <si>
    <t>Competencia del personal</t>
  </si>
  <si>
    <t>Credibilidad</t>
  </si>
  <si>
    <t>Cortesía o amabilidad</t>
  </si>
  <si>
    <t>Rapidez u oportunidad</t>
  </si>
  <si>
    <t>Seguridad</t>
  </si>
  <si>
    <t>Comunicación o comunicabilidad</t>
  </si>
  <si>
    <t>Disponibilidad</t>
  </si>
  <si>
    <t>Conocimiento del consumidor</t>
  </si>
  <si>
    <t>Elemento tangible</t>
  </si>
  <si>
    <t>Rutina de liberación</t>
  </si>
  <si>
    <t>Consulta de usuario final</t>
  </si>
  <si>
    <t>Si o No</t>
  </si>
  <si>
    <t>"[Fecha de liberación (DD/MMM/AAAA HH:MM)]"</t>
  </si>
  <si>
    <t>PL/SQL</t>
  </si>
  <si>
    <t>Forms</t>
  </si>
  <si>
    <t>Reports</t>
  </si>
  <si>
    <t>Java</t>
  </si>
  <si>
    <t>VBA Excel</t>
  </si>
  <si>
    <t>DataSet en MicroStrategy</t>
  </si>
  <si>
    <t>Report Services en MicroStrategy</t>
  </si>
  <si>
    <t>Tipo Lenguaje</t>
  </si>
  <si>
    <t>Tipo componente</t>
  </si>
  <si>
    <t>1. Datos de versionamiento</t>
  </si>
  <si>
    <r>
      <t xml:space="preserve">2. Listas de complejidad: </t>
    </r>
    <r>
      <rPr>
        <sz val="10"/>
        <rFont val="Verdana"/>
        <family val="2"/>
      </rPr>
      <t>Estas listas se usan para los cálculos de estimación de tiempos, y deben ser actualizadas y ajustadas de acuerdo a las estadísticas de uso.</t>
    </r>
  </si>
  <si>
    <r>
      <t xml:space="preserve">3. Otras listas: </t>
    </r>
    <r>
      <rPr>
        <sz val="10"/>
        <rFont val="Verdana"/>
        <family val="2"/>
      </rPr>
      <t>Estas listas son usadas por diversos formatos del documento, y pueden requerir ser actualizadas cuando se cumplan ciertas condiciones, tales como ingreso de nuevos analistas programadores, soporte a nuevos sistemas de información, etc.</t>
    </r>
  </si>
  <si>
    <t>Versión del documento:</t>
  </si>
  <si>
    <t>Fecha de modificación:</t>
  </si>
  <si>
    <t>Sinónimo</t>
  </si>
  <si>
    <t>Deltain</t>
  </si>
  <si>
    <t>Comentarios adicionales</t>
  </si>
  <si>
    <t>IS</t>
  </si>
  <si>
    <t>Versión del documento (no productiva):</t>
  </si>
  <si>
    <t>Estado productividad</t>
  </si>
  <si>
    <t>N/A</t>
  </si>
  <si>
    <t>Concurrente</t>
  </si>
  <si>
    <t>Juego de solicitudes</t>
  </si>
  <si>
    <t>VER (S/N)</t>
  </si>
  <si>
    <t>NUEVO (S/N)</t>
  </si>
  <si>
    <t>Pre-liberación</t>
  </si>
  <si>
    <t>Pos-liberación</t>
  </si>
  <si>
    <t>¿Se ha revisado que los cambios de los componentes correspondan a lo especificado en el requerimiento?</t>
  </si>
  <si>
    <t>¿Se han utilizado buenas prácticas de programación para el desarrollo del requerimiento?</t>
  </si>
  <si>
    <t>¿El orden de liberación es correcto?</t>
  </si>
  <si>
    <t>¿Son suficientes las configuraciones especificadas en la rutina de liberación?</t>
  </si>
  <si>
    <t>¿Se cumplieron las condiciones de liberación?</t>
  </si>
  <si>
    <t>¿Los componentes cumplen con los estándares definidos para el sistema de información?</t>
  </si>
  <si>
    <t>Nro. versión</t>
  </si>
  <si>
    <t>RESPONSABLE DE REALIZAR LA LIBERACION</t>
  </si>
  <si>
    <t>Tipo de pregunta</t>
  </si>
  <si>
    <t>¿Se incluyo un plan de reversa a la liberacción ?</t>
  </si>
  <si>
    <t>¿Se incluyo un plan de pruebas en el ambiente productivo despues de liberar?</t>
  </si>
  <si>
    <t>Alerta</t>
  </si>
  <si>
    <t>Configuracion</t>
  </si>
  <si>
    <t>Definicion Datos XML</t>
  </si>
  <si>
    <t>FlexFields</t>
  </si>
  <si>
    <t>Forms Personalization</t>
  </si>
  <si>
    <t>Funcion EBS</t>
  </si>
  <si>
    <t>Grafica</t>
  </si>
  <si>
    <t>Grupos de solicitudes</t>
  </si>
  <si>
    <t>Librerias</t>
  </si>
  <si>
    <t>Lista de Valores</t>
  </si>
  <si>
    <t>Mensajes EBS</t>
  </si>
  <si>
    <t>Menu</t>
  </si>
  <si>
    <t>Perfil</t>
  </si>
  <si>
    <t>Plantilla Publisher</t>
  </si>
  <si>
    <t>Responsabilidades</t>
  </si>
  <si>
    <t>Sinonimo</t>
  </si>
  <si>
    <t>XML Publisher</t>
  </si>
  <si>
    <t>Alta</t>
  </si>
  <si>
    <t>Baja</t>
  </si>
  <si>
    <t>Tipo de requerimiento</t>
  </si>
  <si>
    <t>Cambio de atención prioritaria</t>
  </si>
  <si>
    <t>Cambio normal</t>
  </si>
  <si>
    <t>SI o NO Liberación</t>
  </si>
  <si>
    <t>S</t>
  </si>
  <si>
    <t>N</t>
  </si>
  <si>
    <t>Delta</t>
  </si>
  <si>
    <t>TQBro</t>
  </si>
  <si>
    <t>BI Market</t>
  </si>
  <si>
    <t>SQA</t>
  </si>
  <si>
    <t>Roles</t>
  </si>
  <si>
    <t>AS</t>
  </si>
  <si>
    <t>ID</t>
  </si>
  <si>
    <t>Tipos de Sistema Ventas</t>
  </si>
  <si>
    <t>[Seleccione Sistema]</t>
  </si>
  <si>
    <t>DataStage</t>
  </si>
  <si>
    <t>Job Paralelo</t>
  </si>
  <si>
    <t>Job Secuencial</t>
  </si>
  <si>
    <t>Variables de Entorno</t>
  </si>
  <si>
    <t>Conjunto de Parametros</t>
  </si>
  <si>
    <t>Definicion(es) de Tabla(s)</t>
  </si>
  <si>
    <t xml:space="preserve">                      </t>
  </si>
  <si>
    <t>BUS de Integraciones</t>
  </si>
  <si>
    <t>Integración</t>
  </si>
  <si>
    <t>Fuente de Integración</t>
  </si>
  <si>
    <t>Por favor tener en cuenta las siguientes observaciones en el proceso de liberación:
1.    Asignar los valores de producción a las variables de entorno que se van a liberar.
2.    Cerrar la ventana de variables de entorno después de liberarlas para que los Jobs liberados tomen los cambios.
3.    Si se liberaron variables de entorno que son contraseñas, recordar borrarlas e importarlas en el conjunto de parámetros correspondiente.
4.    Recordar compilar todos los Jobs que se liberaron.
5.    Recordar validar las conexiones de base de datos.
OBJETOS PARA VERSIONAR - REPOSITORIO DE DATASTAGE
https://clo568.tecnoquimicas.com/svn/S_Integraciones/trunk/Fuentes_Prod</t>
  </si>
  <si>
    <t>Por favor tener en cuenta las siguientes observaciones en el proceso de liberación:
1. Verificar y capturar el estado de los servidores de integración y sus respectivas integraciones
2. Validar la configuración del archivo odbc.ini para confirmar que los origenes de datos esten apuntando a las bd que corresponden y no esten repetidos
3. Asegurar el nombre y configuración del ODBC
LIBERACIÓN PARA SERVIDOR DE INTEGRACIONES (BUS) CLO586, Objetos a desplegar 
Versionar en el repositorio de INTEGRACIONES  
https://clo568.tecnoquimicas.com/svn/S_Integraciones/trunk/Fuentes_Prod</t>
  </si>
  <si>
    <t>ESQL</t>
  </si>
  <si>
    <t>Flujo de Mensajes (BUS-IBM)</t>
  </si>
  <si>
    <t>Listas de chequeo Pre-liberación y post-liberación. (desplegar en el lado izquierdo)</t>
  </si>
  <si>
    <r>
      <t xml:space="preserve"> 1. </t>
    </r>
    <r>
      <rPr>
        <sz val="10"/>
        <rFont val="Verdana"/>
        <family val="2"/>
      </rPr>
      <t>En caso de que alguna respuesta sea NO, es recomendable dar solución para evitar inconvenientes en la liberación.</t>
    </r>
  </si>
  <si>
    <t>¿Se ha actualizado la documentación asociada a la HU o BUG?</t>
  </si>
  <si>
    <t>¿Se ha coordinado con Infraestructura y/o  administrador de la base de datos las actividades de liberación?</t>
  </si>
  <si>
    <t>Se verificó que las versiones de lo objetos concuerden con las de la rutina de liberación? (aplica para repositorio SVN)</t>
  </si>
  <si>
    <t>Se han revisado los bloqueos de los objetos en FUENTES DESA? (aplica para repositorio SVN)</t>
  </si>
  <si>
    <t>Se ha verificado la versión de los objetos en FUENTES PROD? (aplica para repositorio SVN)</t>
  </si>
  <si>
    <t>¿Los fuentes utilizados en  el cambio se tomaron de la ultima versión de producción?</t>
  </si>
  <si>
    <t>¿Todos los objetos de la rutina de liberación se encuentran en el repositorio dentro de la carpeta de la solución?</t>
  </si>
  <si>
    <t>¿Todos los objetos dentro de la carpeta de la solución se encuentran en la rutina de liberación?</t>
  </si>
  <si>
    <t>¿Se han revisado las condiciones de liberación junto con el líder de celula?</t>
  </si>
  <si>
    <t>¿Se ha informado a  Soporte sobre la fecha de liberación?. Responsables (Líder de celula)</t>
  </si>
  <si>
    <t>¿Se ha revisado en Fuentes prod que la copia de liberación se hizo? (Aplica para repositorio en SVN)</t>
  </si>
  <si>
    <t>¿Se ha revisado en master que el merge finalizo correctamente? (Aplica para repositorio en GIT)</t>
  </si>
  <si>
    <t>¿Se ha revisado en Fuentes desa que los archivos liberados en producción se han sincronizado correctamente en Desa? (Aplica para repositorio en SVN)</t>
  </si>
  <si>
    <t>¿La cantidad de objetos descompilados antes de la liberación es igual a la cantidad de objetos descompilados después de la liberación? (aplica para sistemas con tecnologia Oracle)</t>
  </si>
  <si>
    <t>Ingeniero de desarrollo</t>
  </si>
  <si>
    <t xml:space="preserve"> - Correo Electronico</t>
  </si>
  <si>
    <t>Líder de célula</t>
  </si>
  <si>
    <t xml:space="preserve">Sistema de Información:   </t>
  </si>
  <si>
    <t xml:space="preserve">Titulo: </t>
  </si>
  <si>
    <t xml:space="preserve">Historia de usuario (HU) / Bug  Nro.:  </t>
  </si>
  <si>
    <t>Datos del Requerimiento</t>
  </si>
  <si>
    <t>Componentes</t>
  </si>
  <si>
    <t>Otro</t>
  </si>
  <si>
    <t xml:space="preserve">Solución </t>
  </si>
  <si>
    <t>Permiso</t>
  </si>
  <si>
    <t>Web Services</t>
  </si>
  <si>
    <t>…</t>
  </si>
  <si>
    <t>Aymer Ivan Obando Valois</t>
  </si>
  <si>
    <t>aymer.obando@olsoftware.com</t>
  </si>
  <si>
    <t>Luis Mauricio Paredes</t>
  </si>
  <si>
    <t>lmparedes@TQgrupo.com</t>
  </si>
  <si>
    <t>Ingeniero de servidores</t>
  </si>
  <si>
    <t>Liberar</t>
  </si>
  <si>
    <t>Objetos/Forma</t>
  </si>
  <si>
    <t>BUG344948</t>
  </si>
  <si>
    <t>IM-1508794-1-131454 - CARGUE DE PRECIOS ESPECIALES- CLIPADRE SUCURSAL</t>
  </si>
  <si>
    <t>mar - 12 -2025 - 12 pm</t>
  </si>
  <si>
    <t>VEN_MAECARGPRECIOSESP_F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</si>
</sst>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0.0"/>
    <numFmt numFmtId="167" formatCode="dd/mmm/yyyy"/>
    <numFmt numFmtId="168" formatCode="dd/mmm/yyyy\ hh:mm"/>
  </numFmts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6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64"/>
      <name val="Verdana"/>
      <family val="2"/>
    </font>
    <font>
      <sz val="9"/>
      <color indexed="64"/>
      <name val="Verdana"/>
      <family val="2"/>
    </font>
    <font>
      <b/>
      <sz val="11"/>
      <name val="Verdan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b/>
      <sz val="10"/>
      <color theme="0" tint="-4.9989318521683403E-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15" fillId="0" borderId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7" applyFont="1"/>
    <xf numFmtId="0" fontId="4" fillId="0" borderId="1" xfId="7" applyFont="1" applyBorder="1"/>
    <xf numFmtId="0" fontId="4" fillId="0" borderId="0" xfId="7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4" fillId="2" borderId="5" xfId="0" applyFont="1" applyFill="1" applyBorder="1"/>
    <xf numFmtId="0" fontId="12" fillId="0" borderId="2" xfId="0" applyFont="1" applyBorder="1" applyAlignment="1">
      <alignment horizontal="left" vertical="center"/>
    </xf>
    <xf numFmtId="0" fontId="5" fillId="0" borderId="0" xfId="0" applyFont="1"/>
    <xf numFmtId="0" fontId="5" fillId="0" borderId="9" xfId="0" applyFont="1" applyBorder="1"/>
    <xf numFmtId="0" fontId="5" fillId="0" borderId="0" xfId="0" applyFont="1" applyAlignment="1">
      <alignment horizontal="center"/>
    </xf>
    <xf numFmtId="0" fontId="4" fillId="0" borderId="9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0" xfId="0" applyFont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6" fontId="4" fillId="0" borderId="16" xfId="0" applyNumberFormat="1" applyFont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8" fillId="0" borderId="9" xfId="9" applyFont="1" applyBorder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6" fontId="4" fillId="0" borderId="5" xfId="0" applyNumberFormat="1" applyFont="1" applyBorder="1" applyAlignment="1">
      <alignment horizontal="left" vertical="center"/>
    </xf>
    <xf numFmtId="0" fontId="4" fillId="0" borderId="6" xfId="7" applyFont="1" applyBorder="1"/>
    <xf numFmtId="0" fontId="11" fillId="3" borderId="20" xfId="0" applyFont="1" applyFill="1" applyBorder="1" applyAlignment="1">
      <alignment horizontal="center" vertical="center" wrapText="1"/>
    </xf>
    <xf numFmtId="0" fontId="0" fillId="0" borderId="5" xfId="0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/>
    <xf numFmtId="0" fontId="4" fillId="0" borderId="19" xfId="5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13" fillId="0" borderId="5" xfId="6" applyFont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7" applyFont="1" applyBorder="1" applyAlignment="1">
      <alignment horizontal="center"/>
    </xf>
    <xf numFmtId="0" fontId="5" fillId="3" borderId="17" xfId="6" applyFont="1" applyFill="1" applyBorder="1" applyAlignment="1">
      <alignment horizontal="center" vertical="top"/>
    </xf>
    <xf numFmtId="0" fontId="4" fillId="0" borderId="19" xfId="6" applyFont="1" applyBorder="1" applyAlignment="1">
      <alignment wrapText="1"/>
    </xf>
    <xf numFmtId="0" fontId="5" fillId="0" borderId="6" xfId="6" applyFont="1" applyBorder="1" applyAlignment="1">
      <alignment horizontal="center" wrapText="1"/>
    </xf>
    <xf numFmtId="0" fontId="14" fillId="0" borderId="2" xfId="2" applyNumberFormat="1" applyBorder="1" applyAlignment="1" applyProtection="1">
      <alignment horizontal="left" vertical="center"/>
    </xf>
    <xf numFmtId="0" fontId="12" fillId="0" borderId="2" xfId="6" applyFont="1" applyBorder="1" applyAlignment="1">
      <alignment horizontal="left" vertical="center"/>
    </xf>
    <xf numFmtId="0" fontId="4" fillId="0" borderId="0" xfId="11" applyFont="1"/>
    <xf numFmtId="0" fontId="0" fillId="0" borderId="0" xfId="0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2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7" fillId="0" borderId="0" xfId="1" applyAlignment="1" applyProtection="1"/>
    <xf numFmtId="0" fontId="2" fillId="0" borderId="0" xfId="0" applyFont="1" applyAlignment="1">
      <alignment vertical="top"/>
    </xf>
    <xf numFmtId="0" fontId="5" fillId="0" borderId="6" xfId="5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3" borderId="17" xfId="6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19" xfId="0" applyFont="1" applyBorder="1"/>
    <xf numFmtId="0" fontId="19" fillId="5" borderId="6" xfId="0" applyFont="1" applyFill="1" applyBorder="1"/>
    <xf numFmtId="166" fontId="4" fillId="0" borderId="0" xfId="0" applyNumberFormat="1" applyFont="1" applyAlignment="1">
      <alignment horizontal="left" vertical="center"/>
    </xf>
    <xf numFmtId="0" fontId="4" fillId="0" borderId="19" xfId="7" applyFont="1" applyBorder="1"/>
    <xf numFmtId="0" fontId="4" fillId="0" borderId="4" xfId="7" applyFont="1" applyBorder="1"/>
    <xf numFmtId="0" fontId="11" fillId="4" borderId="23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3" xfId="7" applyFont="1" applyFill="1" applyBorder="1" applyAlignment="1">
      <alignment horizontal="left"/>
    </xf>
    <xf numFmtId="0" fontId="4" fillId="0" borderId="6" xfId="7" applyFont="1" applyBorder="1" applyAlignment="1">
      <alignment horizontal="left"/>
    </xf>
    <xf numFmtId="0" fontId="4" fillId="0" borderId="19" xfId="7" applyFont="1" applyBorder="1" applyAlignment="1">
      <alignment horizontal="left"/>
    </xf>
    <xf numFmtId="0" fontId="4" fillId="0" borderId="4" xfId="7" applyFont="1" applyBorder="1" applyAlignment="1">
      <alignment horizontal="left"/>
    </xf>
    <xf numFmtId="0" fontId="4" fillId="3" borderId="6" xfId="7" applyFont="1" applyFill="1" applyBorder="1" applyAlignment="1">
      <alignment horizontal="left"/>
    </xf>
    <xf numFmtId="0" fontId="4" fillId="3" borderId="4" xfId="7" applyFont="1" applyFill="1" applyBorder="1" applyAlignment="1">
      <alignment horizontal="left"/>
    </xf>
    <xf numFmtId="0" fontId="4" fillId="0" borderId="31" xfId="0" applyFont="1" applyBorder="1" applyAlignment="1">
      <alignment horizontal="center"/>
    </xf>
    <xf numFmtId="0" fontId="19" fillId="5" borderId="1" xfId="7" applyFont="1" applyFill="1" applyBorder="1" applyAlignment="1">
      <alignment horizontal="left" vertical="center"/>
    </xf>
    <xf numFmtId="0" fontId="4" fillId="0" borderId="6" xfId="6" applyFont="1" applyBorder="1" applyAlignment="1">
      <alignment horizontal="left" vertical="top" wrapText="1"/>
    </xf>
    <xf numFmtId="0" fontId="4" fillId="0" borderId="19" xfId="6" applyFont="1" applyBorder="1" applyAlignment="1">
      <alignment horizontal="left" vertical="top" wrapText="1"/>
    </xf>
    <xf numFmtId="0" fontId="19" fillId="5" borderId="0" xfId="7" applyFont="1" applyFill="1" applyAlignment="1">
      <alignment horizontal="left" vertical="center"/>
    </xf>
    <xf numFmtId="0" fontId="5" fillId="3" borderId="3" xfId="7" applyFont="1" applyFill="1" applyBorder="1" applyAlignment="1">
      <alignment horizontal="left"/>
    </xf>
    <xf numFmtId="168" fontId="5" fillId="4" borderId="6" xfId="7" applyNumberFormat="1" applyFont="1" applyFill="1" applyBorder="1" applyAlignment="1">
      <alignment horizontal="left"/>
    </xf>
    <xf numFmtId="168" fontId="5" fillId="4" borderId="19" xfId="7" applyNumberFormat="1" applyFont="1" applyFill="1" applyBorder="1" applyAlignment="1">
      <alignment horizontal="left"/>
    </xf>
    <xf numFmtId="168" fontId="5" fillId="4" borderId="4" xfId="7" applyNumberFormat="1" applyFont="1" applyFill="1" applyBorder="1" applyAlignment="1">
      <alignment horizontal="left"/>
    </xf>
    <xf numFmtId="0" fontId="4" fillId="0" borderId="6" xfId="5" applyFont="1" applyBorder="1" applyAlignment="1">
      <alignment horizontal="left" vertical="top" wrapText="1"/>
    </xf>
    <xf numFmtId="0" fontId="4" fillId="0" borderId="19" xfId="5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9" fillId="5" borderId="0" xfId="0" applyFont="1" applyFill="1" applyAlignment="1">
      <alignment horizontal="left" vertical="center"/>
    </xf>
    <xf numFmtId="0" fontId="5" fillId="0" borderId="1" xfId="7" applyFont="1" applyBorder="1" applyAlignment="1">
      <alignment horizontal="left"/>
    </xf>
    <xf numFmtId="0" fontId="5" fillId="3" borderId="17" xfId="6" applyFont="1" applyFill="1" applyBorder="1" applyAlignment="1">
      <alignment horizontal="center"/>
    </xf>
    <xf numFmtId="0" fontId="5" fillId="3" borderId="28" xfId="6" applyFont="1" applyFill="1" applyBorder="1" applyAlignment="1">
      <alignment horizontal="center"/>
    </xf>
    <xf numFmtId="0" fontId="5" fillId="3" borderId="27" xfId="6" applyFont="1" applyFill="1" applyBorder="1" applyAlignment="1">
      <alignment horizontal="center"/>
    </xf>
    <xf numFmtId="0" fontId="17" fillId="0" borderId="6" xfId="1" applyBorder="1" applyAlignment="1" applyProtection="1">
      <alignment horizontal="left"/>
    </xf>
    <xf numFmtId="0" fontId="5" fillId="0" borderId="1" xfId="5" applyFont="1" applyBorder="1" applyAlignment="1">
      <alignment horizontal="left" wrapText="1"/>
    </xf>
    <xf numFmtId="0" fontId="5" fillId="0" borderId="29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</cellXfs>
  <cellStyles count="15">
    <cellStyle name="Hipervínculo" xfId="1" builtinId="8"/>
    <cellStyle name="Hipervínculo 2" xfId="2" xr:uid="{00000000-0005-0000-0000-000001000000}"/>
    <cellStyle name="Millares 2" xfId="3" xr:uid="{00000000-0005-0000-0000-000002000000}"/>
    <cellStyle name="Moneda 2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4" xfId="8" xr:uid="{00000000-0005-0000-0000-000008000000}"/>
    <cellStyle name="Normal 5" xfId="9" xr:uid="{00000000-0005-0000-0000-000009000000}"/>
    <cellStyle name="Normal 6" xfId="10" xr:uid="{00000000-0005-0000-0000-00000A000000}"/>
    <cellStyle name="Normal 7" xfId="11" xr:uid="{00000000-0005-0000-0000-00000B000000}"/>
    <cellStyle name="Porcentaje 2" xfId="12" xr:uid="{00000000-0005-0000-0000-00000C000000}"/>
    <cellStyle name="Porcentual 2" xfId="13" xr:uid="{00000000-0005-0000-0000-00000D000000}"/>
    <cellStyle name="Porcentual 3" xfId="14" xr:uid="{00000000-0005-0000-0000-00000E000000}"/>
  </cellStyles>
  <dxfs count="30"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 tint="-0.14996795556505021"/>
        </patternFill>
      </fill>
      <border>
        <top style="thin">
          <color indexed="64"/>
        </top>
      </border>
    </dxf>
    <dxf>
      <fill>
        <patternFill>
          <bgColor indexed="22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7" tint="0.39994506668294322"/>
        </patternFill>
      </fill>
      <border>
        <top/>
      </border>
    </dxf>
    <dxf>
      <fill>
        <patternFill>
          <bgColor theme="0" tint="-0.14996795556505021"/>
        </patternFill>
      </fill>
      <border>
        <top style="thin">
          <color indexed="64"/>
        </top>
      </border>
    </dxf>
    <dxf>
      <fill>
        <patternFill>
          <bgColor indexed="22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 patternType="none">
          <bgColor indexed="65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 patternType="none">
          <bgColor indexed="65"/>
        </patternFill>
      </fill>
    </dxf>
    <dxf>
      <fill>
        <patternFill>
          <bgColor theme="5"/>
        </patternFill>
      </fill>
    </dxf>
    <dxf>
      <fill>
        <patternFill patternType="none">
          <bgColor indexed="65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ont>
        <b/>
        <i val="0"/>
        <color theme="0"/>
      </font>
      <fill>
        <patternFill>
          <bgColor theme="3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1247775</xdr:colOff>
      <xdr:row>1</xdr:row>
      <xdr:rowOff>47625</xdr:rowOff>
    </xdr:from>
    <xdr:to>
      <xdr:col>11</xdr:col>
      <xdr:colOff>885825</xdr:colOff>
      <xdr:row>1</xdr:row>
      <xdr:rowOff>695325</xdr:rowOff>
    </xdr:to>
    <xdr:pic>
      <xdr:nvPicPr>
        <xdr:cNvPr id="2" name="Picture 32" descr="TQ_pla_gris">
          <a:extLst>
            <a:ext uri="{FF2B5EF4-FFF2-40B4-BE49-F238E27FC236}">
              <a16:creationId xmlns:a16="http://schemas.microsoft.com/office/drawing/2014/main" id="{FB99BDF3-DF29-4C47-B9CE-F1B882B87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7325" y="438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1</xdr:row>
      <xdr:rowOff>142875</xdr:rowOff>
    </xdr:from>
    <xdr:to>
      <xdr:col>12</xdr:col>
      <xdr:colOff>847725</xdr:colOff>
      <xdr:row>1</xdr:row>
      <xdr:rowOff>838200</xdr:rowOff>
    </xdr:to>
    <xdr:pic>
      <xdr:nvPicPr>
        <xdr:cNvPr id="3" name="3 Imagen" descr="TQ_pla_gris">
          <a:extLst>
            <a:ext uri="{FF2B5EF4-FFF2-40B4-BE49-F238E27FC236}">
              <a16:creationId xmlns:a16="http://schemas.microsoft.com/office/drawing/2014/main" id="{7F5ACA88-295F-41B2-9648-D2E0C2C79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31425" y="533400"/>
          <a:ext cx="7334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1247775</xdr:colOff>
      <xdr:row>1</xdr:row>
      <xdr:rowOff>47625</xdr:rowOff>
    </xdr:from>
    <xdr:to>
      <xdr:col>11</xdr:col>
      <xdr:colOff>885825</xdr:colOff>
      <xdr:row>1</xdr:row>
      <xdr:rowOff>695325</xdr:rowOff>
    </xdr:to>
    <xdr:pic>
      <xdr:nvPicPr>
        <xdr:cNvPr id="4" name="Picture 32" descr="TQ_pla_gris">
          <a:extLst>
            <a:ext uri="{FF2B5EF4-FFF2-40B4-BE49-F238E27FC236}">
              <a16:creationId xmlns:a16="http://schemas.microsoft.com/office/drawing/2014/main" id="{6D101020-99AB-4191-B3FF-2D1B51469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7325" y="438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1</xdr:row>
      <xdr:rowOff>142875</xdr:rowOff>
    </xdr:from>
    <xdr:to>
      <xdr:col>12</xdr:col>
      <xdr:colOff>847725</xdr:colOff>
      <xdr:row>1</xdr:row>
      <xdr:rowOff>838200</xdr:rowOff>
    </xdr:to>
    <xdr:pic>
      <xdr:nvPicPr>
        <xdr:cNvPr id="5" name="3 Imagen" descr="TQ_pla_gris">
          <a:extLst>
            <a:ext uri="{FF2B5EF4-FFF2-40B4-BE49-F238E27FC236}">
              <a16:creationId xmlns:a16="http://schemas.microsoft.com/office/drawing/2014/main" id="{9714DF31-284F-4D4D-9753-DCA1C572B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31425" y="533400"/>
          <a:ext cx="7334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1247775</xdr:colOff>
      <xdr:row>1</xdr:row>
      <xdr:rowOff>47625</xdr:rowOff>
    </xdr:from>
    <xdr:to>
      <xdr:col>11</xdr:col>
      <xdr:colOff>885825</xdr:colOff>
      <xdr:row>1</xdr:row>
      <xdr:rowOff>695325</xdr:rowOff>
    </xdr:to>
    <xdr:pic>
      <xdr:nvPicPr>
        <xdr:cNvPr id="2" name="Picture 32" descr="TQ_pla_gris">
          <a:extLst>
            <a:ext uri="{FF2B5EF4-FFF2-40B4-BE49-F238E27FC236}">
              <a16:creationId xmlns:a16="http://schemas.microsoft.com/office/drawing/2014/main" id="{E62CEA94-AAF7-44B4-808B-E9FED5AEE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50175" y="438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1</xdr:row>
      <xdr:rowOff>142875</xdr:rowOff>
    </xdr:from>
    <xdr:to>
      <xdr:col>12</xdr:col>
      <xdr:colOff>847725</xdr:colOff>
      <xdr:row>1</xdr:row>
      <xdr:rowOff>838200</xdr:rowOff>
    </xdr:to>
    <xdr:pic>
      <xdr:nvPicPr>
        <xdr:cNvPr id="3" name="3 Imagen" descr="TQ_pla_gris">
          <a:extLst>
            <a:ext uri="{FF2B5EF4-FFF2-40B4-BE49-F238E27FC236}">
              <a16:creationId xmlns:a16="http://schemas.microsoft.com/office/drawing/2014/main" id="{34F8F4F8-6D32-426F-B127-61FAB341D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4275" y="533400"/>
          <a:ext cx="7334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1247775</xdr:colOff>
      <xdr:row>1</xdr:row>
      <xdr:rowOff>47625</xdr:rowOff>
    </xdr:from>
    <xdr:to>
      <xdr:col>11</xdr:col>
      <xdr:colOff>885825</xdr:colOff>
      <xdr:row>1</xdr:row>
      <xdr:rowOff>695325</xdr:rowOff>
    </xdr:to>
    <xdr:pic>
      <xdr:nvPicPr>
        <xdr:cNvPr id="4" name="Picture 32" descr="TQ_pla_gris">
          <a:extLst>
            <a:ext uri="{FF2B5EF4-FFF2-40B4-BE49-F238E27FC236}">
              <a16:creationId xmlns:a16="http://schemas.microsoft.com/office/drawing/2014/main" id="{7A461158-99EC-4F2F-81F3-A88FD2317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50175" y="438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1</xdr:row>
      <xdr:rowOff>142875</xdr:rowOff>
    </xdr:from>
    <xdr:to>
      <xdr:col>12</xdr:col>
      <xdr:colOff>847725</xdr:colOff>
      <xdr:row>1</xdr:row>
      <xdr:rowOff>838200</xdr:rowOff>
    </xdr:to>
    <xdr:pic>
      <xdr:nvPicPr>
        <xdr:cNvPr id="5" name="3 Imagen" descr="TQ_pla_gris">
          <a:extLst>
            <a:ext uri="{FF2B5EF4-FFF2-40B4-BE49-F238E27FC236}">
              <a16:creationId xmlns:a16="http://schemas.microsoft.com/office/drawing/2014/main" id="{9D23081F-6253-4C6D-8534-106B9EDE5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4275" y="533400"/>
          <a:ext cx="7334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752475</xdr:colOff>
      <xdr:row>1</xdr:row>
      <xdr:rowOff>76200</xdr:rowOff>
    </xdr:from>
    <xdr:to>
      <xdr:col>7</xdr:col>
      <xdr:colOff>1695450</xdr:colOff>
      <xdr:row>1</xdr:row>
      <xdr:rowOff>1000125</xdr:rowOff>
    </xdr:to>
    <xdr:pic>
      <xdr:nvPicPr>
        <xdr:cNvPr id="152621" name="2 Imagen" descr="TQ_pla_gris">
          <a:extLst>
            <a:ext uri="{FF2B5EF4-FFF2-40B4-BE49-F238E27FC236}">
              <a16:creationId xmlns:a16="http://schemas.microsoft.com/office/drawing/2014/main" id="{813BD420-6B3E-4220-84BD-80EC7C354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238125"/>
          <a:ext cx="942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mparedes@TQgrupo.com" TargetMode="External"/><Relationship Id="rId1" Type="http://schemas.openxmlformats.org/officeDocument/2006/relationships/hyperlink" Target="mailto:aymer.obando@olsoftware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/>
  </sheetPr>
  <dimension ref="A1:Y306"/>
  <sheetViews>
    <sheetView zoomScale="80" zoomScaleNormal="80" workbookViewId="0">
      <selection activeCell="C34" sqref="C34:M34"/>
    </sheetView>
  </sheetViews>
  <sheetFormatPr baseColWidth="10" defaultRowHeight="12.75" outlineLevelRow="1" x14ac:dyDescent="0.2"/>
  <cols>
    <col min="1" max="1" width="25.42578125" customWidth="1"/>
    <col min="2" max="2" width="35.140625" customWidth="1"/>
    <col min="3" max="3" width="35.42578125" customWidth="1"/>
    <col min="4" max="4" width="24.85546875" customWidth="1"/>
    <col min="5" max="5" width="12.5703125" bestFit="1" customWidth="1"/>
    <col min="6" max="6" width="18.42578125" customWidth="1"/>
    <col min="7" max="7" width="42.7109375" customWidth="1"/>
    <col min="8" max="8" width="33.140625" customWidth="1"/>
    <col min="9" max="9" width="41.28515625" bestFit="1" customWidth="1"/>
    <col min="10" max="10" width="8.5703125" style="41" customWidth="1"/>
    <col min="11" max="11" width="11.28515625" customWidth="1"/>
    <col min="12" max="12" width="51.85546875" customWidth="1"/>
    <col min="13" max="16" width="15.42578125" customWidth="1"/>
    <col min="17" max="17" width="11.42578125" hidden="1" customWidth="1"/>
    <col min="18" max="18" width="38.7109375" hidden="1" customWidth="1"/>
    <col min="19" max="19" width="31.7109375" hidden="1" customWidth="1"/>
  </cols>
  <sheetData>
    <row r="1" spans="1:25" ht="30.75" customHeight="1" x14ac:dyDescent="0.2">
      <c r="A1" s="5"/>
      <c r="B1" s="39" t="s">
        <v>102</v>
      </c>
      <c r="C1" s="30">
        <v>1</v>
      </c>
      <c r="D1" s="61"/>
      <c r="E1" s="5"/>
      <c r="F1" s="5"/>
      <c r="G1" s="5"/>
      <c r="H1" s="5"/>
      <c r="I1" s="5"/>
      <c r="J1" s="40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3.25" customHeight="1" x14ac:dyDescent="0.2">
      <c r="A2" s="86" t="s">
        <v>86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8"/>
      <c r="M2" s="6"/>
      <c r="N2" s="5"/>
      <c r="O2" s="5"/>
      <c r="P2" s="5"/>
    </row>
    <row r="3" spans="1:25" ht="13.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"/>
    </row>
    <row r="4" spans="1:25" s="49" customFormat="1" ht="34.5" customHeight="1" collapsed="1" x14ac:dyDescent="0.2">
      <c r="A4" s="89" t="s">
        <v>176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</row>
    <row r="5" spans="1:25" ht="28.5" hidden="1" customHeight="1" outlineLevel="1" thickBot="1" x14ac:dyDescent="0.25">
      <c r="A5" s="90" t="s">
        <v>177</v>
      </c>
      <c r="B5" s="90"/>
      <c r="C5" s="90"/>
      <c r="D5" s="90"/>
      <c r="E5" s="90"/>
      <c r="F5" s="90"/>
      <c r="G5" s="90"/>
      <c r="H5" s="90"/>
      <c r="I5" s="90"/>
      <c r="J5" s="42"/>
      <c r="K5" s="2"/>
      <c r="L5" s="2"/>
      <c r="M5" s="2"/>
      <c r="N5" s="1"/>
      <c r="O5" s="1"/>
      <c r="P5" s="1"/>
    </row>
    <row r="6" spans="1:25" ht="13.5" hidden="1" outlineLevel="1" thickTop="1" x14ac:dyDescent="0.2">
      <c r="A6" s="36" t="s">
        <v>125</v>
      </c>
      <c r="B6" s="91" t="s">
        <v>5</v>
      </c>
      <c r="C6" s="92"/>
      <c r="D6" s="92"/>
      <c r="E6" s="92"/>
      <c r="F6" s="92"/>
      <c r="G6" s="93"/>
      <c r="H6" s="57" t="s">
        <v>6</v>
      </c>
      <c r="I6" s="43" t="s">
        <v>106</v>
      </c>
    </row>
    <row r="7" spans="1:25" ht="12.75" hidden="1" customHeight="1" outlineLevel="1" x14ac:dyDescent="0.2">
      <c r="A7" s="56" t="s">
        <v>115</v>
      </c>
      <c r="B7" s="77" t="s">
        <v>178</v>
      </c>
      <c r="C7" s="78"/>
      <c r="D7" s="78"/>
      <c r="E7" s="78"/>
      <c r="F7" s="78"/>
      <c r="G7" s="78"/>
      <c r="H7" s="44"/>
      <c r="I7" s="45"/>
    </row>
    <row r="8" spans="1:25" ht="30" hidden="1" customHeight="1" outlineLevel="1" x14ac:dyDescent="0.2">
      <c r="A8" s="56" t="s">
        <v>115</v>
      </c>
      <c r="B8" s="77" t="s">
        <v>179</v>
      </c>
      <c r="C8" s="78"/>
      <c r="D8" s="78"/>
      <c r="E8" s="78"/>
      <c r="F8" s="78"/>
      <c r="G8" s="78"/>
      <c r="H8" s="44"/>
      <c r="I8" s="45"/>
    </row>
    <row r="9" spans="1:25" ht="30" hidden="1" customHeight="1" outlineLevel="1" x14ac:dyDescent="0.2">
      <c r="A9" s="56" t="s">
        <v>115</v>
      </c>
      <c r="B9" s="77" t="s">
        <v>180</v>
      </c>
      <c r="C9" s="78"/>
      <c r="D9" s="78"/>
      <c r="E9" s="78"/>
      <c r="F9" s="78"/>
      <c r="G9" s="78"/>
      <c r="H9" s="44"/>
      <c r="I9" s="45"/>
    </row>
    <row r="10" spans="1:25" ht="30" hidden="1" customHeight="1" outlineLevel="1" x14ac:dyDescent="0.2">
      <c r="A10" s="56" t="s">
        <v>115</v>
      </c>
      <c r="B10" s="77" t="s">
        <v>181</v>
      </c>
      <c r="C10" s="78"/>
      <c r="D10" s="78"/>
      <c r="E10" s="78"/>
      <c r="F10" s="78"/>
      <c r="G10" s="78"/>
      <c r="H10" s="44"/>
      <c r="I10" s="45"/>
    </row>
    <row r="11" spans="1:25" ht="30" hidden="1" customHeight="1" outlineLevel="1" x14ac:dyDescent="0.2">
      <c r="A11" s="56" t="s">
        <v>115</v>
      </c>
      <c r="B11" s="77" t="s">
        <v>182</v>
      </c>
      <c r="C11" s="78"/>
      <c r="D11" s="78"/>
      <c r="E11" s="78"/>
      <c r="F11" s="78"/>
      <c r="G11" s="78"/>
      <c r="H11" s="44"/>
      <c r="I11" s="45"/>
    </row>
    <row r="12" spans="1:25" ht="28.5" hidden="1" customHeight="1" outlineLevel="1" x14ac:dyDescent="0.2">
      <c r="A12" s="56" t="s">
        <v>115</v>
      </c>
      <c r="B12" s="77" t="s">
        <v>183</v>
      </c>
      <c r="C12" s="78"/>
      <c r="D12" s="78"/>
      <c r="E12" s="78"/>
      <c r="F12" s="78"/>
      <c r="G12" s="78"/>
      <c r="H12" s="44"/>
      <c r="I12" s="45"/>
    </row>
    <row r="13" spans="1:25" ht="27.75" hidden="1" customHeight="1" outlineLevel="1" x14ac:dyDescent="0.2">
      <c r="A13" s="56" t="s">
        <v>115</v>
      </c>
      <c r="B13" s="77" t="s">
        <v>117</v>
      </c>
      <c r="C13" s="78"/>
      <c r="D13" s="78"/>
      <c r="E13" s="78"/>
      <c r="F13" s="78"/>
      <c r="G13" s="78"/>
      <c r="H13" s="44"/>
      <c r="I13" s="45"/>
    </row>
    <row r="14" spans="1:25" ht="29.25" hidden="1" customHeight="1" outlineLevel="1" x14ac:dyDescent="0.2">
      <c r="A14" s="56" t="s">
        <v>115</v>
      </c>
      <c r="B14" s="77" t="s">
        <v>122</v>
      </c>
      <c r="C14" s="78"/>
      <c r="D14" s="78"/>
      <c r="E14" s="78"/>
      <c r="F14" s="78"/>
      <c r="G14" s="78"/>
      <c r="H14" s="44"/>
      <c r="I14" s="45"/>
    </row>
    <row r="15" spans="1:25" ht="28.5" hidden="1" customHeight="1" outlineLevel="1" x14ac:dyDescent="0.2">
      <c r="A15" s="56" t="s">
        <v>115</v>
      </c>
      <c r="B15" s="77" t="s">
        <v>118</v>
      </c>
      <c r="C15" s="78"/>
      <c r="D15" s="78"/>
      <c r="E15" s="78"/>
      <c r="F15" s="78"/>
      <c r="G15" s="78"/>
      <c r="H15" s="44"/>
      <c r="I15" s="45"/>
    </row>
    <row r="16" spans="1:25" ht="27.75" hidden="1" customHeight="1" outlineLevel="1" x14ac:dyDescent="0.2">
      <c r="A16" s="56" t="s">
        <v>115</v>
      </c>
      <c r="B16" s="77" t="s">
        <v>184</v>
      </c>
      <c r="C16" s="78"/>
      <c r="D16" s="78"/>
      <c r="E16" s="78"/>
      <c r="F16" s="78"/>
      <c r="G16" s="78"/>
      <c r="H16" s="44"/>
      <c r="I16" s="45"/>
    </row>
    <row r="17" spans="1:10" ht="30.75" hidden="1" customHeight="1" outlineLevel="1" x14ac:dyDescent="0.2">
      <c r="A17" s="56" t="s">
        <v>115</v>
      </c>
      <c r="B17" s="77" t="s">
        <v>185</v>
      </c>
      <c r="C17" s="78"/>
      <c r="D17" s="78"/>
      <c r="E17" s="78"/>
      <c r="F17" s="78"/>
      <c r="G17" s="78"/>
      <c r="H17" s="44"/>
      <c r="I17" s="45"/>
    </row>
    <row r="18" spans="1:10" ht="21.75" hidden="1" customHeight="1" outlineLevel="1" x14ac:dyDescent="0.2">
      <c r="A18" s="56" t="s">
        <v>115</v>
      </c>
      <c r="B18" s="77" t="s">
        <v>119</v>
      </c>
      <c r="C18" s="78"/>
      <c r="D18" s="78"/>
      <c r="E18" s="78"/>
      <c r="F18" s="78"/>
      <c r="G18" s="78"/>
      <c r="H18" s="44"/>
      <c r="I18" s="45"/>
    </row>
    <row r="19" spans="1:10" ht="30" hidden="1" customHeight="1" outlineLevel="1" x14ac:dyDescent="0.2">
      <c r="A19" s="56" t="s">
        <v>115</v>
      </c>
      <c r="B19" s="77" t="s">
        <v>186</v>
      </c>
      <c r="C19" s="78"/>
      <c r="D19" s="78"/>
      <c r="E19" s="78"/>
      <c r="F19" s="78"/>
      <c r="G19" s="78"/>
      <c r="H19" s="44"/>
      <c r="I19" s="45"/>
    </row>
    <row r="20" spans="1:10" ht="24.75" hidden="1" customHeight="1" outlineLevel="1" x14ac:dyDescent="0.2">
      <c r="A20" s="56" t="s">
        <v>115</v>
      </c>
      <c r="B20" s="77" t="s">
        <v>187</v>
      </c>
      <c r="C20" s="78"/>
      <c r="D20" s="78"/>
      <c r="E20" s="78"/>
      <c r="F20" s="78"/>
      <c r="G20" s="78"/>
      <c r="H20" s="44"/>
      <c r="I20" s="45"/>
    </row>
    <row r="21" spans="1:10" ht="28.5" hidden="1" customHeight="1" outlineLevel="1" x14ac:dyDescent="0.2">
      <c r="A21" s="56" t="s">
        <v>115</v>
      </c>
      <c r="B21" s="77" t="s">
        <v>120</v>
      </c>
      <c r="C21" s="78"/>
      <c r="D21" s="78"/>
      <c r="E21" s="78"/>
      <c r="F21" s="78"/>
      <c r="G21" s="78"/>
      <c r="H21" s="44"/>
      <c r="I21" s="45"/>
    </row>
    <row r="22" spans="1:10" ht="28.5" hidden="1" customHeight="1" outlineLevel="1" x14ac:dyDescent="0.2">
      <c r="A22" s="38" t="s">
        <v>115</v>
      </c>
      <c r="B22" s="84" t="s">
        <v>126</v>
      </c>
      <c r="C22" s="85"/>
      <c r="D22" s="85"/>
      <c r="E22" s="85"/>
      <c r="F22" s="85"/>
      <c r="G22" s="85"/>
      <c r="H22" s="37"/>
      <c r="I22" s="55"/>
      <c r="J22"/>
    </row>
    <row r="23" spans="1:10" ht="28.5" hidden="1" customHeight="1" outlineLevel="1" x14ac:dyDescent="0.2">
      <c r="A23" s="38" t="s">
        <v>115</v>
      </c>
      <c r="B23" s="84" t="s">
        <v>127</v>
      </c>
      <c r="C23" s="85"/>
      <c r="D23" s="85"/>
      <c r="E23" s="85"/>
      <c r="F23" s="85"/>
      <c r="G23" s="85"/>
      <c r="H23" s="37"/>
      <c r="I23" s="55"/>
      <c r="J23"/>
    </row>
    <row r="24" spans="1:10" ht="21" hidden="1" customHeight="1" outlineLevel="1" x14ac:dyDescent="0.2">
      <c r="A24" s="56" t="s">
        <v>116</v>
      </c>
      <c r="B24" s="77" t="s">
        <v>188</v>
      </c>
      <c r="C24" s="78"/>
      <c r="D24" s="78"/>
      <c r="E24" s="78"/>
      <c r="F24" s="78"/>
      <c r="G24" s="78"/>
      <c r="H24" s="44"/>
      <c r="I24" s="45"/>
    </row>
    <row r="25" spans="1:10" ht="21" hidden="1" customHeight="1" outlineLevel="1" x14ac:dyDescent="0.2">
      <c r="A25" s="56" t="s">
        <v>116</v>
      </c>
      <c r="B25" s="77" t="s">
        <v>189</v>
      </c>
      <c r="C25" s="78"/>
      <c r="D25" s="78"/>
      <c r="E25" s="78"/>
      <c r="F25" s="78"/>
      <c r="G25" s="78"/>
      <c r="H25" s="44"/>
      <c r="I25" s="45"/>
    </row>
    <row r="26" spans="1:10" ht="36" hidden="1" customHeight="1" outlineLevel="1" x14ac:dyDescent="0.2">
      <c r="A26" s="56" t="s">
        <v>116</v>
      </c>
      <c r="B26" s="77" t="s">
        <v>190</v>
      </c>
      <c r="C26" s="78"/>
      <c r="D26" s="78"/>
      <c r="E26" s="78"/>
      <c r="F26" s="78"/>
      <c r="G26" s="78"/>
      <c r="H26" s="44"/>
      <c r="I26" s="45"/>
    </row>
    <row r="27" spans="1:10" ht="27.75" hidden="1" customHeight="1" outlineLevel="1" x14ac:dyDescent="0.2">
      <c r="A27" s="56" t="s">
        <v>116</v>
      </c>
      <c r="B27" s="77" t="s">
        <v>191</v>
      </c>
      <c r="C27" s="78"/>
      <c r="D27" s="78"/>
      <c r="E27" s="78"/>
      <c r="F27" s="78"/>
      <c r="G27" s="78"/>
      <c r="H27" s="44"/>
      <c r="I27" s="45"/>
    </row>
    <row r="28" spans="1:10" ht="21" hidden="1" customHeight="1" outlineLevel="1" x14ac:dyDescent="0.2">
      <c r="A28" s="56" t="s">
        <v>116</v>
      </c>
      <c r="B28" s="77" t="s">
        <v>121</v>
      </c>
      <c r="C28" s="78"/>
      <c r="D28" s="78"/>
      <c r="E28" s="78"/>
      <c r="F28" s="78"/>
      <c r="G28" s="78"/>
      <c r="H28" s="44"/>
      <c r="I28" s="45"/>
    </row>
    <row r="30" spans="1:10" hidden="1" x14ac:dyDescent="0.2">
      <c r="F30" s="34"/>
      <c r="G30" s="33"/>
    </row>
    <row r="31" spans="1:10" hidden="1" x14ac:dyDescent="0.2">
      <c r="F31" s="34"/>
      <c r="G31" s="33"/>
    </row>
    <row r="32" spans="1:10" ht="7.5" hidden="1" customHeight="1" x14ac:dyDescent="0.2">
      <c r="F32" s="35"/>
      <c r="G32" s="33"/>
    </row>
    <row r="33" spans="1:19" ht="24" customHeight="1" x14ac:dyDescent="0.2">
      <c r="A33" s="79" t="s">
        <v>198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9" ht="12.75" customHeight="1" x14ac:dyDescent="0.2">
      <c r="A34" s="69" t="s">
        <v>197</v>
      </c>
      <c r="B34" s="69"/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2"/>
      <c r="N34" s="3"/>
      <c r="O34" s="3"/>
      <c r="P34" s="3"/>
    </row>
    <row r="35" spans="1:19" ht="13.5" customHeight="1" x14ac:dyDescent="0.2">
      <c r="A35" s="69" t="s">
        <v>196</v>
      </c>
      <c r="B35" s="69"/>
      <c r="C35" s="70"/>
      <c r="D35" s="71"/>
      <c r="E35" s="71"/>
      <c r="F35" s="71"/>
      <c r="G35" s="71"/>
      <c r="H35" s="71"/>
      <c r="I35" s="71"/>
      <c r="J35" s="71"/>
      <c r="K35" s="71"/>
      <c r="L35" s="71"/>
      <c r="M35" s="72"/>
      <c r="N35" s="3"/>
      <c r="O35" s="3"/>
      <c r="P35" s="3"/>
    </row>
    <row r="36" spans="1:19" ht="13.5" customHeight="1" x14ac:dyDescent="0.2">
      <c r="A36" s="80" t="s">
        <v>11</v>
      </c>
      <c r="B36" s="80"/>
      <c r="C36" s="81" t="s">
        <v>89</v>
      </c>
      <c r="D36" s="82"/>
      <c r="E36" s="82"/>
      <c r="F36" s="82"/>
      <c r="G36" s="82"/>
      <c r="H36" s="82"/>
      <c r="I36" s="82"/>
      <c r="J36" s="82"/>
      <c r="K36" s="82"/>
      <c r="L36" s="82"/>
      <c r="M36" s="83"/>
      <c r="N36" s="3"/>
      <c r="O36" s="3"/>
      <c r="P36" s="3"/>
    </row>
    <row r="37" spans="1:19" ht="13.5" customHeight="1" x14ac:dyDescent="0.2">
      <c r="A37" s="69" t="s">
        <v>12</v>
      </c>
      <c r="B37" s="69"/>
      <c r="C37" s="31" t="s">
        <v>110</v>
      </c>
      <c r="D37" s="62"/>
      <c r="E37" s="62"/>
      <c r="F37" s="62"/>
      <c r="G37" s="62"/>
      <c r="H37" s="62"/>
      <c r="I37" s="62"/>
      <c r="J37" s="62"/>
      <c r="K37" s="62"/>
      <c r="L37" s="62"/>
      <c r="M37" s="63"/>
      <c r="N37" s="3"/>
      <c r="O37" s="3"/>
      <c r="P37" s="3"/>
    </row>
    <row r="38" spans="1:19" ht="13.5" customHeight="1" x14ac:dyDescent="0.2">
      <c r="A38" s="69" t="s">
        <v>192</v>
      </c>
      <c r="B38" s="69"/>
      <c r="C38" s="70"/>
      <c r="D38" s="71"/>
      <c r="E38" s="71"/>
      <c r="F38" s="71"/>
      <c r="G38" s="71"/>
      <c r="H38" s="71"/>
      <c r="I38" s="71"/>
      <c r="J38" s="71"/>
      <c r="K38" s="71"/>
      <c r="L38" s="71"/>
      <c r="M38" s="72"/>
      <c r="N38" s="3"/>
      <c r="O38" s="3"/>
      <c r="P38" s="3"/>
    </row>
    <row r="39" spans="1:19" ht="12.75" customHeight="1" x14ac:dyDescent="0.2">
      <c r="A39" s="73" t="s">
        <v>193</v>
      </c>
      <c r="B39" s="74"/>
      <c r="C39" s="70"/>
      <c r="D39" s="71"/>
      <c r="E39" s="71"/>
      <c r="F39" s="71"/>
      <c r="G39" s="71"/>
      <c r="H39" s="71"/>
      <c r="I39" s="71"/>
      <c r="J39" s="71"/>
      <c r="K39" s="71"/>
      <c r="L39" s="71"/>
      <c r="M39" s="72"/>
      <c r="N39" s="3"/>
      <c r="O39" s="3"/>
      <c r="P39" s="3"/>
    </row>
    <row r="40" spans="1:19" x14ac:dyDescent="0.2">
      <c r="A40" s="69" t="s">
        <v>194</v>
      </c>
      <c r="B40" s="69"/>
      <c r="C40" s="70"/>
      <c r="D40" s="71"/>
      <c r="E40" s="71"/>
      <c r="F40" s="71"/>
      <c r="G40" s="71"/>
      <c r="H40" s="71"/>
      <c r="I40" s="71"/>
      <c r="J40" s="71"/>
      <c r="K40" s="71"/>
      <c r="L40" s="71"/>
      <c r="M40" s="72"/>
    </row>
    <row r="41" spans="1:19" x14ac:dyDescent="0.2">
      <c r="A41" s="73" t="s">
        <v>193</v>
      </c>
      <c r="B41" s="74"/>
      <c r="C41" s="70"/>
      <c r="D41" s="71"/>
      <c r="E41" s="71"/>
      <c r="F41" s="71"/>
      <c r="G41" s="71"/>
      <c r="H41" s="71"/>
      <c r="I41" s="71"/>
      <c r="J41" s="71"/>
      <c r="K41" s="71"/>
      <c r="L41" s="71"/>
      <c r="M41" s="72"/>
    </row>
    <row r="42" spans="1:19" ht="17.25" customHeight="1" x14ac:dyDescent="0.2">
      <c r="A42" s="69" t="s">
        <v>195</v>
      </c>
      <c r="B42" s="69"/>
      <c r="C42" s="60" t="s">
        <v>161</v>
      </c>
      <c r="D42" s="59" t="str">
        <f>IF(C42 ="Otro","Cúal?: ","")</f>
        <v/>
      </c>
      <c r="E42" s="75"/>
      <c r="F42" s="75"/>
      <c r="G42" s="75"/>
      <c r="H42" s="75"/>
      <c r="I42" s="75"/>
      <c r="J42" s="75"/>
      <c r="K42" s="75"/>
      <c r="L42" s="75"/>
      <c r="M42" s="75"/>
    </row>
    <row r="43" spans="1:19" x14ac:dyDescent="0.2">
      <c r="A43" s="3"/>
      <c r="B43" s="3"/>
      <c r="J43"/>
    </row>
    <row r="44" spans="1:19" ht="23.25" customHeight="1" thickBot="1" x14ac:dyDescent="0.25">
      <c r="A44" s="76" t="s">
        <v>199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</row>
    <row r="45" spans="1:19" ht="23.25" thickTop="1" x14ac:dyDescent="0.2">
      <c r="A45" s="32" t="s">
        <v>13</v>
      </c>
      <c r="B45" s="32" t="s">
        <v>124</v>
      </c>
      <c r="C45" s="32" t="s">
        <v>35</v>
      </c>
      <c r="D45" s="32" t="s">
        <v>15</v>
      </c>
      <c r="E45" s="32" t="s">
        <v>16</v>
      </c>
      <c r="F45" s="32" t="s">
        <v>14</v>
      </c>
      <c r="G45" s="32" t="s">
        <v>17</v>
      </c>
      <c r="H45" s="32" t="s">
        <v>18</v>
      </c>
      <c r="I45" s="32" t="s">
        <v>19</v>
      </c>
      <c r="J45" s="32" t="s">
        <v>113</v>
      </c>
      <c r="K45" s="32" t="s">
        <v>123</v>
      </c>
      <c r="L45" s="32" t="s">
        <v>34</v>
      </c>
      <c r="M45" s="32" t="s">
        <v>114</v>
      </c>
      <c r="N45" s="51" t="str">
        <f>IF($C$42="DataStage","PROYECTO","")</f>
        <v/>
      </c>
      <c r="O45" s="52" t="str">
        <f>IF($C$42="DataStage","SISTEMA","")</f>
        <v/>
      </c>
      <c r="P45" s="52" t="str">
        <f>IF($C$42="DataStage","CARGUE","")</f>
        <v/>
      </c>
    </row>
    <row r="46" spans="1:19" ht="180.95" customHeight="1" x14ac:dyDescent="0.2">
      <c r="A46" s="64" t="str">
        <f>"Recuerde validar que si la línea base sobre la cual se desarrolló el cambio está actualizada con la versión de Producción.
" &amp; IF($C$42="BI Market","OBJETOS PARA VERSIONAR - REPOSITORIO DE BI MARKET
https://clo568.tecnoquimicas.com/svn/P_Investigacion_Mercados/trunk/Fuentes_Prod",IF($C$42="Delta","OBJETOS DE BASE DE DATOS
 Versionar en el repositorio de Delta 
https://clo568.tecnoquimicas.com/svn/S_Ventas/trunk/Fuentes_Prod/Objetos/Paquetes",IF($C$42="Deltain","OBJETOS PARA VERSIONAR - REPOSITORIO DE STAGE
https://clo568.tecnoquimicas.com/svn/S_ETL/trunk/Fuentes_Prod",IF($C$42="TQBro","OBJETOS DE BASE DE DATOS 
Versionar en el repositorio de TQBRO
https://clo568.tecnoquimicas.com/svn/P_SAC/trunk/Fuentes_PROD/Objetos/Paquetes",IF($C$42="DataStage",$R$46,IF($C$42="BUS de Integraciones",$S$46,""))))))</f>
        <v xml:space="preserve">Recuerde validar que si la línea base sobre la cual se desarrolló el cambio está actualizada con la versión de Producción.
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6"/>
      <c r="N46" s="67"/>
      <c r="O46" s="68"/>
      <c r="P46" s="68"/>
      <c r="R46" s="53" t="s">
        <v>172</v>
      </c>
      <c r="S46" s="54" t="s">
        <v>173</v>
      </c>
    </row>
    <row r="47" spans="1:19" x14ac:dyDescent="0.2">
      <c r="A47" s="7"/>
      <c r="B47" s="7"/>
      <c r="C47" s="7"/>
      <c r="D47" s="7"/>
      <c r="E47" s="7"/>
      <c r="F47" s="7"/>
      <c r="G47" s="7"/>
      <c r="H47" s="46"/>
      <c r="I47" s="7"/>
      <c r="J47" s="7"/>
      <c r="K47" s="7"/>
      <c r="L47" s="7"/>
      <c r="M47" s="7"/>
      <c r="N47" s="50"/>
      <c r="O47" s="50"/>
      <c r="P47" s="50"/>
      <c r="Q47" t="str">
        <f t="shared" ref="Q47:Q110" si="0">CONCATENATE($F47,$J47)</f>
        <v/>
      </c>
    </row>
    <row r="48" spans="1:19" x14ac:dyDescent="0.2">
      <c r="A48" s="7"/>
      <c r="B48" s="7"/>
      <c r="C48" s="7"/>
      <c r="D48" s="7"/>
      <c r="E48" s="7"/>
      <c r="F48" s="7"/>
      <c r="G48" s="7"/>
      <c r="H48" s="46"/>
      <c r="I48" s="7"/>
      <c r="J48" s="7"/>
      <c r="K48" s="7"/>
      <c r="L48" s="7"/>
      <c r="M48" s="7"/>
      <c r="N48" s="50"/>
      <c r="O48" s="50"/>
      <c r="P48" s="50"/>
      <c r="Q48" t="str">
        <f t="shared" si="0"/>
        <v/>
      </c>
    </row>
    <row r="49" spans="1:17" x14ac:dyDescent="0.2">
      <c r="A49" s="7"/>
      <c r="B49" s="7"/>
      <c r="C49" s="7"/>
      <c r="D49" s="7"/>
      <c r="E49" s="7"/>
      <c r="F49" s="7"/>
      <c r="G49" s="7"/>
      <c r="H49" s="46"/>
      <c r="I49" s="7"/>
      <c r="J49" s="7"/>
      <c r="K49" s="7"/>
      <c r="L49" s="7"/>
      <c r="M49" s="7"/>
      <c r="N49" s="50"/>
      <c r="O49" s="50"/>
      <c r="P49" s="50"/>
      <c r="Q49" t="str">
        <f t="shared" si="0"/>
        <v/>
      </c>
    </row>
    <row r="50" spans="1:17" ht="44.1" customHeight="1" x14ac:dyDescent="0.2">
      <c r="A50" s="64" t="str">
        <f>IF($C$42="BI Market","",IF($C$42="Delta","LIBERACIÓN PARA WEB LOGIC 11G PARA DELTA",IF($C$42="Deltain","OBJETOS PARA VERSIONAR - REPOSITORIO DE MICROST
https://clo568.tecnoquimicas.com/svn/S_DeltaIN/trunk/Fuentes_Prod",IF($C$42="TQBro","LIBERACIÓN PARA WEB LOGIC 11G PARA TQBRO",""))))</f>
        <v/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6"/>
      <c r="N50" s="67"/>
      <c r="O50" s="68"/>
      <c r="P50" s="68"/>
      <c r="Q50" t="str">
        <f t="shared" si="0"/>
        <v/>
      </c>
    </row>
    <row r="51" spans="1:17" x14ac:dyDescent="0.2">
      <c r="A51" s="7"/>
      <c r="B51" s="7"/>
      <c r="C51" s="7"/>
      <c r="D51" s="7"/>
      <c r="E51" s="7"/>
      <c r="F51" s="7"/>
      <c r="G51" s="7"/>
      <c r="H51" s="46"/>
      <c r="I51" s="7"/>
      <c r="J51" s="7"/>
      <c r="K51" s="47"/>
      <c r="L51" s="7"/>
      <c r="M51" s="7"/>
      <c r="N51" s="50"/>
      <c r="O51" s="50"/>
      <c r="P51" s="50"/>
      <c r="Q51" t="str">
        <f t="shared" si="0"/>
        <v/>
      </c>
    </row>
    <row r="52" spans="1:17" x14ac:dyDescent="0.2">
      <c r="A52" s="7"/>
      <c r="B52" s="7"/>
      <c r="C52" s="7"/>
      <c r="D52" s="7"/>
      <c r="E52" s="7"/>
      <c r="F52" s="7"/>
      <c r="G52" s="7"/>
      <c r="H52" s="46"/>
      <c r="I52" s="7"/>
      <c r="J52" s="7"/>
      <c r="K52" s="47"/>
      <c r="L52" s="7"/>
      <c r="M52" s="7"/>
      <c r="N52" s="50"/>
      <c r="O52" s="50"/>
      <c r="P52" s="50"/>
      <c r="Q52" t="str">
        <f t="shared" si="0"/>
        <v/>
      </c>
    </row>
    <row r="53" spans="1:17" x14ac:dyDescent="0.2">
      <c r="A53" s="7"/>
      <c r="B53" s="7"/>
      <c r="C53" s="7"/>
      <c r="D53" s="7"/>
      <c r="E53" s="7"/>
      <c r="F53" s="7"/>
      <c r="G53" s="7"/>
      <c r="H53" s="46"/>
      <c r="I53" s="7"/>
      <c r="J53" s="7"/>
      <c r="K53" s="47"/>
      <c r="L53" s="7"/>
      <c r="M53" s="7"/>
      <c r="N53" s="50"/>
      <c r="O53" s="50"/>
      <c r="P53" s="50"/>
      <c r="Q53" t="str">
        <f t="shared" si="0"/>
        <v/>
      </c>
    </row>
    <row r="54" spans="1:17" ht="29.25" customHeight="1" x14ac:dyDescent="0.2">
      <c r="A54" s="64" t="str">
        <f>IF(OR($C$42="BI Market",$C$42="Deltain"),"",IF($C$42="Delta","OBJETOS PARA VERSIONAR - REPOSITORIO DE DELTA
https://clo568.tecnoquimicas.com/svn/S_Ventas/trunk/Fuentes_Prod",IF($C$42="TQBro","OBJETOS PARA VERSIONAR - REPOSITORIO DE TQBRO
https://clo568.tecnoquimicas.com/svn/P_SAC/trunk/Fuentes_PROD","")))</f>
        <v/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6"/>
      <c r="N54" s="67"/>
      <c r="O54" s="68"/>
      <c r="P54" s="68"/>
      <c r="Q54" t="str">
        <f t="shared" si="0"/>
        <v/>
      </c>
    </row>
    <row r="55" spans="1:17" x14ac:dyDescent="0.2">
      <c r="A55" s="7"/>
      <c r="B55" s="7"/>
      <c r="C55" s="7"/>
      <c r="D55" s="7"/>
      <c r="E55" s="7"/>
      <c r="F55" s="7"/>
      <c r="G55" s="7"/>
      <c r="H55" s="46"/>
      <c r="I55" s="7"/>
      <c r="J55" s="7"/>
      <c r="K55" s="7"/>
      <c r="L55" s="7"/>
      <c r="M55" s="7"/>
      <c r="N55" s="50"/>
      <c r="O55" s="50"/>
      <c r="P55" s="50"/>
      <c r="Q55" t="str">
        <f t="shared" si="0"/>
        <v/>
      </c>
    </row>
    <row r="56" spans="1:17" x14ac:dyDescent="0.2">
      <c r="A56" s="7"/>
      <c r="B56" s="7"/>
      <c r="C56" s="7"/>
      <c r="D56" s="7"/>
      <c r="E56" s="7"/>
      <c r="F56" s="7"/>
      <c r="G56" s="7"/>
      <c r="H56" s="46"/>
      <c r="I56" s="7"/>
      <c r="J56" s="7"/>
      <c r="K56" s="7"/>
      <c r="L56" s="7"/>
      <c r="M56" s="7"/>
      <c r="N56" s="50"/>
      <c r="O56" s="50"/>
      <c r="P56" s="50"/>
      <c r="Q56" t="str">
        <f t="shared" si="0"/>
        <v/>
      </c>
    </row>
    <row r="57" spans="1:17" x14ac:dyDescent="0.2">
      <c r="A57" s="7"/>
      <c r="B57" s="7"/>
      <c r="C57" s="7"/>
      <c r="D57" s="7"/>
      <c r="E57" s="7"/>
      <c r="F57" s="7"/>
      <c r="G57" s="7"/>
      <c r="H57" s="46"/>
      <c r="I57" s="7"/>
      <c r="J57" s="7"/>
      <c r="K57" s="7"/>
      <c r="L57" s="7"/>
      <c r="M57" s="7"/>
      <c r="N57" s="50"/>
      <c r="O57" s="50"/>
      <c r="P57" s="50"/>
      <c r="Q57" t="str">
        <f t="shared" si="0"/>
        <v/>
      </c>
    </row>
    <row r="58" spans="1:17" x14ac:dyDescent="0.2">
      <c r="Q58" t="str">
        <f t="shared" si="0"/>
        <v/>
      </c>
    </row>
    <row r="59" spans="1:17" x14ac:dyDescent="0.2">
      <c r="F59" s="18"/>
      <c r="Q59" t="str">
        <f t="shared" si="0"/>
        <v/>
      </c>
    </row>
    <row r="60" spans="1:17" x14ac:dyDescent="0.2">
      <c r="F60" s="18"/>
      <c r="Q60" t="str">
        <f t="shared" si="0"/>
        <v/>
      </c>
    </row>
    <row r="61" spans="1:17" x14ac:dyDescent="0.2">
      <c r="F61" s="18"/>
      <c r="M61" s="18" t="s">
        <v>168</v>
      </c>
      <c r="Q61" t="str">
        <f t="shared" si="0"/>
        <v/>
      </c>
    </row>
    <row r="62" spans="1:17" x14ac:dyDescent="0.2">
      <c r="F62" s="18"/>
      <c r="Q62" t="str">
        <f t="shared" si="0"/>
        <v/>
      </c>
    </row>
    <row r="63" spans="1:17" x14ac:dyDescent="0.2">
      <c r="F63" s="18"/>
      <c r="Q63" t="str">
        <f t="shared" si="0"/>
        <v/>
      </c>
    </row>
    <row r="64" spans="1:17" x14ac:dyDescent="0.2">
      <c r="F64" s="18"/>
      <c r="Q64" t="str">
        <f t="shared" si="0"/>
        <v/>
      </c>
    </row>
    <row r="65" spans="6:17" x14ac:dyDescent="0.2">
      <c r="F65" s="18"/>
      <c r="Q65" t="str">
        <f t="shared" si="0"/>
        <v/>
      </c>
    </row>
    <row r="66" spans="6:17" x14ac:dyDescent="0.2">
      <c r="F66" s="18"/>
      <c r="Q66" t="str">
        <f t="shared" si="0"/>
        <v/>
      </c>
    </row>
    <row r="67" spans="6:17" x14ac:dyDescent="0.2">
      <c r="F67" s="18"/>
      <c r="Q67" t="str">
        <f t="shared" si="0"/>
        <v/>
      </c>
    </row>
    <row r="68" spans="6:17" x14ac:dyDescent="0.2">
      <c r="F68" s="18"/>
      <c r="Q68" t="str">
        <f t="shared" si="0"/>
        <v/>
      </c>
    </row>
    <row r="69" spans="6:17" x14ac:dyDescent="0.2">
      <c r="F69" s="18"/>
      <c r="Q69" t="str">
        <f t="shared" si="0"/>
        <v/>
      </c>
    </row>
    <row r="70" spans="6:17" x14ac:dyDescent="0.2">
      <c r="F70" s="18"/>
      <c r="Q70" t="str">
        <f t="shared" si="0"/>
        <v/>
      </c>
    </row>
    <row r="71" spans="6:17" x14ac:dyDescent="0.2">
      <c r="F71" s="18"/>
      <c r="Q71" t="str">
        <f t="shared" si="0"/>
        <v/>
      </c>
    </row>
    <row r="72" spans="6:17" x14ac:dyDescent="0.2">
      <c r="F72" s="18"/>
      <c r="Q72" t="str">
        <f t="shared" si="0"/>
        <v/>
      </c>
    </row>
    <row r="73" spans="6:17" x14ac:dyDescent="0.2">
      <c r="F73" s="18"/>
      <c r="Q73" t="str">
        <f t="shared" si="0"/>
        <v/>
      </c>
    </row>
    <row r="74" spans="6:17" x14ac:dyDescent="0.2">
      <c r="F74" s="18"/>
      <c r="Q74" t="str">
        <f t="shared" si="0"/>
        <v/>
      </c>
    </row>
    <row r="75" spans="6:17" x14ac:dyDescent="0.2">
      <c r="F75" s="18"/>
      <c r="Q75" t="str">
        <f t="shared" si="0"/>
        <v/>
      </c>
    </row>
    <row r="76" spans="6:17" x14ac:dyDescent="0.2">
      <c r="F76" s="18"/>
      <c r="Q76" t="str">
        <f t="shared" si="0"/>
        <v/>
      </c>
    </row>
    <row r="77" spans="6:17" x14ac:dyDescent="0.2">
      <c r="F77" s="18"/>
      <c r="Q77" t="str">
        <f t="shared" si="0"/>
        <v/>
      </c>
    </row>
    <row r="78" spans="6:17" x14ac:dyDescent="0.2">
      <c r="F78" s="18"/>
      <c r="Q78" t="str">
        <f t="shared" si="0"/>
        <v/>
      </c>
    </row>
    <row r="79" spans="6:17" x14ac:dyDescent="0.2">
      <c r="F79" s="18"/>
      <c r="Q79" t="str">
        <f t="shared" si="0"/>
        <v/>
      </c>
    </row>
    <row r="80" spans="6:17" x14ac:dyDescent="0.2">
      <c r="F80" s="18"/>
      <c r="Q80" t="str">
        <f t="shared" si="0"/>
        <v/>
      </c>
    </row>
    <row r="81" spans="6:17" x14ac:dyDescent="0.2">
      <c r="F81" s="18"/>
      <c r="Q81" t="str">
        <f t="shared" si="0"/>
        <v/>
      </c>
    </row>
    <row r="82" spans="6:17" x14ac:dyDescent="0.2">
      <c r="F82" s="18"/>
      <c r="Q82" t="str">
        <f t="shared" si="0"/>
        <v/>
      </c>
    </row>
    <row r="83" spans="6:17" x14ac:dyDescent="0.2">
      <c r="F83" s="18"/>
      <c r="Q83" t="str">
        <f t="shared" si="0"/>
        <v/>
      </c>
    </row>
    <row r="84" spans="6:17" x14ac:dyDescent="0.2">
      <c r="F84" s="18"/>
      <c r="Q84" t="str">
        <f t="shared" si="0"/>
        <v/>
      </c>
    </row>
    <row r="85" spans="6:17" x14ac:dyDescent="0.2">
      <c r="F85" s="18"/>
      <c r="Q85" t="str">
        <f t="shared" si="0"/>
        <v/>
      </c>
    </row>
    <row r="86" spans="6:17" x14ac:dyDescent="0.2">
      <c r="F86" s="18"/>
      <c r="Q86" t="str">
        <f t="shared" si="0"/>
        <v/>
      </c>
    </row>
    <row r="87" spans="6:17" x14ac:dyDescent="0.2">
      <c r="F87" s="18"/>
      <c r="Q87" t="str">
        <f t="shared" si="0"/>
        <v/>
      </c>
    </row>
    <row r="88" spans="6:17" x14ac:dyDescent="0.2">
      <c r="F88" s="18"/>
      <c r="Q88" t="str">
        <f t="shared" si="0"/>
        <v/>
      </c>
    </row>
    <row r="89" spans="6:17" x14ac:dyDescent="0.2">
      <c r="F89" s="18"/>
      <c r="Q89" t="str">
        <f t="shared" si="0"/>
        <v/>
      </c>
    </row>
    <row r="90" spans="6:17" x14ac:dyDescent="0.2">
      <c r="F90" s="18"/>
      <c r="Q90" t="str">
        <f t="shared" si="0"/>
        <v/>
      </c>
    </row>
    <row r="91" spans="6:17" x14ac:dyDescent="0.2">
      <c r="F91" s="18"/>
      <c r="Q91" t="str">
        <f t="shared" si="0"/>
        <v/>
      </c>
    </row>
    <row r="92" spans="6:17" x14ac:dyDescent="0.2">
      <c r="F92" s="18"/>
      <c r="Q92" t="str">
        <f t="shared" si="0"/>
        <v/>
      </c>
    </row>
    <row r="93" spans="6:17" x14ac:dyDescent="0.2">
      <c r="Q93" t="str">
        <f t="shared" si="0"/>
        <v/>
      </c>
    </row>
    <row r="94" spans="6:17" x14ac:dyDescent="0.2">
      <c r="Q94" t="str">
        <f t="shared" si="0"/>
        <v/>
      </c>
    </row>
    <row r="95" spans="6:17" x14ac:dyDescent="0.2">
      <c r="Q95" t="str">
        <f t="shared" si="0"/>
        <v/>
      </c>
    </row>
    <row r="96" spans="6:17" x14ac:dyDescent="0.2">
      <c r="Q96" t="str">
        <f t="shared" si="0"/>
        <v/>
      </c>
    </row>
    <row r="97" spans="17:17" x14ac:dyDescent="0.2">
      <c r="Q97" t="str">
        <f t="shared" si="0"/>
        <v/>
      </c>
    </row>
    <row r="98" spans="17:17" x14ac:dyDescent="0.2">
      <c r="Q98" t="str">
        <f t="shared" si="0"/>
        <v/>
      </c>
    </row>
    <row r="99" spans="17:17" x14ac:dyDescent="0.2">
      <c r="Q99" t="str">
        <f t="shared" si="0"/>
        <v/>
      </c>
    </row>
    <row r="100" spans="17:17" x14ac:dyDescent="0.2">
      <c r="Q100" t="str">
        <f t="shared" si="0"/>
        <v/>
      </c>
    </row>
    <row r="101" spans="17:17" x14ac:dyDescent="0.2">
      <c r="Q101" t="str">
        <f t="shared" si="0"/>
        <v/>
      </c>
    </row>
    <row r="102" spans="17:17" x14ac:dyDescent="0.2">
      <c r="Q102" t="str">
        <f t="shared" si="0"/>
        <v/>
      </c>
    </row>
    <row r="103" spans="17:17" x14ac:dyDescent="0.2">
      <c r="Q103" t="str">
        <f t="shared" si="0"/>
        <v/>
      </c>
    </row>
    <row r="104" spans="17:17" x14ac:dyDescent="0.2">
      <c r="Q104" t="str">
        <f t="shared" si="0"/>
        <v/>
      </c>
    </row>
    <row r="105" spans="17:17" x14ac:dyDescent="0.2">
      <c r="Q105" t="str">
        <f t="shared" si="0"/>
        <v/>
      </c>
    </row>
    <row r="106" spans="17:17" x14ac:dyDescent="0.2">
      <c r="Q106" t="str">
        <f t="shared" si="0"/>
        <v/>
      </c>
    </row>
    <row r="107" spans="17:17" x14ac:dyDescent="0.2">
      <c r="Q107" t="str">
        <f t="shared" si="0"/>
        <v/>
      </c>
    </row>
    <row r="108" spans="17:17" x14ac:dyDescent="0.2">
      <c r="Q108" t="str">
        <f t="shared" si="0"/>
        <v/>
      </c>
    </row>
    <row r="109" spans="17:17" x14ac:dyDescent="0.2">
      <c r="Q109" t="str">
        <f t="shared" si="0"/>
        <v/>
      </c>
    </row>
    <row r="110" spans="17:17" x14ac:dyDescent="0.2">
      <c r="Q110" t="str">
        <f t="shared" si="0"/>
        <v/>
      </c>
    </row>
    <row r="111" spans="17:17" x14ac:dyDescent="0.2">
      <c r="Q111" t="str">
        <f t="shared" ref="Q111:Q174" si="1">CONCATENATE($F111,$J111)</f>
        <v/>
      </c>
    </row>
    <row r="112" spans="17:17" x14ac:dyDescent="0.2">
      <c r="Q112" t="str">
        <f t="shared" si="1"/>
        <v/>
      </c>
    </row>
    <row r="113" spans="17:17" x14ac:dyDescent="0.2">
      <c r="Q113" t="str">
        <f t="shared" si="1"/>
        <v/>
      </c>
    </row>
    <row r="114" spans="17:17" x14ac:dyDescent="0.2">
      <c r="Q114" t="str">
        <f t="shared" si="1"/>
        <v/>
      </c>
    </row>
    <row r="115" spans="17:17" x14ac:dyDescent="0.2">
      <c r="Q115" t="str">
        <f t="shared" si="1"/>
        <v/>
      </c>
    </row>
    <row r="116" spans="17:17" x14ac:dyDescent="0.2">
      <c r="Q116" t="str">
        <f t="shared" si="1"/>
        <v/>
      </c>
    </row>
    <row r="117" spans="17:17" x14ac:dyDescent="0.2">
      <c r="Q117" t="str">
        <f t="shared" si="1"/>
        <v/>
      </c>
    </row>
    <row r="118" spans="17:17" x14ac:dyDescent="0.2">
      <c r="Q118" t="str">
        <f t="shared" si="1"/>
        <v/>
      </c>
    </row>
    <row r="119" spans="17:17" x14ac:dyDescent="0.2">
      <c r="Q119" t="str">
        <f t="shared" si="1"/>
        <v/>
      </c>
    </row>
    <row r="120" spans="17:17" x14ac:dyDescent="0.2">
      <c r="Q120" t="str">
        <f t="shared" si="1"/>
        <v/>
      </c>
    </row>
    <row r="121" spans="17:17" x14ac:dyDescent="0.2">
      <c r="Q121" t="str">
        <f t="shared" si="1"/>
        <v/>
      </c>
    </row>
    <row r="122" spans="17:17" x14ac:dyDescent="0.2">
      <c r="Q122" t="str">
        <f t="shared" si="1"/>
        <v/>
      </c>
    </row>
    <row r="123" spans="17:17" x14ac:dyDescent="0.2">
      <c r="Q123" t="str">
        <f t="shared" si="1"/>
        <v/>
      </c>
    </row>
    <row r="124" spans="17:17" x14ac:dyDescent="0.2">
      <c r="Q124" t="str">
        <f t="shared" si="1"/>
        <v/>
      </c>
    </row>
    <row r="125" spans="17:17" x14ac:dyDescent="0.2">
      <c r="Q125" t="str">
        <f t="shared" si="1"/>
        <v/>
      </c>
    </row>
    <row r="126" spans="17:17" x14ac:dyDescent="0.2">
      <c r="Q126" t="str">
        <f t="shared" si="1"/>
        <v/>
      </c>
    </row>
    <row r="127" spans="17:17" x14ac:dyDescent="0.2">
      <c r="Q127" t="str">
        <f t="shared" si="1"/>
        <v/>
      </c>
    </row>
    <row r="128" spans="17:17" x14ac:dyDescent="0.2">
      <c r="Q128" t="str">
        <f t="shared" si="1"/>
        <v/>
      </c>
    </row>
    <row r="129" spans="17:17" x14ac:dyDescent="0.2">
      <c r="Q129" t="str">
        <f t="shared" si="1"/>
        <v/>
      </c>
    </row>
    <row r="130" spans="17:17" x14ac:dyDescent="0.2">
      <c r="Q130" t="str">
        <f t="shared" si="1"/>
        <v/>
      </c>
    </row>
    <row r="131" spans="17:17" x14ac:dyDescent="0.2">
      <c r="Q131" t="str">
        <f t="shared" si="1"/>
        <v/>
      </c>
    </row>
    <row r="132" spans="17:17" x14ac:dyDescent="0.2">
      <c r="Q132" t="str">
        <f t="shared" si="1"/>
        <v/>
      </c>
    </row>
    <row r="133" spans="17:17" x14ac:dyDescent="0.2">
      <c r="Q133" t="str">
        <f t="shared" si="1"/>
        <v/>
      </c>
    </row>
    <row r="134" spans="17:17" x14ac:dyDescent="0.2">
      <c r="Q134" t="str">
        <f t="shared" si="1"/>
        <v/>
      </c>
    </row>
    <row r="135" spans="17:17" x14ac:dyDescent="0.2">
      <c r="Q135" t="str">
        <f t="shared" si="1"/>
        <v/>
      </c>
    </row>
    <row r="136" spans="17:17" x14ac:dyDescent="0.2">
      <c r="Q136" t="str">
        <f t="shared" si="1"/>
        <v/>
      </c>
    </row>
    <row r="137" spans="17:17" x14ac:dyDescent="0.2">
      <c r="Q137" t="str">
        <f t="shared" si="1"/>
        <v/>
      </c>
    </row>
    <row r="138" spans="17:17" x14ac:dyDescent="0.2">
      <c r="Q138" t="str">
        <f t="shared" si="1"/>
        <v/>
      </c>
    </row>
    <row r="139" spans="17:17" x14ac:dyDescent="0.2">
      <c r="Q139" t="str">
        <f t="shared" si="1"/>
        <v/>
      </c>
    </row>
    <row r="140" spans="17:17" x14ac:dyDescent="0.2">
      <c r="Q140" t="str">
        <f t="shared" si="1"/>
        <v/>
      </c>
    </row>
    <row r="141" spans="17:17" x14ac:dyDescent="0.2">
      <c r="Q141" t="str">
        <f t="shared" si="1"/>
        <v/>
      </c>
    </row>
    <row r="142" spans="17:17" x14ac:dyDescent="0.2">
      <c r="Q142" t="str">
        <f t="shared" si="1"/>
        <v/>
      </c>
    </row>
    <row r="143" spans="17:17" x14ac:dyDescent="0.2">
      <c r="Q143" t="str">
        <f t="shared" si="1"/>
        <v/>
      </c>
    </row>
    <row r="144" spans="17:17" x14ac:dyDescent="0.2">
      <c r="Q144" t="str">
        <f t="shared" si="1"/>
        <v/>
      </c>
    </row>
    <row r="145" spans="17:17" x14ac:dyDescent="0.2">
      <c r="Q145" t="str">
        <f t="shared" si="1"/>
        <v/>
      </c>
    </row>
    <row r="146" spans="17:17" x14ac:dyDescent="0.2">
      <c r="Q146" t="str">
        <f t="shared" si="1"/>
        <v/>
      </c>
    </row>
    <row r="147" spans="17:17" x14ac:dyDescent="0.2">
      <c r="Q147" t="str">
        <f t="shared" si="1"/>
        <v/>
      </c>
    </row>
    <row r="148" spans="17:17" x14ac:dyDescent="0.2">
      <c r="Q148" t="str">
        <f t="shared" si="1"/>
        <v/>
      </c>
    </row>
    <row r="149" spans="17:17" x14ac:dyDescent="0.2">
      <c r="Q149" t="str">
        <f t="shared" si="1"/>
        <v/>
      </c>
    </row>
    <row r="150" spans="17:17" x14ac:dyDescent="0.2">
      <c r="Q150" t="str">
        <f t="shared" si="1"/>
        <v/>
      </c>
    </row>
    <row r="151" spans="17:17" x14ac:dyDescent="0.2">
      <c r="Q151" t="str">
        <f t="shared" si="1"/>
        <v/>
      </c>
    </row>
    <row r="152" spans="17:17" x14ac:dyDescent="0.2">
      <c r="Q152" t="str">
        <f t="shared" si="1"/>
        <v/>
      </c>
    </row>
    <row r="153" spans="17:17" x14ac:dyDescent="0.2">
      <c r="Q153" t="str">
        <f t="shared" si="1"/>
        <v/>
      </c>
    </row>
    <row r="154" spans="17:17" x14ac:dyDescent="0.2">
      <c r="Q154" t="str">
        <f t="shared" si="1"/>
        <v/>
      </c>
    </row>
    <row r="155" spans="17:17" x14ac:dyDescent="0.2">
      <c r="Q155" t="str">
        <f t="shared" si="1"/>
        <v/>
      </c>
    </row>
    <row r="156" spans="17:17" x14ac:dyDescent="0.2">
      <c r="Q156" t="str">
        <f t="shared" si="1"/>
        <v/>
      </c>
    </row>
    <row r="157" spans="17:17" x14ac:dyDescent="0.2">
      <c r="Q157" t="str">
        <f t="shared" si="1"/>
        <v/>
      </c>
    </row>
    <row r="158" spans="17:17" x14ac:dyDescent="0.2">
      <c r="Q158" t="str">
        <f t="shared" si="1"/>
        <v/>
      </c>
    </row>
    <row r="159" spans="17:17" x14ac:dyDescent="0.2">
      <c r="Q159" t="str">
        <f t="shared" si="1"/>
        <v/>
      </c>
    </row>
    <row r="160" spans="17:17" x14ac:dyDescent="0.2">
      <c r="Q160" t="str">
        <f t="shared" si="1"/>
        <v/>
      </c>
    </row>
    <row r="161" spans="17:17" x14ac:dyDescent="0.2">
      <c r="Q161" t="str">
        <f t="shared" si="1"/>
        <v/>
      </c>
    </row>
    <row r="162" spans="17:17" x14ac:dyDescent="0.2">
      <c r="Q162" t="str">
        <f t="shared" si="1"/>
        <v/>
      </c>
    </row>
    <row r="163" spans="17:17" x14ac:dyDescent="0.2">
      <c r="Q163" t="str">
        <f t="shared" si="1"/>
        <v/>
      </c>
    </row>
    <row r="164" spans="17:17" x14ac:dyDescent="0.2">
      <c r="Q164" t="str">
        <f t="shared" si="1"/>
        <v/>
      </c>
    </row>
    <row r="165" spans="17:17" x14ac:dyDescent="0.2">
      <c r="Q165" t="str">
        <f t="shared" si="1"/>
        <v/>
      </c>
    </row>
    <row r="166" spans="17:17" x14ac:dyDescent="0.2">
      <c r="Q166" t="str">
        <f t="shared" si="1"/>
        <v/>
      </c>
    </row>
    <row r="167" spans="17:17" x14ac:dyDescent="0.2">
      <c r="Q167" t="str">
        <f t="shared" si="1"/>
        <v/>
      </c>
    </row>
    <row r="168" spans="17:17" x14ac:dyDescent="0.2">
      <c r="Q168" t="str">
        <f t="shared" si="1"/>
        <v/>
      </c>
    </row>
    <row r="169" spans="17:17" x14ac:dyDescent="0.2">
      <c r="Q169" t="str">
        <f t="shared" si="1"/>
        <v/>
      </c>
    </row>
    <row r="170" spans="17:17" x14ac:dyDescent="0.2">
      <c r="Q170" t="str">
        <f t="shared" si="1"/>
        <v/>
      </c>
    </row>
    <row r="171" spans="17:17" x14ac:dyDescent="0.2">
      <c r="Q171" t="str">
        <f t="shared" si="1"/>
        <v/>
      </c>
    </row>
    <row r="172" spans="17:17" x14ac:dyDescent="0.2">
      <c r="Q172" t="str">
        <f t="shared" si="1"/>
        <v/>
      </c>
    </row>
    <row r="173" spans="17:17" x14ac:dyDescent="0.2">
      <c r="Q173" t="str">
        <f t="shared" si="1"/>
        <v/>
      </c>
    </row>
    <row r="174" spans="17:17" x14ac:dyDescent="0.2">
      <c r="Q174" t="str">
        <f t="shared" si="1"/>
        <v/>
      </c>
    </row>
    <row r="175" spans="17:17" x14ac:dyDescent="0.2">
      <c r="Q175" t="str">
        <f t="shared" ref="Q175:Q238" si="2">CONCATENATE($F175,$J175)</f>
        <v/>
      </c>
    </row>
    <row r="176" spans="17:17" x14ac:dyDescent="0.2">
      <c r="Q176" t="str">
        <f t="shared" si="2"/>
        <v/>
      </c>
    </row>
    <row r="177" spans="17:17" x14ac:dyDescent="0.2">
      <c r="Q177" t="str">
        <f t="shared" si="2"/>
        <v/>
      </c>
    </row>
    <row r="178" spans="17:17" x14ac:dyDescent="0.2">
      <c r="Q178" t="str">
        <f t="shared" si="2"/>
        <v/>
      </c>
    </row>
    <row r="179" spans="17:17" x14ac:dyDescent="0.2">
      <c r="Q179" t="str">
        <f t="shared" si="2"/>
        <v/>
      </c>
    </row>
    <row r="180" spans="17:17" x14ac:dyDescent="0.2">
      <c r="Q180" t="str">
        <f t="shared" si="2"/>
        <v/>
      </c>
    </row>
    <row r="181" spans="17:17" x14ac:dyDescent="0.2">
      <c r="Q181" t="str">
        <f t="shared" si="2"/>
        <v/>
      </c>
    </row>
    <row r="182" spans="17:17" x14ac:dyDescent="0.2">
      <c r="Q182" t="str">
        <f t="shared" si="2"/>
        <v/>
      </c>
    </row>
    <row r="183" spans="17:17" x14ac:dyDescent="0.2">
      <c r="Q183" t="str">
        <f t="shared" si="2"/>
        <v/>
      </c>
    </row>
    <row r="184" spans="17:17" x14ac:dyDescent="0.2">
      <c r="Q184" t="str">
        <f t="shared" si="2"/>
        <v/>
      </c>
    </row>
    <row r="185" spans="17:17" x14ac:dyDescent="0.2">
      <c r="Q185" t="str">
        <f t="shared" si="2"/>
        <v/>
      </c>
    </row>
    <row r="186" spans="17:17" x14ac:dyDescent="0.2">
      <c r="Q186" t="str">
        <f t="shared" si="2"/>
        <v/>
      </c>
    </row>
    <row r="187" spans="17:17" x14ac:dyDescent="0.2">
      <c r="Q187" t="str">
        <f t="shared" si="2"/>
        <v/>
      </c>
    </row>
    <row r="188" spans="17:17" x14ac:dyDescent="0.2">
      <c r="Q188" t="str">
        <f t="shared" si="2"/>
        <v/>
      </c>
    </row>
    <row r="189" spans="17:17" x14ac:dyDescent="0.2">
      <c r="Q189" t="str">
        <f t="shared" si="2"/>
        <v/>
      </c>
    </row>
    <row r="190" spans="17:17" x14ac:dyDescent="0.2">
      <c r="Q190" t="str">
        <f t="shared" si="2"/>
        <v/>
      </c>
    </row>
    <row r="191" spans="17:17" x14ac:dyDescent="0.2">
      <c r="Q191" t="str">
        <f t="shared" si="2"/>
        <v/>
      </c>
    </row>
    <row r="192" spans="17:17" x14ac:dyDescent="0.2">
      <c r="Q192" t="str">
        <f t="shared" si="2"/>
        <v/>
      </c>
    </row>
    <row r="193" spans="17:17" x14ac:dyDescent="0.2">
      <c r="Q193" t="str">
        <f t="shared" si="2"/>
        <v/>
      </c>
    </row>
    <row r="194" spans="17:17" x14ac:dyDescent="0.2">
      <c r="Q194" t="str">
        <f t="shared" si="2"/>
        <v/>
      </c>
    </row>
    <row r="195" spans="17:17" x14ac:dyDescent="0.2">
      <c r="Q195" t="str">
        <f t="shared" si="2"/>
        <v/>
      </c>
    </row>
    <row r="196" spans="17:17" x14ac:dyDescent="0.2">
      <c r="Q196" t="str">
        <f t="shared" si="2"/>
        <v/>
      </c>
    </row>
    <row r="197" spans="17:17" x14ac:dyDescent="0.2">
      <c r="Q197" t="str">
        <f t="shared" si="2"/>
        <v/>
      </c>
    </row>
    <row r="198" spans="17:17" x14ac:dyDescent="0.2">
      <c r="Q198" t="str">
        <f t="shared" si="2"/>
        <v/>
      </c>
    </row>
    <row r="199" spans="17:17" x14ac:dyDescent="0.2">
      <c r="Q199" t="str">
        <f t="shared" si="2"/>
        <v/>
      </c>
    </row>
    <row r="200" spans="17:17" x14ac:dyDescent="0.2">
      <c r="Q200" t="str">
        <f t="shared" si="2"/>
        <v/>
      </c>
    </row>
    <row r="201" spans="17:17" x14ac:dyDescent="0.2">
      <c r="Q201" t="str">
        <f t="shared" si="2"/>
        <v/>
      </c>
    </row>
    <row r="202" spans="17:17" x14ac:dyDescent="0.2">
      <c r="Q202" t="str">
        <f t="shared" si="2"/>
        <v/>
      </c>
    </row>
    <row r="203" spans="17:17" x14ac:dyDescent="0.2">
      <c r="Q203" t="str">
        <f t="shared" si="2"/>
        <v/>
      </c>
    </row>
    <row r="204" spans="17:17" x14ac:dyDescent="0.2">
      <c r="Q204" t="str">
        <f t="shared" si="2"/>
        <v/>
      </c>
    </row>
    <row r="205" spans="17:17" x14ac:dyDescent="0.2">
      <c r="Q205" t="str">
        <f t="shared" si="2"/>
        <v/>
      </c>
    </row>
    <row r="206" spans="17:17" x14ac:dyDescent="0.2">
      <c r="Q206" t="str">
        <f t="shared" si="2"/>
        <v/>
      </c>
    </row>
    <row r="207" spans="17:17" x14ac:dyDescent="0.2">
      <c r="Q207" t="str">
        <f t="shared" si="2"/>
        <v/>
      </c>
    </row>
    <row r="208" spans="17:17" x14ac:dyDescent="0.2">
      <c r="Q208" t="str">
        <f t="shared" si="2"/>
        <v/>
      </c>
    </row>
    <row r="209" spans="17:17" x14ac:dyDescent="0.2">
      <c r="Q209" t="str">
        <f t="shared" si="2"/>
        <v/>
      </c>
    </row>
    <row r="210" spans="17:17" x14ac:dyDescent="0.2">
      <c r="Q210" t="str">
        <f t="shared" si="2"/>
        <v/>
      </c>
    </row>
    <row r="211" spans="17:17" x14ac:dyDescent="0.2">
      <c r="Q211" t="str">
        <f t="shared" si="2"/>
        <v/>
      </c>
    </row>
    <row r="212" spans="17:17" x14ac:dyDescent="0.2">
      <c r="Q212" t="str">
        <f t="shared" si="2"/>
        <v/>
      </c>
    </row>
    <row r="213" spans="17:17" x14ac:dyDescent="0.2">
      <c r="Q213" t="str">
        <f t="shared" si="2"/>
        <v/>
      </c>
    </row>
    <row r="214" spans="17:17" x14ac:dyDescent="0.2">
      <c r="Q214" t="str">
        <f t="shared" si="2"/>
        <v/>
      </c>
    </row>
    <row r="215" spans="17:17" x14ac:dyDescent="0.2">
      <c r="Q215" t="str">
        <f t="shared" si="2"/>
        <v/>
      </c>
    </row>
    <row r="216" spans="17:17" x14ac:dyDescent="0.2">
      <c r="Q216" t="str">
        <f t="shared" si="2"/>
        <v/>
      </c>
    </row>
    <row r="217" spans="17:17" x14ac:dyDescent="0.2">
      <c r="Q217" t="str">
        <f t="shared" si="2"/>
        <v/>
      </c>
    </row>
    <row r="218" spans="17:17" x14ac:dyDescent="0.2">
      <c r="Q218" t="str">
        <f t="shared" si="2"/>
        <v/>
      </c>
    </row>
    <row r="219" spans="17:17" x14ac:dyDescent="0.2">
      <c r="Q219" t="str">
        <f t="shared" si="2"/>
        <v/>
      </c>
    </row>
    <row r="220" spans="17:17" x14ac:dyDescent="0.2">
      <c r="Q220" t="str">
        <f t="shared" si="2"/>
        <v/>
      </c>
    </row>
    <row r="221" spans="17:17" x14ac:dyDescent="0.2">
      <c r="Q221" t="str">
        <f t="shared" si="2"/>
        <v/>
      </c>
    </row>
    <row r="222" spans="17:17" x14ac:dyDescent="0.2">
      <c r="Q222" t="str">
        <f t="shared" si="2"/>
        <v/>
      </c>
    </row>
    <row r="223" spans="17:17" x14ac:dyDescent="0.2">
      <c r="Q223" t="str">
        <f t="shared" si="2"/>
        <v/>
      </c>
    </row>
    <row r="224" spans="17:17" x14ac:dyDescent="0.2">
      <c r="Q224" t="str">
        <f t="shared" si="2"/>
        <v/>
      </c>
    </row>
    <row r="225" spans="17:17" x14ac:dyDescent="0.2">
      <c r="Q225" t="str">
        <f t="shared" si="2"/>
        <v/>
      </c>
    </row>
    <row r="226" spans="17:17" x14ac:dyDescent="0.2">
      <c r="Q226" t="str">
        <f t="shared" si="2"/>
        <v/>
      </c>
    </row>
    <row r="227" spans="17:17" x14ac:dyDescent="0.2">
      <c r="Q227" t="str">
        <f t="shared" si="2"/>
        <v/>
      </c>
    </row>
    <row r="228" spans="17:17" x14ac:dyDescent="0.2">
      <c r="Q228" t="str">
        <f t="shared" si="2"/>
        <v/>
      </c>
    </row>
    <row r="229" spans="17:17" x14ac:dyDescent="0.2">
      <c r="Q229" t="str">
        <f t="shared" si="2"/>
        <v/>
      </c>
    </row>
    <row r="230" spans="17:17" x14ac:dyDescent="0.2">
      <c r="Q230" t="str">
        <f t="shared" si="2"/>
        <v/>
      </c>
    </row>
    <row r="231" spans="17:17" x14ac:dyDescent="0.2">
      <c r="Q231" t="str">
        <f t="shared" si="2"/>
        <v/>
      </c>
    </row>
    <row r="232" spans="17:17" x14ac:dyDescent="0.2">
      <c r="Q232" t="str">
        <f t="shared" si="2"/>
        <v/>
      </c>
    </row>
    <row r="233" spans="17:17" x14ac:dyDescent="0.2">
      <c r="Q233" t="str">
        <f t="shared" si="2"/>
        <v/>
      </c>
    </row>
    <row r="234" spans="17:17" x14ac:dyDescent="0.2">
      <c r="Q234" t="str">
        <f t="shared" si="2"/>
        <v/>
      </c>
    </row>
    <row r="235" spans="17:17" x14ac:dyDescent="0.2">
      <c r="Q235" t="str">
        <f t="shared" si="2"/>
        <v/>
      </c>
    </row>
    <row r="236" spans="17:17" x14ac:dyDescent="0.2">
      <c r="Q236" t="str">
        <f t="shared" si="2"/>
        <v/>
      </c>
    </row>
    <row r="237" spans="17:17" x14ac:dyDescent="0.2">
      <c r="Q237" t="str">
        <f t="shared" si="2"/>
        <v/>
      </c>
    </row>
    <row r="238" spans="17:17" x14ac:dyDescent="0.2">
      <c r="Q238" t="str">
        <f t="shared" si="2"/>
        <v/>
      </c>
    </row>
    <row r="239" spans="17:17" x14ac:dyDescent="0.2">
      <c r="Q239" t="str">
        <f t="shared" ref="Q239:Q306" si="3">CONCATENATE($F239,$J239)</f>
        <v/>
      </c>
    </row>
    <row r="240" spans="17:17" x14ac:dyDescent="0.2">
      <c r="Q240" t="str">
        <f t="shared" si="3"/>
        <v/>
      </c>
    </row>
    <row r="241" spans="17:17" x14ac:dyDescent="0.2">
      <c r="Q241" t="str">
        <f t="shared" si="3"/>
        <v/>
      </c>
    </row>
    <row r="242" spans="17:17" x14ac:dyDescent="0.2">
      <c r="Q242" t="str">
        <f t="shared" si="3"/>
        <v/>
      </c>
    </row>
    <row r="243" spans="17:17" x14ac:dyDescent="0.2">
      <c r="Q243" t="str">
        <f t="shared" si="3"/>
        <v/>
      </c>
    </row>
    <row r="244" spans="17:17" x14ac:dyDescent="0.2">
      <c r="Q244" t="str">
        <f t="shared" si="3"/>
        <v/>
      </c>
    </row>
    <row r="245" spans="17:17" x14ac:dyDescent="0.2">
      <c r="Q245" t="str">
        <f t="shared" si="3"/>
        <v/>
      </c>
    </row>
    <row r="246" spans="17:17" x14ac:dyDescent="0.2">
      <c r="Q246" t="str">
        <f t="shared" si="3"/>
        <v/>
      </c>
    </row>
    <row r="247" spans="17:17" x14ac:dyDescent="0.2">
      <c r="Q247" t="str">
        <f t="shared" si="3"/>
        <v/>
      </c>
    </row>
    <row r="248" spans="17:17" x14ac:dyDescent="0.2">
      <c r="Q248" t="str">
        <f t="shared" si="3"/>
        <v/>
      </c>
    </row>
    <row r="249" spans="17:17" x14ac:dyDescent="0.2">
      <c r="Q249" t="str">
        <f t="shared" si="3"/>
        <v/>
      </c>
    </row>
    <row r="250" spans="17:17" x14ac:dyDescent="0.2">
      <c r="Q250" t="str">
        <f t="shared" si="3"/>
        <v/>
      </c>
    </row>
    <row r="251" spans="17:17" x14ac:dyDescent="0.2">
      <c r="Q251" t="str">
        <f t="shared" si="3"/>
        <v/>
      </c>
    </row>
    <row r="252" spans="17:17" x14ac:dyDescent="0.2">
      <c r="Q252" t="str">
        <f t="shared" si="3"/>
        <v/>
      </c>
    </row>
    <row r="253" spans="17:17" x14ac:dyDescent="0.2">
      <c r="Q253" t="str">
        <f t="shared" si="3"/>
        <v/>
      </c>
    </row>
    <row r="254" spans="17:17" x14ac:dyDescent="0.2">
      <c r="Q254" t="str">
        <f t="shared" si="3"/>
        <v/>
      </c>
    </row>
    <row r="255" spans="17:17" x14ac:dyDescent="0.2">
      <c r="Q255" t="str">
        <f t="shared" si="3"/>
        <v/>
      </c>
    </row>
    <row r="256" spans="17:17" x14ac:dyDescent="0.2">
      <c r="Q256" t="str">
        <f t="shared" si="3"/>
        <v/>
      </c>
    </row>
    <row r="257" spans="17:17" x14ac:dyDescent="0.2">
      <c r="Q257" t="str">
        <f t="shared" si="3"/>
        <v/>
      </c>
    </row>
    <row r="258" spans="17:17" x14ac:dyDescent="0.2">
      <c r="Q258" t="str">
        <f t="shared" si="3"/>
        <v/>
      </c>
    </row>
    <row r="259" spans="17:17" x14ac:dyDescent="0.2">
      <c r="Q259" t="str">
        <f t="shared" si="3"/>
        <v/>
      </c>
    </row>
    <row r="260" spans="17:17" x14ac:dyDescent="0.2">
      <c r="Q260" t="str">
        <f t="shared" si="3"/>
        <v/>
      </c>
    </row>
    <row r="261" spans="17:17" x14ac:dyDescent="0.2">
      <c r="Q261" t="str">
        <f t="shared" si="3"/>
        <v/>
      </c>
    </row>
    <row r="262" spans="17:17" x14ac:dyDescent="0.2">
      <c r="Q262" t="str">
        <f t="shared" si="3"/>
        <v/>
      </c>
    </row>
    <row r="263" spans="17:17" x14ac:dyDescent="0.2">
      <c r="Q263" t="str">
        <f t="shared" si="3"/>
        <v/>
      </c>
    </row>
    <row r="264" spans="17:17" x14ac:dyDescent="0.2">
      <c r="Q264" t="str">
        <f t="shared" si="3"/>
        <v/>
      </c>
    </row>
    <row r="265" spans="17:17" x14ac:dyDescent="0.2">
      <c r="Q265" t="str">
        <f t="shared" si="3"/>
        <v/>
      </c>
    </row>
    <row r="266" spans="17:17" x14ac:dyDescent="0.2">
      <c r="Q266" t="str">
        <f t="shared" si="3"/>
        <v/>
      </c>
    </row>
    <row r="267" spans="17:17" x14ac:dyDescent="0.2">
      <c r="Q267" t="str">
        <f t="shared" si="3"/>
        <v/>
      </c>
    </row>
    <row r="268" spans="17:17" x14ac:dyDescent="0.2">
      <c r="Q268" t="str">
        <f t="shared" si="3"/>
        <v/>
      </c>
    </row>
    <row r="269" spans="17:17" x14ac:dyDescent="0.2">
      <c r="Q269" t="str">
        <f t="shared" si="3"/>
        <v/>
      </c>
    </row>
    <row r="270" spans="17:17" x14ac:dyDescent="0.2">
      <c r="Q270" t="str">
        <f t="shared" si="3"/>
        <v/>
      </c>
    </row>
    <row r="271" spans="17:17" x14ac:dyDescent="0.2">
      <c r="Q271" t="str">
        <f t="shared" si="3"/>
        <v/>
      </c>
    </row>
    <row r="272" spans="17:17" x14ac:dyDescent="0.2">
      <c r="Q272" t="str">
        <f t="shared" si="3"/>
        <v/>
      </c>
    </row>
    <row r="273" spans="17:17" x14ac:dyDescent="0.2">
      <c r="Q273" t="str">
        <f t="shared" si="3"/>
        <v/>
      </c>
    </row>
    <row r="274" spans="17:17" x14ac:dyDescent="0.2">
      <c r="Q274" t="str">
        <f t="shared" si="3"/>
        <v/>
      </c>
    </row>
    <row r="275" spans="17:17" x14ac:dyDescent="0.2">
      <c r="Q275" t="str">
        <f t="shared" si="3"/>
        <v/>
      </c>
    </row>
    <row r="276" spans="17:17" x14ac:dyDescent="0.2">
      <c r="Q276" t="str">
        <f t="shared" si="3"/>
        <v/>
      </c>
    </row>
    <row r="277" spans="17:17" x14ac:dyDescent="0.2">
      <c r="Q277" t="str">
        <f t="shared" si="3"/>
        <v/>
      </c>
    </row>
    <row r="278" spans="17:17" x14ac:dyDescent="0.2">
      <c r="Q278" t="str">
        <f t="shared" si="3"/>
        <v/>
      </c>
    </row>
    <row r="279" spans="17:17" x14ac:dyDescent="0.2">
      <c r="Q279" t="str">
        <f t="shared" si="3"/>
        <v/>
      </c>
    </row>
    <row r="280" spans="17:17" x14ac:dyDescent="0.2">
      <c r="Q280" t="str">
        <f t="shared" si="3"/>
        <v/>
      </c>
    </row>
    <row r="281" spans="17:17" x14ac:dyDescent="0.2">
      <c r="Q281" t="str">
        <f t="shared" si="3"/>
        <v/>
      </c>
    </row>
    <row r="282" spans="17:17" x14ac:dyDescent="0.2">
      <c r="Q282" t="str">
        <f t="shared" si="3"/>
        <v/>
      </c>
    </row>
    <row r="283" spans="17:17" x14ac:dyDescent="0.2">
      <c r="Q283" t="str">
        <f t="shared" si="3"/>
        <v/>
      </c>
    </row>
    <row r="284" spans="17:17" x14ac:dyDescent="0.2">
      <c r="Q284" t="str">
        <f t="shared" si="3"/>
        <v/>
      </c>
    </row>
    <row r="285" spans="17:17" x14ac:dyDescent="0.2">
      <c r="Q285" t="str">
        <f t="shared" si="3"/>
        <v/>
      </c>
    </row>
    <row r="286" spans="17:17" x14ac:dyDescent="0.2">
      <c r="Q286" t="str">
        <f t="shared" si="3"/>
        <v/>
      </c>
    </row>
    <row r="287" spans="17:17" x14ac:dyDescent="0.2">
      <c r="Q287" t="str">
        <f t="shared" si="3"/>
        <v/>
      </c>
    </row>
    <row r="288" spans="17:17" x14ac:dyDescent="0.2">
      <c r="Q288" t="str">
        <f t="shared" si="3"/>
        <v/>
      </c>
    </row>
    <row r="289" spans="17:17" x14ac:dyDescent="0.2">
      <c r="Q289" t="str">
        <f t="shared" si="3"/>
        <v/>
      </c>
    </row>
    <row r="290" spans="17:17" x14ac:dyDescent="0.2">
      <c r="Q290" t="str">
        <f t="shared" si="3"/>
        <v/>
      </c>
    </row>
    <row r="291" spans="17:17" x14ac:dyDescent="0.2">
      <c r="Q291" t="str">
        <f t="shared" si="3"/>
        <v/>
      </c>
    </row>
    <row r="292" spans="17:17" x14ac:dyDescent="0.2">
      <c r="Q292" t="str">
        <f t="shared" si="3"/>
        <v/>
      </c>
    </row>
    <row r="293" spans="17:17" x14ac:dyDescent="0.2">
      <c r="Q293" t="str">
        <f t="shared" si="3"/>
        <v/>
      </c>
    </row>
    <row r="294" spans="17:17" x14ac:dyDescent="0.2">
      <c r="Q294" t="str">
        <f t="shared" si="3"/>
        <v/>
      </c>
    </row>
    <row r="295" spans="17:17" x14ac:dyDescent="0.2">
      <c r="Q295" t="str">
        <f t="shared" si="3"/>
        <v/>
      </c>
    </row>
    <row r="296" spans="17:17" x14ac:dyDescent="0.2">
      <c r="Q296" t="str">
        <f t="shared" si="3"/>
        <v/>
      </c>
    </row>
    <row r="297" spans="17:17" x14ac:dyDescent="0.2">
      <c r="Q297" t="str">
        <f t="shared" si="3"/>
        <v/>
      </c>
    </row>
    <row r="298" spans="17:17" x14ac:dyDescent="0.2">
      <c r="Q298" t="str">
        <f t="shared" si="3"/>
        <v/>
      </c>
    </row>
    <row r="299" spans="17:17" x14ac:dyDescent="0.2">
      <c r="Q299" t="str">
        <f t="shared" si="3"/>
        <v/>
      </c>
    </row>
    <row r="300" spans="17:17" x14ac:dyDescent="0.2">
      <c r="Q300" t="str">
        <f t="shared" si="3"/>
        <v/>
      </c>
    </row>
    <row r="301" spans="17:17" x14ac:dyDescent="0.2">
      <c r="Q301" t="str">
        <f t="shared" si="3"/>
        <v/>
      </c>
    </row>
    <row r="302" spans="17:17" x14ac:dyDescent="0.2">
      <c r="Q302" t="str">
        <f t="shared" si="3"/>
        <v/>
      </c>
    </row>
    <row r="303" spans="17:17" x14ac:dyDescent="0.2">
      <c r="Q303" t="str">
        <f t="shared" si="3"/>
        <v/>
      </c>
    </row>
    <row r="304" spans="17:17" x14ac:dyDescent="0.2">
      <c r="Q304" t="str">
        <f t="shared" si="3"/>
        <v/>
      </c>
    </row>
    <row r="305" spans="17:17" x14ac:dyDescent="0.2">
      <c r="Q305" t="str">
        <f t="shared" si="3"/>
        <v/>
      </c>
    </row>
    <row r="306" spans="17:17" x14ac:dyDescent="0.2">
      <c r="Q306" t="str">
        <f t="shared" si="3"/>
        <v/>
      </c>
    </row>
  </sheetData>
  <mergeCells count="51">
    <mergeCell ref="B14:G14"/>
    <mergeCell ref="A2:L2"/>
    <mergeCell ref="A4:M4"/>
    <mergeCell ref="A5:I5"/>
    <mergeCell ref="B6:G6"/>
    <mergeCell ref="B7:G7"/>
    <mergeCell ref="B8:G8"/>
    <mergeCell ref="B9:G9"/>
    <mergeCell ref="B10:G10"/>
    <mergeCell ref="B11:G11"/>
    <mergeCell ref="B12:G12"/>
    <mergeCell ref="B13:G13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A39:B39"/>
    <mergeCell ref="C39:M39"/>
    <mergeCell ref="B27:G27"/>
    <mergeCell ref="B28:G28"/>
    <mergeCell ref="A33:M33"/>
    <mergeCell ref="A34:B34"/>
    <mergeCell ref="C34:M34"/>
    <mergeCell ref="A35:B35"/>
    <mergeCell ref="C35:M35"/>
    <mergeCell ref="A36:B36"/>
    <mergeCell ref="C36:M36"/>
    <mergeCell ref="A37:B37"/>
    <mergeCell ref="A38:B38"/>
    <mergeCell ref="C38:M38"/>
    <mergeCell ref="A54:M54"/>
    <mergeCell ref="N54:P54"/>
    <mergeCell ref="A40:B40"/>
    <mergeCell ref="C40:M40"/>
    <mergeCell ref="A41:B41"/>
    <mergeCell ref="C41:M41"/>
    <mergeCell ref="A42:B42"/>
    <mergeCell ref="E42:M42"/>
    <mergeCell ref="A44:M44"/>
    <mergeCell ref="A46:M46"/>
    <mergeCell ref="N46:P46"/>
    <mergeCell ref="A50:M50"/>
    <mergeCell ref="N50:P50"/>
  </mergeCells>
  <conditionalFormatting sqref="A46:M46">
    <cfRule type="expression" dxfId="29" priority="5" stopIfTrue="1">
      <formula>IF($C$42="BUS de Integraciones",1,0)</formula>
    </cfRule>
    <cfRule type="expression" dxfId="28" priority="17" stopIfTrue="1">
      <formula>IF($C$42="TQBro",1,0)</formula>
    </cfRule>
    <cfRule type="expression" dxfId="27" priority="18" stopIfTrue="1">
      <formula>IF($C$42="Deltain",1,0)</formula>
    </cfRule>
    <cfRule type="expression" dxfId="26" priority="19" stopIfTrue="1">
      <formula>IF(OR($C$42="Otro",$C$42="[Seleccione Sistema]"),1,0)</formula>
    </cfRule>
    <cfRule type="expression" dxfId="25" priority="20" stopIfTrue="1">
      <formula>IF($C$42="BI Market",1,0)</formula>
    </cfRule>
  </conditionalFormatting>
  <conditionalFormatting sqref="A50:M50">
    <cfRule type="expression" dxfId="24" priority="13" stopIfTrue="1">
      <formula>IF(OR($C$42="Otro",$C$42="BI Market",$C$42="[Seleccione Sistema]",$C$42="DataStage",$C$42="BUS de Integraciones"),1,0)</formula>
    </cfRule>
    <cfRule type="expression" dxfId="23" priority="14" stopIfTrue="1">
      <formula>IF($C$42="TQBro",1,0)</formula>
    </cfRule>
    <cfRule type="expression" dxfId="22" priority="15" stopIfTrue="1">
      <formula>IF($C$42="Deltain",1,0)</formula>
    </cfRule>
  </conditionalFormatting>
  <conditionalFormatting sqref="A54:M54">
    <cfRule type="expression" dxfId="21" priority="11" stopIfTrue="1">
      <formula>IF(OR($C$42="Otro",$C$42="BI Market",$C$42="[Seleccione Sistema]",$C$42="DataStage",$C$42="Deltain",$C$42="BUS de Integraciones"),1,0)</formula>
    </cfRule>
    <cfRule type="expression" dxfId="20" priority="12" stopIfTrue="1">
      <formula>IF($C$42="TQBro",1,0)</formula>
    </cfRule>
  </conditionalFormatting>
  <conditionalFormatting sqref="A46:P46">
    <cfRule type="expression" dxfId="19" priority="16" stopIfTrue="1">
      <formula>IF($C$42="DataStage",1,0)</formula>
    </cfRule>
  </conditionalFormatting>
  <conditionalFormatting sqref="B1">
    <cfRule type="containsText" dxfId="18" priority="4" stopIfTrue="1" operator="containsText" text="Versión del documento (no productiva):">
      <formula>NOT(ISERROR(SEARCH("Versión del documento (no productiva):",B1)))</formula>
    </cfRule>
  </conditionalFormatting>
  <conditionalFormatting sqref="C37:M37">
    <cfRule type="cellIs" dxfId="17" priority="1" operator="notEqual">
      <formula>"No"</formula>
    </cfRule>
  </conditionalFormatting>
  <conditionalFormatting sqref="F58:F65530">
    <cfRule type="cellIs" dxfId="16" priority="22" stopIfTrue="1" operator="equal">
      <formula>"librería"</formula>
    </cfRule>
    <cfRule type="cellIs" dxfId="15" priority="23" stopIfTrue="1" operator="equal">
      <formula>"Libreria"</formula>
    </cfRule>
  </conditionalFormatting>
  <conditionalFormatting sqref="H7:H28">
    <cfRule type="cellIs" dxfId="14" priority="2" stopIfTrue="1" operator="equal">
      <formula>""</formula>
    </cfRule>
    <cfRule type="cellIs" dxfId="13" priority="3" stopIfTrue="1" operator="equal">
      <formula>"no"</formula>
    </cfRule>
  </conditionalFormatting>
  <conditionalFormatting sqref="H47:H49 G51:H53 G55:H57">
    <cfRule type="expression" dxfId="12" priority="21" stopIfTrue="1">
      <formula>"VACIO($F$7)"</formula>
    </cfRule>
  </conditionalFormatting>
  <conditionalFormatting sqref="N45:P45">
    <cfRule type="expression" dxfId="11" priority="8" stopIfTrue="1">
      <formula>IF($C$42="DataStage",1,0)</formula>
    </cfRule>
  </conditionalFormatting>
  <conditionalFormatting sqref="N46:P46">
    <cfRule type="expression" dxfId="10" priority="7" stopIfTrue="1">
      <formula>IF($C$40="DataStage",1,0)</formula>
    </cfRule>
  </conditionalFormatting>
  <conditionalFormatting sqref="N47:P57">
    <cfRule type="expression" dxfId="9" priority="6" stopIfTrue="1">
      <formula>IF($C$40="DataStage",1,0)</formula>
    </cfRule>
  </conditionalFormatting>
  <dataValidations count="4">
    <dataValidation type="list" allowBlank="1" showInputMessage="1" showErrorMessage="1" sqref="F51:F53 F55:F57 F47:F49" xr:uid="{00000000-0002-0000-0000-000000000000}">
      <formula1>tipocomponente</formula1>
    </dataValidation>
    <dataValidation type="list" allowBlank="1" showInputMessage="1" showErrorMessage="1" sqref="J47:J49 J51:J53 J55:J57" xr:uid="{00000000-0002-0000-0000-000001000000}">
      <formula1>S_N</formula1>
    </dataValidation>
    <dataValidation type="list" allowBlank="1" showInputMessage="1" showErrorMessage="1" sqref="C42:C43" xr:uid="{00000000-0002-0000-0000-000002000000}">
      <formula1>tipo_sis</formula1>
    </dataValidation>
    <dataValidation type="list" allowBlank="1" showInputMessage="1" showErrorMessage="1" sqref="C37" xr:uid="{00000000-0002-0000-0000-000003000000}">
      <formula1>sinoaplica</formula1>
    </dataValidation>
  </dataValidations>
  <hyperlinks>
    <hyperlink ref="R46" display="Por favor tener en cuenta las siguientes observaciones en el proceso de liberación:_x000a__x000a_1.    Asignar los valores de producción a las variables de entorno que se van a liberar._x000a__x000a_2.    Cerrar la ventana de variables de entorno después de liberarlas para que l" xr:uid="{00000000-0004-0000-0000-000000000000}"/>
  </hyperlink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outlinePr summaryBelow="0"/>
  </sheetPr>
  <dimension ref="A1:Y164"/>
  <sheetViews>
    <sheetView tabSelected="1" topLeftCell="A2" zoomScale="85" zoomScaleNormal="85" workbookViewId="0">
      <selection activeCell="A46" sqref="A46"/>
    </sheetView>
  </sheetViews>
  <sheetFormatPr baseColWidth="10" defaultRowHeight="12.75" outlineLevelRow="1" x14ac:dyDescent="0.2"/>
  <cols>
    <col min="1" max="1" width="28" customWidth="1"/>
    <col min="2" max="2" width="35.140625" customWidth="1"/>
    <col min="3" max="3" width="31" customWidth="1"/>
    <col min="4" max="4" width="24.85546875" customWidth="1"/>
    <col min="5" max="5" width="12.5703125" bestFit="1" customWidth="1"/>
    <col min="6" max="6" width="18.42578125" customWidth="1"/>
    <col min="7" max="7" width="40.140625" customWidth="1"/>
    <col min="8" max="8" width="25.28515625" customWidth="1"/>
    <col min="9" max="9" width="46" bestFit="1" customWidth="1"/>
    <col min="10" max="10" width="8.5703125" style="41" customWidth="1"/>
    <col min="11" max="11" width="11.28515625" customWidth="1"/>
    <col min="12" max="12" width="51.85546875" customWidth="1"/>
    <col min="13" max="16" width="15.42578125" customWidth="1"/>
    <col min="17" max="17" width="11.42578125" hidden="1" customWidth="1"/>
    <col min="18" max="18" width="38.7109375" hidden="1" customWidth="1"/>
    <col min="19" max="19" width="31.7109375" hidden="1" customWidth="1"/>
  </cols>
  <sheetData>
    <row r="1" spans="1:25" ht="30.75" customHeight="1" x14ac:dyDescent="0.2">
      <c r="A1" s="5"/>
      <c r="B1" s="39" t="s">
        <v>102</v>
      </c>
      <c r="C1" s="30">
        <v>1</v>
      </c>
      <c r="D1" s="61"/>
      <c r="E1" s="5"/>
      <c r="F1" s="5"/>
      <c r="G1" s="5"/>
      <c r="H1" s="5"/>
      <c r="I1" s="5"/>
      <c r="J1" s="40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3.25" customHeight="1" x14ac:dyDescent="0.2">
      <c r="A2" s="86" t="s">
        <v>86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8"/>
      <c r="M2" s="6"/>
      <c r="N2" s="5"/>
      <c r="O2" s="5"/>
      <c r="P2" s="5"/>
    </row>
    <row r="3" spans="1:25" ht="13.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"/>
    </row>
    <row r="4" spans="1:25" s="49" customFormat="1" ht="34.5" customHeight="1" collapsed="1" x14ac:dyDescent="0.2">
      <c r="A4" s="89" t="s">
        <v>176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</row>
    <row r="5" spans="1:25" ht="28.5" hidden="1" customHeight="1" outlineLevel="1" thickBot="1" x14ac:dyDescent="0.25">
      <c r="A5" s="90" t="s">
        <v>177</v>
      </c>
      <c r="B5" s="90"/>
      <c r="C5" s="90"/>
      <c r="D5" s="90"/>
      <c r="E5" s="90"/>
      <c r="F5" s="90"/>
      <c r="G5" s="90"/>
      <c r="H5" s="90"/>
      <c r="I5" s="90"/>
      <c r="J5" s="42"/>
      <c r="K5" s="2"/>
      <c r="L5" s="2"/>
      <c r="M5" s="2"/>
      <c r="N5" s="1"/>
      <c r="O5" s="1"/>
      <c r="P5" s="1"/>
    </row>
    <row r="6" spans="1:25" ht="13.5" hidden="1" outlineLevel="1" thickTop="1" x14ac:dyDescent="0.2">
      <c r="A6" s="36" t="s">
        <v>125</v>
      </c>
      <c r="B6" s="91" t="s">
        <v>5</v>
      </c>
      <c r="C6" s="92"/>
      <c r="D6" s="92"/>
      <c r="E6" s="92"/>
      <c r="F6" s="92"/>
      <c r="G6" s="93"/>
      <c r="H6" s="57" t="s">
        <v>6</v>
      </c>
      <c r="I6" s="43" t="s">
        <v>106</v>
      </c>
    </row>
    <row r="7" spans="1:25" ht="12.75" hidden="1" customHeight="1" outlineLevel="1" x14ac:dyDescent="0.2">
      <c r="A7" s="56" t="s">
        <v>115</v>
      </c>
      <c r="B7" s="77" t="s">
        <v>178</v>
      </c>
      <c r="C7" s="78"/>
      <c r="D7" s="78"/>
      <c r="E7" s="78"/>
      <c r="F7" s="78"/>
      <c r="G7" s="78"/>
      <c r="H7" s="44"/>
      <c r="I7" s="45"/>
    </row>
    <row r="8" spans="1:25" ht="30" hidden="1" customHeight="1" outlineLevel="1" x14ac:dyDescent="0.2">
      <c r="A8" s="56" t="s">
        <v>115</v>
      </c>
      <c r="B8" s="77" t="s">
        <v>179</v>
      </c>
      <c r="C8" s="78"/>
      <c r="D8" s="78"/>
      <c r="E8" s="78"/>
      <c r="F8" s="78"/>
      <c r="G8" s="78"/>
      <c r="H8" s="44"/>
      <c r="I8" s="45"/>
    </row>
    <row r="9" spans="1:25" ht="30" hidden="1" customHeight="1" outlineLevel="1" x14ac:dyDescent="0.2">
      <c r="A9" s="56" t="s">
        <v>115</v>
      </c>
      <c r="B9" s="77" t="s">
        <v>180</v>
      </c>
      <c r="C9" s="78"/>
      <c r="D9" s="78"/>
      <c r="E9" s="78"/>
      <c r="F9" s="78"/>
      <c r="G9" s="78"/>
      <c r="H9" s="44"/>
      <c r="I9" s="45"/>
    </row>
    <row r="10" spans="1:25" ht="30" hidden="1" customHeight="1" outlineLevel="1" x14ac:dyDescent="0.2">
      <c r="A10" s="56" t="s">
        <v>115</v>
      </c>
      <c r="B10" s="77" t="s">
        <v>181</v>
      </c>
      <c r="C10" s="78"/>
      <c r="D10" s="78"/>
      <c r="E10" s="78"/>
      <c r="F10" s="78"/>
      <c r="G10" s="78"/>
      <c r="H10" s="44"/>
      <c r="I10" s="45"/>
    </row>
    <row r="11" spans="1:25" ht="30" hidden="1" customHeight="1" outlineLevel="1" x14ac:dyDescent="0.2">
      <c r="A11" s="56" t="s">
        <v>115</v>
      </c>
      <c r="B11" s="77" t="s">
        <v>182</v>
      </c>
      <c r="C11" s="78"/>
      <c r="D11" s="78"/>
      <c r="E11" s="78"/>
      <c r="F11" s="78"/>
      <c r="G11" s="78"/>
      <c r="H11" s="44"/>
      <c r="I11" s="45"/>
    </row>
    <row r="12" spans="1:25" ht="28.5" hidden="1" customHeight="1" outlineLevel="1" x14ac:dyDescent="0.2">
      <c r="A12" s="56" t="s">
        <v>115</v>
      </c>
      <c r="B12" s="77" t="s">
        <v>183</v>
      </c>
      <c r="C12" s="78"/>
      <c r="D12" s="78"/>
      <c r="E12" s="78"/>
      <c r="F12" s="78"/>
      <c r="G12" s="78"/>
      <c r="H12" s="44"/>
      <c r="I12" s="45"/>
    </row>
    <row r="13" spans="1:25" ht="27.75" hidden="1" customHeight="1" outlineLevel="1" x14ac:dyDescent="0.2">
      <c r="A13" s="56" t="s">
        <v>115</v>
      </c>
      <c r="B13" s="77" t="s">
        <v>117</v>
      </c>
      <c r="C13" s="78"/>
      <c r="D13" s="78"/>
      <c r="E13" s="78"/>
      <c r="F13" s="78"/>
      <c r="G13" s="78"/>
      <c r="H13" s="44"/>
      <c r="I13" s="45"/>
    </row>
    <row r="14" spans="1:25" ht="29.25" hidden="1" customHeight="1" outlineLevel="1" x14ac:dyDescent="0.2">
      <c r="A14" s="56" t="s">
        <v>115</v>
      </c>
      <c r="B14" s="77" t="s">
        <v>122</v>
      </c>
      <c r="C14" s="78"/>
      <c r="D14" s="78"/>
      <c r="E14" s="78"/>
      <c r="F14" s="78"/>
      <c r="G14" s="78"/>
      <c r="H14" s="44"/>
      <c r="I14" s="45"/>
    </row>
    <row r="15" spans="1:25" ht="28.5" hidden="1" customHeight="1" outlineLevel="1" x14ac:dyDescent="0.2">
      <c r="A15" s="56" t="s">
        <v>115</v>
      </c>
      <c r="B15" s="77" t="s">
        <v>118</v>
      </c>
      <c r="C15" s="78"/>
      <c r="D15" s="78"/>
      <c r="E15" s="78"/>
      <c r="F15" s="78"/>
      <c r="G15" s="78"/>
      <c r="H15" s="44"/>
      <c r="I15" s="45"/>
    </row>
    <row r="16" spans="1:25" ht="27.75" hidden="1" customHeight="1" outlineLevel="1" x14ac:dyDescent="0.2">
      <c r="A16" s="56" t="s">
        <v>115</v>
      </c>
      <c r="B16" s="77" t="s">
        <v>184</v>
      </c>
      <c r="C16" s="78"/>
      <c r="D16" s="78"/>
      <c r="E16" s="78"/>
      <c r="F16" s="78"/>
      <c r="G16" s="78"/>
      <c r="H16" s="44"/>
      <c r="I16" s="45"/>
    </row>
    <row r="17" spans="1:10" ht="30.75" hidden="1" customHeight="1" outlineLevel="1" x14ac:dyDescent="0.2">
      <c r="A17" s="56" t="s">
        <v>115</v>
      </c>
      <c r="B17" s="77" t="s">
        <v>185</v>
      </c>
      <c r="C17" s="78"/>
      <c r="D17" s="78"/>
      <c r="E17" s="78"/>
      <c r="F17" s="78"/>
      <c r="G17" s="78"/>
      <c r="H17" s="44"/>
      <c r="I17" s="45"/>
    </row>
    <row r="18" spans="1:10" ht="21.75" hidden="1" customHeight="1" outlineLevel="1" x14ac:dyDescent="0.2">
      <c r="A18" s="56" t="s">
        <v>115</v>
      </c>
      <c r="B18" s="77" t="s">
        <v>119</v>
      </c>
      <c r="C18" s="78"/>
      <c r="D18" s="78"/>
      <c r="E18" s="78"/>
      <c r="F18" s="78"/>
      <c r="G18" s="78"/>
      <c r="H18" s="44"/>
      <c r="I18" s="45"/>
    </row>
    <row r="19" spans="1:10" ht="30" hidden="1" customHeight="1" outlineLevel="1" x14ac:dyDescent="0.2">
      <c r="A19" s="56" t="s">
        <v>115</v>
      </c>
      <c r="B19" s="77" t="s">
        <v>186</v>
      </c>
      <c r="C19" s="78"/>
      <c r="D19" s="78"/>
      <c r="E19" s="78"/>
      <c r="F19" s="78"/>
      <c r="G19" s="78"/>
      <c r="H19" s="44"/>
      <c r="I19" s="45"/>
    </row>
    <row r="20" spans="1:10" ht="24.75" hidden="1" customHeight="1" outlineLevel="1" x14ac:dyDescent="0.2">
      <c r="A20" s="56" t="s">
        <v>115</v>
      </c>
      <c r="B20" s="77" t="s">
        <v>187</v>
      </c>
      <c r="C20" s="78"/>
      <c r="D20" s="78"/>
      <c r="E20" s="78"/>
      <c r="F20" s="78"/>
      <c r="G20" s="78"/>
      <c r="H20" s="44"/>
      <c r="I20" s="45"/>
    </row>
    <row r="21" spans="1:10" ht="28.5" hidden="1" customHeight="1" outlineLevel="1" x14ac:dyDescent="0.2">
      <c r="A21" s="56" t="s">
        <v>115</v>
      </c>
      <c r="B21" s="77" t="s">
        <v>120</v>
      </c>
      <c r="C21" s="78"/>
      <c r="D21" s="78"/>
      <c r="E21" s="78"/>
      <c r="F21" s="78"/>
      <c r="G21" s="78"/>
      <c r="H21" s="44"/>
      <c r="I21" s="45"/>
    </row>
    <row r="22" spans="1:10" ht="28.5" hidden="1" customHeight="1" outlineLevel="1" x14ac:dyDescent="0.2">
      <c r="A22" s="38" t="s">
        <v>115</v>
      </c>
      <c r="B22" s="84" t="s">
        <v>126</v>
      </c>
      <c r="C22" s="85"/>
      <c r="D22" s="85"/>
      <c r="E22" s="85"/>
      <c r="F22" s="85"/>
      <c r="G22" s="85"/>
      <c r="H22" s="37"/>
      <c r="I22" s="55"/>
      <c r="J22"/>
    </row>
    <row r="23" spans="1:10" ht="28.5" hidden="1" customHeight="1" outlineLevel="1" x14ac:dyDescent="0.2">
      <c r="A23" s="38" t="s">
        <v>115</v>
      </c>
      <c r="B23" s="84" t="s">
        <v>127</v>
      </c>
      <c r="C23" s="85"/>
      <c r="D23" s="85"/>
      <c r="E23" s="85"/>
      <c r="F23" s="85"/>
      <c r="G23" s="85"/>
      <c r="H23" s="37"/>
      <c r="I23" s="55"/>
      <c r="J23"/>
    </row>
    <row r="24" spans="1:10" ht="21" hidden="1" customHeight="1" outlineLevel="1" x14ac:dyDescent="0.2">
      <c r="A24" s="56" t="s">
        <v>116</v>
      </c>
      <c r="B24" s="77" t="s">
        <v>188</v>
      </c>
      <c r="C24" s="78"/>
      <c r="D24" s="78"/>
      <c r="E24" s="78"/>
      <c r="F24" s="78"/>
      <c r="G24" s="78"/>
      <c r="H24" s="44"/>
      <c r="I24" s="45"/>
    </row>
    <row r="25" spans="1:10" ht="21" hidden="1" customHeight="1" outlineLevel="1" x14ac:dyDescent="0.2">
      <c r="A25" s="56" t="s">
        <v>116</v>
      </c>
      <c r="B25" s="77" t="s">
        <v>189</v>
      </c>
      <c r="C25" s="78"/>
      <c r="D25" s="78"/>
      <c r="E25" s="78"/>
      <c r="F25" s="78"/>
      <c r="G25" s="78"/>
      <c r="H25" s="44"/>
      <c r="I25" s="45"/>
    </row>
    <row r="26" spans="1:10" ht="36" hidden="1" customHeight="1" outlineLevel="1" x14ac:dyDescent="0.2">
      <c r="A26" s="56" t="s">
        <v>116</v>
      </c>
      <c r="B26" s="77" t="s">
        <v>190</v>
      </c>
      <c r="C26" s="78"/>
      <c r="D26" s="78"/>
      <c r="E26" s="78"/>
      <c r="F26" s="78"/>
      <c r="G26" s="78"/>
      <c r="H26" s="44"/>
      <c r="I26" s="45"/>
    </row>
    <row r="27" spans="1:10" ht="27.75" hidden="1" customHeight="1" outlineLevel="1" x14ac:dyDescent="0.2">
      <c r="A27" s="56" t="s">
        <v>116</v>
      </c>
      <c r="B27" s="77" t="s">
        <v>191</v>
      </c>
      <c r="C27" s="78"/>
      <c r="D27" s="78"/>
      <c r="E27" s="78"/>
      <c r="F27" s="78"/>
      <c r="G27" s="78"/>
      <c r="H27" s="44"/>
      <c r="I27" s="45"/>
    </row>
    <row r="28" spans="1:10" ht="21" hidden="1" customHeight="1" outlineLevel="1" x14ac:dyDescent="0.2">
      <c r="A28" s="56" t="s">
        <v>116</v>
      </c>
      <c r="B28" s="77" t="s">
        <v>121</v>
      </c>
      <c r="C28" s="78"/>
      <c r="D28" s="78"/>
      <c r="E28" s="78"/>
      <c r="F28" s="78"/>
      <c r="G28" s="78"/>
      <c r="H28" s="44"/>
      <c r="I28" s="45"/>
    </row>
    <row r="30" spans="1:10" hidden="1" x14ac:dyDescent="0.2">
      <c r="F30" s="34"/>
      <c r="G30" s="33"/>
    </row>
    <row r="31" spans="1:10" hidden="1" x14ac:dyDescent="0.2">
      <c r="F31" s="34"/>
      <c r="G31" s="33"/>
    </row>
    <row r="32" spans="1:10" ht="7.5" hidden="1" customHeight="1" x14ac:dyDescent="0.2">
      <c r="F32" s="35"/>
      <c r="G32" s="33"/>
    </row>
    <row r="33" spans="1:17" ht="24" customHeight="1" x14ac:dyDescent="0.2">
      <c r="A33" s="79" t="s">
        <v>198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7" ht="12.75" customHeight="1" x14ac:dyDescent="0.2">
      <c r="A34" s="69" t="s">
        <v>197</v>
      </c>
      <c r="B34" s="69"/>
      <c r="C34" s="70" t="s">
        <v>212</v>
      </c>
      <c r="D34" s="71"/>
      <c r="E34" s="71"/>
      <c r="F34" s="71"/>
      <c r="G34" s="71"/>
      <c r="H34" s="71"/>
      <c r="I34" s="71"/>
      <c r="J34" s="71"/>
      <c r="K34" s="71"/>
      <c r="L34" s="71"/>
      <c r="M34" s="72"/>
      <c r="N34" s="3"/>
      <c r="O34" s="3"/>
      <c r="P34" s="3"/>
    </row>
    <row r="35" spans="1:17" ht="13.5" customHeight="1" x14ac:dyDescent="0.2">
      <c r="A35" s="69" t="s">
        <v>196</v>
      </c>
      <c r="B35" s="69"/>
      <c r="C35" s="70" t="s">
        <v>213</v>
      </c>
      <c r="D35" s="71"/>
      <c r="E35" s="71"/>
      <c r="F35" s="71"/>
      <c r="G35" s="71"/>
      <c r="H35" s="71"/>
      <c r="I35" s="71"/>
      <c r="J35" s="71"/>
      <c r="K35" s="71"/>
      <c r="L35" s="71"/>
      <c r="M35" s="72"/>
      <c r="N35" s="3"/>
      <c r="O35" s="3"/>
      <c r="P35" s="3"/>
    </row>
    <row r="36" spans="1:17" ht="13.5" customHeight="1" x14ac:dyDescent="0.2">
      <c r="A36" s="80" t="s">
        <v>11</v>
      </c>
      <c r="B36" s="80"/>
      <c r="C36" s="81" t="s">
        <v>214</v>
      </c>
      <c r="D36" s="82"/>
      <c r="E36" s="82"/>
      <c r="F36" s="82"/>
      <c r="G36" s="82"/>
      <c r="H36" s="82"/>
      <c r="I36" s="82"/>
      <c r="J36" s="82"/>
      <c r="K36" s="82"/>
      <c r="L36" s="82"/>
      <c r="M36" s="83"/>
      <c r="N36" s="3"/>
      <c r="O36" s="3"/>
      <c r="P36" s="3"/>
    </row>
    <row r="37" spans="1:17" ht="13.5" customHeight="1" x14ac:dyDescent="0.2">
      <c r="A37" s="69" t="s">
        <v>12</v>
      </c>
      <c r="B37" s="69"/>
      <c r="C37" s="31" t="s">
        <v>4</v>
      </c>
      <c r="D37" s="62"/>
      <c r="E37" s="62"/>
      <c r="F37" s="62"/>
      <c r="G37" s="62"/>
      <c r="H37" s="62"/>
      <c r="I37" s="62"/>
      <c r="J37" s="62"/>
      <c r="K37" s="62"/>
      <c r="L37" s="62"/>
      <c r="M37" s="63"/>
      <c r="N37" s="3"/>
      <c r="O37" s="3"/>
      <c r="P37" s="3"/>
    </row>
    <row r="38" spans="1:17" ht="13.5" customHeight="1" x14ac:dyDescent="0.2">
      <c r="A38" s="69" t="s">
        <v>192</v>
      </c>
      <c r="B38" s="69"/>
      <c r="C38" s="70" t="s">
        <v>205</v>
      </c>
      <c r="D38" s="71"/>
      <c r="E38" s="71"/>
      <c r="F38" s="71"/>
      <c r="G38" s="71"/>
      <c r="H38" s="71"/>
      <c r="I38" s="71"/>
      <c r="J38" s="71"/>
      <c r="K38" s="71"/>
      <c r="L38" s="71"/>
      <c r="M38" s="72"/>
      <c r="N38" s="3"/>
      <c r="O38" s="3"/>
      <c r="P38" s="3"/>
    </row>
    <row r="39" spans="1:17" ht="12.75" customHeight="1" x14ac:dyDescent="0.2">
      <c r="A39" s="73" t="s">
        <v>193</v>
      </c>
      <c r="B39" s="74"/>
      <c r="C39" s="94" t="s">
        <v>206</v>
      </c>
      <c r="D39" s="71"/>
      <c r="E39" s="71"/>
      <c r="F39" s="71"/>
      <c r="G39" s="71"/>
      <c r="H39" s="71"/>
      <c r="I39" s="71"/>
      <c r="J39" s="71"/>
      <c r="K39" s="71"/>
      <c r="L39" s="71"/>
      <c r="M39" s="72"/>
      <c r="N39" s="3"/>
      <c r="O39" s="3"/>
      <c r="P39" s="3"/>
    </row>
    <row r="40" spans="1:17" x14ac:dyDescent="0.2">
      <c r="A40" s="69" t="s">
        <v>194</v>
      </c>
      <c r="B40" s="69"/>
      <c r="C40" s="70" t="s">
        <v>207</v>
      </c>
      <c r="D40" s="71"/>
      <c r="E40" s="71"/>
      <c r="F40" s="71"/>
      <c r="G40" s="71"/>
      <c r="H40" s="71"/>
      <c r="I40" s="71"/>
      <c r="J40" s="71"/>
      <c r="K40" s="71"/>
      <c r="L40" s="71"/>
      <c r="M40" s="72"/>
    </row>
    <row r="41" spans="1:17" x14ac:dyDescent="0.2">
      <c r="A41" s="73" t="s">
        <v>193</v>
      </c>
      <c r="B41" s="74"/>
      <c r="C41" s="94" t="s">
        <v>208</v>
      </c>
      <c r="D41" s="71"/>
      <c r="E41" s="71"/>
      <c r="F41" s="71"/>
      <c r="G41" s="71"/>
      <c r="H41" s="71"/>
      <c r="I41" s="71"/>
      <c r="J41" s="71"/>
      <c r="K41" s="71"/>
      <c r="L41" s="71"/>
      <c r="M41" s="72"/>
    </row>
    <row r="42" spans="1:17" ht="17.25" customHeight="1" x14ac:dyDescent="0.2">
      <c r="A42" s="69" t="s">
        <v>195</v>
      </c>
      <c r="B42" s="69"/>
      <c r="C42" s="60" t="s">
        <v>153</v>
      </c>
      <c r="D42" s="59" t="str">
        <f>IF(C42 ="Otro","Cúal?: ","")</f>
        <v/>
      </c>
      <c r="E42" s="75"/>
      <c r="F42" s="75"/>
      <c r="G42" s="75"/>
      <c r="H42" s="75"/>
      <c r="I42" s="75"/>
      <c r="J42" s="75"/>
      <c r="K42" s="75"/>
      <c r="L42" s="75"/>
      <c r="M42" s="75"/>
    </row>
    <row r="43" spans="1:17" x14ac:dyDescent="0.2">
      <c r="A43" s="3"/>
      <c r="B43" s="3"/>
      <c r="J43"/>
    </row>
    <row r="44" spans="1:17" ht="23.25" customHeight="1" thickBot="1" x14ac:dyDescent="0.25">
      <c r="A44" s="76" t="s">
        <v>199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</row>
    <row r="45" spans="1:17" ht="23.25" thickTop="1" x14ac:dyDescent="0.2">
      <c r="A45" s="32" t="s">
        <v>13</v>
      </c>
      <c r="B45" s="32" t="s">
        <v>124</v>
      </c>
      <c r="C45" s="32" t="s">
        <v>35</v>
      </c>
      <c r="D45" s="32" t="s">
        <v>15</v>
      </c>
      <c r="E45" s="32" t="s">
        <v>16</v>
      </c>
      <c r="F45" s="32" t="s">
        <v>14</v>
      </c>
      <c r="G45" s="32" t="s">
        <v>17</v>
      </c>
      <c r="H45" s="32" t="s">
        <v>18</v>
      </c>
      <c r="I45" s="32" t="s">
        <v>19</v>
      </c>
      <c r="J45" s="32" t="s">
        <v>113</v>
      </c>
      <c r="K45" s="32" t="s">
        <v>123</v>
      </c>
      <c r="L45" s="32" t="s">
        <v>34</v>
      </c>
      <c r="M45" s="32" t="s">
        <v>114</v>
      </c>
      <c r="N45" s="51" t="str">
        <f>IF($C$42="DataStage","PROYECTO","")</f>
        <v/>
      </c>
      <c r="O45" s="52" t="str">
        <f>IF($C$42="DataStage","SISTEMA","")</f>
        <v/>
      </c>
      <c r="P45" s="52" t="str">
        <f>IF($C$42="DataStage","CARGUE","")</f>
        <v/>
      </c>
    </row>
    <row r="46" spans="1:17" x14ac:dyDescent="0.2">
      <c r="A46" s="7">
        <v>1</v>
      </c>
      <c r="B46" s="7" t="s">
        <v>209</v>
      </c>
      <c r="C46" s="7" t="s">
        <v>210</v>
      </c>
      <c r="D46" s="7"/>
      <c r="E46" s="7"/>
      <c r="F46" s="7" t="s">
        <v>8</v>
      </c>
      <c r="G46" s="7" t="s">
        <v>215</v>
      </c>
      <c r="H46" s="46" t="s">
        <v>211</v>
      </c>
      <c r="I46" s="7" t="s">
        <v>215</v>
      </c>
      <c r="J46" s="7"/>
      <c r="K46" s="7"/>
      <c r="L46" s="7"/>
      <c r="M46" s="7" t="s">
        <v>152</v>
      </c>
      <c r="N46" s="50"/>
      <c r="O46" s="50"/>
      <c r="P46" s="50"/>
      <c r="Q46" t="str">
        <f t="shared" ref="Q46" si="0">CONCATENATE($F46,$J46)</f>
        <v>Forma</v>
      </c>
    </row>
    <row r="47" spans="1:17" x14ac:dyDescent="0.2">
      <c r="A47" s="7"/>
      <c r="B47" s="7"/>
      <c r="C47" s="7"/>
      <c r="D47" s="7"/>
      <c r="E47" s="7"/>
      <c r="F47" s="7"/>
      <c r="G47" s="7"/>
      <c r="H47" s="46"/>
      <c r="I47" s="7"/>
      <c r="J47" s="7"/>
      <c r="K47" s="7"/>
      <c r="L47" s="7"/>
      <c r="M47" s="7"/>
      <c r="N47" s="50"/>
      <c r="O47" s="50"/>
      <c r="P47" s="50"/>
    </row>
    <row r="48" spans="1:17" x14ac:dyDescent="0.2">
      <c r="A48" s="7"/>
      <c r="B48" s="7"/>
      <c r="C48" s="7"/>
      <c r="D48" s="7"/>
      <c r="E48" s="7"/>
      <c r="F48" s="7"/>
      <c r="G48" s="7"/>
      <c r="H48" s="46"/>
      <c r="I48" s="7"/>
      <c r="J48" s="7"/>
      <c r="K48" s="7"/>
      <c r="L48" s="7"/>
      <c r="M48" s="7"/>
      <c r="N48" s="50"/>
      <c r="O48" s="50"/>
      <c r="P48" s="50"/>
    </row>
    <row r="49" spans="1:17" x14ac:dyDescent="0.2">
      <c r="A49" s="7"/>
      <c r="B49" s="7"/>
      <c r="C49" s="7"/>
      <c r="D49" s="7"/>
      <c r="E49" s="7"/>
      <c r="F49" s="7"/>
      <c r="G49" s="7"/>
      <c r="H49" s="46"/>
      <c r="I49" s="7"/>
      <c r="J49" s="7"/>
      <c r="K49" s="7"/>
      <c r="L49" s="7"/>
      <c r="M49" s="7"/>
      <c r="N49" s="50"/>
      <c r="O49" s="50"/>
      <c r="P49" s="50"/>
    </row>
    <row r="50" spans="1:17" x14ac:dyDescent="0.2">
      <c r="Q50" t="str">
        <f t="shared" ref="Q50:Q96" si="1">CONCATENATE($F50,$J50)</f>
        <v/>
      </c>
    </row>
    <row r="51" spans="1:17" x14ac:dyDescent="0.2">
      <c r="Q51" t="str">
        <f t="shared" si="1"/>
        <v/>
      </c>
    </row>
    <row r="52" spans="1:17" x14ac:dyDescent="0.2">
      <c r="Q52" t="str">
        <f t="shared" si="1"/>
        <v/>
      </c>
    </row>
    <row r="53" spans="1:17" x14ac:dyDescent="0.2">
      <c r="Q53" t="str">
        <f t="shared" si="1"/>
        <v/>
      </c>
    </row>
    <row r="54" spans="1:17" x14ac:dyDescent="0.2">
      <c r="Q54" t="str">
        <f t="shared" si="1"/>
        <v/>
      </c>
    </row>
    <row r="55" spans="1:17" x14ac:dyDescent="0.2">
      <c r="Q55" t="str">
        <f t="shared" si="1"/>
        <v/>
      </c>
    </row>
    <row r="56" spans="1:17" x14ac:dyDescent="0.2">
      <c r="Q56" t="str">
        <f t="shared" si="1"/>
        <v/>
      </c>
    </row>
    <row r="57" spans="1:17" x14ac:dyDescent="0.2">
      <c r="Q57" t="str">
        <f t="shared" si="1"/>
        <v/>
      </c>
    </row>
    <row r="58" spans="1:17" x14ac:dyDescent="0.2">
      <c r="Q58" t="str">
        <f t="shared" si="1"/>
        <v/>
      </c>
    </row>
    <row r="59" spans="1:17" x14ac:dyDescent="0.2">
      <c r="Q59" t="str">
        <f t="shared" si="1"/>
        <v/>
      </c>
    </row>
    <row r="60" spans="1:17" x14ac:dyDescent="0.2">
      <c r="Q60" t="str">
        <f t="shared" si="1"/>
        <v/>
      </c>
    </row>
    <row r="61" spans="1:17" x14ac:dyDescent="0.2">
      <c r="Q61" t="str">
        <f t="shared" si="1"/>
        <v/>
      </c>
    </row>
    <row r="62" spans="1:17" x14ac:dyDescent="0.2">
      <c r="Q62" t="str">
        <f t="shared" si="1"/>
        <v/>
      </c>
    </row>
    <row r="63" spans="1:17" x14ac:dyDescent="0.2">
      <c r="Q63" t="str">
        <f t="shared" si="1"/>
        <v/>
      </c>
    </row>
    <row r="64" spans="1:17" x14ac:dyDescent="0.2">
      <c r="Q64" t="str">
        <f t="shared" si="1"/>
        <v/>
      </c>
    </row>
    <row r="65" spans="17:17" x14ac:dyDescent="0.2">
      <c r="Q65" t="str">
        <f t="shared" si="1"/>
        <v/>
      </c>
    </row>
    <row r="66" spans="17:17" x14ac:dyDescent="0.2">
      <c r="Q66" t="str">
        <f t="shared" si="1"/>
        <v/>
      </c>
    </row>
    <row r="67" spans="17:17" x14ac:dyDescent="0.2">
      <c r="Q67" t="str">
        <f t="shared" si="1"/>
        <v/>
      </c>
    </row>
    <row r="68" spans="17:17" x14ac:dyDescent="0.2">
      <c r="Q68" t="str">
        <f t="shared" si="1"/>
        <v/>
      </c>
    </row>
    <row r="69" spans="17:17" x14ac:dyDescent="0.2">
      <c r="Q69" t="str">
        <f t="shared" si="1"/>
        <v/>
      </c>
    </row>
    <row r="70" spans="17:17" x14ac:dyDescent="0.2">
      <c r="Q70" t="str">
        <f t="shared" si="1"/>
        <v/>
      </c>
    </row>
    <row r="71" spans="17:17" x14ac:dyDescent="0.2">
      <c r="Q71" t="str">
        <f t="shared" si="1"/>
        <v/>
      </c>
    </row>
    <row r="72" spans="17:17" x14ac:dyDescent="0.2">
      <c r="Q72" t="str">
        <f t="shared" si="1"/>
        <v/>
      </c>
    </row>
    <row r="73" spans="17:17" x14ac:dyDescent="0.2">
      <c r="Q73" t="str">
        <f t="shared" si="1"/>
        <v/>
      </c>
    </row>
    <row r="74" spans="17:17" x14ac:dyDescent="0.2">
      <c r="Q74" t="str">
        <f t="shared" si="1"/>
        <v/>
      </c>
    </row>
    <row r="75" spans="17:17" x14ac:dyDescent="0.2">
      <c r="Q75" t="str">
        <f t="shared" si="1"/>
        <v/>
      </c>
    </row>
    <row r="76" spans="17:17" x14ac:dyDescent="0.2">
      <c r="Q76" t="str">
        <f t="shared" si="1"/>
        <v/>
      </c>
    </row>
    <row r="77" spans="17:17" x14ac:dyDescent="0.2">
      <c r="Q77" t="str">
        <f t="shared" si="1"/>
        <v/>
      </c>
    </row>
    <row r="78" spans="17:17" x14ac:dyDescent="0.2">
      <c r="Q78" t="str">
        <f t="shared" si="1"/>
        <v/>
      </c>
    </row>
    <row r="79" spans="17:17" x14ac:dyDescent="0.2">
      <c r="Q79" t="str">
        <f t="shared" si="1"/>
        <v/>
      </c>
    </row>
    <row r="80" spans="17:17" x14ac:dyDescent="0.2">
      <c r="Q80" t="str">
        <f t="shared" si="1"/>
        <v/>
      </c>
    </row>
    <row r="81" spans="17:17" x14ac:dyDescent="0.2">
      <c r="Q81" t="str">
        <f t="shared" si="1"/>
        <v/>
      </c>
    </row>
    <row r="82" spans="17:17" x14ac:dyDescent="0.2">
      <c r="Q82" t="str">
        <f t="shared" si="1"/>
        <v/>
      </c>
    </row>
    <row r="83" spans="17:17" x14ac:dyDescent="0.2">
      <c r="Q83" t="str">
        <f t="shared" si="1"/>
        <v/>
      </c>
    </row>
    <row r="84" spans="17:17" x14ac:dyDescent="0.2">
      <c r="Q84" t="str">
        <f t="shared" si="1"/>
        <v/>
      </c>
    </row>
    <row r="85" spans="17:17" x14ac:dyDescent="0.2">
      <c r="Q85" t="str">
        <f t="shared" si="1"/>
        <v/>
      </c>
    </row>
    <row r="86" spans="17:17" x14ac:dyDescent="0.2">
      <c r="Q86" t="str">
        <f t="shared" si="1"/>
        <v/>
      </c>
    </row>
    <row r="87" spans="17:17" x14ac:dyDescent="0.2">
      <c r="Q87" t="str">
        <f t="shared" si="1"/>
        <v/>
      </c>
    </row>
    <row r="88" spans="17:17" x14ac:dyDescent="0.2">
      <c r="Q88" t="str">
        <f t="shared" si="1"/>
        <v/>
      </c>
    </row>
    <row r="89" spans="17:17" x14ac:dyDescent="0.2">
      <c r="Q89" t="str">
        <f t="shared" si="1"/>
        <v/>
      </c>
    </row>
    <row r="90" spans="17:17" x14ac:dyDescent="0.2">
      <c r="Q90" t="str">
        <f t="shared" si="1"/>
        <v/>
      </c>
    </row>
    <row r="91" spans="17:17" x14ac:dyDescent="0.2">
      <c r="Q91" t="str">
        <f t="shared" si="1"/>
        <v/>
      </c>
    </row>
    <row r="92" spans="17:17" x14ac:dyDescent="0.2">
      <c r="Q92" t="str">
        <f t="shared" si="1"/>
        <v/>
      </c>
    </row>
    <row r="93" spans="17:17" x14ac:dyDescent="0.2">
      <c r="Q93" t="str">
        <f t="shared" si="1"/>
        <v/>
      </c>
    </row>
    <row r="94" spans="17:17" x14ac:dyDescent="0.2">
      <c r="Q94" t="str">
        <f t="shared" si="1"/>
        <v/>
      </c>
    </row>
    <row r="95" spans="17:17" x14ac:dyDescent="0.2">
      <c r="Q95" t="str">
        <f t="shared" si="1"/>
        <v/>
      </c>
    </row>
    <row r="96" spans="17:17" x14ac:dyDescent="0.2">
      <c r="Q96" t="str">
        <f t="shared" si="1"/>
        <v/>
      </c>
    </row>
    <row r="97" spans="17:17" x14ac:dyDescent="0.2">
      <c r="Q97" t="str">
        <f t="shared" ref="Q97:Q164" si="2">CONCATENATE($F97,$J97)</f>
        <v/>
      </c>
    </row>
    <row r="98" spans="17:17" x14ac:dyDescent="0.2">
      <c r="Q98" t="str">
        <f t="shared" si="2"/>
        <v/>
      </c>
    </row>
    <row r="99" spans="17:17" x14ac:dyDescent="0.2">
      <c r="Q99" t="str">
        <f t="shared" si="2"/>
        <v/>
      </c>
    </row>
    <row r="100" spans="17:17" x14ac:dyDescent="0.2">
      <c r="Q100" t="str">
        <f t="shared" si="2"/>
        <v/>
      </c>
    </row>
    <row r="101" spans="17:17" x14ac:dyDescent="0.2">
      <c r="Q101" t="str">
        <f t="shared" si="2"/>
        <v/>
      </c>
    </row>
    <row r="102" spans="17:17" x14ac:dyDescent="0.2">
      <c r="Q102" t="str">
        <f t="shared" si="2"/>
        <v/>
      </c>
    </row>
    <row r="103" spans="17:17" x14ac:dyDescent="0.2">
      <c r="Q103" t="str">
        <f t="shared" si="2"/>
        <v/>
      </c>
    </row>
    <row r="104" spans="17:17" x14ac:dyDescent="0.2">
      <c r="Q104" t="str">
        <f t="shared" si="2"/>
        <v/>
      </c>
    </row>
    <row r="105" spans="17:17" x14ac:dyDescent="0.2">
      <c r="Q105" t="str">
        <f t="shared" si="2"/>
        <v/>
      </c>
    </row>
    <row r="106" spans="17:17" x14ac:dyDescent="0.2">
      <c r="Q106" t="str">
        <f t="shared" si="2"/>
        <v/>
      </c>
    </row>
    <row r="107" spans="17:17" x14ac:dyDescent="0.2">
      <c r="Q107" t="str">
        <f t="shared" si="2"/>
        <v/>
      </c>
    </row>
    <row r="108" spans="17:17" x14ac:dyDescent="0.2">
      <c r="Q108" t="str">
        <f t="shared" si="2"/>
        <v/>
      </c>
    </row>
    <row r="109" spans="17:17" x14ac:dyDescent="0.2">
      <c r="Q109" t="str">
        <f t="shared" si="2"/>
        <v/>
      </c>
    </row>
    <row r="110" spans="17:17" x14ac:dyDescent="0.2">
      <c r="Q110" t="str">
        <f t="shared" si="2"/>
        <v/>
      </c>
    </row>
    <row r="111" spans="17:17" x14ac:dyDescent="0.2">
      <c r="Q111" t="str">
        <f t="shared" si="2"/>
        <v/>
      </c>
    </row>
    <row r="112" spans="17:17" x14ac:dyDescent="0.2">
      <c r="Q112" t="str">
        <f t="shared" si="2"/>
        <v/>
      </c>
    </row>
    <row r="113" spans="17:17" x14ac:dyDescent="0.2">
      <c r="Q113" t="str">
        <f t="shared" si="2"/>
        <v/>
      </c>
    </row>
    <row r="114" spans="17:17" x14ac:dyDescent="0.2">
      <c r="Q114" t="str">
        <f t="shared" si="2"/>
        <v/>
      </c>
    </row>
    <row r="115" spans="17:17" x14ac:dyDescent="0.2">
      <c r="Q115" t="str">
        <f t="shared" si="2"/>
        <v/>
      </c>
    </row>
    <row r="116" spans="17:17" x14ac:dyDescent="0.2">
      <c r="Q116" t="str">
        <f t="shared" si="2"/>
        <v/>
      </c>
    </row>
    <row r="117" spans="17:17" x14ac:dyDescent="0.2">
      <c r="Q117" t="str">
        <f t="shared" si="2"/>
        <v/>
      </c>
    </row>
    <row r="118" spans="17:17" x14ac:dyDescent="0.2">
      <c r="Q118" t="str">
        <f t="shared" si="2"/>
        <v/>
      </c>
    </row>
    <row r="119" spans="17:17" x14ac:dyDescent="0.2">
      <c r="Q119" t="str">
        <f t="shared" si="2"/>
        <v/>
      </c>
    </row>
    <row r="120" spans="17:17" x14ac:dyDescent="0.2">
      <c r="Q120" t="str">
        <f t="shared" si="2"/>
        <v/>
      </c>
    </row>
    <row r="121" spans="17:17" x14ac:dyDescent="0.2">
      <c r="Q121" t="str">
        <f t="shared" si="2"/>
        <v/>
      </c>
    </row>
    <row r="122" spans="17:17" x14ac:dyDescent="0.2">
      <c r="Q122" t="str">
        <f t="shared" si="2"/>
        <v/>
      </c>
    </row>
    <row r="123" spans="17:17" x14ac:dyDescent="0.2">
      <c r="Q123" t="str">
        <f t="shared" si="2"/>
        <v/>
      </c>
    </row>
    <row r="124" spans="17:17" x14ac:dyDescent="0.2">
      <c r="Q124" t="str">
        <f t="shared" si="2"/>
        <v/>
      </c>
    </row>
    <row r="125" spans="17:17" x14ac:dyDescent="0.2">
      <c r="Q125" t="str">
        <f t="shared" si="2"/>
        <v/>
      </c>
    </row>
    <row r="126" spans="17:17" x14ac:dyDescent="0.2">
      <c r="Q126" t="str">
        <f t="shared" si="2"/>
        <v/>
      </c>
    </row>
    <row r="127" spans="17:17" x14ac:dyDescent="0.2">
      <c r="Q127" t="str">
        <f t="shared" si="2"/>
        <v/>
      </c>
    </row>
    <row r="128" spans="17:17" x14ac:dyDescent="0.2">
      <c r="Q128" t="str">
        <f t="shared" si="2"/>
        <v/>
      </c>
    </row>
    <row r="129" spans="17:17" x14ac:dyDescent="0.2">
      <c r="Q129" t="str">
        <f t="shared" si="2"/>
        <v/>
      </c>
    </row>
    <row r="130" spans="17:17" x14ac:dyDescent="0.2">
      <c r="Q130" t="str">
        <f t="shared" si="2"/>
        <v/>
      </c>
    </row>
    <row r="131" spans="17:17" x14ac:dyDescent="0.2">
      <c r="Q131" t="str">
        <f t="shared" si="2"/>
        <v/>
      </c>
    </row>
    <row r="132" spans="17:17" x14ac:dyDescent="0.2">
      <c r="Q132" t="str">
        <f t="shared" si="2"/>
        <v/>
      </c>
    </row>
    <row r="133" spans="17:17" x14ac:dyDescent="0.2">
      <c r="Q133" t="str">
        <f t="shared" si="2"/>
        <v/>
      </c>
    </row>
    <row r="134" spans="17:17" x14ac:dyDescent="0.2">
      <c r="Q134" t="str">
        <f t="shared" si="2"/>
        <v/>
      </c>
    </row>
    <row r="135" spans="17:17" x14ac:dyDescent="0.2">
      <c r="Q135" t="str">
        <f t="shared" si="2"/>
        <v/>
      </c>
    </row>
    <row r="136" spans="17:17" x14ac:dyDescent="0.2">
      <c r="Q136" t="str">
        <f t="shared" si="2"/>
        <v/>
      </c>
    </row>
    <row r="137" spans="17:17" x14ac:dyDescent="0.2">
      <c r="Q137" t="str">
        <f t="shared" si="2"/>
        <v/>
      </c>
    </row>
    <row r="138" spans="17:17" x14ac:dyDescent="0.2">
      <c r="Q138" t="str">
        <f t="shared" si="2"/>
        <v/>
      </c>
    </row>
    <row r="139" spans="17:17" x14ac:dyDescent="0.2">
      <c r="Q139" t="str">
        <f t="shared" si="2"/>
        <v/>
      </c>
    </row>
    <row r="140" spans="17:17" x14ac:dyDescent="0.2">
      <c r="Q140" t="str">
        <f t="shared" si="2"/>
        <v/>
      </c>
    </row>
    <row r="141" spans="17:17" x14ac:dyDescent="0.2">
      <c r="Q141" t="str">
        <f t="shared" si="2"/>
        <v/>
      </c>
    </row>
    <row r="142" spans="17:17" x14ac:dyDescent="0.2">
      <c r="Q142" t="str">
        <f t="shared" si="2"/>
        <v/>
      </c>
    </row>
    <row r="143" spans="17:17" x14ac:dyDescent="0.2">
      <c r="Q143" t="str">
        <f t="shared" si="2"/>
        <v/>
      </c>
    </row>
    <row r="144" spans="17:17" x14ac:dyDescent="0.2">
      <c r="Q144" t="str">
        <f t="shared" si="2"/>
        <v/>
      </c>
    </row>
    <row r="145" spans="17:17" x14ac:dyDescent="0.2">
      <c r="Q145" t="str">
        <f t="shared" si="2"/>
        <v/>
      </c>
    </row>
    <row r="146" spans="17:17" x14ac:dyDescent="0.2">
      <c r="Q146" t="str">
        <f t="shared" si="2"/>
        <v/>
      </c>
    </row>
    <row r="147" spans="17:17" x14ac:dyDescent="0.2">
      <c r="Q147" t="str">
        <f t="shared" si="2"/>
        <v/>
      </c>
    </row>
    <row r="148" spans="17:17" x14ac:dyDescent="0.2">
      <c r="Q148" t="str">
        <f t="shared" si="2"/>
        <v/>
      </c>
    </row>
    <row r="149" spans="17:17" x14ac:dyDescent="0.2">
      <c r="Q149" t="str">
        <f t="shared" si="2"/>
        <v/>
      </c>
    </row>
    <row r="150" spans="17:17" x14ac:dyDescent="0.2">
      <c r="Q150" t="str">
        <f t="shared" si="2"/>
        <v/>
      </c>
    </row>
    <row r="151" spans="17:17" x14ac:dyDescent="0.2">
      <c r="Q151" t="str">
        <f t="shared" si="2"/>
        <v/>
      </c>
    </row>
    <row r="152" spans="17:17" x14ac:dyDescent="0.2">
      <c r="Q152" t="str">
        <f t="shared" si="2"/>
        <v/>
      </c>
    </row>
    <row r="153" spans="17:17" x14ac:dyDescent="0.2">
      <c r="Q153" t="str">
        <f t="shared" si="2"/>
        <v/>
      </c>
    </row>
    <row r="154" spans="17:17" x14ac:dyDescent="0.2">
      <c r="Q154" t="str">
        <f t="shared" si="2"/>
        <v/>
      </c>
    </row>
    <row r="155" spans="17:17" x14ac:dyDescent="0.2">
      <c r="Q155" t="str">
        <f t="shared" si="2"/>
        <v/>
      </c>
    </row>
    <row r="156" spans="17:17" x14ac:dyDescent="0.2">
      <c r="Q156" t="str">
        <f t="shared" si="2"/>
        <v/>
      </c>
    </row>
    <row r="157" spans="17:17" x14ac:dyDescent="0.2">
      <c r="Q157" t="str">
        <f t="shared" si="2"/>
        <v/>
      </c>
    </row>
    <row r="158" spans="17:17" x14ac:dyDescent="0.2">
      <c r="Q158" t="str">
        <f t="shared" si="2"/>
        <v/>
      </c>
    </row>
    <row r="159" spans="17:17" x14ac:dyDescent="0.2">
      <c r="Q159" t="str">
        <f t="shared" si="2"/>
        <v/>
      </c>
    </row>
    <row r="160" spans="17:17" x14ac:dyDescent="0.2">
      <c r="Q160" t="str">
        <f t="shared" si="2"/>
        <v/>
      </c>
    </row>
    <row r="161" spans="17:17" x14ac:dyDescent="0.2">
      <c r="Q161" t="str">
        <f t="shared" si="2"/>
        <v/>
      </c>
    </row>
    <row r="162" spans="17:17" x14ac:dyDescent="0.2">
      <c r="Q162" t="str">
        <f t="shared" si="2"/>
        <v/>
      </c>
    </row>
    <row r="163" spans="17:17" x14ac:dyDescent="0.2">
      <c r="Q163" t="str">
        <f t="shared" si="2"/>
        <v/>
      </c>
    </row>
    <row r="164" spans="17:17" x14ac:dyDescent="0.2">
      <c r="Q164" t="str">
        <f t="shared" si="2"/>
        <v/>
      </c>
    </row>
  </sheetData>
  <mergeCells count="45">
    <mergeCell ref="A44:M44"/>
    <mergeCell ref="A36:B36"/>
    <mergeCell ref="C36:M36"/>
    <mergeCell ref="A37:B37"/>
    <mergeCell ref="A38:B38"/>
    <mergeCell ref="C38:M38"/>
    <mergeCell ref="A39:B39"/>
    <mergeCell ref="C39:M39"/>
    <mergeCell ref="A40:B40"/>
    <mergeCell ref="C40:M40"/>
    <mergeCell ref="A41:B41"/>
    <mergeCell ref="C41:M41"/>
    <mergeCell ref="A42:B42"/>
    <mergeCell ref="B17:G17"/>
    <mergeCell ref="B18:G18"/>
    <mergeCell ref="B19:G19"/>
    <mergeCell ref="A35:B35"/>
    <mergeCell ref="C35:M35"/>
    <mergeCell ref="B21:G21"/>
    <mergeCell ref="B22:G22"/>
    <mergeCell ref="B23:G23"/>
    <mergeCell ref="B24:G24"/>
    <mergeCell ref="B25:G25"/>
    <mergeCell ref="B26:G26"/>
    <mergeCell ref="B27:G27"/>
    <mergeCell ref="B28:G28"/>
    <mergeCell ref="A33:M33"/>
    <mergeCell ref="A34:B34"/>
    <mergeCell ref="C34:M34"/>
    <mergeCell ref="B8:G8"/>
    <mergeCell ref="E42:M42"/>
    <mergeCell ref="A2:L2"/>
    <mergeCell ref="A4:M4"/>
    <mergeCell ref="A5:I5"/>
    <mergeCell ref="B6:G6"/>
    <mergeCell ref="B7:G7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</mergeCells>
  <conditionalFormatting sqref="B1">
    <cfRule type="containsText" dxfId="8" priority="57" stopIfTrue="1" operator="containsText" text="Versión del documento (no productiva):">
      <formula>NOT(ISERROR(SEARCH("Versión del documento (no productiva):",B1)))</formula>
    </cfRule>
  </conditionalFormatting>
  <conditionalFormatting sqref="C37:M37">
    <cfRule type="cellIs" dxfId="7" priority="54" operator="notEqual">
      <formula>"No"</formula>
    </cfRule>
  </conditionalFormatting>
  <conditionalFormatting sqref="F46:F65388">
    <cfRule type="cellIs" dxfId="6" priority="75" stopIfTrue="1" operator="equal">
      <formula>"librería"</formula>
    </cfRule>
    <cfRule type="cellIs" dxfId="5" priority="76" stopIfTrue="1" operator="equal">
      <formula>"Libreria"</formula>
    </cfRule>
  </conditionalFormatting>
  <conditionalFormatting sqref="H7:H28">
    <cfRule type="cellIs" dxfId="4" priority="55" stopIfTrue="1" operator="equal">
      <formula>""</formula>
    </cfRule>
    <cfRule type="cellIs" dxfId="3" priority="56" stopIfTrue="1" operator="equal">
      <formula>"no"</formula>
    </cfRule>
  </conditionalFormatting>
  <conditionalFormatting sqref="H46:H49">
    <cfRule type="expression" dxfId="2" priority="33" stopIfTrue="1">
      <formula>"VACIO($F$7)"</formula>
    </cfRule>
  </conditionalFormatting>
  <conditionalFormatting sqref="N45:P45">
    <cfRule type="expression" dxfId="1" priority="61" stopIfTrue="1">
      <formula>IF($C$42="DataStage",1,0)</formula>
    </cfRule>
  </conditionalFormatting>
  <conditionalFormatting sqref="N46:P49">
    <cfRule type="expression" dxfId="0" priority="1" stopIfTrue="1">
      <formula>IF($C$40="DataStage",1,0)</formula>
    </cfRule>
  </conditionalFormatting>
  <dataValidations count="4">
    <dataValidation type="list" allowBlank="1" showInputMessage="1" showErrorMessage="1" sqref="C37" xr:uid="{00000000-0002-0000-0100-000000000000}">
      <formula1>sinoaplica</formula1>
    </dataValidation>
    <dataValidation type="list" allowBlank="1" showInputMessage="1" showErrorMessage="1" sqref="C42:C43" xr:uid="{00000000-0002-0000-0100-000001000000}">
      <formula1>tipo_sis</formula1>
    </dataValidation>
    <dataValidation type="list" allowBlank="1" showInputMessage="1" showErrorMessage="1" sqref="J46:J49" xr:uid="{FDEA3697-8062-4408-8452-611EA39854FC}">
      <formula1>S_N</formula1>
    </dataValidation>
    <dataValidation type="list" allowBlank="1" showInputMessage="1" showErrorMessage="1" sqref="F46:F49" xr:uid="{E866CF29-0800-4990-B15C-3A1CF9F904CD}">
      <formula1>tipocomponente</formula1>
    </dataValidation>
  </dataValidations>
  <hyperlinks>
    <hyperlink ref="C39" r:id="rId1" xr:uid="{00000000-0004-0000-0100-000000000000}"/>
    <hyperlink ref="C41" r:id="rId2" xr:uid="{00000000-0004-0000-0100-000001000000}"/>
  </hyperlinks>
  <pageMargins left="0.7" right="0.7" top="0.75" bottom="0.75" header="0.3" footer="0.3"/>
  <pageSetup orientation="portrait" r:id="rId3"/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FFC000"/>
  </sheetPr>
  <dimension ref="A2:H241"/>
  <sheetViews>
    <sheetView topLeftCell="A112" zoomScaleNormal="100" workbookViewId="0">
      <selection activeCell="A131" sqref="A131"/>
    </sheetView>
  </sheetViews>
  <sheetFormatPr baseColWidth="10" defaultRowHeight="12.75" x14ac:dyDescent="0.2"/>
  <cols>
    <col min="1" max="1" width="49.42578125" style="4" customWidth="1"/>
    <col min="2" max="2" width="35.7109375" style="4" customWidth="1"/>
    <col min="3" max="3" width="23.42578125" style="4" bestFit="1" customWidth="1"/>
    <col min="4" max="4" width="9.28515625" style="4" bestFit="1" customWidth="1"/>
    <col min="5" max="5" width="11.140625" style="4" customWidth="1"/>
    <col min="6" max="6" width="11.7109375" style="4" bestFit="1" customWidth="1"/>
    <col min="7" max="7" width="28.28515625" style="4" bestFit="1" customWidth="1"/>
    <col min="8" max="8" width="36.42578125" style="4" bestFit="1" customWidth="1"/>
    <col min="9" max="9" width="11.42578125" style="4"/>
    <col min="10" max="10" width="35.85546875" style="4" bestFit="1" customWidth="1"/>
    <col min="11" max="16384" width="11.42578125" style="4"/>
  </cols>
  <sheetData>
    <row r="2" spans="1:8" ht="83.25" customHeight="1" x14ac:dyDescent="0.2">
      <c r="A2" s="86" t="s">
        <v>50</v>
      </c>
      <c r="B2" s="87"/>
      <c r="C2" s="87"/>
      <c r="D2" s="87"/>
      <c r="E2" s="87"/>
      <c r="F2" s="87"/>
      <c r="G2" s="88"/>
      <c r="H2" s="17"/>
    </row>
    <row r="3" spans="1:8" x14ac:dyDescent="0.2">
      <c r="A3" s="10"/>
      <c r="B3" s="10"/>
      <c r="C3" s="10"/>
      <c r="D3" s="10"/>
    </row>
    <row r="4" spans="1:8" ht="13.5" thickBot="1" x14ac:dyDescent="0.25">
      <c r="A4" s="95" t="s">
        <v>99</v>
      </c>
      <c r="B4" s="95"/>
      <c r="C4" s="95"/>
      <c r="D4" s="95"/>
      <c r="E4" s="95"/>
      <c r="F4" s="95"/>
      <c r="G4" s="95"/>
      <c r="H4" s="95"/>
    </row>
    <row r="5" spans="1:8" ht="13.5" thickTop="1" x14ac:dyDescent="0.2">
      <c r="A5" s="19" t="s">
        <v>102</v>
      </c>
      <c r="B5" s="21">
        <v>3</v>
      </c>
      <c r="C5" s="10"/>
      <c r="D5" s="10"/>
    </row>
    <row r="6" spans="1:8" x14ac:dyDescent="0.2">
      <c r="A6" s="20" t="s">
        <v>103</v>
      </c>
      <c r="B6" s="22">
        <v>42689</v>
      </c>
      <c r="C6" s="10"/>
      <c r="D6" s="10"/>
    </row>
    <row r="7" spans="1:8" x14ac:dyDescent="0.2">
      <c r="A7" s="10"/>
      <c r="B7" s="28"/>
      <c r="C7" s="10"/>
      <c r="D7" s="10"/>
    </row>
    <row r="8" spans="1:8" x14ac:dyDescent="0.2">
      <c r="A8" s="10" t="s">
        <v>109</v>
      </c>
      <c r="B8" s="28"/>
      <c r="C8" s="10"/>
      <c r="D8" s="10"/>
    </row>
    <row r="9" spans="1:8" x14ac:dyDescent="0.2">
      <c r="A9" s="29" t="s">
        <v>102</v>
      </c>
      <c r="B9" s="28"/>
      <c r="C9" s="10"/>
      <c r="D9" s="10"/>
    </row>
    <row r="10" spans="1:8" x14ac:dyDescent="0.2">
      <c r="A10" s="29" t="s">
        <v>108</v>
      </c>
      <c r="B10" s="10"/>
      <c r="C10" s="10"/>
      <c r="D10" s="10"/>
    </row>
    <row r="11" spans="1:8" x14ac:dyDescent="0.2">
      <c r="A11" s="10"/>
      <c r="B11" s="10"/>
      <c r="C11" s="10"/>
      <c r="D11" s="10"/>
    </row>
    <row r="12" spans="1:8" ht="13.5" thickBot="1" x14ac:dyDescent="0.25">
      <c r="A12" s="95" t="s">
        <v>100</v>
      </c>
      <c r="B12" s="95"/>
      <c r="C12" s="95"/>
      <c r="D12" s="95"/>
      <c r="E12" s="95"/>
      <c r="F12" s="95"/>
      <c r="G12" s="95"/>
      <c r="H12" s="95"/>
    </row>
    <row r="13" spans="1:8" ht="13.5" thickTop="1" x14ac:dyDescent="0.2">
      <c r="A13" s="10"/>
      <c r="B13" s="10"/>
      <c r="C13" s="10"/>
      <c r="D13" s="10"/>
    </row>
    <row r="14" spans="1:8" x14ac:dyDescent="0.2">
      <c r="A14" s="8" t="s">
        <v>51</v>
      </c>
      <c r="B14" s="10" t="s">
        <v>52</v>
      </c>
    </row>
    <row r="15" spans="1:8" x14ac:dyDescent="0.2">
      <c r="A15" s="4" t="s">
        <v>53</v>
      </c>
      <c r="B15" s="26">
        <v>0.15</v>
      </c>
    </row>
    <row r="16" spans="1:8" x14ac:dyDescent="0.2">
      <c r="A16" s="4" t="s">
        <v>54</v>
      </c>
      <c r="B16" s="26">
        <v>0</v>
      </c>
    </row>
    <row r="17" spans="1:8" x14ac:dyDescent="0.2">
      <c r="A17" s="4" t="s">
        <v>55</v>
      </c>
      <c r="B17" s="26">
        <v>-0.2</v>
      </c>
      <c r="H17" s="24"/>
    </row>
    <row r="18" spans="1:8" x14ac:dyDescent="0.2">
      <c r="B18" s="25"/>
    </row>
    <row r="19" spans="1:8" x14ac:dyDescent="0.2">
      <c r="A19" s="8" t="s">
        <v>56</v>
      </c>
      <c r="B19" s="10" t="s">
        <v>52</v>
      </c>
    </row>
    <row r="20" spans="1:8" x14ac:dyDescent="0.2">
      <c r="A20" s="4" t="s">
        <v>53</v>
      </c>
      <c r="B20" s="26">
        <v>0.15</v>
      </c>
    </row>
    <row r="21" spans="1:8" x14ac:dyDescent="0.2">
      <c r="A21" s="4" t="s">
        <v>54</v>
      </c>
      <c r="B21" s="26">
        <v>0</v>
      </c>
    </row>
    <row r="22" spans="1:8" x14ac:dyDescent="0.2">
      <c r="A22" s="4" t="s">
        <v>55</v>
      </c>
      <c r="B22" s="26">
        <v>-0.2</v>
      </c>
    </row>
    <row r="26" spans="1:8" ht="13.5" thickBot="1" x14ac:dyDescent="0.25"/>
    <row r="27" spans="1:8" x14ac:dyDescent="0.2">
      <c r="A27" s="96" t="s">
        <v>58</v>
      </c>
      <c r="B27" s="97"/>
      <c r="C27" s="97"/>
      <c r="D27" s="97"/>
      <c r="E27" s="97"/>
      <c r="F27" s="97"/>
      <c r="G27" s="97"/>
      <c r="H27" s="98"/>
    </row>
    <row r="28" spans="1:8" x14ac:dyDescent="0.2">
      <c r="A28" s="9" t="s">
        <v>97</v>
      </c>
      <c r="B28" s="10">
        <v>1</v>
      </c>
      <c r="C28" s="10">
        <v>2</v>
      </c>
      <c r="D28" s="10">
        <v>3</v>
      </c>
      <c r="E28" s="10">
        <v>4</v>
      </c>
      <c r="F28" s="10">
        <v>5</v>
      </c>
      <c r="G28" s="10">
        <v>6</v>
      </c>
      <c r="H28" s="23">
        <v>7</v>
      </c>
    </row>
    <row r="29" spans="1:8" x14ac:dyDescent="0.2">
      <c r="A29" s="11" t="s">
        <v>90</v>
      </c>
      <c r="B29" s="25">
        <v>53</v>
      </c>
      <c r="C29" s="12">
        <v>82</v>
      </c>
      <c r="D29" s="25">
        <v>145</v>
      </c>
      <c r="E29" s="12">
        <v>250</v>
      </c>
      <c r="F29" s="25">
        <v>396</v>
      </c>
      <c r="G29" s="12">
        <v>585</v>
      </c>
      <c r="H29" s="13">
        <v>1480</v>
      </c>
    </row>
    <row r="30" spans="1:8" x14ac:dyDescent="0.2">
      <c r="A30" s="11" t="s">
        <v>91</v>
      </c>
      <c r="B30" s="25">
        <v>77</v>
      </c>
      <c r="C30" s="12">
        <v>119</v>
      </c>
      <c r="D30" s="25">
        <v>188</v>
      </c>
      <c r="E30" s="12">
        <v>276</v>
      </c>
      <c r="F30" s="25">
        <v>418</v>
      </c>
      <c r="G30" s="12">
        <v>566</v>
      </c>
      <c r="H30" s="13">
        <v>1250</v>
      </c>
    </row>
    <row r="31" spans="1:8" x14ac:dyDescent="0.2">
      <c r="A31" s="11" t="s">
        <v>92</v>
      </c>
      <c r="B31" s="25">
        <v>67</v>
      </c>
      <c r="C31" s="12">
        <v>103</v>
      </c>
      <c r="D31" s="25">
        <v>165</v>
      </c>
      <c r="E31" s="12">
        <v>248</v>
      </c>
      <c r="F31" s="25">
        <v>406</v>
      </c>
      <c r="G31" s="12">
        <v>631</v>
      </c>
      <c r="H31" s="13">
        <v>1525</v>
      </c>
    </row>
    <row r="32" spans="1:8" x14ac:dyDescent="0.2">
      <c r="A32" s="11" t="s">
        <v>93</v>
      </c>
      <c r="B32" s="25">
        <v>47</v>
      </c>
      <c r="C32" s="12">
        <v>73</v>
      </c>
      <c r="D32" s="25">
        <v>121</v>
      </c>
      <c r="E32" s="12">
        <v>190</v>
      </c>
      <c r="F32" s="25">
        <v>303</v>
      </c>
      <c r="G32" s="12">
        <v>451</v>
      </c>
      <c r="H32" s="13">
        <v>1089</v>
      </c>
    </row>
    <row r="33" spans="1:8" x14ac:dyDescent="0.2">
      <c r="A33" s="11" t="s">
        <v>94</v>
      </c>
      <c r="B33" s="25">
        <v>29</v>
      </c>
      <c r="C33" s="12">
        <v>44</v>
      </c>
      <c r="D33" s="25">
        <v>65</v>
      </c>
      <c r="E33" s="12">
        <v>82</v>
      </c>
      <c r="F33" s="25">
        <v>112</v>
      </c>
      <c r="G33" s="12">
        <v>118</v>
      </c>
      <c r="H33" s="13">
        <v>153</v>
      </c>
    </row>
    <row r="34" spans="1:8" x14ac:dyDescent="0.2">
      <c r="A34" s="11" t="s">
        <v>95</v>
      </c>
      <c r="B34" s="25">
        <v>59</v>
      </c>
      <c r="C34" s="12">
        <v>90</v>
      </c>
      <c r="D34" s="25">
        <v>145</v>
      </c>
      <c r="E34" s="12">
        <v>218</v>
      </c>
      <c r="F34" s="25">
        <v>338</v>
      </c>
      <c r="G34" s="12">
        <v>479</v>
      </c>
      <c r="H34" s="13">
        <v>1128</v>
      </c>
    </row>
    <row r="35" spans="1:8" x14ac:dyDescent="0.2">
      <c r="A35" s="11" t="s">
        <v>174</v>
      </c>
      <c r="B35" s="25">
        <v>53</v>
      </c>
      <c r="C35" s="12">
        <v>82</v>
      </c>
      <c r="D35" s="25">
        <v>145</v>
      </c>
      <c r="E35" s="12">
        <v>250</v>
      </c>
      <c r="F35" s="25">
        <v>396</v>
      </c>
      <c r="G35" s="12">
        <v>585</v>
      </c>
      <c r="H35" s="13">
        <v>1480</v>
      </c>
    </row>
    <row r="36" spans="1:8" x14ac:dyDescent="0.2">
      <c r="A36" s="11" t="s">
        <v>175</v>
      </c>
      <c r="B36" s="25">
        <v>36</v>
      </c>
      <c r="C36" s="12">
        <v>55</v>
      </c>
      <c r="D36" s="25">
        <v>77</v>
      </c>
      <c r="E36" s="12">
        <v>88</v>
      </c>
      <c r="F36" s="25">
        <v>122</v>
      </c>
      <c r="G36" s="12">
        <v>137</v>
      </c>
      <c r="H36" s="13">
        <v>218</v>
      </c>
    </row>
    <row r="37" spans="1:8" ht="13.5" thickBot="1" x14ac:dyDescent="0.25">
      <c r="A37" s="14" t="s">
        <v>96</v>
      </c>
      <c r="B37" s="27">
        <v>36</v>
      </c>
      <c r="C37" s="15">
        <v>55</v>
      </c>
      <c r="D37" s="27">
        <v>77</v>
      </c>
      <c r="E37" s="15">
        <v>88</v>
      </c>
      <c r="F37" s="27">
        <v>122</v>
      </c>
      <c r="G37" s="15">
        <v>137</v>
      </c>
      <c r="H37" s="16">
        <v>218</v>
      </c>
    </row>
    <row r="38" spans="1:8" x14ac:dyDescent="0.2">
      <c r="A38" s="10"/>
      <c r="B38" s="10"/>
      <c r="C38" s="10"/>
      <c r="D38" s="10"/>
    </row>
    <row r="39" spans="1:8" x14ac:dyDescent="0.2">
      <c r="A39" s="10"/>
      <c r="B39" s="10"/>
      <c r="C39" s="10"/>
      <c r="D39" s="10"/>
    </row>
    <row r="40" spans="1:8" ht="26.25" customHeight="1" thickBot="1" x14ac:dyDescent="0.25">
      <c r="A40" s="95" t="s">
        <v>101</v>
      </c>
      <c r="B40" s="95"/>
      <c r="C40" s="95"/>
      <c r="D40" s="95"/>
      <c r="E40" s="95"/>
      <c r="F40" s="95"/>
      <c r="G40" s="95"/>
      <c r="H40" s="95"/>
    </row>
    <row r="41" spans="1:8" ht="13.5" thickTop="1" x14ac:dyDescent="0.2">
      <c r="A41" s="10"/>
      <c r="B41" s="10"/>
      <c r="C41" s="10"/>
      <c r="D41" s="10"/>
    </row>
    <row r="44" spans="1:8" x14ac:dyDescent="0.2">
      <c r="A44" s="8" t="s">
        <v>49</v>
      </c>
    </row>
    <row r="45" spans="1:8" x14ac:dyDescent="0.2">
      <c r="A45" s="48" t="s">
        <v>128</v>
      </c>
    </row>
    <row r="46" spans="1:8" x14ac:dyDescent="0.2">
      <c r="A46" s="48" t="s">
        <v>60</v>
      </c>
    </row>
    <row r="47" spans="1:8" x14ac:dyDescent="0.2">
      <c r="A47" s="48" t="s">
        <v>48</v>
      </c>
    </row>
    <row r="48" spans="1:8" x14ac:dyDescent="0.2">
      <c r="A48" s="48" t="s">
        <v>45</v>
      </c>
    </row>
    <row r="49" spans="1:1" x14ac:dyDescent="0.2">
      <c r="A49" s="48" t="s">
        <v>36</v>
      </c>
    </row>
    <row r="50" spans="1:1" x14ac:dyDescent="0.2">
      <c r="A50" s="48" t="s">
        <v>38</v>
      </c>
    </row>
    <row r="51" spans="1:1" x14ac:dyDescent="0.2">
      <c r="A51" s="48" t="s">
        <v>39</v>
      </c>
    </row>
    <row r="52" spans="1:1" x14ac:dyDescent="0.2">
      <c r="A52" s="48" t="s">
        <v>37</v>
      </c>
    </row>
    <row r="53" spans="1:1" x14ac:dyDescent="0.2">
      <c r="A53" s="48" t="s">
        <v>67</v>
      </c>
    </row>
    <row r="54" spans="1:1" x14ac:dyDescent="0.2">
      <c r="A54" s="48" t="s">
        <v>111</v>
      </c>
    </row>
    <row r="55" spans="1:1" x14ac:dyDescent="0.2">
      <c r="A55" s="48" t="s">
        <v>129</v>
      </c>
    </row>
    <row r="56" spans="1:1" x14ac:dyDescent="0.2">
      <c r="A56" s="48" t="s">
        <v>166</v>
      </c>
    </row>
    <row r="57" spans="1:1" x14ac:dyDescent="0.2">
      <c r="A57" s="48" t="s">
        <v>44</v>
      </c>
    </row>
    <row r="58" spans="1:1" x14ac:dyDescent="0.2">
      <c r="A58" s="48" t="s">
        <v>87</v>
      </c>
    </row>
    <row r="59" spans="1:1" x14ac:dyDescent="0.2">
      <c r="A59" s="48" t="s">
        <v>62</v>
      </c>
    </row>
    <row r="60" spans="1:1" x14ac:dyDescent="0.2">
      <c r="A60" s="48" t="s">
        <v>130</v>
      </c>
    </row>
    <row r="61" spans="1:1" x14ac:dyDescent="0.2">
      <c r="A61" s="48" t="s">
        <v>167</v>
      </c>
    </row>
    <row r="62" spans="1:1" x14ac:dyDescent="0.2">
      <c r="A62" s="48" t="s">
        <v>21</v>
      </c>
    </row>
    <row r="63" spans="1:1" x14ac:dyDescent="0.2">
      <c r="A63" s="48" t="s">
        <v>41</v>
      </c>
    </row>
    <row r="64" spans="1:1" x14ac:dyDescent="0.2">
      <c r="A64" s="48" t="s">
        <v>42</v>
      </c>
    </row>
    <row r="65" spans="1:1" x14ac:dyDescent="0.2">
      <c r="A65" s="48" t="s">
        <v>131</v>
      </c>
    </row>
    <row r="66" spans="1:1" x14ac:dyDescent="0.2">
      <c r="A66" s="48" t="s">
        <v>8</v>
      </c>
    </row>
    <row r="67" spans="1:1" x14ac:dyDescent="0.2">
      <c r="A67" s="48" t="s">
        <v>132</v>
      </c>
    </row>
    <row r="68" spans="1:1" x14ac:dyDescent="0.2">
      <c r="A68" s="48" t="s">
        <v>46</v>
      </c>
    </row>
    <row r="69" spans="1:1" x14ac:dyDescent="0.2">
      <c r="A69" s="48" t="s">
        <v>171</v>
      </c>
    </row>
    <row r="70" spans="1:1" x14ac:dyDescent="0.2">
      <c r="A70" s="48" t="s">
        <v>24</v>
      </c>
    </row>
    <row r="71" spans="1:1" x14ac:dyDescent="0.2">
      <c r="A71" s="48" t="s">
        <v>133</v>
      </c>
    </row>
    <row r="72" spans="1:1" x14ac:dyDescent="0.2">
      <c r="A72" s="48" t="s">
        <v>134</v>
      </c>
    </row>
    <row r="73" spans="1:1" x14ac:dyDescent="0.2">
      <c r="A73" s="48" t="s">
        <v>135</v>
      </c>
    </row>
    <row r="74" spans="1:1" x14ac:dyDescent="0.2">
      <c r="A74" s="48" t="s">
        <v>64</v>
      </c>
    </row>
    <row r="75" spans="1:1" x14ac:dyDescent="0.2">
      <c r="A75" s="48" t="s">
        <v>66</v>
      </c>
    </row>
    <row r="76" spans="1:1" x14ac:dyDescent="0.2">
      <c r="A76" s="48" t="s">
        <v>170</v>
      </c>
    </row>
    <row r="77" spans="1:1" x14ac:dyDescent="0.2">
      <c r="A77" s="48" t="s">
        <v>163</v>
      </c>
    </row>
    <row r="78" spans="1:1" x14ac:dyDescent="0.2">
      <c r="A78" s="48" t="s">
        <v>164</v>
      </c>
    </row>
    <row r="79" spans="1:1" x14ac:dyDescent="0.2">
      <c r="A79" s="48" t="s">
        <v>112</v>
      </c>
    </row>
    <row r="80" spans="1:1" x14ac:dyDescent="0.2">
      <c r="A80" s="48" t="s">
        <v>136</v>
      </c>
    </row>
    <row r="81" spans="1:1" x14ac:dyDescent="0.2">
      <c r="A81" s="48" t="s">
        <v>137</v>
      </c>
    </row>
    <row r="82" spans="1:1" x14ac:dyDescent="0.2">
      <c r="A82" s="48" t="s">
        <v>138</v>
      </c>
    </row>
    <row r="83" spans="1:1" x14ac:dyDescent="0.2">
      <c r="A83" s="48" t="s">
        <v>139</v>
      </c>
    </row>
    <row r="84" spans="1:1" x14ac:dyDescent="0.2">
      <c r="A84" s="48" t="s">
        <v>43</v>
      </c>
    </row>
    <row r="85" spans="1:1" x14ac:dyDescent="0.2">
      <c r="A85" s="48" t="s">
        <v>7</v>
      </c>
    </row>
    <row r="86" spans="1:1" x14ac:dyDescent="0.2">
      <c r="A86" s="48" t="s">
        <v>140</v>
      </c>
    </row>
    <row r="87" spans="1:1" x14ac:dyDescent="0.2">
      <c r="A87" s="48" t="s">
        <v>141</v>
      </c>
    </row>
    <row r="88" spans="1:1" x14ac:dyDescent="0.2">
      <c r="A88" s="48" t="s">
        <v>40</v>
      </c>
    </row>
    <row r="89" spans="1:1" x14ac:dyDescent="0.2">
      <c r="A89" s="48" t="s">
        <v>9</v>
      </c>
    </row>
    <row r="90" spans="1:1" x14ac:dyDescent="0.2">
      <c r="A90" s="48" t="s">
        <v>65</v>
      </c>
    </row>
    <row r="91" spans="1:1" x14ac:dyDescent="0.2">
      <c r="A91" s="48" t="s">
        <v>142</v>
      </c>
    </row>
    <row r="92" spans="1:1" x14ac:dyDescent="0.2">
      <c r="A92" s="48" t="s">
        <v>10</v>
      </c>
    </row>
    <row r="93" spans="1:1" x14ac:dyDescent="0.2">
      <c r="A93" s="48" t="s">
        <v>23</v>
      </c>
    </row>
    <row r="94" spans="1:1" x14ac:dyDescent="0.2">
      <c r="A94" s="48" t="s">
        <v>143</v>
      </c>
    </row>
    <row r="95" spans="1:1" x14ac:dyDescent="0.2">
      <c r="A95" s="48" t="s">
        <v>59</v>
      </c>
    </row>
    <row r="96" spans="1:1" x14ac:dyDescent="0.2">
      <c r="A96" s="48" t="s">
        <v>30</v>
      </c>
    </row>
    <row r="97" spans="1:1" x14ac:dyDescent="0.2">
      <c r="A97" s="48" t="s">
        <v>74</v>
      </c>
    </row>
    <row r="98" spans="1:1" x14ac:dyDescent="0.2">
      <c r="A98" s="48" t="s">
        <v>75</v>
      </c>
    </row>
    <row r="99" spans="1:1" x14ac:dyDescent="0.2">
      <c r="A99" s="48" t="s">
        <v>165</v>
      </c>
    </row>
    <row r="100" spans="1:1" x14ac:dyDescent="0.2">
      <c r="A100" s="48" t="s">
        <v>47</v>
      </c>
    </row>
    <row r="101" spans="1:1" x14ac:dyDescent="0.2">
      <c r="A101" s="48" t="s">
        <v>32</v>
      </c>
    </row>
    <row r="102" spans="1:1" x14ac:dyDescent="0.2">
      <c r="A102" s="48" t="s">
        <v>25</v>
      </c>
    </row>
    <row r="103" spans="1:1" x14ac:dyDescent="0.2">
      <c r="A103" s="48" t="s">
        <v>144</v>
      </c>
    </row>
    <row r="106" spans="1:1" x14ac:dyDescent="0.2">
      <c r="A106" s="8" t="s">
        <v>73</v>
      </c>
    </row>
    <row r="107" spans="1:1" x14ac:dyDescent="0.2">
      <c r="A107" s="4" t="s">
        <v>1</v>
      </c>
    </row>
    <row r="108" spans="1:1" x14ac:dyDescent="0.2">
      <c r="A108" s="4" t="s">
        <v>71</v>
      </c>
    </row>
    <row r="109" spans="1:1" x14ac:dyDescent="0.2">
      <c r="A109" s="4" t="s">
        <v>68</v>
      </c>
    </row>
    <row r="110" spans="1:1" x14ac:dyDescent="0.2">
      <c r="A110" s="4" t="s">
        <v>69</v>
      </c>
    </row>
    <row r="111" spans="1:1" x14ac:dyDescent="0.2">
      <c r="A111" s="4" t="s">
        <v>72</v>
      </c>
    </row>
    <row r="112" spans="1:1" x14ac:dyDescent="0.2">
      <c r="A112" s="4" t="s">
        <v>70</v>
      </c>
    </row>
    <row r="114" spans="1:1" x14ac:dyDescent="0.2">
      <c r="A114" s="8" t="s">
        <v>76</v>
      </c>
    </row>
    <row r="115" spans="1:1" x14ac:dyDescent="0.2">
      <c r="A115" s="4" t="s">
        <v>0</v>
      </c>
    </row>
    <row r="116" spans="1:1" x14ac:dyDescent="0.2">
      <c r="A116" s="4" t="s">
        <v>77</v>
      </c>
    </row>
    <row r="117" spans="1:1" x14ac:dyDescent="0.2">
      <c r="A117" s="4" t="s">
        <v>82</v>
      </c>
    </row>
    <row r="118" spans="1:1" x14ac:dyDescent="0.2">
      <c r="A118" s="4" t="s">
        <v>1</v>
      </c>
    </row>
    <row r="119" spans="1:1" x14ac:dyDescent="0.2">
      <c r="A119" s="4" t="s">
        <v>84</v>
      </c>
    </row>
    <row r="120" spans="1:1" x14ac:dyDescent="0.2">
      <c r="A120" s="4" t="s">
        <v>79</v>
      </c>
    </row>
    <row r="121" spans="1:1" x14ac:dyDescent="0.2">
      <c r="A121" s="4" t="s">
        <v>78</v>
      </c>
    </row>
    <row r="122" spans="1:1" x14ac:dyDescent="0.2">
      <c r="A122" s="4" t="s">
        <v>83</v>
      </c>
    </row>
    <row r="123" spans="1:1" x14ac:dyDescent="0.2">
      <c r="A123" s="4" t="s">
        <v>85</v>
      </c>
    </row>
    <row r="124" spans="1:1" x14ac:dyDescent="0.2">
      <c r="A124" s="4" t="s">
        <v>2</v>
      </c>
    </row>
    <row r="125" spans="1:1" x14ac:dyDescent="0.2">
      <c r="A125" s="4" t="s">
        <v>80</v>
      </c>
    </row>
    <row r="126" spans="1:1" x14ac:dyDescent="0.2">
      <c r="A126" s="4" t="s">
        <v>81</v>
      </c>
    </row>
    <row r="129" spans="1:1" x14ac:dyDescent="0.2">
      <c r="A129" s="8" t="s">
        <v>88</v>
      </c>
    </row>
    <row r="130" spans="1:1" x14ac:dyDescent="0.2">
      <c r="A130" s="4" t="s">
        <v>63</v>
      </c>
    </row>
    <row r="131" spans="1:1" x14ac:dyDescent="0.2">
      <c r="A131" s="4" t="s">
        <v>4</v>
      </c>
    </row>
    <row r="132" spans="1:1" x14ac:dyDescent="0.2">
      <c r="A132" s="4" t="s">
        <v>110</v>
      </c>
    </row>
    <row r="137" spans="1:1" x14ac:dyDescent="0.2">
      <c r="A137" s="8" t="s">
        <v>98</v>
      </c>
    </row>
    <row r="138" spans="1:1" x14ac:dyDescent="0.2">
      <c r="A138" s="4" t="s">
        <v>61</v>
      </c>
    </row>
    <row r="139" spans="1:1" x14ac:dyDescent="0.2">
      <c r="A139" s="4" t="s">
        <v>33</v>
      </c>
    </row>
    <row r="140" spans="1:1" x14ac:dyDescent="0.2">
      <c r="A140" s="4" t="s">
        <v>128</v>
      </c>
    </row>
    <row r="141" spans="1:1" x14ac:dyDescent="0.2">
      <c r="A141" s="4" t="s">
        <v>20</v>
      </c>
    </row>
    <row r="142" spans="1:1" x14ac:dyDescent="0.2">
      <c r="A142" s="4" t="s">
        <v>60</v>
      </c>
    </row>
    <row r="143" spans="1:1" x14ac:dyDescent="0.2">
      <c r="A143" s="4" t="s">
        <v>48</v>
      </c>
    </row>
    <row r="144" spans="1:1" x14ac:dyDescent="0.2">
      <c r="A144" s="4" t="s">
        <v>45</v>
      </c>
    </row>
    <row r="145" spans="1:1" x14ac:dyDescent="0.2">
      <c r="A145" s="4" t="s">
        <v>36</v>
      </c>
    </row>
    <row r="146" spans="1:1" x14ac:dyDescent="0.2">
      <c r="A146" s="4" t="s">
        <v>38</v>
      </c>
    </row>
    <row r="147" spans="1:1" x14ac:dyDescent="0.2">
      <c r="A147" s="4" t="s">
        <v>39</v>
      </c>
    </row>
    <row r="148" spans="1:1" x14ac:dyDescent="0.2">
      <c r="A148" s="4" t="s">
        <v>37</v>
      </c>
    </row>
    <row r="149" spans="1:1" x14ac:dyDescent="0.2">
      <c r="A149" s="4" t="s">
        <v>67</v>
      </c>
    </row>
    <row r="150" spans="1:1" x14ac:dyDescent="0.2">
      <c r="A150" s="4" t="s">
        <v>22</v>
      </c>
    </row>
    <row r="151" spans="1:1" x14ac:dyDescent="0.2">
      <c r="A151" s="4" t="s">
        <v>111</v>
      </c>
    </row>
    <row r="152" spans="1:1" x14ac:dyDescent="0.2">
      <c r="A152" s="4" t="s">
        <v>129</v>
      </c>
    </row>
    <row r="153" spans="1:1" x14ac:dyDescent="0.2">
      <c r="A153" s="4" t="s">
        <v>166</v>
      </c>
    </row>
    <row r="154" spans="1:1" x14ac:dyDescent="0.2">
      <c r="A154" s="4" t="s">
        <v>44</v>
      </c>
    </row>
    <row r="155" spans="1:1" x14ac:dyDescent="0.2">
      <c r="A155" s="4" t="s">
        <v>87</v>
      </c>
    </row>
    <row r="156" spans="1:1" x14ac:dyDescent="0.2">
      <c r="A156" s="4" t="s">
        <v>62</v>
      </c>
    </row>
    <row r="157" spans="1:1" x14ac:dyDescent="0.2">
      <c r="A157" s="4" t="s">
        <v>130</v>
      </c>
    </row>
    <row r="158" spans="1:1" x14ac:dyDescent="0.2">
      <c r="A158" s="4" t="s">
        <v>167</v>
      </c>
    </row>
    <row r="159" spans="1:1" x14ac:dyDescent="0.2">
      <c r="A159" s="4" t="s">
        <v>21</v>
      </c>
    </row>
    <row r="160" spans="1:1" x14ac:dyDescent="0.2">
      <c r="A160" s="4" t="s">
        <v>41</v>
      </c>
    </row>
    <row r="161" spans="1:1" x14ac:dyDescent="0.2">
      <c r="A161" s="4" t="s">
        <v>3</v>
      </c>
    </row>
    <row r="162" spans="1:1" x14ac:dyDescent="0.2">
      <c r="A162" s="4" t="s">
        <v>42</v>
      </c>
    </row>
    <row r="163" spans="1:1" x14ac:dyDescent="0.2">
      <c r="A163" s="4" t="s">
        <v>131</v>
      </c>
    </row>
    <row r="164" spans="1:1" x14ac:dyDescent="0.2">
      <c r="A164" s="4" t="s">
        <v>8</v>
      </c>
    </row>
    <row r="165" spans="1:1" x14ac:dyDescent="0.2">
      <c r="A165" s="4" t="s">
        <v>132</v>
      </c>
    </row>
    <row r="166" spans="1:1" x14ac:dyDescent="0.2">
      <c r="A166" s="4" t="s">
        <v>46</v>
      </c>
    </row>
    <row r="167" spans="1:1" x14ac:dyDescent="0.2">
      <c r="A167" s="4" t="s">
        <v>171</v>
      </c>
    </row>
    <row r="168" spans="1:1" x14ac:dyDescent="0.2">
      <c r="A168" s="4" t="s">
        <v>24</v>
      </c>
    </row>
    <row r="169" spans="1:1" x14ac:dyDescent="0.2">
      <c r="A169" s="4" t="s">
        <v>133</v>
      </c>
    </row>
    <row r="170" spans="1:1" x14ac:dyDescent="0.2">
      <c r="A170" s="4" t="s">
        <v>134</v>
      </c>
    </row>
    <row r="171" spans="1:1" x14ac:dyDescent="0.2">
      <c r="A171" s="4" t="s">
        <v>135</v>
      </c>
    </row>
    <row r="172" spans="1:1" x14ac:dyDescent="0.2">
      <c r="A172" s="4" t="s">
        <v>64</v>
      </c>
    </row>
    <row r="173" spans="1:1" x14ac:dyDescent="0.2">
      <c r="A173" s="4" t="s">
        <v>66</v>
      </c>
    </row>
    <row r="174" spans="1:1" x14ac:dyDescent="0.2">
      <c r="A174" s="4" t="s">
        <v>170</v>
      </c>
    </row>
    <row r="175" spans="1:1" x14ac:dyDescent="0.2">
      <c r="A175" s="4" t="s">
        <v>163</v>
      </c>
    </row>
    <row r="176" spans="1:1" x14ac:dyDescent="0.2">
      <c r="A176" s="4" t="s">
        <v>164</v>
      </c>
    </row>
    <row r="177" spans="1:1" x14ac:dyDescent="0.2">
      <c r="A177" s="4" t="s">
        <v>112</v>
      </c>
    </row>
    <row r="178" spans="1:1" x14ac:dyDescent="0.2">
      <c r="A178" s="4" t="s">
        <v>28</v>
      </c>
    </row>
    <row r="179" spans="1:1" x14ac:dyDescent="0.2">
      <c r="A179" s="4" t="s">
        <v>137</v>
      </c>
    </row>
    <row r="180" spans="1:1" x14ac:dyDescent="0.2">
      <c r="A180" s="4" t="s">
        <v>138</v>
      </c>
    </row>
    <row r="181" spans="1:1" x14ac:dyDescent="0.2">
      <c r="A181" s="4" t="s">
        <v>139</v>
      </c>
    </row>
    <row r="182" spans="1:1" x14ac:dyDescent="0.2">
      <c r="A182" s="4" t="s">
        <v>200</v>
      </c>
    </row>
    <row r="183" spans="1:1" x14ac:dyDescent="0.2">
      <c r="A183" s="4" t="s">
        <v>43</v>
      </c>
    </row>
    <row r="184" spans="1:1" x14ac:dyDescent="0.2">
      <c r="A184" s="4" t="s">
        <v>7</v>
      </c>
    </row>
    <row r="185" spans="1:1" x14ac:dyDescent="0.2">
      <c r="A185" s="4" t="s">
        <v>140</v>
      </c>
    </row>
    <row r="186" spans="1:1" x14ac:dyDescent="0.2">
      <c r="A186" s="4" t="s">
        <v>202</v>
      </c>
    </row>
    <row r="187" spans="1:1" x14ac:dyDescent="0.2">
      <c r="A187" s="4" t="s">
        <v>141</v>
      </c>
    </row>
    <row r="188" spans="1:1" x14ac:dyDescent="0.2">
      <c r="A188" s="4" t="s">
        <v>27</v>
      </c>
    </row>
    <row r="189" spans="1:1" x14ac:dyDescent="0.2">
      <c r="A189" s="4" t="s">
        <v>40</v>
      </c>
    </row>
    <row r="190" spans="1:1" x14ac:dyDescent="0.2">
      <c r="A190" s="4" t="s">
        <v>9</v>
      </c>
    </row>
    <row r="191" spans="1:1" x14ac:dyDescent="0.2">
      <c r="A191" s="4" t="s">
        <v>65</v>
      </c>
    </row>
    <row r="192" spans="1:1" x14ac:dyDescent="0.2">
      <c r="A192" s="4" t="s">
        <v>142</v>
      </c>
    </row>
    <row r="193" spans="1:1" x14ac:dyDescent="0.2">
      <c r="A193" s="4" t="s">
        <v>10</v>
      </c>
    </row>
    <row r="194" spans="1:1" x14ac:dyDescent="0.2">
      <c r="A194" s="4" t="s">
        <v>23</v>
      </c>
    </row>
    <row r="195" spans="1:1" x14ac:dyDescent="0.2">
      <c r="A195" s="4" t="s">
        <v>143</v>
      </c>
    </row>
    <row r="196" spans="1:1" x14ac:dyDescent="0.2">
      <c r="A196" s="4" t="s">
        <v>104</v>
      </c>
    </row>
    <row r="197" spans="1:1" x14ac:dyDescent="0.2">
      <c r="A197" s="4" t="s">
        <v>201</v>
      </c>
    </row>
    <row r="198" spans="1:1" x14ac:dyDescent="0.2">
      <c r="A198" s="4" t="s">
        <v>29</v>
      </c>
    </row>
    <row r="199" spans="1:1" x14ac:dyDescent="0.2">
      <c r="A199" s="4" t="s">
        <v>59</v>
      </c>
    </row>
    <row r="200" spans="1:1" x14ac:dyDescent="0.2">
      <c r="A200" s="4" t="s">
        <v>30</v>
      </c>
    </row>
    <row r="201" spans="1:1" x14ac:dyDescent="0.2">
      <c r="A201" s="4" t="s">
        <v>74</v>
      </c>
    </row>
    <row r="202" spans="1:1" x14ac:dyDescent="0.2">
      <c r="A202" s="4" t="s">
        <v>75</v>
      </c>
    </row>
    <row r="203" spans="1:1" x14ac:dyDescent="0.2">
      <c r="A203" s="4" t="s">
        <v>31</v>
      </c>
    </row>
    <row r="204" spans="1:1" x14ac:dyDescent="0.2">
      <c r="A204" s="4" t="s">
        <v>26</v>
      </c>
    </row>
    <row r="205" spans="1:1" x14ac:dyDescent="0.2">
      <c r="A205" s="4" t="s">
        <v>165</v>
      </c>
    </row>
    <row r="206" spans="1:1" x14ac:dyDescent="0.2">
      <c r="A206" s="4" t="s">
        <v>47</v>
      </c>
    </row>
    <row r="207" spans="1:1" x14ac:dyDescent="0.2">
      <c r="A207" s="4" t="s">
        <v>32</v>
      </c>
    </row>
    <row r="208" spans="1:1" x14ac:dyDescent="0.2">
      <c r="A208" s="4" t="s">
        <v>25</v>
      </c>
    </row>
    <row r="209" spans="1:2" x14ac:dyDescent="0.2">
      <c r="A209" s="4" t="s">
        <v>203</v>
      </c>
    </row>
    <row r="210" spans="1:2" x14ac:dyDescent="0.2">
      <c r="A210" s="4" t="s">
        <v>144</v>
      </c>
    </row>
    <row r="211" spans="1:2" x14ac:dyDescent="0.2">
      <c r="B211" s="4" t="s">
        <v>204</v>
      </c>
    </row>
    <row r="214" spans="1:2" x14ac:dyDescent="0.2">
      <c r="A214" s="8" t="s">
        <v>57</v>
      </c>
    </row>
    <row r="215" spans="1:2" x14ac:dyDescent="0.2">
      <c r="A215" s="4" t="s">
        <v>146</v>
      </c>
    </row>
    <row r="216" spans="1:2" x14ac:dyDescent="0.2">
      <c r="A216" s="4" t="s">
        <v>145</v>
      </c>
    </row>
    <row r="218" spans="1:2" x14ac:dyDescent="0.2">
      <c r="A218" s="8" t="s">
        <v>147</v>
      </c>
    </row>
    <row r="219" spans="1:2" x14ac:dyDescent="0.2">
      <c r="A219" s="4" t="s">
        <v>149</v>
      </c>
    </row>
    <row r="220" spans="1:2" x14ac:dyDescent="0.2">
      <c r="A220" s="4" t="s">
        <v>148</v>
      </c>
    </row>
    <row r="222" spans="1:2" x14ac:dyDescent="0.2">
      <c r="A222" s="8" t="s">
        <v>150</v>
      </c>
    </row>
    <row r="223" spans="1:2" x14ac:dyDescent="0.2">
      <c r="A223" s="4" t="s">
        <v>151</v>
      </c>
    </row>
    <row r="224" spans="1:2" x14ac:dyDescent="0.2">
      <c r="A224" s="4" t="s">
        <v>152</v>
      </c>
    </row>
    <row r="226" spans="1:1" x14ac:dyDescent="0.2">
      <c r="A226" s="8" t="s">
        <v>160</v>
      </c>
    </row>
    <row r="227" spans="1:1" x14ac:dyDescent="0.2">
      <c r="A227" s="4" t="s">
        <v>161</v>
      </c>
    </row>
    <row r="228" spans="1:1" x14ac:dyDescent="0.2">
      <c r="A228" s="4" t="s">
        <v>200</v>
      </c>
    </row>
    <row r="229" spans="1:1" x14ac:dyDescent="0.2">
      <c r="A229" s="4" t="s">
        <v>155</v>
      </c>
    </row>
    <row r="230" spans="1:1" x14ac:dyDescent="0.2">
      <c r="A230" s="4" t="s">
        <v>169</v>
      </c>
    </row>
    <row r="231" spans="1:1" x14ac:dyDescent="0.2">
      <c r="A231" s="4" t="s">
        <v>162</v>
      </c>
    </row>
    <row r="232" spans="1:1" x14ac:dyDescent="0.2">
      <c r="A232" s="4" t="s">
        <v>153</v>
      </c>
    </row>
    <row r="233" spans="1:1" x14ac:dyDescent="0.2">
      <c r="A233" s="4" t="s">
        <v>105</v>
      </c>
    </row>
    <row r="234" spans="1:1" x14ac:dyDescent="0.2">
      <c r="A234" s="4" t="s">
        <v>154</v>
      </c>
    </row>
    <row r="237" spans="1:1" x14ac:dyDescent="0.2">
      <c r="A237" s="8" t="s">
        <v>157</v>
      </c>
    </row>
    <row r="238" spans="1:1" x14ac:dyDescent="0.2">
      <c r="A238" s="4" t="s">
        <v>158</v>
      </c>
    </row>
    <row r="239" spans="1:1" x14ac:dyDescent="0.2">
      <c r="A239" s="4" t="s">
        <v>159</v>
      </c>
    </row>
    <row r="240" spans="1:1" x14ac:dyDescent="0.2">
      <c r="A240" s="4" t="s">
        <v>107</v>
      </c>
    </row>
    <row r="241" spans="1:1" x14ac:dyDescent="0.2">
      <c r="A241" s="4" t="s">
        <v>156</v>
      </c>
    </row>
  </sheetData>
  <mergeCells count="5">
    <mergeCell ref="A12:H12"/>
    <mergeCell ref="A2:G2"/>
    <mergeCell ref="A40:H40"/>
    <mergeCell ref="A27:H27"/>
    <mergeCell ref="A4:H4"/>
  </mergeCells>
  <phoneticPr fontId="1" type="noConversion"/>
  <dataValidations count="1">
    <dataValidation type="list" allowBlank="1" showInputMessage="1" showErrorMessage="1" sqref="A5" xr:uid="{00000000-0002-0000-0200-000000000000}">
      <formula1>lista_estado_productividad</formula1>
    </dataValidation>
  </dataValidations>
  <pageMargins left="0.75" right="0.75" top="1" bottom="1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e_x0020_documento xmlns="A9C049BE-A188-405D-AF77-C7061AEC81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49C0A988A15D40AF77C7061AEC8188" ma:contentTypeVersion="0" ma:contentTypeDescription="Crear nuevo documento." ma:contentTypeScope="" ma:versionID="fe9feb7bf9584ec6180719011f8e7112">
  <xsd:schema xmlns:xsd="http://www.w3.org/2001/XMLSchema" xmlns:xs="http://www.w3.org/2001/XMLSchema" xmlns:p="http://schemas.microsoft.com/office/2006/metadata/properties" xmlns:ns2="A9C049BE-A188-405D-AF77-C7061AEC8188" targetNamespace="http://schemas.microsoft.com/office/2006/metadata/properties" ma:root="true" ma:fieldsID="7de68e3e8b292edcecc4b6d5436be387" ns2:_="">
    <xsd:import namespace="A9C049BE-A188-405D-AF77-C7061AEC8188"/>
    <xsd:element name="properties">
      <xsd:complexType>
        <xsd:sequence>
          <xsd:element name="documentManagement">
            <xsd:complexType>
              <xsd:all>
                <xsd:element ref="ns2:Tipo_x0020_de_x0020_documen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049BE-A188-405D-AF77-C7061AEC8188" elementFormDefault="qualified">
    <xsd:import namespace="http://schemas.microsoft.com/office/2006/documentManagement/types"/>
    <xsd:import namespace="http://schemas.microsoft.com/office/infopath/2007/PartnerControls"/>
    <xsd:element name="Tipo_x0020_de_x0020_documento" ma:index="8" nillable="true" ma:displayName="Tipo de documento" ma:format="Dropdown" ma:internalName="Tipo_x0020_de_x0020_documento">
      <xsd:simpleType>
        <xsd:union memberTypes="dms:Text">
          <xsd:simpleType>
            <xsd:restriction base="dms:Choice">
              <xsd:enumeration value="Anexo"/>
              <xsd:enumeration value="Contenido"/>
              <xsd:enumeration value="Definición"/>
              <xsd:enumeration value="Entregable"/>
              <xsd:enumeration value="Forma"/>
              <xsd:enumeration value="Glosario"/>
              <xsd:enumeration value="Indicador"/>
              <xsd:enumeration value="Información"/>
              <xsd:enumeration value="Instructivo"/>
              <xsd:enumeration value="Manual"/>
              <xsd:enumeration value="Proc. Corporativo"/>
              <xsd:enumeration value="Proc. Estándar"/>
              <xsd:enumeration value="Proyecto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98CFF-2C84-4327-AABC-573EBBA8FE7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7BFEF74-F56D-4197-A630-F7741BAF8E93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A9C049BE-A188-405D-AF77-C7061AEC818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DF56877-761C-4BEC-8A56-01242395E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049BE-A188-405D-AF77-C7061AEC8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900CD7-E15B-4190-B432-7419D4767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16</vt:i4>
      </vt:variant>
    </vt:vector>
  </HeadingPairs>
  <TitlesOfParts>
    <vt:vector size="19" baseType="lpstr">
      <vt:lpstr>Liberación a pruebas</vt:lpstr>
      <vt:lpstr>Liberación a producción</vt:lpstr>
      <vt:lpstr>Listas</vt:lpstr>
      <vt:lpstr>_iso9126</vt:lpstr>
      <vt:lpstr>Comple</vt:lpstr>
      <vt:lpstr>complejidad</vt:lpstr>
      <vt:lpstr>cualidades</vt:lpstr>
      <vt:lpstr>expconceptual</vt:lpstr>
      <vt:lpstr>exptecnica</vt:lpstr>
      <vt:lpstr>lista_estado_productividad</vt:lpstr>
      <vt:lpstr>Roles</vt:lpstr>
      <vt:lpstr>S_N</vt:lpstr>
      <vt:lpstr>sino</vt:lpstr>
      <vt:lpstr>sinoaplica</vt:lpstr>
      <vt:lpstr>tablacomplejidad</vt:lpstr>
      <vt:lpstr>Tipo_c</vt:lpstr>
      <vt:lpstr>tipo_sis</vt:lpstr>
      <vt:lpstr>tipocomponente</vt:lpstr>
      <vt:lpstr>tiposobjetos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Proceso Mantenimiento y Desarrollo de Unidades de Software</dc:title>
  <dc:creator>jacifuentes</dc:creator>
  <cp:lastModifiedBy>Aymer Iván Obando Valois</cp:lastModifiedBy>
  <cp:lastPrinted>2014-04-01T21:13:30Z</cp:lastPrinted>
  <dcterms:created xsi:type="dcterms:W3CDTF">2012-02-09T16:12:46Z</dcterms:created>
  <dcterms:modified xsi:type="dcterms:W3CDTF">2025-03-12T17:36:12Z</dcterms:modified>
</cp:coreProperties>
</file>