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620" yWindow="0" windowWidth="27720" windowHeight="16740" activeTab="2"/>
  </bookViews>
  <sheets>
    <sheet name="JAVA" sheetId="1" r:id="rId1"/>
    <sheet name="C++" sheetId="2" r:id="rId2"/>
    <sheet name="Block Matrix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J13" i="3"/>
  <c r="K13" i="3"/>
  <c r="I16" i="3"/>
  <c r="J16" i="3"/>
  <c r="K16" i="3"/>
  <c r="I19" i="3"/>
  <c r="J19" i="3"/>
  <c r="K19" i="3"/>
  <c r="L19" i="3"/>
  <c r="I18" i="3"/>
  <c r="J18" i="3"/>
  <c r="K18" i="3"/>
  <c r="L18" i="3"/>
  <c r="I17" i="3"/>
  <c r="J17" i="3"/>
  <c r="K17" i="3"/>
  <c r="L17" i="3"/>
  <c r="L16" i="3"/>
  <c r="I15" i="3"/>
  <c r="J15" i="3"/>
  <c r="K15" i="3"/>
  <c r="L15" i="3"/>
  <c r="I14" i="3"/>
  <c r="J14" i="3"/>
  <c r="K14" i="3"/>
  <c r="L14" i="3"/>
  <c r="L13" i="3"/>
  <c r="I8" i="3"/>
  <c r="J8" i="3"/>
  <c r="K8" i="3"/>
  <c r="L8" i="3"/>
  <c r="I7" i="3"/>
  <c r="J7" i="3"/>
  <c r="K7" i="3"/>
  <c r="L7" i="3"/>
  <c r="I6" i="3"/>
  <c r="J6" i="3"/>
  <c r="K6" i="3"/>
  <c r="L6" i="3"/>
  <c r="I5" i="3"/>
  <c r="J5" i="3"/>
  <c r="K5" i="3"/>
  <c r="L5" i="3"/>
  <c r="I4" i="3"/>
  <c r="J4" i="3"/>
  <c r="K4" i="3"/>
  <c r="L4" i="3"/>
  <c r="I3" i="3"/>
  <c r="J3" i="3"/>
  <c r="K3" i="3"/>
  <c r="L3" i="3"/>
  <c r="I2" i="3"/>
  <c r="J2" i="3"/>
  <c r="K2" i="3"/>
  <c r="L2" i="3"/>
  <c r="I2" i="2"/>
  <c r="I19" i="2"/>
  <c r="I18" i="2"/>
  <c r="I17" i="2"/>
  <c r="I16" i="2"/>
  <c r="I15" i="2"/>
  <c r="I14" i="2"/>
  <c r="I13" i="2"/>
  <c r="I8" i="2"/>
  <c r="I7" i="2"/>
  <c r="I6" i="2"/>
  <c r="I5" i="2"/>
  <c r="I4" i="2"/>
  <c r="I3" i="2"/>
  <c r="I19" i="1"/>
  <c r="J19" i="1"/>
  <c r="K19" i="1"/>
  <c r="L19" i="1"/>
  <c r="I18" i="1"/>
  <c r="J18" i="1"/>
  <c r="K18" i="1"/>
  <c r="L18" i="1"/>
  <c r="I17" i="1"/>
  <c r="J17" i="1"/>
  <c r="K17" i="1"/>
  <c r="L17" i="1"/>
  <c r="I16" i="1"/>
  <c r="J16" i="1"/>
  <c r="K16" i="1"/>
  <c r="L16" i="1"/>
  <c r="I15" i="1"/>
  <c r="J15" i="1"/>
  <c r="K15" i="1"/>
  <c r="L15" i="1"/>
  <c r="I14" i="1"/>
  <c r="J14" i="1"/>
  <c r="K14" i="1"/>
  <c r="L14" i="1"/>
  <c r="I13" i="1"/>
  <c r="J13" i="1"/>
  <c r="K13" i="1"/>
  <c r="L13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2" i="1"/>
  <c r="J2" i="1"/>
  <c r="K2" i="1"/>
  <c r="L2" i="1"/>
  <c r="J2" i="2"/>
  <c r="K2" i="2"/>
  <c r="L2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</calcChain>
</file>

<file path=xl/sharedStrings.xml><?xml version="1.0" encoding="utf-8"?>
<sst xmlns="http://schemas.openxmlformats.org/spreadsheetml/2006/main" count="24" uniqueCount="8">
  <si>
    <t>Trial</t>
  </si>
  <si>
    <t>size</t>
  </si>
  <si>
    <t>Memory</t>
  </si>
  <si>
    <t>Time</t>
  </si>
  <si>
    <t>Ave</t>
  </si>
  <si>
    <t>std</t>
  </si>
  <si>
    <t>95%CI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</si>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</sst>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8" sqref="A8"/>
    </sheetView>
  </sheetViews>
  <sheetFormatPr baseColWidth="10" defaultColWidth="8.83203125" defaultRowHeight="14" x14ac:dyDescent="0"/>
  <sheetData>
    <row r="1" spans="1:13">
      <c r="A1" t="s">
        <v>1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I1" t="s">
        <v>4</v>
      </c>
      <c r="J1" t="s">
        <v>5</v>
      </c>
      <c r="K1" t="s">
        <v>6</v>
      </c>
    </row>
    <row r="2" spans="1:13">
      <c r="A2">
        <v>500</v>
      </c>
      <c r="B2" t="s">
        <v>3</v>
      </c>
      <c r="C2">
        <v>0.8</v>
      </c>
      <c r="D2">
        <v>0.9</v>
      </c>
      <c r="E2">
        <v>0.84</v>
      </c>
      <c r="F2">
        <v>0.89</v>
      </c>
      <c r="G2">
        <v>0.89</v>
      </c>
      <c r="I2">
        <f>AVERAGE(C2:G2)</f>
        <v>0.8640000000000001</v>
      </c>
      <c r="J2">
        <f>SQRT(((C2-I2)^2+(D2-I2)^2+(E2-I2)^2+(F2-I2)^2+(G2-I2)^2)/5)</f>
        <v>3.8262252939417978E-2</v>
      </c>
      <c r="K2">
        <f>(2.132*J2)/SQRT(5)</f>
        <v>3.64815041795154E-2</v>
      </c>
      <c r="L2" t="str">
        <f>I2&amp;" "&amp;M$16&amp;" "&amp;K2</f>
        <v>0.864 ± 0.0364815041795154</v>
      </c>
    </row>
    <row r="3" spans="1:13">
      <c r="A3">
        <v>750</v>
      </c>
      <c r="C3">
        <v>1.95</v>
      </c>
      <c r="D3">
        <v>1.87</v>
      </c>
      <c r="E3">
        <v>1.94</v>
      </c>
      <c r="F3">
        <v>1.99</v>
      </c>
      <c r="G3">
        <v>1.88</v>
      </c>
      <c r="I3">
        <f t="shared" ref="I3:I8" si="0">AVERAGE(C3:G3)</f>
        <v>1.9259999999999997</v>
      </c>
      <c r="J3">
        <f t="shared" ref="J3:J8" si="1">SQRT(((C3-I3)^2+(D3-I3)^2+(E3-I3)^2+(F3-I3)^2+(G3-I3)^2)/5)</f>
        <v>4.4988887516807956E-2</v>
      </c>
      <c r="K3">
        <f t="shared" ref="K3:K8" si="2">(2.132*J3)/SQRT(5)</f>
        <v>4.2895077050869118E-2</v>
      </c>
      <c r="L3" t="str">
        <f t="shared" ref="L3:L8" si="3">I3&amp;" "&amp;M$16&amp;" "&amp;K3</f>
        <v>1.926 ± 0.0428950770508691</v>
      </c>
    </row>
    <row r="4" spans="1:13">
      <c r="A4">
        <v>1000</v>
      </c>
      <c r="C4">
        <v>4.0599999999999996</v>
      </c>
      <c r="D4">
        <v>4.04</v>
      </c>
      <c r="E4">
        <v>4.07</v>
      </c>
      <c r="F4">
        <v>4.07</v>
      </c>
      <c r="G4">
        <v>4.1100000000000003</v>
      </c>
      <c r="I4">
        <f t="shared" si="0"/>
        <v>4.07</v>
      </c>
      <c r="J4">
        <f t="shared" si="1"/>
        <v>2.2803508501982896E-2</v>
      </c>
      <c r="K4">
        <f t="shared" si="2"/>
        <v>2.1742219205959763E-2</v>
      </c>
      <c r="L4" t="str">
        <f t="shared" si="3"/>
        <v>4.07 ± 0.0217422192059598</v>
      </c>
    </row>
    <row r="5" spans="1:13">
      <c r="A5">
        <v>1500</v>
      </c>
      <c r="C5">
        <v>12.95</v>
      </c>
      <c r="D5">
        <v>13.04</v>
      </c>
      <c r="E5">
        <v>13.04</v>
      </c>
      <c r="F5">
        <v>12.91</v>
      </c>
      <c r="G5">
        <v>12.91</v>
      </c>
      <c r="I5">
        <f t="shared" si="0"/>
        <v>12.969999999999999</v>
      </c>
      <c r="J5">
        <f t="shared" si="1"/>
        <v>5.8991524815010091E-2</v>
      </c>
      <c r="K5">
        <f t="shared" si="2"/>
        <v>5.6246023006075334E-2</v>
      </c>
      <c r="L5" t="str">
        <f t="shared" si="3"/>
        <v>12.97 ± 0.0562460230060753</v>
      </c>
    </row>
    <row r="6" spans="1:13">
      <c r="A6">
        <v>2000</v>
      </c>
      <c r="C6">
        <v>42.67</v>
      </c>
      <c r="D6">
        <v>42.29</v>
      </c>
      <c r="E6">
        <v>42.39</v>
      </c>
      <c r="F6">
        <v>42.33</v>
      </c>
      <c r="G6">
        <v>42.39</v>
      </c>
      <c r="I6">
        <f t="shared" si="0"/>
        <v>42.414000000000001</v>
      </c>
      <c r="J6">
        <f t="shared" si="1"/>
        <v>0.13350655414623008</v>
      </c>
      <c r="K6">
        <f t="shared" si="2"/>
        <v>0.12729307709062673</v>
      </c>
      <c r="L6" t="str">
        <f t="shared" si="3"/>
        <v>42.414 ± 0.127293077090627</v>
      </c>
    </row>
    <row r="7" spans="1:13">
      <c r="A7">
        <v>2500</v>
      </c>
      <c r="C7">
        <v>77.02</v>
      </c>
      <c r="D7">
        <v>76.94</v>
      </c>
      <c r="E7">
        <v>76.98</v>
      </c>
      <c r="F7">
        <v>77.08</v>
      </c>
      <c r="G7">
        <v>77.98</v>
      </c>
      <c r="I7">
        <f t="shared" si="0"/>
        <v>77.2</v>
      </c>
      <c r="J7">
        <f t="shared" si="1"/>
        <v>0.39273400667627639</v>
      </c>
      <c r="K7">
        <f t="shared" si="2"/>
        <v>0.37445592471210998</v>
      </c>
      <c r="L7" t="str">
        <f t="shared" si="3"/>
        <v>77.2 ± 0.37445592471211</v>
      </c>
    </row>
    <row r="8" spans="1:13">
      <c r="A8">
        <v>3000</v>
      </c>
      <c r="C8">
        <v>159.68</v>
      </c>
      <c r="D8">
        <v>158.6</v>
      </c>
      <c r="E8">
        <v>160.47</v>
      </c>
      <c r="F8">
        <v>159.85</v>
      </c>
      <c r="G8">
        <v>160.13</v>
      </c>
      <c r="I8">
        <f t="shared" si="0"/>
        <v>159.74600000000001</v>
      </c>
      <c r="J8">
        <f t="shared" si="1"/>
        <v>0.63247450541504135</v>
      </c>
      <c r="K8">
        <f t="shared" si="2"/>
        <v>0.60303875334442736</v>
      </c>
      <c r="L8" t="str">
        <f t="shared" si="3"/>
        <v>159.746 ± 0.603038753344427</v>
      </c>
    </row>
    <row r="11" spans="1:13" ht="15">
      <c r="H11" s="1"/>
    </row>
    <row r="13" spans="1:13">
      <c r="A13">
        <v>500</v>
      </c>
      <c r="B13" t="s">
        <v>2</v>
      </c>
      <c r="C13">
        <v>103344</v>
      </c>
      <c r="D13">
        <v>103344</v>
      </c>
      <c r="E13">
        <v>103632</v>
      </c>
      <c r="F13">
        <v>96144</v>
      </c>
      <c r="G13">
        <v>103376</v>
      </c>
      <c r="I13">
        <f t="shared" ref="I13:I19" si="4">AVERAGE(C13:G13)</f>
        <v>101968</v>
      </c>
      <c r="J13">
        <f t="shared" ref="J13:J19" si="5">SQRT(((C13-I13)^2+(D13-I13)^2+(E13-I13)^2+(F13-I13)^2+(G13-I13)^2)/5)</f>
        <v>2914.0037062433535</v>
      </c>
      <c r="K13">
        <f t="shared" ref="K13:K19" si="6">(2.132*J13)/SQRT(5)</f>
        <v>2778.3841834081336</v>
      </c>
      <c r="L13" t="str">
        <f t="shared" ref="L13:L19" si="7">I13&amp;" "&amp;M$16&amp;" "&amp;K13</f>
        <v>101968 ± 2778.38418340813</v>
      </c>
    </row>
    <row r="14" spans="1:13">
      <c r="A14">
        <v>750</v>
      </c>
      <c r="C14">
        <v>120960</v>
      </c>
      <c r="D14">
        <v>120816</v>
      </c>
      <c r="E14">
        <v>120784</v>
      </c>
      <c r="F14">
        <v>120896</v>
      </c>
      <c r="G14">
        <v>120848</v>
      </c>
      <c r="I14">
        <f t="shared" si="4"/>
        <v>120860.8</v>
      </c>
      <c r="J14">
        <f t="shared" si="5"/>
        <v>61.885054738603884</v>
      </c>
      <c r="K14">
        <f t="shared" si="6"/>
        <v>59.004886269257398</v>
      </c>
      <c r="L14" t="str">
        <f t="shared" si="7"/>
        <v>120860.8 ± 59.0048862692574</v>
      </c>
    </row>
    <row r="15" spans="1:13">
      <c r="A15">
        <v>1000</v>
      </c>
      <c r="C15">
        <v>145328</v>
      </c>
      <c r="D15">
        <v>145296</v>
      </c>
      <c r="E15">
        <v>145312</v>
      </c>
      <c r="F15">
        <v>145008</v>
      </c>
      <c r="G15">
        <v>138144</v>
      </c>
      <c r="I15">
        <f t="shared" si="4"/>
        <v>143817.60000000001</v>
      </c>
      <c r="J15">
        <f t="shared" si="5"/>
        <v>2839.2602980353877</v>
      </c>
      <c r="K15">
        <f t="shared" si="6"/>
        <v>2707.1193793400744</v>
      </c>
      <c r="L15" t="str">
        <f t="shared" si="7"/>
        <v>143817.6 ± 2707.11937934007</v>
      </c>
    </row>
    <row r="16" spans="1:13" ht="15">
      <c r="A16">
        <v>1500</v>
      </c>
      <c r="C16">
        <v>193984</v>
      </c>
      <c r="D16">
        <v>194032</v>
      </c>
      <c r="E16">
        <v>193952</v>
      </c>
      <c r="F16">
        <v>193888</v>
      </c>
      <c r="G16">
        <v>193920</v>
      </c>
      <c r="I16">
        <f t="shared" si="4"/>
        <v>193955.20000000001</v>
      </c>
      <c r="J16">
        <f t="shared" si="5"/>
        <v>49.985597925802587</v>
      </c>
      <c r="K16">
        <f t="shared" si="6"/>
        <v>47.6592374874798</v>
      </c>
      <c r="L16" t="str">
        <f t="shared" si="7"/>
        <v>193955.2 ± 47.6592374874798</v>
      </c>
      <c r="M16" s="1" t="s">
        <v>7</v>
      </c>
    </row>
    <row r="17" spans="1:12">
      <c r="A17">
        <v>2000</v>
      </c>
      <c r="C17">
        <v>283664</v>
      </c>
      <c r="D17">
        <v>284048</v>
      </c>
      <c r="E17">
        <v>284448</v>
      </c>
      <c r="F17">
        <v>283984</v>
      </c>
      <c r="G17">
        <v>283632</v>
      </c>
      <c r="I17">
        <f t="shared" si="4"/>
        <v>283955.20000000001</v>
      </c>
      <c r="J17">
        <f t="shared" si="5"/>
        <v>297.16958121584378</v>
      </c>
      <c r="K17">
        <f t="shared" si="6"/>
        <v>283.3391263268241</v>
      </c>
      <c r="L17" t="str">
        <f t="shared" si="7"/>
        <v>283955.2 ± 283.339126326824</v>
      </c>
    </row>
    <row r="18" spans="1:12">
      <c r="A18">
        <v>2500</v>
      </c>
      <c r="C18">
        <v>391360</v>
      </c>
      <c r="D18">
        <v>390480</v>
      </c>
      <c r="E18">
        <v>390480</v>
      </c>
      <c r="F18">
        <v>390464</v>
      </c>
      <c r="G18">
        <v>380448</v>
      </c>
      <c r="I18">
        <f t="shared" si="4"/>
        <v>388646.40000000002</v>
      </c>
      <c r="J18">
        <f t="shared" si="5"/>
        <v>4113.5200303389793</v>
      </c>
      <c r="K18">
        <f t="shared" si="6"/>
        <v>3922.0742808046089</v>
      </c>
      <c r="L18" t="str">
        <f t="shared" si="7"/>
        <v>388646.4 ± 3922.07428080461</v>
      </c>
    </row>
    <row r="19" spans="1:12">
      <c r="A19">
        <v>3000</v>
      </c>
      <c r="C19">
        <v>883312</v>
      </c>
      <c r="D19">
        <v>875792</v>
      </c>
      <c r="E19">
        <v>883344</v>
      </c>
      <c r="F19">
        <v>891168</v>
      </c>
      <c r="G19">
        <v>882992</v>
      </c>
      <c r="I19">
        <f t="shared" si="4"/>
        <v>883321.6</v>
      </c>
      <c r="J19">
        <f t="shared" si="5"/>
        <v>4865.5955277848561</v>
      </c>
      <c r="K19">
        <f t="shared" si="6"/>
        <v>4639.1477225286144</v>
      </c>
      <c r="L19" t="str">
        <f t="shared" si="7"/>
        <v>883321.6 ± 4639.14772252861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2" workbookViewId="0">
      <selection activeCell="L9" sqref="A1:XFD1048576"/>
    </sheetView>
  </sheetViews>
  <sheetFormatPr baseColWidth="10" defaultColWidth="8.83203125" defaultRowHeight="14" x14ac:dyDescent="0"/>
  <cols>
    <col min="12" max="12" width="26.1640625" bestFit="1" customWidth="1"/>
  </cols>
  <sheetData>
    <row r="1" spans="1:13">
      <c r="A1" t="s">
        <v>1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I1" t="s">
        <v>4</v>
      </c>
      <c r="J1" t="s">
        <v>5</v>
      </c>
      <c r="K1" t="s">
        <v>6</v>
      </c>
    </row>
    <row r="2" spans="1:13">
      <c r="A2">
        <v>500</v>
      </c>
      <c r="B2" t="s">
        <v>3</v>
      </c>
      <c r="C2">
        <v>0.31</v>
      </c>
      <c r="D2">
        <v>0.31</v>
      </c>
      <c r="E2">
        <v>0.31</v>
      </c>
      <c r="F2">
        <v>0.31</v>
      </c>
      <c r="G2">
        <v>0.31</v>
      </c>
      <c r="I2">
        <f>AVERAGE(C2:G2)</f>
        <v>0.31</v>
      </c>
      <c r="J2">
        <f>SQRT(((C2-I2)^2+(D2-I2)^2+(E2-I2)^2+(F2-I2)^2+(G2-I2)^2)/5)</f>
        <v>0</v>
      </c>
      <c r="K2">
        <f>(2.132*J2)/SQRT(5)</f>
        <v>0</v>
      </c>
      <c r="L2" t="str">
        <f>I2&amp;" "&amp;M$16&amp;" "&amp;K2</f>
        <v>0.31 ± 0</v>
      </c>
    </row>
    <row r="3" spans="1:13">
      <c r="A3">
        <v>750</v>
      </c>
      <c r="C3">
        <v>1.07</v>
      </c>
      <c r="D3">
        <v>1.02</v>
      </c>
      <c r="E3">
        <v>1.1399999999999999</v>
      </c>
      <c r="F3">
        <v>0.97</v>
      </c>
      <c r="G3">
        <v>0.98</v>
      </c>
      <c r="I3">
        <f t="shared" ref="I3:I8" si="0">AVERAGE(C3:G3)</f>
        <v>1.036</v>
      </c>
      <c r="J3">
        <f t="shared" ref="J3:J8" si="1">SQRT(((C3-I3)^2+(D3-I3)^2+(E3-I3)^2+(F3-I3)^2+(G3-I3)^2)/5)</f>
        <v>6.2801273872430313E-2</v>
      </c>
      <c r="K3">
        <f t="shared" ref="K3:K8" si="2">(2.132*J3)/SQRT(5)</f>
        <v>5.9878464001675916E-2</v>
      </c>
      <c r="L3" t="str">
        <f t="shared" ref="L3:L8" si="3">I3&amp;" "&amp;M$16&amp;" "&amp;K3</f>
        <v>1.036 ± 0.0598784640016759</v>
      </c>
    </row>
    <row r="4" spans="1:13">
      <c r="A4">
        <v>1000</v>
      </c>
      <c r="C4">
        <v>2.11</v>
      </c>
      <c r="D4">
        <v>2.0699999999999998</v>
      </c>
      <c r="E4">
        <v>2.2000000000000002</v>
      </c>
      <c r="F4">
        <v>2.13</v>
      </c>
      <c r="G4">
        <v>2.17</v>
      </c>
      <c r="I4">
        <f t="shared" si="0"/>
        <v>2.1360000000000001</v>
      </c>
      <c r="J4">
        <f t="shared" si="1"/>
        <v>4.5431266766402294E-2</v>
      </c>
      <c r="K4">
        <f t="shared" si="2"/>
        <v>4.3316867698392145E-2</v>
      </c>
      <c r="L4" t="str">
        <f t="shared" si="3"/>
        <v>2.136 ± 0.0433168676983921</v>
      </c>
    </row>
    <row r="5" spans="1:13">
      <c r="A5">
        <v>1500</v>
      </c>
      <c r="C5">
        <v>6.39</v>
      </c>
      <c r="D5">
        <v>6.43</v>
      </c>
      <c r="E5">
        <v>6.51</v>
      </c>
      <c r="F5">
        <v>6.51</v>
      </c>
      <c r="G5">
        <v>6.48</v>
      </c>
      <c r="I5">
        <f t="shared" si="0"/>
        <v>6.4639999999999986</v>
      </c>
      <c r="J5">
        <f t="shared" si="1"/>
        <v>4.7159304490206472E-2</v>
      </c>
      <c r="K5">
        <f t="shared" si="2"/>
        <v>4.4964481484834312E-2</v>
      </c>
      <c r="L5" t="str">
        <f t="shared" si="3"/>
        <v>6.464 ± 0.0449644814848343</v>
      </c>
    </row>
    <row r="6" spans="1:13">
      <c r="A6">
        <v>2000</v>
      </c>
      <c r="C6">
        <v>17.920000000000002</v>
      </c>
      <c r="D6">
        <v>18.079999999999998</v>
      </c>
      <c r="E6">
        <v>17.920000000000002</v>
      </c>
      <c r="F6">
        <v>18.079999999999998</v>
      </c>
      <c r="G6">
        <v>18.059999999999999</v>
      </c>
      <c r="I6">
        <f t="shared" si="0"/>
        <v>18.012</v>
      </c>
      <c r="J6">
        <f t="shared" si="1"/>
        <v>7.5471849056451226E-2</v>
      </c>
      <c r="K6">
        <f t="shared" si="2"/>
        <v>7.1959342831905998E-2</v>
      </c>
      <c r="L6" t="str">
        <f t="shared" si="3"/>
        <v>18.012 ± 0.071959342831906</v>
      </c>
    </row>
    <row r="7" spans="1:13">
      <c r="A7">
        <v>2500</v>
      </c>
      <c r="C7">
        <v>39.1</v>
      </c>
      <c r="D7">
        <v>38.99</v>
      </c>
      <c r="E7">
        <v>39</v>
      </c>
      <c r="F7">
        <v>39.049999999999997</v>
      </c>
      <c r="G7">
        <v>38.96</v>
      </c>
      <c r="I7">
        <f t="shared" si="0"/>
        <v>39.019999999999996</v>
      </c>
      <c r="J7">
        <f t="shared" si="1"/>
        <v>4.939635614091354E-2</v>
      </c>
      <c r="K7">
        <f t="shared" si="2"/>
        <v>4.7097419377286155E-2</v>
      </c>
      <c r="L7" t="str">
        <f t="shared" si="3"/>
        <v>39.02 ± 0.0470974193772862</v>
      </c>
    </row>
    <row r="8" spans="1:13">
      <c r="A8">
        <v>3000</v>
      </c>
      <c r="C8">
        <v>64.33</v>
      </c>
      <c r="D8">
        <v>64.31</v>
      </c>
      <c r="E8">
        <v>64.27</v>
      </c>
      <c r="F8">
        <v>64.400000000000006</v>
      </c>
      <c r="G8">
        <v>64.22</v>
      </c>
      <c r="I8">
        <f t="shared" si="0"/>
        <v>64.305999999999997</v>
      </c>
      <c r="J8">
        <f t="shared" si="1"/>
        <v>6.0199667773172115E-2</v>
      </c>
      <c r="K8">
        <f t="shared" si="2"/>
        <v>5.73979382486886E-2</v>
      </c>
      <c r="L8" t="str">
        <f t="shared" si="3"/>
        <v>64.306 ± 0.0573979382486886</v>
      </c>
    </row>
    <row r="11" spans="1:13" ht="15">
      <c r="H11" s="1"/>
    </row>
    <row r="13" spans="1:13">
      <c r="A13">
        <v>500</v>
      </c>
      <c r="B13" t="s">
        <v>2</v>
      </c>
      <c r="C13">
        <v>16656</v>
      </c>
      <c r="D13">
        <v>16640</v>
      </c>
      <c r="E13">
        <v>16640</v>
      </c>
      <c r="F13">
        <v>16640</v>
      </c>
      <c r="G13">
        <v>16640</v>
      </c>
      <c r="I13">
        <f t="shared" ref="I13:I19" si="4">AVERAGE(C13:G13)</f>
        <v>16643.2</v>
      </c>
      <c r="J13">
        <f t="shared" ref="J13:J19" si="5">SQRT(((C13-I13)^2+(D13-I13)^2+(E13-I13)^2+(F13-I13)^2+(G13-I13)^2)/5)</f>
        <v>6.4000000000000012</v>
      </c>
      <c r="K13">
        <f t="shared" ref="K13:K19" si="6">(2.132*J13)/SQRT(5)</f>
        <v>6.1021400678778273</v>
      </c>
      <c r="L13" t="str">
        <f t="shared" ref="L13:L19" si="7">I13&amp;" "&amp;M$16&amp;" "&amp;K13</f>
        <v>16643.2 ± 6.10214006787783</v>
      </c>
    </row>
    <row r="14" spans="1:13">
      <c r="A14">
        <v>750</v>
      </c>
      <c r="C14">
        <v>31280</v>
      </c>
      <c r="D14">
        <v>31280</v>
      </c>
      <c r="E14">
        <v>31280</v>
      </c>
      <c r="F14">
        <v>31280</v>
      </c>
      <c r="G14">
        <v>31264</v>
      </c>
      <c r="I14">
        <f t="shared" si="4"/>
        <v>31276.799999999999</v>
      </c>
      <c r="J14">
        <f t="shared" si="5"/>
        <v>6.4</v>
      </c>
      <c r="K14">
        <f t="shared" si="6"/>
        <v>6.1021400678778264</v>
      </c>
      <c r="L14" t="str">
        <f t="shared" si="7"/>
        <v>31276.8 ± 6.10214006787783</v>
      </c>
    </row>
    <row r="15" spans="1:13">
      <c r="A15">
        <v>1000</v>
      </c>
      <c r="C15">
        <v>51792</v>
      </c>
      <c r="D15">
        <v>51792</v>
      </c>
      <c r="E15">
        <v>51792</v>
      </c>
      <c r="F15">
        <v>51776</v>
      </c>
      <c r="G15">
        <v>51792</v>
      </c>
      <c r="I15">
        <f t="shared" si="4"/>
        <v>51788.800000000003</v>
      </c>
      <c r="J15">
        <f t="shared" si="5"/>
        <v>6.3999999999999995</v>
      </c>
      <c r="K15">
        <f t="shared" si="6"/>
        <v>6.1021400678778255</v>
      </c>
      <c r="L15" t="str">
        <f t="shared" si="7"/>
        <v>51788.8 ± 6.10214006787783</v>
      </c>
    </row>
    <row r="16" spans="1:13" ht="15">
      <c r="A16">
        <v>1500</v>
      </c>
      <c r="C16">
        <v>110384</v>
      </c>
      <c r="D16">
        <v>110384</v>
      </c>
      <c r="E16">
        <v>110384</v>
      </c>
      <c r="F16">
        <v>110384</v>
      </c>
      <c r="G16">
        <v>110400</v>
      </c>
      <c r="I16">
        <f t="shared" si="4"/>
        <v>110387.2</v>
      </c>
      <c r="J16">
        <f t="shared" si="5"/>
        <v>6.3999999999999995</v>
      </c>
      <c r="K16">
        <f t="shared" si="6"/>
        <v>6.1021400678778255</v>
      </c>
      <c r="L16" t="str">
        <f t="shared" si="7"/>
        <v>110387.2 ± 6.10214006787783</v>
      </c>
      <c r="M16" s="1" t="s">
        <v>7</v>
      </c>
    </row>
    <row r="17" spans="1:12">
      <c r="A17">
        <v>2000</v>
      </c>
      <c r="C17">
        <v>192416</v>
      </c>
      <c r="D17">
        <v>192416</v>
      </c>
      <c r="E17">
        <v>192416</v>
      </c>
      <c r="F17">
        <v>192416</v>
      </c>
      <c r="G17">
        <v>192416</v>
      </c>
      <c r="I17">
        <f t="shared" si="4"/>
        <v>192416</v>
      </c>
      <c r="J17">
        <f t="shared" si="5"/>
        <v>0</v>
      </c>
      <c r="K17">
        <f t="shared" si="6"/>
        <v>0</v>
      </c>
      <c r="L17" t="str">
        <f t="shared" si="7"/>
        <v>192416 ± 0</v>
      </c>
    </row>
    <row r="18" spans="1:12">
      <c r="A18">
        <v>2500</v>
      </c>
      <c r="C18">
        <v>297904</v>
      </c>
      <c r="D18">
        <v>297888</v>
      </c>
      <c r="E18">
        <v>297888</v>
      </c>
      <c r="F18">
        <v>297888</v>
      </c>
      <c r="G18">
        <v>297888</v>
      </c>
      <c r="I18">
        <f t="shared" si="4"/>
        <v>297891.20000000001</v>
      </c>
      <c r="J18">
        <f t="shared" si="5"/>
        <v>6.3999999999999995</v>
      </c>
      <c r="K18">
        <f t="shared" si="6"/>
        <v>6.1021400678778255</v>
      </c>
      <c r="L18" t="str">
        <f t="shared" si="7"/>
        <v>297891.2 ± 6.10214006787783</v>
      </c>
    </row>
    <row r="19" spans="1:12">
      <c r="A19">
        <v>3000</v>
      </c>
      <c r="C19">
        <v>426800</v>
      </c>
      <c r="D19">
        <v>426800</v>
      </c>
      <c r="E19">
        <v>426816</v>
      </c>
      <c r="F19">
        <v>426800</v>
      </c>
      <c r="G19">
        <v>426816</v>
      </c>
      <c r="I19">
        <f t="shared" si="4"/>
        <v>426806.4</v>
      </c>
      <c r="J19">
        <f t="shared" si="5"/>
        <v>7.8383671769061696</v>
      </c>
      <c r="K19">
        <f t="shared" si="6"/>
        <v>7.4735647526464897</v>
      </c>
      <c r="L19" t="str">
        <f t="shared" si="7"/>
        <v>426806.4 ± 7.47356475264649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G13" sqref="G13"/>
    </sheetView>
  </sheetViews>
  <sheetFormatPr baseColWidth="10" defaultColWidth="8.83203125" defaultRowHeight="14" x14ac:dyDescent="0"/>
  <cols>
    <col min="9" max="9" width="9.1640625" bestFit="1" customWidth="1"/>
    <col min="10" max="11" width="12.1640625" bestFit="1" customWidth="1"/>
    <col min="12" max="12" width="26.1640625" bestFit="1" customWidth="1"/>
  </cols>
  <sheetData>
    <row r="1" spans="1:13">
      <c r="A1" t="s">
        <v>1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I1" t="s">
        <v>4</v>
      </c>
      <c r="J1" t="s">
        <v>5</v>
      </c>
      <c r="K1" t="s">
        <v>6</v>
      </c>
    </row>
    <row r="2" spans="1:13">
      <c r="A2">
        <v>500</v>
      </c>
      <c r="B2" t="s">
        <v>3</v>
      </c>
      <c r="C2">
        <v>0.33</v>
      </c>
      <c r="D2">
        <v>0.33</v>
      </c>
      <c r="E2">
        <v>0.33</v>
      </c>
      <c r="F2">
        <v>0.33</v>
      </c>
      <c r="G2">
        <v>0.33</v>
      </c>
      <c r="I2">
        <f>AVERAGE(C2:G2)</f>
        <v>0.33</v>
      </c>
      <c r="J2">
        <f>SQRT(((C2-I2)^2+(D2-I2)^2+(E2-I2)^2+(F2-I2)^2+(G2-I2)^2)/5)</f>
        <v>0</v>
      </c>
      <c r="K2">
        <f>(2.132*J2)/SQRT(5)</f>
        <v>0</v>
      </c>
      <c r="L2" t="str">
        <f>I2&amp;" "&amp;M$16&amp;" "&amp;K2</f>
        <v>0.33 ± 0</v>
      </c>
    </row>
    <row r="3" spans="1:13">
      <c r="A3">
        <v>750</v>
      </c>
      <c r="C3">
        <v>0.89</v>
      </c>
      <c r="D3">
        <v>0.92</v>
      </c>
      <c r="E3">
        <v>0.98</v>
      </c>
      <c r="F3">
        <v>0.97</v>
      </c>
      <c r="G3">
        <v>0.94</v>
      </c>
      <c r="I3">
        <f t="shared" ref="I3:I8" si="0">AVERAGE(C3:G3)</f>
        <v>0.93999999999999984</v>
      </c>
      <c r="J3">
        <f t="shared" ref="J3:J8" si="1">SQRT(((C3-I3)^2+(D3-I3)^2+(E3-I3)^2+(F3-I3)^2+(G3-I3)^2)/5)</f>
        <v>3.2863353450309954E-2</v>
      </c>
      <c r="K3">
        <f t="shared" ref="K3:K8" si="2">(2.132*J3)/SQRT(5)</f>
        <v>3.1333872789682408E-2</v>
      </c>
      <c r="L3" t="str">
        <f t="shared" ref="L3:L8" si="3">I3&amp;" "&amp;M$16&amp;" "&amp;K3</f>
        <v>0.94 ± 0.0313338727896824</v>
      </c>
    </row>
    <row r="4" spans="1:13">
      <c r="A4">
        <v>1000</v>
      </c>
      <c r="C4">
        <v>2</v>
      </c>
      <c r="D4">
        <v>1.89</v>
      </c>
      <c r="E4">
        <v>1.88</v>
      </c>
      <c r="F4">
        <v>2.0099999999999998</v>
      </c>
      <c r="G4">
        <v>1.94</v>
      </c>
      <c r="I4">
        <f t="shared" si="0"/>
        <v>1.9439999999999997</v>
      </c>
      <c r="J4">
        <f t="shared" si="1"/>
        <v>5.3888774341229913E-2</v>
      </c>
      <c r="K4">
        <f t="shared" si="2"/>
        <v>5.1380757674444617E-2</v>
      </c>
      <c r="L4" t="str">
        <f t="shared" si="3"/>
        <v>1.944 ± 0.0513807576744446</v>
      </c>
    </row>
    <row r="5" spans="1:13">
      <c r="A5">
        <v>1500</v>
      </c>
      <c r="C5">
        <v>6.14</v>
      </c>
      <c r="D5">
        <v>6.26</v>
      </c>
      <c r="E5">
        <v>6.27</v>
      </c>
      <c r="F5">
        <v>6.28</v>
      </c>
      <c r="G5">
        <v>6.28</v>
      </c>
      <c r="I5">
        <f t="shared" si="0"/>
        <v>6.2460000000000004</v>
      </c>
      <c r="J5">
        <f t="shared" si="1"/>
        <v>5.3516352641038746E-2</v>
      </c>
      <c r="K5">
        <f t="shared" si="2"/>
        <v>5.102566870899404E-2</v>
      </c>
      <c r="L5" t="str">
        <f t="shared" si="3"/>
        <v>6.246 ± 0.051025668708994</v>
      </c>
    </row>
    <row r="6" spans="1:13">
      <c r="A6">
        <v>2000</v>
      </c>
      <c r="C6">
        <v>13.67</v>
      </c>
      <c r="D6">
        <v>13.79</v>
      </c>
      <c r="E6">
        <v>13.68</v>
      </c>
      <c r="F6">
        <v>14.43</v>
      </c>
      <c r="G6">
        <v>14.53</v>
      </c>
      <c r="I6">
        <f t="shared" si="0"/>
        <v>14.02</v>
      </c>
      <c r="J6">
        <f t="shared" si="1"/>
        <v>0.3792624421162738</v>
      </c>
      <c r="K6">
        <f t="shared" si="2"/>
        <v>0.36161133504357956</v>
      </c>
      <c r="L6" t="str">
        <f t="shared" si="3"/>
        <v>14.02 ± 0.36161133504358</v>
      </c>
    </row>
    <row r="7" spans="1:13">
      <c r="A7">
        <v>2500</v>
      </c>
      <c r="C7">
        <v>26.76</v>
      </c>
      <c r="D7">
        <v>28.4</v>
      </c>
      <c r="E7">
        <v>27.95</v>
      </c>
      <c r="F7">
        <v>27.67</v>
      </c>
      <c r="G7">
        <v>27.93</v>
      </c>
      <c r="I7">
        <f t="shared" si="0"/>
        <v>27.742000000000001</v>
      </c>
      <c r="J7">
        <f t="shared" si="1"/>
        <v>0.54425729209630147</v>
      </c>
      <c r="K7">
        <f t="shared" si="2"/>
        <v>0.51892722333367614</v>
      </c>
      <c r="L7" t="str">
        <f t="shared" si="3"/>
        <v>27.742 ± 0.518927223333676</v>
      </c>
    </row>
    <row r="8" spans="1:13">
      <c r="A8">
        <v>3000</v>
      </c>
      <c r="C8">
        <v>45.64</v>
      </c>
      <c r="D8">
        <v>47.9</v>
      </c>
      <c r="E8">
        <v>45.69</v>
      </c>
      <c r="F8">
        <v>48.38</v>
      </c>
      <c r="G8">
        <v>45.56</v>
      </c>
      <c r="I8">
        <f t="shared" si="0"/>
        <v>46.634</v>
      </c>
      <c r="J8">
        <f t="shared" si="1"/>
        <v>1.2396709240762247</v>
      </c>
      <c r="K8">
        <f t="shared" si="2"/>
        <v>1.1819758776232283</v>
      </c>
      <c r="L8" t="str">
        <f t="shared" si="3"/>
        <v>46.634 ± 1.18197587762323</v>
      </c>
    </row>
    <row r="11" spans="1:13" ht="15">
      <c r="H11" s="1"/>
    </row>
    <row r="13" spans="1:13">
      <c r="A13">
        <v>500</v>
      </c>
      <c r="B13" t="s">
        <v>2</v>
      </c>
      <c r="C13">
        <v>17088</v>
      </c>
      <c r="D13">
        <v>17088</v>
      </c>
      <c r="E13">
        <v>17088</v>
      </c>
      <c r="F13">
        <v>17104</v>
      </c>
      <c r="G13">
        <v>17088</v>
      </c>
      <c r="I13">
        <f>AVERAGE(C13:G13)</f>
        <v>17091.2</v>
      </c>
      <c r="J13">
        <f t="shared" ref="J13:J19" si="4">SQRT(((C13-I13)^2+(D13-I13)^2+(E13-I13)^2+(F13-I13)^2+(G13-I13)^2)/5)</f>
        <v>6.4</v>
      </c>
      <c r="K13">
        <f>(2.132*J13)/SQRT(5)</f>
        <v>6.1021400678778264</v>
      </c>
      <c r="L13" t="str">
        <f t="shared" ref="L13:L19" si="5">I13&amp;" "&amp;M$16&amp;" "&amp;K13</f>
        <v>17091.2 ± 6.10214006787783</v>
      </c>
    </row>
    <row r="14" spans="1:13">
      <c r="A14">
        <v>750</v>
      </c>
      <c r="C14">
        <v>31792</v>
      </c>
      <c r="D14">
        <v>31792</v>
      </c>
      <c r="E14">
        <v>31792</v>
      </c>
      <c r="F14">
        <v>31808</v>
      </c>
      <c r="G14">
        <v>31792</v>
      </c>
      <c r="I14">
        <f t="shared" ref="I14:I19" si="6">AVERAGE(C14:G14)</f>
        <v>31795.200000000001</v>
      </c>
      <c r="J14">
        <f t="shared" si="4"/>
        <v>6.4</v>
      </c>
      <c r="K14">
        <f t="shared" ref="K14:K19" si="7">(2.132*J14)/SQRT(5)</f>
        <v>6.1021400678778264</v>
      </c>
      <c r="L14" t="str">
        <f t="shared" si="5"/>
        <v>31795.2 ± 6.10214006787783</v>
      </c>
    </row>
    <row r="15" spans="1:13">
      <c r="A15">
        <v>1000</v>
      </c>
      <c r="C15">
        <v>52480</v>
      </c>
      <c r="D15">
        <v>52464</v>
      </c>
      <c r="E15">
        <v>52496</v>
      </c>
      <c r="F15">
        <v>52480</v>
      </c>
      <c r="G15">
        <v>52480</v>
      </c>
      <c r="I15">
        <f t="shared" si="6"/>
        <v>52480</v>
      </c>
      <c r="J15">
        <f t="shared" si="4"/>
        <v>10.119288512538814</v>
      </c>
      <c r="K15">
        <f t="shared" si="7"/>
        <v>9.6483306079342039</v>
      </c>
      <c r="L15" t="str">
        <f t="shared" si="5"/>
        <v>52480 ± 9.6483306079342</v>
      </c>
    </row>
    <row r="16" spans="1:13" ht="15">
      <c r="A16">
        <v>1500</v>
      </c>
      <c r="C16">
        <v>111312</v>
      </c>
      <c r="D16">
        <v>111312</v>
      </c>
      <c r="E16">
        <v>111312</v>
      </c>
      <c r="F16">
        <v>111328</v>
      </c>
      <c r="G16">
        <v>111328</v>
      </c>
      <c r="I16">
        <f t="shared" si="6"/>
        <v>111318.39999999999</v>
      </c>
      <c r="J16">
        <f t="shared" si="4"/>
        <v>7.8383671769061705</v>
      </c>
      <c r="K16">
        <f>(2.132*J16)/SQRT(5)</f>
        <v>7.4735647526464914</v>
      </c>
      <c r="L16" t="str">
        <f t="shared" si="5"/>
        <v>111318.4 ± 7.47356475264649</v>
      </c>
      <c r="M16" s="1" t="s">
        <v>7</v>
      </c>
    </row>
    <row r="17" spans="1:12">
      <c r="A17">
        <v>2000</v>
      </c>
      <c r="C17">
        <v>193584</v>
      </c>
      <c r="D17">
        <v>193584</v>
      </c>
      <c r="E17">
        <v>193584</v>
      </c>
      <c r="F17">
        <v>193584</v>
      </c>
      <c r="G17">
        <v>193584</v>
      </c>
      <c r="I17">
        <f t="shared" si="6"/>
        <v>193584</v>
      </c>
      <c r="J17">
        <f t="shared" si="4"/>
        <v>0</v>
      </c>
      <c r="K17">
        <f t="shared" si="7"/>
        <v>0</v>
      </c>
      <c r="L17" t="str">
        <f t="shared" si="5"/>
        <v>193584 ± 0</v>
      </c>
    </row>
    <row r="18" spans="1:12">
      <c r="A18">
        <v>2500</v>
      </c>
      <c r="C18">
        <v>299280</v>
      </c>
      <c r="D18">
        <v>299264</v>
      </c>
      <c r="E18">
        <v>299280</v>
      </c>
      <c r="F18">
        <v>299280</v>
      </c>
      <c r="G18">
        <v>299280</v>
      </c>
      <c r="I18">
        <f t="shared" si="6"/>
        <v>299276.79999999999</v>
      </c>
      <c r="J18">
        <f t="shared" si="4"/>
        <v>6.3999999999999995</v>
      </c>
      <c r="K18">
        <f t="shared" si="7"/>
        <v>6.1021400678778255</v>
      </c>
      <c r="L18" t="str">
        <f t="shared" si="5"/>
        <v>299276.8 ± 6.10214006787783</v>
      </c>
    </row>
    <row r="19" spans="1:12">
      <c r="A19">
        <v>3000</v>
      </c>
      <c r="C19">
        <v>428448</v>
      </c>
      <c r="D19">
        <v>428448</v>
      </c>
      <c r="E19">
        <v>428432</v>
      </c>
      <c r="F19">
        <v>428448</v>
      </c>
      <c r="G19">
        <v>428448</v>
      </c>
      <c r="I19">
        <f t="shared" si="6"/>
        <v>428444.8</v>
      </c>
      <c r="J19">
        <f t="shared" si="4"/>
        <v>6.3999999999999995</v>
      </c>
      <c r="K19">
        <f t="shared" si="7"/>
        <v>6.1021400678778255</v>
      </c>
      <c r="L19" t="str">
        <f t="shared" si="5"/>
        <v>428444.8 ± 6.10214006787783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JAVA</vt:lpstr>
      <vt:lpstr>C++</vt:lpstr>
      <vt:lpstr>Block Matrix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Baker</dc:creator>
  <cp:lastModifiedBy>Yan  Yu</cp:lastModifiedBy>
  <dcterms:created xsi:type="dcterms:W3CDTF">2015-03-10T17:27:05Z</dcterms:created>
  <dcterms:modified xsi:type="dcterms:W3CDTF">2015-03-17T00:18:45Z</dcterms:modified>
</cp:coreProperties>
</file>