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v\clabsite.com\Doisy\"/>
    </mc:Choice>
  </mc:AlternateContent>
  <xr:revisionPtr revIDLastSave="0" documentId="13_ncr:1_{AC92473B-145A-45F1-89B8-BBF675B6790B}" xr6:coauthVersionLast="47" xr6:coauthVersionMax="47" xr10:uidLastSave="{00000000-0000-0000-0000-000000000000}"/>
  <bookViews>
    <workbookView xWindow="180" yWindow="0" windowWidth="57330" windowHeight="15600" firstSheet="1" activeTab="1" xr2:uid="{EC4B3A8E-67BC-4B7E-920F-F12FD733C72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O452" i="2"/>
  <c r="J452" i="2"/>
  <c r="H452" i="2"/>
  <c r="O451" i="2"/>
  <c r="J451" i="2"/>
  <c r="H451" i="2"/>
  <c r="O450" i="2"/>
  <c r="J450" i="2"/>
  <c r="P450" i="2" s="1"/>
  <c r="H450" i="2"/>
  <c r="O449" i="2"/>
  <c r="J449" i="2"/>
  <c r="H449" i="2"/>
  <c r="O448" i="2"/>
  <c r="J448" i="2"/>
  <c r="H448" i="2"/>
  <c r="O447" i="2"/>
  <c r="J447" i="2"/>
  <c r="H447" i="2"/>
  <c r="O446" i="2"/>
  <c r="J446" i="2"/>
  <c r="P446" i="2" s="1"/>
  <c r="H446" i="2"/>
  <c r="O445" i="2"/>
  <c r="J445" i="2"/>
  <c r="H445" i="2"/>
  <c r="O444" i="2"/>
  <c r="J444" i="2"/>
  <c r="H444" i="2"/>
  <c r="O443" i="2"/>
  <c r="J443" i="2"/>
  <c r="H443" i="2"/>
  <c r="O442" i="2"/>
  <c r="J442" i="2"/>
  <c r="P442" i="2" s="1"/>
  <c r="H442" i="2"/>
  <c r="O441" i="2"/>
  <c r="J441" i="2"/>
  <c r="H441" i="2"/>
  <c r="O440" i="2"/>
  <c r="J440" i="2"/>
  <c r="H440" i="2"/>
  <c r="O439" i="2"/>
  <c r="J439" i="2"/>
  <c r="H439" i="2"/>
  <c r="O438" i="2"/>
  <c r="J438" i="2"/>
  <c r="P438" i="2" s="1"/>
  <c r="H438" i="2"/>
  <c r="O437" i="2"/>
  <c r="J437" i="2"/>
  <c r="H437" i="2"/>
  <c r="O436" i="2"/>
  <c r="J436" i="2"/>
  <c r="H436" i="2"/>
  <c r="O435" i="2"/>
  <c r="J435" i="2"/>
  <c r="H435" i="2"/>
  <c r="O434" i="2"/>
  <c r="J434" i="2"/>
  <c r="P434" i="2" s="1"/>
  <c r="H434" i="2"/>
  <c r="O433" i="2"/>
  <c r="J433" i="2"/>
  <c r="H433" i="2"/>
  <c r="O432" i="2"/>
  <c r="J432" i="2"/>
  <c r="H432" i="2"/>
  <c r="O431" i="2"/>
  <c r="J431" i="2"/>
  <c r="H431" i="2"/>
  <c r="O430" i="2"/>
  <c r="J430" i="2"/>
  <c r="P430" i="2" s="1"/>
  <c r="H430" i="2"/>
  <c r="O429" i="2"/>
  <c r="J429" i="2"/>
  <c r="H429" i="2"/>
  <c r="O428" i="2"/>
  <c r="J428" i="2"/>
  <c r="H428" i="2"/>
  <c r="O427" i="2"/>
  <c r="J427" i="2"/>
  <c r="H427" i="2"/>
  <c r="O426" i="2"/>
  <c r="J426" i="2"/>
  <c r="P426" i="2" s="1"/>
  <c r="H426" i="2"/>
  <c r="O425" i="2"/>
  <c r="J425" i="2"/>
  <c r="H425" i="2"/>
  <c r="O424" i="2"/>
  <c r="J424" i="2"/>
  <c r="H424" i="2"/>
  <c r="O423" i="2"/>
  <c r="J423" i="2"/>
  <c r="H423" i="2"/>
  <c r="O422" i="2"/>
  <c r="J422" i="2"/>
  <c r="P422" i="2" s="1"/>
  <c r="H422" i="2"/>
  <c r="O421" i="2"/>
  <c r="J421" i="2"/>
  <c r="H421" i="2"/>
  <c r="O420" i="2"/>
  <c r="J420" i="2"/>
  <c r="H420" i="2"/>
  <c r="O419" i="2"/>
  <c r="J419" i="2"/>
  <c r="H419" i="2"/>
  <c r="O418" i="2"/>
  <c r="J418" i="2"/>
  <c r="P418" i="2" s="1"/>
  <c r="H418" i="2"/>
  <c r="O417" i="2"/>
  <c r="J417" i="2"/>
  <c r="H417" i="2"/>
  <c r="O416" i="2"/>
  <c r="J416" i="2"/>
  <c r="H416" i="2"/>
  <c r="O415" i="2"/>
  <c r="J415" i="2"/>
  <c r="H415" i="2"/>
  <c r="O414" i="2"/>
  <c r="J414" i="2"/>
  <c r="P414" i="2" s="1"/>
  <c r="H414" i="2"/>
  <c r="O413" i="2"/>
  <c r="J413" i="2"/>
  <c r="H413" i="2"/>
  <c r="O412" i="2"/>
  <c r="J412" i="2"/>
  <c r="K412" i="2" s="1"/>
  <c r="H412" i="2"/>
  <c r="O411" i="2"/>
  <c r="J411" i="2"/>
  <c r="H411" i="2"/>
  <c r="O410" i="2"/>
  <c r="J410" i="2"/>
  <c r="H410" i="2"/>
  <c r="O409" i="2"/>
  <c r="J409" i="2"/>
  <c r="K409" i="2" s="1"/>
  <c r="L409" i="2" s="1"/>
  <c r="H409" i="2"/>
  <c r="O408" i="2"/>
  <c r="J408" i="2"/>
  <c r="P408" i="2" s="1"/>
  <c r="H408" i="2"/>
  <c r="P407" i="2"/>
  <c r="O407" i="2"/>
  <c r="K407" i="2"/>
  <c r="L407" i="2" s="1"/>
  <c r="M407" i="2" s="1"/>
  <c r="J407" i="2"/>
  <c r="H407" i="2"/>
  <c r="O406" i="2"/>
  <c r="J406" i="2"/>
  <c r="H406" i="2"/>
  <c r="P405" i="2"/>
  <c r="O405" i="2"/>
  <c r="K405" i="2"/>
  <c r="J405" i="2"/>
  <c r="H405" i="2"/>
  <c r="O404" i="2"/>
  <c r="J404" i="2"/>
  <c r="K404" i="2" s="1"/>
  <c r="H404" i="2"/>
  <c r="P403" i="2"/>
  <c r="O403" i="2"/>
  <c r="K403" i="2"/>
  <c r="J403" i="2"/>
  <c r="H403" i="2"/>
  <c r="O402" i="2"/>
  <c r="J402" i="2"/>
  <c r="H402" i="2"/>
  <c r="O401" i="2"/>
  <c r="J401" i="2"/>
  <c r="P401" i="2" s="1"/>
  <c r="H401" i="2"/>
  <c r="O400" i="2"/>
  <c r="J400" i="2"/>
  <c r="H400" i="2"/>
  <c r="O399" i="2"/>
  <c r="J399" i="2"/>
  <c r="H399" i="2"/>
  <c r="O398" i="2"/>
  <c r="J398" i="2"/>
  <c r="K398" i="2" s="1"/>
  <c r="H398" i="2"/>
  <c r="O397" i="2"/>
  <c r="J397" i="2"/>
  <c r="K397" i="2" s="1"/>
  <c r="H397" i="2"/>
  <c r="O396" i="2"/>
  <c r="J396" i="2"/>
  <c r="H396" i="2"/>
  <c r="O395" i="2"/>
  <c r="J395" i="2"/>
  <c r="P395" i="2" s="1"/>
  <c r="H395" i="2"/>
  <c r="O394" i="2"/>
  <c r="J394" i="2"/>
  <c r="K394" i="2" s="1"/>
  <c r="H394" i="2"/>
  <c r="O393" i="2"/>
  <c r="J393" i="2"/>
  <c r="K393" i="2" s="1"/>
  <c r="H393" i="2"/>
  <c r="O392" i="2"/>
  <c r="J392" i="2"/>
  <c r="H392" i="2"/>
  <c r="O391" i="2"/>
  <c r="J391" i="2"/>
  <c r="H391" i="2"/>
  <c r="O390" i="2"/>
  <c r="J390" i="2"/>
  <c r="H390" i="2"/>
  <c r="O389" i="2"/>
  <c r="J389" i="2"/>
  <c r="K389" i="2" s="1"/>
  <c r="H389" i="2"/>
  <c r="O388" i="2"/>
  <c r="J388" i="2"/>
  <c r="K388" i="2" s="1"/>
  <c r="H388" i="2"/>
  <c r="O387" i="2"/>
  <c r="J387" i="2"/>
  <c r="K387" i="2" s="1"/>
  <c r="H387" i="2"/>
  <c r="O386" i="2"/>
  <c r="J386" i="2"/>
  <c r="H386" i="2"/>
  <c r="O385" i="2"/>
  <c r="J385" i="2"/>
  <c r="H385" i="2"/>
  <c r="O384" i="2"/>
  <c r="J384" i="2"/>
  <c r="K384" i="2" s="1"/>
  <c r="H384" i="2"/>
  <c r="O383" i="2"/>
  <c r="J383" i="2"/>
  <c r="P383" i="2" s="1"/>
  <c r="H383" i="2"/>
  <c r="O382" i="2"/>
  <c r="J382" i="2"/>
  <c r="K382" i="2" s="1"/>
  <c r="H382" i="2"/>
  <c r="P381" i="2"/>
  <c r="O381" i="2"/>
  <c r="J381" i="2"/>
  <c r="K381" i="2" s="1"/>
  <c r="H381" i="2"/>
  <c r="O380" i="2"/>
  <c r="J380" i="2"/>
  <c r="H380" i="2"/>
  <c r="O379" i="2"/>
  <c r="J379" i="2"/>
  <c r="K379" i="2" s="1"/>
  <c r="H379" i="2"/>
  <c r="O378" i="2"/>
  <c r="J378" i="2"/>
  <c r="P378" i="2" s="1"/>
  <c r="H378" i="2"/>
  <c r="O377" i="2"/>
  <c r="J377" i="2"/>
  <c r="H377" i="2"/>
  <c r="O376" i="2"/>
  <c r="J376" i="2"/>
  <c r="P376" i="2" s="1"/>
  <c r="H376" i="2"/>
  <c r="O375" i="2"/>
  <c r="J375" i="2"/>
  <c r="H375" i="2"/>
  <c r="O374" i="2"/>
  <c r="J374" i="2"/>
  <c r="P374" i="2" s="1"/>
  <c r="H374" i="2"/>
  <c r="O373" i="2"/>
  <c r="J373" i="2"/>
  <c r="K373" i="2" s="1"/>
  <c r="H373" i="2"/>
  <c r="O372" i="2"/>
  <c r="J372" i="2"/>
  <c r="P372" i="2" s="1"/>
  <c r="H372" i="2"/>
  <c r="O371" i="2"/>
  <c r="J371" i="2"/>
  <c r="P371" i="2" s="1"/>
  <c r="H371" i="2"/>
  <c r="O370" i="2"/>
  <c r="J370" i="2"/>
  <c r="K370" i="2" s="1"/>
  <c r="H370" i="2"/>
  <c r="O369" i="2"/>
  <c r="J369" i="2"/>
  <c r="P369" i="2" s="1"/>
  <c r="H369" i="2"/>
  <c r="O368" i="2"/>
  <c r="J368" i="2"/>
  <c r="K368" i="2" s="1"/>
  <c r="H368" i="2"/>
  <c r="O367" i="2"/>
  <c r="J367" i="2"/>
  <c r="H367" i="2"/>
  <c r="O366" i="2"/>
  <c r="J366" i="2"/>
  <c r="H366" i="2"/>
  <c r="O365" i="2"/>
  <c r="J365" i="2"/>
  <c r="P365" i="2" s="1"/>
  <c r="H365" i="2"/>
  <c r="O364" i="2"/>
  <c r="J364" i="2"/>
  <c r="H364" i="2"/>
  <c r="O363" i="2"/>
  <c r="J363" i="2"/>
  <c r="H363" i="2"/>
  <c r="O362" i="2"/>
  <c r="J362" i="2"/>
  <c r="P362" i="2" s="1"/>
  <c r="H362" i="2"/>
  <c r="O361" i="2"/>
  <c r="J361" i="2"/>
  <c r="P361" i="2" s="1"/>
  <c r="H361" i="2"/>
  <c r="O360" i="2"/>
  <c r="J360" i="2"/>
  <c r="H360" i="2"/>
  <c r="O359" i="2"/>
  <c r="J359" i="2"/>
  <c r="H359" i="2"/>
  <c r="O358" i="2"/>
  <c r="J358" i="2"/>
  <c r="H358" i="2"/>
  <c r="O357" i="2"/>
  <c r="J357" i="2"/>
  <c r="P357" i="2" s="1"/>
  <c r="H357" i="2"/>
  <c r="O356" i="2"/>
  <c r="J356" i="2"/>
  <c r="H356" i="2"/>
  <c r="O355" i="2"/>
  <c r="J355" i="2"/>
  <c r="H355" i="2"/>
  <c r="O354" i="2"/>
  <c r="J354" i="2"/>
  <c r="H354" i="2"/>
  <c r="O353" i="2"/>
  <c r="J353" i="2"/>
  <c r="H353" i="2"/>
  <c r="O352" i="2"/>
  <c r="J352" i="2"/>
  <c r="H352" i="2"/>
  <c r="O351" i="2"/>
  <c r="J351" i="2"/>
  <c r="H351" i="2"/>
  <c r="O350" i="2"/>
  <c r="J350" i="2"/>
  <c r="H350" i="2"/>
  <c r="O349" i="2"/>
  <c r="J349" i="2"/>
  <c r="P349" i="2" s="1"/>
  <c r="H349" i="2"/>
  <c r="O348" i="2"/>
  <c r="J348" i="2"/>
  <c r="P348" i="2" s="1"/>
  <c r="H348" i="2"/>
  <c r="O347" i="2"/>
  <c r="J347" i="2"/>
  <c r="H347" i="2"/>
  <c r="O346" i="2"/>
  <c r="J346" i="2"/>
  <c r="P346" i="2" s="1"/>
  <c r="H346" i="2"/>
  <c r="O345" i="2"/>
  <c r="J345" i="2"/>
  <c r="P345" i="2" s="1"/>
  <c r="H345" i="2"/>
  <c r="O344" i="2"/>
  <c r="J344" i="2"/>
  <c r="P344" i="2" s="1"/>
  <c r="H344" i="2"/>
  <c r="O343" i="2"/>
  <c r="J343" i="2"/>
  <c r="H343" i="2"/>
  <c r="O342" i="2"/>
  <c r="J342" i="2"/>
  <c r="H342" i="2"/>
  <c r="O341" i="2"/>
  <c r="J341" i="2"/>
  <c r="P341" i="2" s="1"/>
  <c r="H341" i="2"/>
  <c r="O340" i="2"/>
  <c r="J340" i="2"/>
  <c r="P340" i="2" s="1"/>
  <c r="H340" i="2"/>
  <c r="O339" i="2"/>
  <c r="J339" i="2"/>
  <c r="H339" i="2"/>
  <c r="O338" i="2"/>
  <c r="J338" i="2"/>
  <c r="H338" i="2"/>
  <c r="O337" i="2"/>
  <c r="J337" i="2"/>
  <c r="P337" i="2" s="1"/>
  <c r="H337" i="2"/>
  <c r="O336" i="2"/>
  <c r="J336" i="2"/>
  <c r="P336" i="2" s="1"/>
  <c r="H336" i="2"/>
  <c r="O335" i="2"/>
  <c r="J335" i="2"/>
  <c r="H335" i="2"/>
  <c r="O334" i="2"/>
  <c r="J334" i="2"/>
  <c r="H334" i="2"/>
  <c r="O333" i="2"/>
  <c r="J333" i="2"/>
  <c r="P333" i="2" s="1"/>
  <c r="H333" i="2"/>
  <c r="O332" i="2"/>
  <c r="J332" i="2"/>
  <c r="H332" i="2"/>
  <c r="O331" i="2"/>
  <c r="J331" i="2"/>
  <c r="H331" i="2"/>
  <c r="O330" i="2"/>
  <c r="J330" i="2"/>
  <c r="H330" i="2"/>
  <c r="O329" i="2"/>
  <c r="J329" i="2"/>
  <c r="H329" i="2"/>
  <c r="O328" i="2"/>
  <c r="J328" i="2"/>
  <c r="H328" i="2"/>
  <c r="O327" i="2"/>
  <c r="J327" i="2"/>
  <c r="H327" i="2"/>
  <c r="O326" i="2"/>
  <c r="J326" i="2"/>
  <c r="H326" i="2"/>
  <c r="O325" i="2"/>
  <c r="J325" i="2"/>
  <c r="P325" i="2" s="1"/>
  <c r="H325" i="2"/>
  <c r="O324" i="2"/>
  <c r="J324" i="2"/>
  <c r="P324" i="2" s="1"/>
  <c r="H324" i="2"/>
  <c r="O323" i="2"/>
  <c r="J323" i="2"/>
  <c r="H323" i="2"/>
  <c r="O322" i="2"/>
  <c r="J322" i="2"/>
  <c r="P322" i="2" s="1"/>
  <c r="H322" i="2"/>
  <c r="O321" i="2"/>
  <c r="J321" i="2"/>
  <c r="H321" i="2"/>
  <c r="O320" i="2"/>
  <c r="J320" i="2"/>
  <c r="P320" i="2" s="1"/>
  <c r="H320" i="2"/>
  <c r="O319" i="2"/>
  <c r="J319" i="2"/>
  <c r="H319" i="2"/>
  <c r="O318" i="2"/>
  <c r="J318" i="2"/>
  <c r="H318" i="2"/>
  <c r="O317" i="2"/>
  <c r="J317" i="2"/>
  <c r="P317" i="2" s="1"/>
  <c r="H317" i="2"/>
  <c r="O316" i="2"/>
  <c r="J316" i="2"/>
  <c r="H316" i="2"/>
  <c r="O315" i="2"/>
  <c r="J315" i="2"/>
  <c r="H315" i="2"/>
  <c r="O314" i="2"/>
  <c r="J314" i="2"/>
  <c r="P314" i="2" s="1"/>
  <c r="H314" i="2"/>
  <c r="O313" i="2"/>
  <c r="J313" i="2"/>
  <c r="P313" i="2" s="1"/>
  <c r="H313" i="2"/>
  <c r="O312" i="2"/>
  <c r="J312" i="2"/>
  <c r="P312" i="2" s="1"/>
  <c r="H312" i="2"/>
  <c r="O311" i="2"/>
  <c r="J311" i="2"/>
  <c r="H311" i="2"/>
  <c r="O310" i="2"/>
  <c r="J310" i="2"/>
  <c r="H310" i="2"/>
  <c r="O309" i="2"/>
  <c r="J309" i="2"/>
  <c r="P309" i="2" s="1"/>
  <c r="H309" i="2"/>
  <c r="O308" i="2"/>
  <c r="J308" i="2"/>
  <c r="P308" i="2" s="1"/>
  <c r="H308" i="2"/>
  <c r="O307" i="2"/>
  <c r="J307" i="2"/>
  <c r="H307" i="2"/>
  <c r="O306" i="2"/>
  <c r="J306" i="2"/>
  <c r="H306" i="2"/>
  <c r="O305" i="2"/>
  <c r="J305" i="2"/>
  <c r="P305" i="2" s="1"/>
  <c r="H305" i="2"/>
  <c r="O304" i="2"/>
  <c r="J304" i="2"/>
  <c r="H304" i="2"/>
  <c r="O303" i="2"/>
  <c r="J303" i="2"/>
  <c r="H303" i="2"/>
  <c r="O302" i="2"/>
  <c r="J302" i="2"/>
  <c r="H302" i="2"/>
  <c r="O301" i="2"/>
  <c r="J301" i="2"/>
  <c r="H301" i="2"/>
  <c r="O300" i="2"/>
  <c r="J300" i="2"/>
  <c r="K300" i="2" s="1"/>
  <c r="L300" i="2" s="1"/>
  <c r="H300" i="2"/>
  <c r="O299" i="2"/>
  <c r="J299" i="2"/>
  <c r="H299" i="2"/>
  <c r="O298" i="2"/>
  <c r="J298" i="2"/>
  <c r="K298" i="2" s="1"/>
  <c r="L298" i="2" s="1"/>
  <c r="H298" i="2"/>
  <c r="O297" i="2"/>
  <c r="J297" i="2"/>
  <c r="H297" i="2"/>
  <c r="O296" i="2"/>
  <c r="J296" i="2"/>
  <c r="H296" i="2"/>
  <c r="O295" i="2"/>
  <c r="J295" i="2"/>
  <c r="H295" i="2"/>
  <c r="O294" i="2"/>
  <c r="J294" i="2"/>
  <c r="K294" i="2" s="1"/>
  <c r="L294" i="2" s="1"/>
  <c r="M294" i="2" s="1"/>
  <c r="H294" i="2"/>
  <c r="O293" i="2"/>
  <c r="J293" i="2"/>
  <c r="H293" i="2"/>
  <c r="P292" i="2"/>
  <c r="O292" i="2"/>
  <c r="J292" i="2"/>
  <c r="K292" i="2" s="1"/>
  <c r="L292" i="2" s="1"/>
  <c r="H292" i="2"/>
  <c r="O291" i="2"/>
  <c r="J291" i="2"/>
  <c r="H291" i="2"/>
  <c r="O290" i="2"/>
  <c r="J290" i="2"/>
  <c r="H290" i="2"/>
  <c r="O289" i="2"/>
  <c r="J289" i="2"/>
  <c r="H289" i="2"/>
  <c r="O288" i="2"/>
  <c r="J288" i="2"/>
  <c r="H288" i="2"/>
  <c r="O287" i="2"/>
  <c r="J287" i="2"/>
  <c r="H287" i="2"/>
  <c r="O286" i="2"/>
  <c r="J286" i="2"/>
  <c r="H286" i="2"/>
  <c r="O285" i="2"/>
  <c r="J285" i="2"/>
  <c r="H285" i="2"/>
  <c r="O284" i="2"/>
  <c r="J284" i="2"/>
  <c r="H284" i="2"/>
  <c r="O283" i="2"/>
  <c r="J283" i="2"/>
  <c r="H283" i="2"/>
  <c r="P282" i="2"/>
  <c r="O282" i="2"/>
  <c r="J282" i="2"/>
  <c r="K282" i="2" s="1"/>
  <c r="L282" i="2" s="1"/>
  <c r="H282" i="2"/>
  <c r="O281" i="2"/>
  <c r="J281" i="2"/>
  <c r="H281" i="2"/>
  <c r="O280" i="2"/>
  <c r="J280" i="2"/>
  <c r="K280" i="2" s="1"/>
  <c r="L280" i="2" s="1"/>
  <c r="H280" i="2"/>
  <c r="O279" i="2"/>
  <c r="J279" i="2"/>
  <c r="H279" i="2"/>
  <c r="O278" i="2"/>
  <c r="J278" i="2"/>
  <c r="H278" i="2"/>
  <c r="O277" i="2"/>
  <c r="J277" i="2"/>
  <c r="H277" i="2"/>
  <c r="O276" i="2"/>
  <c r="J276" i="2"/>
  <c r="K276" i="2" s="1"/>
  <c r="L276" i="2" s="1"/>
  <c r="H276" i="2"/>
  <c r="O275" i="2"/>
  <c r="J275" i="2"/>
  <c r="H275" i="2"/>
  <c r="O274" i="2"/>
  <c r="J274" i="2"/>
  <c r="K274" i="2" s="1"/>
  <c r="L274" i="2" s="1"/>
  <c r="H274" i="2"/>
  <c r="O273" i="2"/>
  <c r="J273" i="2"/>
  <c r="H273" i="2"/>
  <c r="O272" i="2"/>
  <c r="J272" i="2"/>
  <c r="H272" i="2"/>
  <c r="O271" i="2"/>
  <c r="J271" i="2"/>
  <c r="H271" i="2"/>
  <c r="O270" i="2"/>
  <c r="J270" i="2"/>
  <c r="K270" i="2" s="1"/>
  <c r="L270" i="2" s="1"/>
  <c r="M270" i="2" s="1"/>
  <c r="H270" i="2"/>
  <c r="O269" i="2"/>
  <c r="J269" i="2"/>
  <c r="H269" i="2"/>
  <c r="O268" i="2"/>
  <c r="J268" i="2"/>
  <c r="K268" i="2" s="1"/>
  <c r="L268" i="2" s="1"/>
  <c r="H268" i="2"/>
  <c r="O267" i="2"/>
  <c r="J267" i="2"/>
  <c r="H267" i="2"/>
  <c r="O266" i="2"/>
  <c r="J266" i="2"/>
  <c r="H266" i="2"/>
  <c r="O265" i="2"/>
  <c r="J265" i="2"/>
  <c r="H265" i="2"/>
  <c r="O264" i="2"/>
  <c r="J264" i="2"/>
  <c r="H264" i="2"/>
  <c r="O263" i="2"/>
  <c r="J263" i="2"/>
  <c r="H263" i="2"/>
  <c r="O262" i="2"/>
  <c r="J262" i="2"/>
  <c r="K262" i="2" s="1"/>
  <c r="L262" i="2" s="1"/>
  <c r="M262" i="2" s="1"/>
  <c r="H262" i="2"/>
  <c r="O261" i="2"/>
  <c r="J261" i="2"/>
  <c r="H261" i="2"/>
  <c r="O260" i="2"/>
  <c r="J260" i="2"/>
  <c r="H260" i="2"/>
  <c r="O259" i="2"/>
  <c r="J259" i="2"/>
  <c r="H259" i="2"/>
  <c r="O258" i="2"/>
  <c r="J258" i="2"/>
  <c r="H258" i="2"/>
  <c r="O257" i="2"/>
  <c r="J257" i="2"/>
  <c r="H257" i="2"/>
  <c r="P256" i="2"/>
  <c r="O256" i="2"/>
  <c r="J256" i="2"/>
  <c r="K256" i="2" s="1"/>
  <c r="L256" i="2" s="1"/>
  <c r="H256" i="2"/>
  <c r="O255" i="2"/>
  <c r="J255" i="2"/>
  <c r="H255" i="2"/>
  <c r="O254" i="2"/>
  <c r="J254" i="2"/>
  <c r="H254" i="2"/>
  <c r="O253" i="2"/>
  <c r="J253" i="2"/>
  <c r="H253" i="2"/>
  <c r="O252" i="2"/>
  <c r="J252" i="2"/>
  <c r="H252" i="2"/>
  <c r="O251" i="2"/>
  <c r="J251" i="2"/>
  <c r="H251" i="2"/>
  <c r="P250" i="2"/>
  <c r="O250" i="2"/>
  <c r="J250" i="2"/>
  <c r="K250" i="2" s="1"/>
  <c r="L250" i="2" s="1"/>
  <c r="H250" i="2"/>
  <c r="O249" i="2"/>
  <c r="J249" i="2"/>
  <c r="H249" i="2"/>
  <c r="O248" i="2"/>
  <c r="J248" i="2"/>
  <c r="H248" i="2"/>
  <c r="O247" i="2"/>
  <c r="J247" i="2"/>
  <c r="H247" i="2"/>
  <c r="O246" i="2"/>
  <c r="J246" i="2"/>
  <c r="P246" i="2" s="1"/>
  <c r="H246" i="2"/>
  <c r="O245" i="2"/>
  <c r="J245" i="2"/>
  <c r="H245" i="2"/>
  <c r="O244" i="2"/>
  <c r="J244" i="2"/>
  <c r="K244" i="2" s="1"/>
  <c r="L244" i="2" s="1"/>
  <c r="H244" i="2"/>
  <c r="O243" i="2"/>
  <c r="J243" i="2"/>
  <c r="H243" i="2"/>
  <c r="O242" i="2"/>
  <c r="J242" i="2"/>
  <c r="H242" i="2"/>
  <c r="O241" i="2"/>
  <c r="J241" i="2"/>
  <c r="H241" i="2"/>
  <c r="O240" i="2"/>
  <c r="J240" i="2"/>
  <c r="K240" i="2" s="1"/>
  <c r="L240" i="2" s="1"/>
  <c r="H240" i="2"/>
  <c r="O239" i="2"/>
  <c r="J239" i="2"/>
  <c r="H239" i="2"/>
  <c r="O238" i="2"/>
  <c r="J238" i="2"/>
  <c r="K238" i="2" s="1"/>
  <c r="L238" i="2" s="1"/>
  <c r="M238" i="2" s="1"/>
  <c r="H238" i="2"/>
  <c r="O237" i="2"/>
  <c r="J237" i="2"/>
  <c r="H237" i="2"/>
  <c r="O236" i="2"/>
  <c r="J236" i="2"/>
  <c r="H236" i="2"/>
  <c r="O235" i="2"/>
  <c r="J235" i="2"/>
  <c r="H235" i="2"/>
  <c r="O234" i="2"/>
  <c r="J234" i="2"/>
  <c r="K234" i="2" s="1"/>
  <c r="L234" i="2" s="1"/>
  <c r="H234" i="2"/>
  <c r="O233" i="2"/>
  <c r="J233" i="2"/>
  <c r="H233" i="2"/>
  <c r="O232" i="2"/>
  <c r="J232" i="2"/>
  <c r="H232" i="2"/>
  <c r="O231" i="2"/>
  <c r="J231" i="2"/>
  <c r="H231" i="2"/>
  <c r="O230" i="2"/>
  <c r="J230" i="2"/>
  <c r="H230" i="2"/>
  <c r="O229" i="2"/>
  <c r="J229" i="2"/>
  <c r="H229" i="2"/>
  <c r="O228" i="2"/>
  <c r="J228" i="2"/>
  <c r="H228" i="2"/>
  <c r="O227" i="2"/>
  <c r="J227" i="2"/>
  <c r="H227" i="2"/>
  <c r="O226" i="2"/>
  <c r="J226" i="2"/>
  <c r="H226" i="2"/>
  <c r="O225" i="2"/>
  <c r="J225" i="2"/>
  <c r="H225" i="2"/>
  <c r="O224" i="2"/>
  <c r="J224" i="2"/>
  <c r="K224" i="2" s="1"/>
  <c r="L224" i="2" s="1"/>
  <c r="H224" i="2"/>
  <c r="O223" i="2"/>
  <c r="J223" i="2"/>
  <c r="H223" i="2"/>
  <c r="O222" i="2"/>
  <c r="J222" i="2"/>
  <c r="K222" i="2" s="1"/>
  <c r="L222" i="2" s="1"/>
  <c r="M222" i="2" s="1"/>
  <c r="H222" i="2"/>
  <c r="O221" i="2"/>
  <c r="J221" i="2"/>
  <c r="H221" i="2"/>
  <c r="O220" i="2"/>
  <c r="J220" i="2"/>
  <c r="H220" i="2"/>
  <c r="O219" i="2"/>
  <c r="J219" i="2"/>
  <c r="H219" i="2"/>
  <c r="O218" i="2"/>
  <c r="J218" i="2"/>
  <c r="H218" i="2"/>
  <c r="O217" i="2"/>
  <c r="J217" i="2"/>
  <c r="H217" i="2"/>
  <c r="O216" i="2"/>
  <c r="J216" i="2"/>
  <c r="H216" i="2"/>
  <c r="O215" i="2"/>
  <c r="J215" i="2"/>
  <c r="H215" i="2"/>
  <c r="O214" i="2"/>
  <c r="J214" i="2"/>
  <c r="P214" i="2" s="1"/>
  <c r="H214" i="2"/>
  <c r="O213" i="2"/>
  <c r="J213" i="2"/>
  <c r="H213" i="2"/>
  <c r="P212" i="2"/>
  <c r="O212" i="2"/>
  <c r="J212" i="2"/>
  <c r="K212" i="2" s="1"/>
  <c r="L212" i="2" s="1"/>
  <c r="H212" i="2"/>
  <c r="O211" i="2"/>
  <c r="J211" i="2"/>
  <c r="H211" i="2"/>
  <c r="O210" i="2"/>
  <c r="J210" i="2"/>
  <c r="H210" i="2"/>
  <c r="O209" i="2"/>
  <c r="J209" i="2"/>
  <c r="H209" i="2"/>
  <c r="O208" i="2"/>
  <c r="J208" i="2"/>
  <c r="H208" i="2"/>
  <c r="O207" i="2"/>
  <c r="J207" i="2"/>
  <c r="H207" i="2"/>
  <c r="O206" i="2"/>
  <c r="J206" i="2"/>
  <c r="H206" i="2"/>
  <c r="O205" i="2"/>
  <c r="J205" i="2"/>
  <c r="H205" i="2"/>
  <c r="O204" i="2"/>
  <c r="J204" i="2"/>
  <c r="H204" i="2"/>
  <c r="O203" i="2"/>
  <c r="J203" i="2"/>
  <c r="H203" i="2"/>
  <c r="P202" i="2"/>
  <c r="O202" i="2"/>
  <c r="J202" i="2"/>
  <c r="K202" i="2" s="1"/>
  <c r="L202" i="2" s="1"/>
  <c r="H202" i="2"/>
  <c r="O201" i="2"/>
  <c r="J201" i="2"/>
  <c r="H201" i="2"/>
  <c r="O200" i="2"/>
  <c r="J200" i="2"/>
  <c r="K200" i="2" s="1"/>
  <c r="L200" i="2" s="1"/>
  <c r="H200" i="2"/>
  <c r="O199" i="2"/>
  <c r="J199" i="2"/>
  <c r="H199" i="2"/>
  <c r="O198" i="2"/>
  <c r="J198" i="2"/>
  <c r="K198" i="2" s="1"/>
  <c r="L198" i="2" s="1"/>
  <c r="M198" i="2" s="1"/>
  <c r="H198" i="2"/>
  <c r="O197" i="2"/>
  <c r="J197" i="2"/>
  <c r="H197" i="2"/>
  <c r="O196" i="2"/>
  <c r="J196" i="2"/>
  <c r="H196" i="2"/>
  <c r="O195" i="2"/>
  <c r="J195" i="2"/>
  <c r="H195" i="2"/>
  <c r="O194" i="2"/>
  <c r="J194" i="2"/>
  <c r="K194" i="2" s="1"/>
  <c r="L194" i="2" s="1"/>
  <c r="H194" i="2"/>
  <c r="O193" i="2"/>
  <c r="J193" i="2"/>
  <c r="H193" i="2"/>
  <c r="O192" i="2"/>
  <c r="J192" i="2"/>
  <c r="K192" i="2" s="1"/>
  <c r="L192" i="2" s="1"/>
  <c r="H192" i="2"/>
  <c r="O191" i="2"/>
  <c r="J191" i="2"/>
  <c r="H191" i="2"/>
  <c r="O190" i="2"/>
  <c r="J190" i="2"/>
  <c r="K190" i="2" s="1"/>
  <c r="L190" i="2" s="1"/>
  <c r="M190" i="2" s="1"/>
  <c r="H190" i="2"/>
  <c r="O189" i="2"/>
  <c r="J189" i="2"/>
  <c r="H189" i="2"/>
  <c r="O188" i="2"/>
  <c r="J188" i="2"/>
  <c r="K188" i="2" s="1"/>
  <c r="L188" i="2" s="1"/>
  <c r="H188" i="2"/>
  <c r="O187" i="2"/>
  <c r="J187" i="2"/>
  <c r="H187" i="2"/>
  <c r="O186" i="2"/>
  <c r="J186" i="2"/>
  <c r="K186" i="2" s="1"/>
  <c r="L186" i="2" s="1"/>
  <c r="H186" i="2"/>
  <c r="O185" i="2"/>
  <c r="J185" i="2"/>
  <c r="H185" i="2"/>
  <c r="O184" i="2"/>
  <c r="J184" i="2"/>
  <c r="K184" i="2" s="1"/>
  <c r="L184" i="2" s="1"/>
  <c r="H184" i="2"/>
  <c r="O183" i="2"/>
  <c r="J183" i="2"/>
  <c r="H183" i="2"/>
  <c r="O182" i="2"/>
  <c r="J182" i="2"/>
  <c r="K182" i="2" s="1"/>
  <c r="L182" i="2" s="1"/>
  <c r="M182" i="2" s="1"/>
  <c r="H182" i="2"/>
  <c r="O181" i="2"/>
  <c r="J181" i="2"/>
  <c r="H181" i="2"/>
  <c r="O180" i="2"/>
  <c r="J180" i="2"/>
  <c r="K180" i="2" s="1"/>
  <c r="L180" i="2" s="1"/>
  <c r="H180" i="2"/>
  <c r="O179" i="2"/>
  <c r="J179" i="2"/>
  <c r="H179" i="2"/>
  <c r="O178" i="2"/>
  <c r="J178" i="2"/>
  <c r="K178" i="2" s="1"/>
  <c r="L178" i="2" s="1"/>
  <c r="H178" i="2"/>
  <c r="O177" i="2"/>
  <c r="J177" i="2"/>
  <c r="H177" i="2"/>
  <c r="O176" i="2"/>
  <c r="J176" i="2"/>
  <c r="K176" i="2" s="1"/>
  <c r="L176" i="2" s="1"/>
  <c r="H176" i="2"/>
  <c r="O175" i="2"/>
  <c r="J175" i="2"/>
  <c r="H175" i="2"/>
  <c r="Q174" i="2"/>
  <c r="O174" i="2"/>
  <c r="J174" i="2"/>
  <c r="K174" i="2" s="1"/>
  <c r="L174" i="2" s="1"/>
  <c r="M174" i="2" s="1"/>
  <c r="H174" i="2"/>
  <c r="O173" i="2"/>
  <c r="J173" i="2"/>
  <c r="H173" i="2"/>
  <c r="O172" i="2"/>
  <c r="J172" i="2"/>
  <c r="H172" i="2"/>
  <c r="O171" i="2"/>
  <c r="J171" i="2"/>
  <c r="H171" i="2"/>
  <c r="O170" i="2"/>
  <c r="J170" i="2"/>
  <c r="H170" i="2"/>
  <c r="O169" i="2"/>
  <c r="J169" i="2"/>
  <c r="H169" i="2"/>
  <c r="Q168" i="2"/>
  <c r="O168" i="2"/>
  <c r="J168" i="2"/>
  <c r="K168" i="2" s="1"/>
  <c r="L168" i="2" s="1"/>
  <c r="M168" i="2" s="1"/>
  <c r="H168" i="2"/>
  <c r="O167" i="2"/>
  <c r="J167" i="2"/>
  <c r="H167" i="2"/>
  <c r="O166" i="2"/>
  <c r="J166" i="2"/>
  <c r="K166" i="2" s="1"/>
  <c r="L166" i="2" s="1"/>
  <c r="M166" i="2" s="1"/>
  <c r="H166" i="2"/>
  <c r="O165" i="2"/>
  <c r="J165" i="2"/>
  <c r="H165" i="2"/>
  <c r="O164" i="2"/>
  <c r="J164" i="2"/>
  <c r="K164" i="2" s="1"/>
  <c r="L164" i="2" s="1"/>
  <c r="H164" i="2"/>
  <c r="O163" i="2"/>
  <c r="J163" i="2"/>
  <c r="H163" i="2"/>
  <c r="O162" i="2"/>
  <c r="J162" i="2"/>
  <c r="K162" i="2" s="1"/>
  <c r="L162" i="2" s="1"/>
  <c r="H162" i="2"/>
  <c r="O161" i="2"/>
  <c r="J161" i="2"/>
  <c r="H161" i="2"/>
  <c r="O160" i="2"/>
  <c r="J160" i="2"/>
  <c r="K160" i="2" s="1"/>
  <c r="L160" i="2" s="1"/>
  <c r="M160" i="2" s="1"/>
  <c r="H160" i="2"/>
  <c r="O159" i="2"/>
  <c r="J159" i="2"/>
  <c r="H159" i="2"/>
  <c r="O158" i="2"/>
  <c r="J158" i="2"/>
  <c r="H158" i="2"/>
  <c r="O157" i="2"/>
  <c r="J157" i="2"/>
  <c r="H157" i="2"/>
  <c r="O156" i="2"/>
  <c r="J156" i="2"/>
  <c r="H156" i="2"/>
  <c r="O155" i="2"/>
  <c r="J155" i="2"/>
  <c r="H155" i="2"/>
  <c r="P154" i="2"/>
  <c r="O154" i="2"/>
  <c r="J154" i="2"/>
  <c r="K154" i="2" s="1"/>
  <c r="L154" i="2" s="1"/>
  <c r="H154" i="2"/>
  <c r="O153" i="2"/>
  <c r="J153" i="2"/>
  <c r="H153" i="2"/>
  <c r="O152" i="2"/>
  <c r="J152" i="2"/>
  <c r="K152" i="2" s="1"/>
  <c r="L152" i="2" s="1"/>
  <c r="M152" i="2" s="1"/>
  <c r="H152" i="2"/>
  <c r="O151" i="2"/>
  <c r="J151" i="2"/>
  <c r="H151" i="2"/>
  <c r="O150" i="2"/>
  <c r="J150" i="2"/>
  <c r="K150" i="2" s="1"/>
  <c r="L150" i="2" s="1"/>
  <c r="M150" i="2" s="1"/>
  <c r="H150" i="2"/>
  <c r="O149" i="2"/>
  <c r="J149" i="2"/>
  <c r="H149" i="2"/>
  <c r="O148" i="2"/>
  <c r="J148" i="2"/>
  <c r="K148" i="2" s="1"/>
  <c r="L148" i="2" s="1"/>
  <c r="H148" i="2"/>
  <c r="O147" i="2"/>
  <c r="J147" i="2"/>
  <c r="H147" i="2"/>
  <c r="O146" i="2"/>
  <c r="J146" i="2"/>
  <c r="K146" i="2" s="1"/>
  <c r="L146" i="2" s="1"/>
  <c r="H146" i="2"/>
  <c r="O145" i="2"/>
  <c r="J145" i="2"/>
  <c r="H145" i="2"/>
  <c r="O144" i="2"/>
  <c r="J144" i="2"/>
  <c r="K144" i="2" s="1"/>
  <c r="L144" i="2" s="1"/>
  <c r="M144" i="2" s="1"/>
  <c r="H144" i="2"/>
  <c r="O143" i="2"/>
  <c r="J143" i="2"/>
  <c r="H143" i="2"/>
  <c r="O142" i="2"/>
  <c r="J142" i="2"/>
  <c r="H142" i="2"/>
  <c r="O141" i="2"/>
  <c r="J141" i="2"/>
  <c r="H141" i="2"/>
  <c r="P140" i="2"/>
  <c r="O140" i="2"/>
  <c r="J140" i="2"/>
  <c r="K140" i="2" s="1"/>
  <c r="L140" i="2" s="1"/>
  <c r="H140" i="2"/>
  <c r="O139" i="2"/>
  <c r="J139" i="2"/>
  <c r="H139" i="2"/>
  <c r="P138" i="2"/>
  <c r="O138" i="2"/>
  <c r="J138" i="2"/>
  <c r="K138" i="2" s="1"/>
  <c r="L138" i="2" s="1"/>
  <c r="H138" i="2"/>
  <c r="O137" i="2"/>
  <c r="J137" i="2"/>
  <c r="H137" i="2"/>
  <c r="Q136" i="2"/>
  <c r="O136" i="2"/>
  <c r="L136" i="2"/>
  <c r="M136" i="2" s="1"/>
  <c r="J136" i="2"/>
  <c r="K136" i="2" s="1"/>
  <c r="H136" i="2"/>
  <c r="O135" i="2"/>
  <c r="J135" i="2"/>
  <c r="H135" i="2"/>
  <c r="O134" i="2"/>
  <c r="J134" i="2"/>
  <c r="K134" i="2" s="1"/>
  <c r="L134" i="2" s="1"/>
  <c r="M134" i="2" s="1"/>
  <c r="H134" i="2"/>
  <c r="O133" i="2"/>
  <c r="J133" i="2"/>
  <c r="H133" i="2"/>
  <c r="O132" i="2"/>
  <c r="J132" i="2"/>
  <c r="K132" i="2" s="1"/>
  <c r="L132" i="2" s="1"/>
  <c r="H132" i="2"/>
  <c r="O131" i="2"/>
  <c r="J131" i="2"/>
  <c r="H131" i="2"/>
  <c r="P130" i="2"/>
  <c r="O130" i="2"/>
  <c r="L130" i="2"/>
  <c r="J130" i="2"/>
  <c r="K130" i="2" s="1"/>
  <c r="H130" i="2"/>
  <c r="O129" i="2"/>
  <c r="J129" i="2"/>
  <c r="H129" i="2"/>
  <c r="O128" i="2"/>
  <c r="J128" i="2"/>
  <c r="K128" i="2" s="1"/>
  <c r="L128" i="2" s="1"/>
  <c r="M128" i="2" s="1"/>
  <c r="H128" i="2"/>
  <c r="O127" i="2"/>
  <c r="J127" i="2"/>
  <c r="H127" i="2"/>
  <c r="Q126" i="2"/>
  <c r="O126" i="2"/>
  <c r="J126" i="2"/>
  <c r="K126" i="2" s="1"/>
  <c r="L126" i="2" s="1"/>
  <c r="M126" i="2" s="1"/>
  <c r="H126" i="2"/>
  <c r="O125" i="2"/>
  <c r="J125" i="2"/>
  <c r="H125" i="2"/>
  <c r="P124" i="2"/>
  <c r="O124" i="2"/>
  <c r="J124" i="2"/>
  <c r="K124" i="2" s="1"/>
  <c r="L124" i="2" s="1"/>
  <c r="H124" i="2"/>
  <c r="O123" i="2"/>
  <c r="J123" i="2"/>
  <c r="H123" i="2"/>
  <c r="O122" i="2"/>
  <c r="J122" i="2"/>
  <c r="H122" i="2"/>
  <c r="O121" i="2"/>
  <c r="J121" i="2"/>
  <c r="H121" i="2"/>
  <c r="O120" i="2"/>
  <c r="J120" i="2"/>
  <c r="H120" i="2"/>
  <c r="O119" i="2"/>
  <c r="J119" i="2"/>
  <c r="H119" i="2"/>
  <c r="O118" i="2"/>
  <c r="J118" i="2"/>
  <c r="K118" i="2" s="1"/>
  <c r="L118" i="2" s="1"/>
  <c r="M118" i="2" s="1"/>
  <c r="H118" i="2"/>
  <c r="O117" i="2"/>
  <c r="J117" i="2"/>
  <c r="H117" i="2"/>
  <c r="O116" i="2"/>
  <c r="J116" i="2"/>
  <c r="K116" i="2" s="1"/>
  <c r="L116" i="2" s="1"/>
  <c r="H116" i="2"/>
  <c r="O115" i="2"/>
  <c r="J115" i="2"/>
  <c r="H115" i="2"/>
  <c r="O114" i="2"/>
  <c r="J114" i="2"/>
  <c r="H114" i="2"/>
  <c r="O113" i="2"/>
  <c r="J113" i="2"/>
  <c r="H113" i="2"/>
  <c r="O112" i="2"/>
  <c r="J112" i="2"/>
  <c r="K112" i="2" s="1"/>
  <c r="L112" i="2" s="1"/>
  <c r="M112" i="2" s="1"/>
  <c r="H112" i="2"/>
  <c r="O111" i="2"/>
  <c r="J111" i="2"/>
  <c r="H111" i="2"/>
  <c r="O110" i="2"/>
  <c r="J110" i="2"/>
  <c r="K110" i="2" s="1"/>
  <c r="L110" i="2" s="1"/>
  <c r="M110" i="2" s="1"/>
  <c r="H110" i="2"/>
  <c r="O109" i="2"/>
  <c r="J109" i="2"/>
  <c r="H109" i="2"/>
  <c r="O108" i="2"/>
  <c r="J108" i="2"/>
  <c r="H108" i="2"/>
  <c r="O107" i="2"/>
  <c r="J107" i="2"/>
  <c r="H107" i="2"/>
  <c r="O106" i="2"/>
  <c r="J106" i="2"/>
  <c r="H106" i="2"/>
  <c r="O105" i="2"/>
  <c r="J105" i="2"/>
  <c r="H105" i="2"/>
  <c r="O104" i="2"/>
  <c r="J104" i="2"/>
  <c r="K104" i="2" s="1"/>
  <c r="L104" i="2" s="1"/>
  <c r="M104" i="2" s="1"/>
  <c r="H104" i="2"/>
  <c r="O103" i="2"/>
  <c r="J103" i="2"/>
  <c r="H103" i="2"/>
  <c r="O102" i="2"/>
  <c r="J102" i="2"/>
  <c r="K102" i="2" s="1"/>
  <c r="L102" i="2" s="1"/>
  <c r="M102" i="2" s="1"/>
  <c r="H102" i="2"/>
  <c r="O101" i="2"/>
  <c r="J101" i="2"/>
  <c r="H101" i="2"/>
  <c r="O100" i="2"/>
  <c r="J100" i="2"/>
  <c r="K100" i="2" s="1"/>
  <c r="L100" i="2" s="1"/>
  <c r="H100" i="2"/>
  <c r="O99" i="2"/>
  <c r="J99" i="2"/>
  <c r="H99" i="2"/>
  <c r="P98" i="2"/>
  <c r="O98" i="2"/>
  <c r="J98" i="2"/>
  <c r="K98" i="2" s="1"/>
  <c r="L98" i="2" s="1"/>
  <c r="H98" i="2"/>
  <c r="O97" i="2"/>
  <c r="J97" i="2"/>
  <c r="H97" i="2"/>
  <c r="O96" i="2"/>
  <c r="J96" i="2"/>
  <c r="K96" i="2" s="1"/>
  <c r="L96" i="2" s="1"/>
  <c r="M96" i="2" s="1"/>
  <c r="H96" i="2"/>
  <c r="O95" i="2"/>
  <c r="J95" i="2"/>
  <c r="H95" i="2"/>
  <c r="O94" i="2"/>
  <c r="J94" i="2"/>
  <c r="H94" i="2"/>
  <c r="O93" i="2"/>
  <c r="J93" i="2"/>
  <c r="H93" i="2"/>
  <c r="O92" i="2"/>
  <c r="J92" i="2"/>
  <c r="H92" i="2"/>
  <c r="O91" i="2"/>
  <c r="J91" i="2"/>
  <c r="H91" i="2"/>
  <c r="O90" i="2"/>
  <c r="J90" i="2"/>
  <c r="K90" i="2" s="1"/>
  <c r="L90" i="2" s="1"/>
  <c r="H90" i="2"/>
  <c r="O89" i="2"/>
  <c r="J89" i="2"/>
  <c r="H89" i="2"/>
  <c r="Q88" i="2"/>
  <c r="O88" i="2"/>
  <c r="J88" i="2"/>
  <c r="K88" i="2" s="1"/>
  <c r="L88" i="2" s="1"/>
  <c r="M88" i="2" s="1"/>
  <c r="H88" i="2"/>
  <c r="O87" i="2"/>
  <c r="J87" i="2"/>
  <c r="H87" i="2"/>
  <c r="O86" i="2"/>
  <c r="J86" i="2"/>
  <c r="K86" i="2" s="1"/>
  <c r="L86" i="2" s="1"/>
  <c r="M86" i="2" s="1"/>
  <c r="H86" i="2"/>
  <c r="O85" i="2"/>
  <c r="J85" i="2"/>
  <c r="H85" i="2"/>
  <c r="O84" i="2"/>
  <c r="J84" i="2"/>
  <c r="K84" i="2" s="1"/>
  <c r="L84" i="2" s="1"/>
  <c r="H84" i="2"/>
  <c r="O83" i="2"/>
  <c r="J83" i="2"/>
  <c r="H83" i="2"/>
  <c r="O82" i="2"/>
  <c r="J82" i="2"/>
  <c r="K82" i="2" s="1"/>
  <c r="L82" i="2" s="1"/>
  <c r="H82" i="2"/>
  <c r="O81" i="2"/>
  <c r="J81" i="2"/>
  <c r="H81" i="2"/>
  <c r="O80" i="2"/>
  <c r="J80" i="2"/>
  <c r="K80" i="2" s="1"/>
  <c r="L80" i="2" s="1"/>
  <c r="M80" i="2" s="1"/>
  <c r="H80" i="2"/>
  <c r="O79" i="2"/>
  <c r="J79" i="2"/>
  <c r="H79" i="2"/>
  <c r="Q78" i="2"/>
  <c r="O78" i="2"/>
  <c r="J78" i="2"/>
  <c r="K78" i="2" s="1"/>
  <c r="L78" i="2" s="1"/>
  <c r="M78" i="2" s="1"/>
  <c r="H78" i="2"/>
  <c r="O77" i="2"/>
  <c r="J77" i="2"/>
  <c r="H77" i="2"/>
  <c r="O76" i="2"/>
  <c r="J76" i="2"/>
  <c r="H76" i="2"/>
  <c r="O75" i="2"/>
  <c r="J75" i="2"/>
  <c r="H75" i="2"/>
  <c r="O74" i="2"/>
  <c r="J74" i="2"/>
  <c r="K74" i="2" s="1"/>
  <c r="L74" i="2" s="1"/>
  <c r="H74" i="2"/>
  <c r="O73" i="2"/>
  <c r="J73" i="2"/>
  <c r="H73" i="2"/>
  <c r="O72" i="2"/>
  <c r="J72" i="2"/>
  <c r="K72" i="2" s="1"/>
  <c r="L72" i="2" s="1"/>
  <c r="M72" i="2" s="1"/>
  <c r="H72" i="2"/>
  <c r="O71" i="2"/>
  <c r="J71" i="2"/>
  <c r="H71" i="2"/>
  <c r="O70" i="2"/>
  <c r="J70" i="2"/>
  <c r="K70" i="2" s="1"/>
  <c r="L70" i="2" s="1"/>
  <c r="M70" i="2" s="1"/>
  <c r="H70" i="2"/>
  <c r="O69" i="2"/>
  <c r="J69" i="2"/>
  <c r="H69" i="2"/>
  <c r="O68" i="2"/>
  <c r="J68" i="2"/>
  <c r="K68" i="2" s="1"/>
  <c r="L68" i="2" s="1"/>
  <c r="H68" i="2"/>
  <c r="O67" i="2"/>
  <c r="J67" i="2"/>
  <c r="H67" i="2"/>
  <c r="O66" i="2"/>
  <c r="J66" i="2"/>
  <c r="K66" i="2" s="1"/>
  <c r="L66" i="2" s="1"/>
  <c r="H66" i="2"/>
  <c r="O65" i="2"/>
  <c r="J65" i="2"/>
  <c r="H65" i="2"/>
  <c r="O64" i="2"/>
  <c r="J64" i="2"/>
  <c r="K64" i="2" s="1"/>
  <c r="L64" i="2" s="1"/>
  <c r="M64" i="2" s="1"/>
  <c r="H64" i="2"/>
  <c r="O63" i="2"/>
  <c r="J63" i="2"/>
  <c r="H63" i="2"/>
  <c r="O62" i="2"/>
  <c r="J62" i="2"/>
  <c r="H62" i="2"/>
  <c r="O61" i="2"/>
  <c r="J61" i="2"/>
  <c r="H61" i="2"/>
  <c r="O60" i="2"/>
  <c r="J60" i="2"/>
  <c r="H60" i="2"/>
  <c r="O59" i="2"/>
  <c r="J59" i="2"/>
  <c r="H59" i="2"/>
  <c r="O58" i="2"/>
  <c r="J58" i="2"/>
  <c r="K58" i="2" s="1"/>
  <c r="L58" i="2" s="1"/>
  <c r="H58" i="2"/>
  <c r="O57" i="2"/>
  <c r="J57" i="2"/>
  <c r="H57" i="2"/>
  <c r="O56" i="2"/>
  <c r="J56" i="2"/>
  <c r="K56" i="2" s="1"/>
  <c r="L56" i="2" s="1"/>
  <c r="M56" i="2" s="1"/>
  <c r="H56" i="2"/>
  <c r="O55" i="2"/>
  <c r="J55" i="2"/>
  <c r="H55" i="2"/>
  <c r="O54" i="2"/>
  <c r="J54" i="2"/>
  <c r="H54" i="2"/>
  <c r="O53" i="2"/>
  <c r="J53" i="2"/>
  <c r="H53" i="2"/>
  <c r="O52" i="2"/>
  <c r="J52" i="2"/>
  <c r="H52" i="2"/>
  <c r="O51" i="2"/>
  <c r="J51" i="2"/>
  <c r="H51" i="2"/>
  <c r="O50" i="2"/>
  <c r="J50" i="2"/>
  <c r="H50" i="2"/>
  <c r="O49" i="2"/>
  <c r="J49" i="2"/>
  <c r="H49" i="2"/>
  <c r="O48" i="2"/>
  <c r="J48" i="2"/>
  <c r="H48" i="2"/>
  <c r="O47" i="2"/>
  <c r="J47" i="2"/>
  <c r="H47" i="2"/>
  <c r="O46" i="2"/>
  <c r="J46" i="2"/>
  <c r="H46" i="2"/>
  <c r="O45" i="2"/>
  <c r="J45" i="2"/>
  <c r="H45" i="2"/>
  <c r="O44" i="2"/>
  <c r="J44" i="2"/>
  <c r="H44" i="2"/>
  <c r="O43" i="2"/>
  <c r="J43" i="2"/>
  <c r="H43" i="2"/>
  <c r="O42" i="2"/>
  <c r="J42" i="2"/>
  <c r="H42" i="2"/>
  <c r="O41" i="2"/>
  <c r="J41" i="2"/>
  <c r="H41" i="2"/>
  <c r="O40" i="2"/>
  <c r="J40" i="2"/>
  <c r="H40" i="2"/>
  <c r="O39" i="2"/>
  <c r="J39" i="2"/>
  <c r="H39" i="2"/>
  <c r="O38" i="2"/>
  <c r="J38" i="2"/>
  <c r="H38" i="2"/>
  <c r="O37" i="2"/>
  <c r="J37" i="2"/>
  <c r="H37" i="2"/>
  <c r="O36" i="2"/>
  <c r="J36" i="2"/>
  <c r="H36" i="2"/>
  <c r="O35" i="2"/>
  <c r="J35" i="2"/>
  <c r="H35" i="2"/>
  <c r="O34" i="2"/>
  <c r="J34" i="2"/>
  <c r="H34" i="2"/>
  <c r="O33" i="2"/>
  <c r="J33" i="2"/>
  <c r="H33" i="2"/>
  <c r="O32" i="2"/>
  <c r="J32" i="2"/>
  <c r="H32" i="2"/>
  <c r="O31" i="2"/>
  <c r="J31" i="2"/>
  <c r="H31" i="2"/>
  <c r="O30" i="2"/>
  <c r="J30" i="2"/>
  <c r="H30" i="2"/>
  <c r="O29" i="2"/>
  <c r="J29" i="2"/>
  <c r="H29" i="2"/>
  <c r="O28" i="2"/>
  <c r="J28" i="2"/>
  <c r="H28" i="2"/>
  <c r="O27" i="2"/>
  <c r="J27" i="2"/>
  <c r="H27" i="2"/>
  <c r="O26" i="2"/>
  <c r="J26" i="2"/>
  <c r="H26" i="2"/>
  <c r="O25" i="2"/>
  <c r="J25" i="2"/>
  <c r="H25" i="2"/>
  <c r="O24" i="2"/>
  <c r="J24" i="2"/>
  <c r="H24" i="2"/>
  <c r="O23" i="2"/>
  <c r="J23" i="2"/>
  <c r="H23" i="2"/>
  <c r="O22" i="2"/>
  <c r="J22" i="2"/>
  <c r="H22" i="2"/>
  <c r="O21" i="2"/>
  <c r="J21" i="2"/>
  <c r="H21" i="2"/>
  <c r="O20" i="2"/>
  <c r="J20" i="2"/>
  <c r="H20" i="2"/>
  <c r="O19" i="2"/>
  <c r="J19" i="2"/>
  <c r="H19" i="2"/>
  <c r="O18" i="2"/>
  <c r="J18" i="2"/>
  <c r="H18" i="2"/>
  <c r="O17" i="2"/>
  <c r="J17" i="2"/>
  <c r="H17" i="2"/>
  <c r="O16" i="2"/>
  <c r="J16" i="2"/>
  <c r="H16" i="2"/>
  <c r="O15" i="2"/>
  <c r="J15" i="2"/>
  <c r="H15" i="2"/>
  <c r="O14" i="2"/>
  <c r="J14" i="2"/>
  <c r="H14" i="2"/>
  <c r="O13" i="2"/>
  <c r="J13" i="2"/>
  <c r="H13" i="2"/>
  <c r="O12" i="2"/>
  <c r="J12" i="2"/>
  <c r="H12" i="2"/>
  <c r="O11" i="2"/>
  <c r="J11" i="2"/>
  <c r="H11" i="2"/>
  <c r="O10" i="2"/>
  <c r="J10" i="2"/>
  <c r="H10" i="2"/>
  <c r="O9" i="2"/>
  <c r="J9" i="2"/>
  <c r="H9" i="2"/>
  <c r="O8" i="2"/>
  <c r="J8" i="2"/>
  <c r="P8" i="2" s="1"/>
  <c r="H8" i="2"/>
  <c r="O7" i="2"/>
  <c r="J7" i="2"/>
  <c r="H7" i="2"/>
  <c r="O6" i="2"/>
  <c r="J6" i="2"/>
  <c r="P6" i="2" s="1"/>
  <c r="H6" i="2"/>
  <c r="O5" i="2"/>
  <c r="J5" i="2"/>
  <c r="P5" i="2" s="1"/>
  <c r="H5" i="2"/>
  <c r="O4" i="2"/>
  <c r="J4" i="2"/>
  <c r="P4" i="2" s="1"/>
  <c r="H4" i="2"/>
  <c r="O3" i="2"/>
  <c r="J3" i="2"/>
  <c r="H3" i="2"/>
  <c r="O2" i="2"/>
  <c r="J2" i="2"/>
  <c r="P2" i="2" s="1"/>
  <c r="H2" i="2"/>
  <c r="K2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Q110" i="2" l="1"/>
  <c r="Q152" i="2"/>
  <c r="P162" i="2"/>
  <c r="P90" i="2"/>
  <c r="Q104" i="2"/>
  <c r="P146" i="2"/>
  <c r="P180" i="2"/>
  <c r="P244" i="2"/>
  <c r="P276" i="2"/>
  <c r="K322" i="2"/>
  <c r="P393" i="2"/>
  <c r="P398" i="2"/>
  <c r="P234" i="2"/>
  <c r="Q270" i="2"/>
  <c r="K122" i="2"/>
  <c r="L122" i="2" s="1"/>
  <c r="M122" i="2" s="1"/>
  <c r="S122" i="2" s="1"/>
  <c r="P122" i="2"/>
  <c r="K170" i="2"/>
  <c r="L170" i="2" s="1"/>
  <c r="P170" i="2"/>
  <c r="P329" i="2"/>
  <c r="K329" i="2"/>
  <c r="Q329" i="2" s="1"/>
  <c r="K60" i="2"/>
  <c r="L60" i="2" s="1"/>
  <c r="P60" i="2"/>
  <c r="K142" i="2"/>
  <c r="L142" i="2" s="1"/>
  <c r="M142" i="2" s="1"/>
  <c r="K206" i="2"/>
  <c r="L206" i="2" s="1"/>
  <c r="M206" i="2" s="1"/>
  <c r="N206" i="2" s="1"/>
  <c r="T206" i="2" s="1"/>
  <c r="K385" i="2"/>
  <c r="P385" i="2"/>
  <c r="K92" i="2"/>
  <c r="L92" i="2" s="1"/>
  <c r="M92" i="2" s="1"/>
  <c r="P92" i="2"/>
  <c r="K106" i="2"/>
  <c r="L106" i="2" s="1"/>
  <c r="P106" i="2"/>
  <c r="K120" i="2"/>
  <c r="L120" i="2" s="1"/>
  <c r="M120" i="2" s="1"/>
  <c r="K196" i="2"/>
  <c r="L196" i="2" s="1"/>
  <c r="P196" i="2"/>
  <c r="K76" i="2"/>
  <c r="L76" i="2" s="1"/>
  <c r="M76" i="2" s="1"/>
  <c r="P76" i="2"/>
  <c r="K114" i="2"/>
  <c r="L114" i="2" s="1"/>
  <c r="P114" i="2"/>
  <c r="K254" i="2"/>
  <c r="L254" i="2" s="1"/>
  <c r="M254" i="2" s="1"/>
  <c r="N254" i="2" s="1"/>
  <c r="T254" i="2" s="1"/>
  <c r="K374" i="2"/>
  <c r="K396" i="2"/>
  <c r="P396" i="2"/>
  <c r="P411" i="2"/>
  <c r="K411" i="2"/>
  <c r="K266" i="2"/>
  <c r="L266" i="2" s="1"/>
  <c r="M266" i="2" s="1"/>
  <c r="P266" i="2"/>
  <c r="K272" i="2"/>
  <c r="L272" i="2" s="1"/>
  <c r="P272" i="2"/>
  <c r="K286" i="2"/>
  <c r="L286" i="2" s="1"/>
  <c r="M286" i="2" s="1"/>
  <c r="N286" i="2" s="1"/>
  <c r="T286" i="2" s="1"/>
  <c r="Q286" i="2"/>
  <c r="P330" i="2"/>
  <c r="K330" i="2"/>
  <c r="K156" i="2"/>
  <c r="L156" i="2" s="1"/>
  <c r="P156" i="2"/>
  <c r="K228" i="2"/>
  <c r="L228" i="2" s="1"/>
  <c r="M228" i="2" s="1"/>
  <c r="S228" i="2" s="1"/>
  <c r="P228" i="2"/>
  <c r="K260" i="2"/>
  <c r="L260" i="2" s="1"/>
  <c r="M260" i="2" s="1"/>
  <c r="S260" i="2" s="1"/>
  <c r="P260" i="2"/>
  <c r="K62" i="2"/>
  <c r="L62" i="2" s="1"/>
  <c r="M62" i="2" s="1"/>
  <c r="K94" i="2"/>
  <c r="L94" i="2" s="1"/>
  <c r="M94" i="2" s="1"/>
  <c r="Q94" i="2"/>
  <c r="K108" i="2"/>
  <c r="L108" i="2" s="1"/>
  <c r="M108" i="2" s="1"/>
  <c r="P108" i="2"/>
  <c r="K158" i="2"/>
  <c r="L158" i="2" s="1"/>
  <c r="M158" i="2" s="1"/>
  <c r="Q158" i="2"/>
  <c r="K172" i="2"/>
  <c r="L172" i="2" s="1"/>
  <c r="M172" i="2" s="1"/>
  <c r="P172" i="2"/>
  <c r="K208" i="2"/>
  <c r="L208" i="2" s="1"/>
  <c r="P208" i="2"/>
  <c r="K218" i="2"/>
  <c r="L218" i="2" s="1"/>
  <c r="M218" i="2" s="1"/>
  <c r="P218" i="2"/>
  <c r="K288" i="2"/>
  <c r="L288" i="2" s="1"/>
  <c r="P288" i="2"/>
  <c r="K340" i="2"/>
  <c r="L340" i="2" s="1"/>
  <c r="M340" i="2" s="1"/>
  <c r="P356" i="2"/>
  <c r="K356" i="2"/>
  <c r="L356" i="2" s="1"/>
  <c r="K383" i="2"/>
  <c r="L383" i="2" s="1"/>
  <c r="K302" i="2"/>
  <c r="L302" i="2" s="1"/>
  <c r="M302" i="2" s="1"/>
  <c r="N302" i="2" s="1"/>
  <c r="T302" i="2" s="1"/>
  <c r="K371" i="2"/>
  <c r="L371" i="2" s="1"/>
  <c r="K408" i="2"/>
  <c r="K5" i="2"/>
  <c r="L5" i="2" s="1"/>
  <c r="M5" i="2" s="1"/>
  <c r="P178" i="2"/>
  <c r="P298" i="2"/>
  <c r="P306" i="2"/>
  <c r="K306" i="2"/>
  <c r="Q306" i="2" s="1"/>
  <c r="P360" i="2"/>
  <c r="K378" i="2"/>
  <c r="Q378" i="2" s="1"/>
  <c r="P389" i="2"/>
  <c r="K395" i="2"/>
  <c r="L395" i="2" s="1"/>
  <c r="K312" i="2"/>
  <c r="L312" i="2" s="1"/>
  <c r="M312" i="2" s="1"/>
  <c r="N312" i="2" s="1"/>
  <c r="T312" i="2" s="1"/>
  <c r="P316" i="2"/>
  <c r="K316" i="2"/>
  <c r="L316" i="2" s="1"/>
  <c r="K372" i="2"/>
  <c r="L372" i="2" s="1"/>
  <c r="R372" i="2" s="1"/>
  <c r="K401" i="2"/>
  <c r="L401" i="2" s="1"/>
  <c r="M401" i="2" s="1"/>
  <c r="K6" i="2"/>
  <c r="P58" i="2"/>
  <c r="P74" i="2"/>
  <c r="Q56" i="2"/>
  <c r="Q72" i="2"/>
  <c r="P176" i="2"/>
  <c r="P184" i="2"/>
  <c r="P186" i="2"/>
  <c r="P192" i="2"/>
  <c r="Q222" i="2"/>
  <c r="P224" i="2"/>
  <c r="Q238" i="2"/>
  <c r="P240" i="2"/>
  <c r="K320" i="2"/>
  <c r="K336" i="2"/>
  <c r="R336" i="2" s="1"/>
  <c r="K346" i="2"/>
  <c r="Q346" i="2" s="1"/>
  <c r="K360" i="2"/>
  <c r="L360" i="2" s="1"/>
  <c r="M360" i="2" s="1"/>
  <c r="P364" i="2"/>
  <c r="K364" i="2"/>
  <c r="L364" i="2" s="1"/>
  <c r="M364" i="2" s="1"/>
  <c r="N364" i="2" s="1"/>
  <c r="T364" i="2" s="1"/>
  <c r="K376" i="2"/>
  <c r="Q376" i="2" s="1"/>
  <c r="P387" i="2"/>
  <c r="P391" i="2"/>
  <c r="K391" i="2"/>
  <c r="L391" i="2" s="1"/>
  <c r="M391" i="2" s="1"/>
  <c r="Q407" i="2"/>
  <c r="Q84" i="2"/>
  <c r="Q100" i="2"/>
  <c r="Q148" i="2"/>
  <c r="Q164" i="2"/>
  <c r="K230" i="2"/>
  <c r="L230" i="2" s="1"/>
  <c r="M230" i="2" s="1"/>
  <c r="N230" i="2" s="1"/>
  <c r="T230" i="2" s="1"/>
  <c r="Q58" i="2"/>
  <c r="P64" i="2"/>
  <c r="P70" i="2"/>
  <c r="Q74" i="2"/>
  <c r="P80" i="2"/>
  <c r="P86" i="2"/>
  <c r="Q90" i="2"/>
  <c r="P96" i="2"/>
  <c r="P102" i="2"/>
  <c r="Q106" i="2"/>
  <c r="P112" i="2"/>
  <c r="P118" i="2"/>
  <c r="P128" i="2"/>
  <c r="P134" i="2"/>
  <c r="Q138" i="2"/>
  <c r="P144" i="2"/>
  <c r="P150" i="2"/>
  <c r="Q154" i="2"/>
  <c r="P160" i="2"/>
  <c r="P166" i="2"/>
  <c r="Q170" i="2"/>
  <c r="Q176" i="2"/>
  <c r="Q182" i="2"/>
  <c r="P190" i="2"/>
  <c r="Q196" i="2"/>
  <c r="K204" i="2"/>
  <c r="L204" i="2" s="1"/>
  <c r="M204" i="2" s="1"/>
  <c r="P204" i="2"/>
  <c r="K226" i="2"/>
  <c r="L226" i="2" s="1"/>
  <c r="P226" i="2"/>
  <c r="K246" i="2"/>
  <c r="L246" i="2" s="1"/>
  <c r="M246" i="2" s="1"/>
  <c r="K248" i="2"/>
  <c r="L248" i="2" s="1"/>
  <c r="P248" i="2"/>
  <c r="K264" i="2"/>
  <c r="L264" i="2" s="1"/>
  <c r="P264" i="2"/>
  <c r="K284" i="2"/>
  <c r="L284" i="2" s="1"/>
  <c r="P284" i="2"/>
  <c r="L320" i="2"/>
  <c r="M320" i="2" s="1"/>
  <c r="Q320" i="2"/>
  <c r="M356" i="2"/>
  <c r="S356" i="2" s="1"/>
  <c r="P377" i="2"/>
  <c r="K377" i="2"/>
  <c r="Q377" i="2" s="1"/>
  <c r="P402" i="2"/>
  <c r="K402" i="2"/>
  <c r="P406" i="2"/>
  <c r="K406" i="2"/>
  <c r="Q406" i="2" s="1"/>
  <c r="Q68" i="2"/>
  <c r="Q116" i="2"/>
  <c r="P182" i="2"/>
  <c r="Q188" i="2"/>
  <c r="Q200" i="2"/>
  <c r="K252" i="2"/>
  <c r="L252" i="2" s="1"/>
  <c r="P252" i="2"/>
  <c r="K278" i="2"/>
  <c r="L278" i="2" s="1"/>
  <c r="M278" i="2" s="1"/>
  <c r="N278" i="2" s="1"/>
  <c r="T278" i="2" s="1"/>
  <c r="K290" i="2"/>
  <c r="L290" i="2" s="1"/>
  <c r="M290" i="2" s="1"/>
  <c r="P290" i="2"/>
  <c r="P352" i="2"/>
  <c r="K352" i="2"/>
  <c r="L352" i="2" s="1"/>
  <c r="M352" i="2" s="1"/>
  <c r="K375" i="2"/>
  <c r="L375" i="2" s="1"/>
  <c r="M375" i="2" s="1"/>
  <c r="K2" i="2"/>
  <c r="L2" i="2" s="1"/>
  <c r="R2" i="2" s="1"/>
  <c r="Q6" i="2"/>
  <c r="Q60" i="2"/>
  <c r="Q64" i="2"/>
  <c r="P66" i="2"/>
  <c r="Q70" i="2"/>
  <c r="Q80" i="2"/>
  <c r="P82" i="2"/>
  <c r="Q86" i="2"/>
  <c r="Q96" i="2"/>
  <c r="Q102" i="2"/>
  <c r="Q112" i="2"/>
  <c r="Q118" i="2"/>
  <c r="Q124" i="2"/>
  <c r="Q128" i="2"/>
  <c r="Q134" i="2"/>
  <c r="Q140" i="2"/>
  <c r="Q144" i="2"/>
  <c r="Q150" i="2"/>
  <c r="Q160" i="2"/>
  <c r="Q166" i="2"/>
  <c r="Q178" i="2"/>
  <c r="Q184" i="2"/>
  <c r="Q190" i="2"/>
  <c r="P198" i="2"/>
  <c r="K220" i="2"/>
  <c r="P220" i="2"/>
  <c r="K242" i="2"/>
  <c r="P242" i="2"/>
  <c r="Q252" i="2"/>
  <c r="P278" i="2"/>
  <c r="K296" i="2"/>
  <c r="P296" i="2"/>
  <c r="P328" i="2"/>
  <c r="K328" i="2"/>
  <c r="L328" i="2" s="1"/>
  <c r="M328" i="2" s="1"/>
  <c r="S328" i="2" s="1"/>
  <c r="P354" i="2"/>
  <c r="K354" i="2"/>
  <c r="L354" i="2" s="1"/>
  <c r="R354" i="2" s="1"/>
  <c r="P375" i="2"/>
  <c r="P400" i="2"/>
  <c r="K400" i="2"/>
  <c r="Q132" i="2"/>
  <c r="Q194" i="2"/>
  <c r="K210" i="2"/>
  <c r="L210" i="2" s="1"/>
  <c r="M210" i="2" s="1"/>
  <c r="S210" i="2" s="1"/>
  <c r="P210" i="2"/>
  <c r="K232" i="2"/>
  <c r="L232" i="2" s="1"/>
  <c r="P232" i="2"/>
  <c r="P332" i="2"/>
  <c r="K332" i="2"/>
  <c r="L332" i="2" s="1"/>
  <c r="M332" i="2" s="1"/>
  <c r="N332" i="2" s="1"/>
  <c r="T332" i="2" s="1"/>
  <c r="P380" i="2"/>
  <c r="K380" i="2"/>
  <c r="L380" i="2" s="1"/>
  <c r="P386" i="2"/>
  <c r="K386" i="2"/>
  <c r="Q386" i="2" s="1"/>
  <c r="P390" i="2"/>
  <c r="K390" i="2"/>
  <c r="Q390" i="2" s="1"/>
  <c r="Q2" i="2"/>
  <c r="P56" i="2"/>
  <c r="P62" i="2"/>
  <c r="Q66" i="2"/>
  <c r="P68" i="2"/>
  <c r="P72" i="2"/>
  <c r="P78" i="2"/>
  <c r="Q82" i="2"/>
  <c r="P84" i="2"/>
  <c r="P88" i="2"/>
  <c r="P94" i="2"/>
  <c r="Q98" i="2"/>
  <c r="P100" i="2"/>
  <c r="P104" i="2"/>
  <c r="P110" i="2"/>
  <c r="Q114" i="2"/>
  <c r="P116" i="2"/>
  <c r="P120" i="2"/>
  <c r="P126" i="2"/>
  <c r="Q130" i="2"/>
  <c r="P132" i="2"/>
  <c r="P136" i="2"/>
  <c r="P142" i="2"/>
  <c r="Q146" i="2"/>
  <c r="P148" i="2"/>
  <c r="P152" i="2"/>
  <c r="P158" i="2"/>
  <c r="Q162" i="2"/>
  <c r="P164" i="2"/>
  <c r="P168" i="2"/>
  <c r="P174" i="2"/>
  <c r="Q180" i="2"/>
  <c r="Q186" i="2"/>
  <c r="P188" i="2"/>
  <c r="Q192" i="2"/>
  <c r="P194" i="2"/>
  <c r="Q198" i="2"/>
  <c r="P200" i="2"/>
  <c r="K214" i="2"/>
  <c r="L214" i="2" s="1"/>
  <c r="M214" i="2" s="1"/>
  <c r="N214" i="2" s="1"/>
  <c r="T214" i="2" s="1"/>
  <c r="K216" i="2"/>
  <c r="P216" i="2"/>
  <c r="Q226" i="2"/>
  <c r="P230" i="2"/>
  <c r="K236" i="2"/>
  <c r="P236" i="2"/>
  <c r="Q248" i="2"/>
  <c r="K258" i="2"/>
  <c r="P258" i="2"/>
  <c r="Q264" i="2"/>
  <c r="Q284" i="2"/>
  <c r="P338" i="2"/>
  <c r="K338" i="2"/>
  <c r="L338" i="2" s="1"/>
  <c r="R338" i="2" s="1"/>
  <c r="P392" i="2"/>
  <c r="K392" i="2"/>
  <c r="Q392" i="2" s="1"/>
  <c r="P399" i="2"/>
  <c r="K399" i="2"/>
  <c r="L399" i="2" s="1"/>
  <c r="M399" i="2" s="1"/>
  <c r="P410" i="2"/>
  <c r="K410" i="2"/>
  <c r="L410" i="2" s="1"/>
  <c r="R410" i="2" s="1"/>
  <c r="Q202" i="2"/>
  <c r="Q208" i="2"/>
  <c r="P222" i="2"/>
  <c r="Q234" i="2"/>
  <c r="Q240" i="2"/>
  <c r="P254" i="2"/>
  <c r="Q260" i="2"/>
  <c r="Q266" i="2"/>
  <c r="P268" i="2"/>
  <c r="Q272" i="2"/>
  <c r="P274" i="2"/>
  <c r="P280" i="2"/>
  <c r="P286" i="2"/>
  <c r="Q292" i="2"/>
  <c r="Q298" i="2"/>
  <c r="P300" i="2"/>
  <c r="P370" i="2"/>
  <c r="P373" i="2"/>
  <c r="P379" i="2"/>
  <c r="P382" i="2"/>
  <c r="P384" i="2"/>
  <c r="P388" i="2"/>
  <c r="P394" i="2"/>
  <c r="P397" i="2"/>
  <c r="P404" i="2"/>
  <c r="P412" i="2"/>
  <c r="P262" i="2"/>
  <c r="Q268" i="2"/>
  <c r="Q274" i="2"/>
  <c r="Q280" i="2"/>
  <c r="P294" i="2"/>
  <c r="Q300" i="2"/>
  <c r="Q379" i="2"/>
  <c r="Q391" i="2"/>
  <c r="P409" i="2"/>
  <c r="P206" i="2"/>
  <c r="Q212" i="2"/>
  <c r="Q224" i="2"/>
  <c r="P238" i="2"/>
  <c r="Q244" i="2"/>
  <c r="Q250" i="2"/>
  <c r="Q256" i="2"/>
  <c r="Q262" i="2"/>
  <c r="P270" i="2"/>
  <c r="Q276" i="2"/>
  <c r="Q282" i="2"/>
  <c r="Q288" i="2"/>
  <c r="Q294" i="2"/>
  <c r="P302" i="2"/>
  <c r="K308" i="2"/>
  <c r="L308" i="2" s="1"/>
  <c r="K314" i="2"/>
  <c r="Q314" i="2" s="1"/>
  <c r="K324" i="2"/>
  <c r="L324" i="2" s="1"/>
  <c r="K344" i="2"/>
  <c r="L344" i="2" s="1"/>
  <c r="M344" i="2" s="1"/>
  <c r="N344" i="2" s="1"/>
  <c r="T344" i="2" s="1"/>
  <c r="K348" i="2"/>
  <c r="L348" i="2" s="1"/>
  <c r="K361" i="2"/>
  <c r="L361" i="2" s="1"/>
  <c r="K362" i="2"/>
  <c r="K369" i="2"/>
  <c r="N70" i="2"/>
  <c r="T70" i="2" s="1"/>
  <c r="N78" i="2"/>
  <c r="T78" i="2" s="1"/>
  <c r="N86" i="2"/>
  <c r="T86" i="2" s="1"/>
  <c r="N94" i="2"/>
  <c r="T94" i="2" s="1"/>
  <c r="N142" i="2"/>
  <c r="T142" i="2" s="1"/>
  <c r="N158" i="2"/>
  <c r="T158" i="2" s="1"/>
  <c r="N166" i="2"/>
  <c r="T166" i="2" s="1"/>
  <c r="P311" i="2"/>
  <c r="K311" i="2"/>
  <c r="Q311" i="2" s="1"/>
  <c r="P343" i="2"/>
  <c r="K343" i="2"/>
  <c r="Q343" i="2" s="1"/>
  <c r="Q388" i="2"/>
  <c r="L388" i="2"/>
  <c r="N56" i="2"/>
  <c r="T56" i="2" s="1"/>
  <c r="N72" i="2"/>
  <c r="T72" i="2" s="1"/>
  <c r="N104" i="2"/>
  <c r="T104" i="2" s="1"/>
  <c r="N110" i="2"/>
  <c r="T110" i="2" s="1"/>
  <c r="N128" i="2"/>
  <c r="T128" i="2" s="1"/>
  <c r="N136" i="2"/>
  <c r="T136" i="2" s="1"/>
  <c r="N144" i="2"/>
  <c r="T144" i="2" s="1"/>
  <c r="N160" i="2"/>
  <c r="T160" i="2" s="1"/>
  <c r="N168" i="2"/>
  <c r="T168" i="2" s="1"/>
  <c r="P23" i="2"/>
  <c r="K23" i="2"/>
  <c r="Q23" i="2" s="1"/>
  <c r="P28" i="2"/>
  <c r="K28" i="2"/>
  <c r="P32" i="2"/>
  <c r="K32" i="2"/>
  <c r="P36" i="2"/>
  <c r="K36" i="2"/>
  <c r="P40" i="2"/>
  <c r="K40" i="2"/>
  <c r="P44" i="2"/>
  <c r="K44" i="2"/>
  <c r="P47" i="2"/>
  <c r="K47" i="2"/>
  <c r="Q47" i="2" s="1"/>
  <c r="P48" i="2"/>
  <c r="K48" i="2"/>
  <c r="P51" i="2"/>
  <c r="K51" i="2"/>
  <c r="Q51" i="2" s="1"/>
  <c r="P52" i="2"/>
  <c r="K52" i="2"/>
  <c r="K55" i="2"/>
  <c r="Q55" i="2" s="1"/>
  <c r="P55" i="2"/>
  <c r="K61" i="2"/>
  <c r="Q61" i="2" s="1"/>
  <c r="P61" i="2"/>
  <c r="K71" i="2"/>
  <c r="Q71" i="2" s="1"/>
  <c r="P71" i="2"/>
  <c r="K79" i="2"/>
  <c r="P79" i="2"/>
  <c r="K85" i="2"/>
  <c r="Q85" i="2" s="1"/>
  <c r="P85" i="2"/>
  <c r="K95" i="2"/>
  <c r="Q95" i="2" s="1"/>
  <c r="P95" i="2"/>
  <c r="K103" i="2"/>
  <c r="Q103" i="2" s="1"/>
  <c r="P103" i="2"/>
  <c r="K111" i="2"/>
  <c r="Q111" i="2" s="1"/>
  <c r="P111" i="2"/>
  <c r="K117" i="2"/>
  <c r="Q117" i="2" s="1"/>
  <c r="P117" i="2"/>
  <c r="K127" i="2"/>
  <c r="Q127" i="2" s="1"/>
  <c r="P127" i="2"/>
  <c r="K133" i="2"/>
  <c r="Q133" i="2" s="1"/>
  <c r="P133" i="2"/>
  <c r="K141" i="2"/>
  <c r="Q141" i="2" s="1"/>
  <c r="P141" i="2"/>
  <c r="K151" i="2"/>
  <c r="Q151" i="2" s="1"/>
  <c r="P151" i="2"/>
  <c r="K157" i="2"/>
  <c r="Q157" i="2" s="1"/>
  <c r="P157" i="2"/>
  <c r="K167" i="2"/>
  <c r="Q167" i="2" s="1"/>
  <c r="P167" i="2"/>
  <c r="R176" i="2"/>
  <c r="M176" i="2"/>
  <c r="S176" i="2" s="1"/>
  <c r="R184" i="2"/>
  <c r="M184" i="2"/>
  <c r="S184" i="2" s="1"/>
  <c r="R192" i="2"/>
  <c r="M192" i="2"/>
  <c r="S192" i="2" s="1"/>
  <c r="R200" i="2"/>
  <c r="M200" i="2"/>
  <c r="R208" i="2"/>
  <c r="M208" i="2"/>
  <c r="S208" i="2" s="1"/>
  <c r="K221" i="2"/>
  <c r="Q221" i="2" s="1"/>
  <c r="P221" i="2"/>
  <c r="K229" i="2"/>
  <c r="Q229" i="2" s="1"/>
  <c r="P229" i="2"/>
  <c r="K237" i="2"/>
  <c r="Q237" i="2" s="1"/>
  <c r="P237" i="2"/>
  <c r="K245" i="2"/>
  <c r="P245" i="2"/>
  <c r="R248" i="2"/>
  <c r="M248" i="2"/>
  <c r="S248" i="2" s="1"/>
  <c r="K253" i="2"/>
  <c r="Q253" i="2" s="1"/>
  <c r="P253" i="2"/>
  <c r="R256" i="2"/>
  <c r="M256" i="2"/>
  <c r="K261" i="2"/>
  <c r="P261" i="2"/>
  <c r="K269" i="2"/>
  <c r="Q269" i="2" s="1"/>
  <c r="P269" i="2"/>
  <c r="M272" i="2"/>
  <c r="K277" i="2"/>
  <c r="P277" i="2"/>
  <c r="R280" i="2"/>
  <c r="M280" i="2"/>
  <c r="S280" i="2" s="1"/>
  <c r="K285" i="2"/>
  <c r="Q285" i="2" s="1"/>
  <c r="P285" i="2"/>
  <c r="R288" i="2"/>
  <c r="M288" i="2"/>
  <c r="K293" i="2"/>
  <c r="P293" i="2"/>
  <c r="K301" i="2"/>
  <c r="Q301" i="2" s="1"/>
  <c r="P301" i="2"/>
  <c r="P310" i="2"/>
  <c r="K310" i="2"/>
  <c r="Q310" i="2" s="1"/>
  <c r="L336" i="2"/>
  <c r="Q336" i="2"/>
  <c r="P342" i="2"/>
  <c r="K342" i="2"/>
  <c r="Q342" i="2" s="1"/>
  <c r="L368" i="2"/>
  <c r="M409" i="2"/>
  <c r="N96" i="2"/>
  <c r="T96" i="2" s="1"/>
  <c r="N102" i="2"/>
  <c r="T102" i="2" s="1"/>
  <c r="N112" i="2"/>
  <c r="T112" i="2" s="1"/>
  <c r="N118" i="2"/>
  <c r="T118" i="2" s="1"/>
  <c r="N120" i="2"/>
  <c r="T120" i="2" s="1"/>
  <c r="N134" i="2"/>
  <c r="T134" i="2" s="1"/>
  <c r="N150" i="2"/>
  <c r="T150" i="2" s="1"/>
  <c r="N152" i="2"/>
  <c r="T152" i="2" s="1"/>
  <c r="P12" i="2"/>
  <c r="K12" i="2"/>
  <c r="P16" i="2"/>
  <c r="K16" i="2"/>
  <c r="P20" i="2"/>
  <c r="K20" i="2"/>
  <c r="P24" i="2"/>
  <c r="K24" i="2"/>
  <c r="P27" i="2"/>
  <c r="K27" i="2"/>
  <c r="Q27" i="2" s="1"/>
  <c r="P31" i="2"/>
  <c r="K31" i="2"/>
  <c r="Q31" i="2" s="1"/>
  <c r="P35" i="2"/>
  <c r="K35" i="2"/>
  <c r="Q35" i="2" s="1"/>
  <c r="P39" i="2"/>
  <c r="K39" i="2"/>
  <c r="P43" i="2"/>
  <c r="K43" i="2"/>
  <c r="Q43" i="2" s="1"/>
  <c r="K63" i="2"/>
  <c r="P63" i="2"/>
  <c r="K69" i="2"/>
  <c r="Q69" i="2" s="1"/>
  <c r="P69" i="2"/>
  <c r="K77" i="2"/>
  <c r="Q77" i="2" s="1"/>
  <c r="P77" i="2"/>
  <c r="K87" i="2"/>
  <c r="Q87" i="2" s="1"/>
  <c r="P87" i="2"/>
  <c r="K93" i="2"/>
  <c r="P93" i="2"/>
  <c r="K101" i="2"/>
  <c r="Q101" i="2" s="1"/>
  <c r="P101" i="2"/>
  <c r="K109" i="2"/>
  <c r="Q109" i="2" s="1"/>
  <c r="P109" i="2"/>
  <c r="K119" i="2"/>
  <c r="Q119" i="2" s="1"/>
  <c r="P119" i="2"/>
  <c r="K125" i="2"/>
  <c r="P125" i="2"/>
  <c r="K135" i="2"/>
  <c r="Q135" i="2" s="1"/>
  <c r="P135" i="2"/>
  <c r="K143" i="2"/>
  <c r="Q143" i="2" s="1"/>
  <c r="P143" i="2"/>
  <c r="K149" i="2"/>
  <c r="Q149" i="2" s="1"/>
  <c r="P149" i="2"/>
  <c r="K159" i="2"/>
  <c r="P159" i="2"/>
  <c r="K165" i="2"/>
  <c r="Q165" i="2" s="1"/>
  <c r="P165" i="2"/>
  <c r="K173" i="2"/>
  <c r="Q173" i="2" s="1"/>
  <c r="P173" i="2"/>
  <c r="K181" i="2"/>
  <c r="Q181" i="2" s="1"/>
  <c r="P181" i="2"/>
  <c r="K189" i="2"/>
  <c r="P189" i="2"/>
  <c r="K197" i="2"/>
  <c r="Q197" i="2" s="1"/>
  <c r="P197" i="2"/>
  <c r="K205" i="2"/>
  <c r="Q205" i="2" s="1"/>
  <c r="P205" i="2"/>
  <c r="K213" i="2"/>
  <c r="Q213" i="2" s="1"/>
  <c r="P213" i="2"/>
  <c r="R224" i="2"/>
  <c r="M224" i="2"/>
  <c r="S224" i="2" s="1"/>
  <c r="R232" i="2"/>
  <c r="M232" i="2"/>
  <c r="R240" i="2"/>
  <c r="M240" i="2"/>
  <c r="S240" i="2" s="1"/>
  <c r="R58" i="2"/>
  <c r="M58" i="2"/>
  <c r="S58" i="2" s="1"/>
  <c r="R66" i="2"/>
  <c r="M66" i="2"/>
  <c r="S66" i="2" s="1"/>
  <c r="R74" i="2"/>
  <c r="M74" i="2"/>
  <c r="R82" i="2"/>
  <c r="M82" i="2"/>
  <c r="S82" i="2" s="1"/>
  <c r="R90" i="2"/>
  <c r="M90" i="2"/>
  <c r="S90" i="2" s="1"/>
  <c r="R98" i="2"/>
  <c r="M98" i="2"/>
  <c r="S98" i="2" s="1"/>
  <c r="R106" i="2"/>
  <c r="M106" i="2"/>
  <c r="R114" i="2"/>
  <c r="M114" i="2"/>
  <c r="S114" i="2" s="1"/>
  <c r="R122" i="2"/>
  <c r="R130" i="2"/>
  <c r="M130" i="2"/>
  <c r="S130" i="2" s="1"/>
  <c r="R138" i="2"/>
  <c r="M138" i="2"/>
  <c r="R146" i="2"/>
  <c r="M146" i="2"/>
  <c r="S146" i="2" s="1"/>
  <c r="R154" i="2"/>
  <c r="M154" i="2"/>
  <c r="S154" i="2" s="1"/>
  <c r="R162" i="2"/>
  <c r="M162" i="2"/>
  <c r="S162" i="2" s="1"/>
  <c r="R170" i="2"/>
  <c r="M170" i="2"/>
  <c r="P321" i="2"/>
  <c r="K321" i="2"/>
  <c r="Q321" i="2" s="1"/>
  <c r="P353" i="2"/>
  <c r="K353" i="2"/>
  <c r="Q353" i="2" s="1"/>
  <c r="M371" i="2"/>
  <c r="Q380" i="2"/>
  <c r="N407" i="2"/>
  <c r="T407" i="2" s="1"/>
  <c r="S407" i="2"/>
  <c r="N64" i="2"/>
  <c r="T64" i="2" s="1"/>
  <c r="N80" i="2"/>
  <c r="T80" i="2" s="1"/>
  <c r="N88" i="2"/>
  <c r="T88" i="2" s="1"/>
  <c r="T126" i="2"/>
  <c r="N126" i="2"/>
  <c r="P11" i="2"/>
  <c r="K11" i="2"/>
  <c r="Q11" i="2" s="1"/>
  <c r="P15" i="2"/>
  <c r="K15" i="2"/>
  <c r="P19" i="2"/>
  <c r="K19" i="2"/>
  <c r="Q19" i="2" s="1"/>
  <c r="P3" i="2"/>
  <c r="K3" i="2"/>
  <c r="Q3" i="2" s="1"/>
  <c r="Q5" i="2"/>
  <c r="L6" i="2"/>
  <c r="R6" i="2" s="1"/>
  <c r="P7" i="2"/>
  <c r="K7" i="2"/>
  <c r="Q7" i="2" s="1"/>
  <c r="Q39" i="2"/>
  <c r="S56" i="2"/>
  <c r="R56" i="2"/>
  <c r="S64" i="2"/>
  <c r="R64" i="2"/>
  <c r="S72" i="2"/>
  <c r="R72" i="2"/>
  <c r="S80" i="2"/>
  <c r="R80" i="2"/>
  <c r="S88" i="2"/>
  <c r="R88" i="2"/>
  <c r="S96" i="2"/>
  <c r="R96" i="2"/>
  <c r="S104" i="2"/>
  <c r="R104" i="2"/>
  <c r="S112" i="2"/>
  <c r="R112" i="2"/>
  <c r="U112" i="2" s="1"/>
  <c r="S128" i="2"/>
  <c r="R128" i="2"/>
  <c r="U128" i="2" s="1"/>
  <c r="S136" i="2"/>
  <c r="R136" i="2"/>
  <c r="S144" i="2"/>
  <c r="R144" i="2"/>
  <c r="U144" i="2" s="1"/>
  <c r="S152" i="2"/>
  <c r="R152" i="2"/>
  <c r="S160" i="2"/>
  <c r="R160" i="2"/>
  <c r="S168" i="2"/>
  <c r="R168" i="2"/>
  <c r="N174" i="2"/>
  <c r="T174" i="2" s="1"/>
  <c r="N182" i="2"/>
  <c r="T182" i="2" s="1"/>
  <c r="N190" i="2"/>
  <c r="T190" i="2" s="1"/>
  <c r="N198" i="2"/>
  <c r="T198" i="2" s="1"/>
  <c r="N222" i="2"/>
  <c r="T222" i="2" s="1"/>
  <c r="N238" i="2"/>
  <c r="T238" i="2" s="1"/>
  <c r="N262" i="2"/>
  <c r="T262" i="2" s="1"/>
  <c r="N270" i="2"/>
  <c r="T270" i="2" s="1"/>
  <c r="N294" i="2"/>
  <c r="T294" i="2" s="1"/>
  <c r="L329" i="2"/>
  <c r="R329" i="2" s="1"/>
  <c r="Q361" i="2"/>
  <c r="M395" i="2"/>
  <c r="S395" i="2" s="1"/>
  <c r="L411" i="2"/>
  <c r="R411" i="2" s="1"/>
  <c r="Q411" i="2"/>
  <c r="R178" i="2"/>
  <c r="K223" i="2"/>
  <c r="Q223" i="2" s="1"/>
  <c r="P223" i="2"/>
  <c r="R226" i="2"/>
  <c r="K247" i="2"/>
  <c r="P247" i="2"/>
  <c r="K263" i="2"/>
  <c r="Q263" i="2" s="1"/>
  <c r="P263" i="2"/>
  <c r="R274" i="2"/>
  <c r="R282" i="2"/>
  <c r="R298" i="2"/>
  <c r="P335" i="2"/>
  <c r="K335" i="2"/>
  <c r="P366" i="2"/>
  <c r="K366" i="2"/>
  <c r="Q366" i="2" s="1"/>
  <c r="M383" i="2"/>
  <c r="Q385" i="2"/>
  <c r="L385" i="2"/>
  <c r="R385" i="2" s="1"/>
  <c r="Q403" i="2"/>
  <c r="P10" i="2"/>
  <c r="K10" i="2"/>
  <c r="Q10" i="2" s="1"/>
  <c r="P14" i="2"/>
  <c r="K14" i="2"/>
  <c r="Q14" i="2" s="1"/>
  <c r="P18" i="2"/>
  <c r="K18" i="2"/>
  <c r="Q18" i="2" s="1"/>
  <c r="P26" i="2"/>
  <c r="K26" i="2"/>
  <c r="Q26" i="2" s="1"/>
  <c r="P34" i="2"/>
  <c r="K34" i="2"/>
  <c r="Q34" i="2" s="1"/>
  <c r="P46" i="2"/>
  <c r="K46" i="2"/>
  <c r="Q46" i="2" s="1"/>
  <c r="K57" i="2"/>
  <c r="Q57" i="2" s="1"/>
  <c r="P57" i="2"/>
  <c r="K175" i="2"/>
  <c r="Q175" i="2" s="1"/>
  <c r="P175" i="2"/>
  <c r="K183" i="2"/>
  <c r="Q183" i="2" s="1"/>
  <c r="P183" i="2"/>
  <c r="R186" i="2"/>
  <c r="K191" i="2"/>
  <c r="Q191" i="2" s="1"/>
  <c r="P191" i="2"/>
  <c r="R194" i="2"/>
  <c r="K199" i="2"/>
  <c r="P199" i="2"/>
  <c r="R202" i="2"/>
  <c r="K207" i="2"/>
  <c r="Q207" i="2" s="1"/>
  <c r="P207" i="2"/>
  <c r="K215" i="2"/>
  <c r="Q215" i="2" s="1"/>
  <c r="P215" i="2"/>
  <c r="K231" i="2"/>
  <c r="Q231" i="2"/>
  <c r="P231" i="2"/>
  <c r="R234" i="2"/>
  <c r="K239" i="2"/>
  <c r="P239" i="2"/>
  <c r="R250" i="2"/>
  <c r="K255" i="2"/>
  <c r="Q255" i="2" s="1"/>
  <c r="P255" i="2"/>
  <c r="K271" i="2"/>
  <c r="P271" i="2"/>
  <c r="K279" i="2"/>
  <c r="Q279" i="2" s="1"/>
  <c r="P279" i="2"/>
  <c r="K287" i="2"/>
  <c r="Q287" i="2" s="1"/>
  <c r="P287" i="2"/>
  <c r="K295" i="2"/>
  <c r="Q295" i="2" s="1"/>
  <c r="P295" i="2"/>
  <c r="K303" i="2"/>
  <c r="P303" i="2"/>
  <c r="P334" i="2"/>
  <c r="K334" i="2"/>
  <c r="P367" i="2"/>
  <c r="K367" i="2"/>
  <c r="Q367" i="2" s="1"/>
  <c r="L376" i="2"/>
  <c r="R376" i="2" s="1"/>
  <c r="Q402" i="2"/>
  <c r="L402" i="2"/>
  <c r="R402" i="2" s="1"/>
  <c r="Q405" i="2"/>
  <c r="L405" i="2"/>
  <c r="P22" i="2"/>
  <c r="K22" i="2"/>
  <c r="Q22" i="2" s="1"/>
  <c r="P30" i="2"/>
  <c r="K30" i="2"/>
  <c r="Q30" i="2" s="1"/>
  <c r="P38" i="2"/>
  <c r="K38" i="2"/>
  <c r="P42" i="2"/>
  <c r="K42" i="2"/>
  <c r="Q42" i="2" s="1"/>
  <c r="P50" i="2"/>
  <c r="K50" i="2"/>
  <c r="Q50" i="2" s="1"/>
  <c r="P54" i="2"/>
  <c r="K54" i="2"/>
  <c r="R60" i="2"/>
  <c r="K65" i="2"/>
  <c r="P65" i="2"/>
  <c r="R68" i="2"/>
  <c r="K73" i="2"/>
  <c r="Q73" i="2" s="1"/>
  <c r="P73" i="2"/>
  <c r="K81" i="2"/>
  <c r="P81" i="2"/>
  <c r="R84" i="2"/>
  <c r="K89" i="2"/>
  <c r="Q89" i="2" s="1"/>
  <c r="P89" i="2"/>
  <c r="R92" i="2"/>
  <c r="K97" i="2"/>
  <c r="Q97" i="2" s="1"/>
  <c r="P97" i="2"/>
  <c r="R100" i="2"/>
  <c r="K105" i="2"/>
  <c r="Q105" i="2" s="1"/>
  <c r="P105" i="2"/>
  <c r="K113" i="2"/>
  <c r="P113" i="2"/>
  <c r="R116" i="2"/>
  <c r="K121" i="2"/>
  <c r="Q121" i="2" s="1"/>
  <c r="P121" i="2"/>
  <c r="R124" i="2"/>
  <c r="K129" i="2"/>
  <c r="Q129" i="2" s="1"/>
  <c r="P129" i="2"/>
  <c r="R132" i="2"/>
  <c r="K137" i="2"/>
  <c r="Q137" i="2" s="1"/>
  <c r="P137" i="2"/>
  <c r="R140" i="2"/>
  <c r="K145" i="2"/>
  <c r="P145" i="2"/>
  <c r="R148" i="2"/>
  <c r="K153" i="2"/>
  <c r="Q153" i="2" s="1"/>
  <c r="P153" i="2"/>
  <c r="R156" i="2"/>
  <c r="K161" i="2"/>
  <c r="Q161" i="2" s="1"/>
  <c r="P161" i="2"/>
  <c r="R164" i="2"/>
  <c r="K169" i="2"/>
  <c r="Q169" i="2" s="1"/>
  <c r="P169" i="2"/>
  <c r="K177" i="2"/>
  <c r="P177" i="2"/>
  <c r="M178" i="2"/>
  <c r="R180" i="2"/>
  <c r="K185" i="2"/>
  <c r="Q185" i="2" s="1"/>
  <c r="P185" i="2"/>
  <c r="M186" i="2"/>
  <c r="R188" i="2"/>
  <c r="K193" i="2"/>
  <c r="P193" i="2"/>
  <c r="M194" i="2"/>
  <c r="R196" i="2"/>
  <c r="K201" i="2"/>
  <c r="Q201" i="2" s="1"/>
  <c r="P201" i="2"/>
  <c r="M202" i="2"/>
  <c r="S202" i="2" s="1"/>
  <c r="K209" i="2"/>
  <c r="P209" i="2"/>
  <c r="R212" i="2"/>
  <c r="K217" i="2"/>
  <c r="Q217" i="2" s="1"/>
  <c r="P217" i="2"/>
  <c r="K225" i="2"/>
  <c r="Q225" i="2" s="1"/>
  <c r="P225" i="2"/>
  <c r="M226" i="2"/>
  <c r="S226" i="2" s="1"/>
  <c r="R228" i="2"/>
  <c r="K233" i="2"/>
  <c r="Q233" i="2" s="1"/>
  <c r="P233" i="2"/>
  <c r="M234" i="2"/>
  <c r="K241" i="2"/>
  <c r="P241" i="2"/>
  <c r="R244" i="2"/>
  <c r="K249" i="2"/>
  <c r="Q249" i="2" s="1"/>
  <c r="P249" i="2"/>
  <c r="M250" i="2"/>
  <c r="R252" i="2"/>
  <c r="K257" i="2"/>
  <c r="Q257" i="2" s="1"/>
  <c r="P257" i="2"/>
  <c r="K265" i="2"/>
  <c r="Q265" i="2" s="1"/>
  <c r="P265" i="2"/>
  <c r="R268" i="2"/>
  <c r="K273" i="2"/>
  <c r="P273" i="2"/>
  <c r="M274" i="2"/>
  <c r="R276" i="2"/>
  <c r="K281" i="2"/>
  <c r="Q281" i="2" s="1"/>
  <c r="P281" i="2"/>
  <c r="M282" i="2"/>
  <c r="R284" i="2"/>
  <c r="K289" i="2"/>
  <c r="Q289" i="2" s="1"/>
  <c r="P289" i="2"/>
  <c r="R292" i="2"/>
  <c r="K297" i="2"/>
  <c r="Q297" i="2" s="1"/>
  <c r="P297" i="2"/>
  <c r="M298" i="2"/>
  <c r="R300" i="2"/>
  <c r="K313" i="2"/>
  <c r="R320" i="2"/>
  <c r="P326" i="2"/>
  <c r="K326" i="2"/>
  <c r="P327" i="2"/>
  <c r="K327" i="2"/>
  <c r="L330" i="2"/>
  <c r="R330" i="2" s="1"/>
  <c r="K345" i="2"/>
  <c r="N356" i="2"/>
  <c r="T356" i="2" s="1"/>
  <c r="P358" i="2"/>
  <c r="K358" i="2"/>
  <c r="P359" i="2"/>
  <c r="K359" i="2"/>
  <c r="Q359" i="2" s="1"/>
  <c r="L362" i="2"/>
  <c r="R362" i="2" s="1"/>
  <c r="L379" i="2"/>
  <c r="R379" i="2" s="1"/>
  <c r="N399" i="2"/>
  <c r="T399" i="2" s="1"/>
  <c r="L403" i="2"/>
  <c r="Q410" i="2"/>
  <c r="Q412" i="2"/>
  <c r="L412" i="2"/>
  <c r="R412" i="2" s="1"/>
  <c r="K413" i="2"/>
  <c r="Q413" i="2" s="1"/>
  <c r="P413" i="2"/>
  <c r="K417" i="2"/>
  <c r="Q417" i="2" s="1"/>
  <c r="P417" i="2"/>
  <c r="K421" i="2"/>
  <c r="Q421" i="2" s="1"/>
  <c r="P421" i="2"/>
  <c r="K425" i="2"/>
  <c r="P425" i="2"/>
  <c r="K429" i="2"/>
  <c r="Q429" i="2" s="1"/>
  <c r="P429" i="2"/>
  <c r="K433" i="2"/>
  <c r="Q433" i="2" s="1"/>
  <c r="P433" i="2"/>
  <c r="K437" i="2"/>
  <c r="Q437" i="2" s="1"/>
  <c r="P437" i="2"/>
  <c r="K441" i="2"/>
  <c r="P441" i="2"/>
  <c r="K445" i="2"/>
  <c r="Q445" i="2" s="1"/>
  <c r="P445" i="2"/>
  <c r="K449" i="2"/>
  <c r="Q449" i="2" s="1"/>
  <c r="P449" i="2"/>
  <c r="P452" i="2"/>
  <c r="K452" i="2"/>
  <c r="Q452" i="2" s="1"/>
  <c r="K4" i="2"/>
  <c r="K8" i="2"/>
  <c r="Q8" i="2" s="1"/>
  <c r="P9" i="2"/>
  <c r="K9" i="2"/>
  <c r="Q9" i="2" s="1"/>
  <c r="P13" i="2"/>
  <c r="K13" i="2"/>
  <c r="P17" i="2"/>
  <c r="K17" i="2"/>
  <c r="Q17" i="2" s="1"/>
  <c r="P21" i="2"/>
  <c r="K21" i="2"/>
  <c r="Q21" i="2" s="1"/>
  <c r="P25" i="2"/>
  <c r="K25" i="2"/>
  <c r="Q25" i="2" s="1"/>
  <c r="P29" i="2"/>
  <c r="K29" i="2"/>
  <c r="P33" i="2"/>
  <c r="K33" i="2"/>
  <c r="Q33" i="2" s="1"/>
  <c r="P37" i="2"/>
  <c r="K37" i="2"/>
  <c r="Q37" i="2" s="1"/>
  <c r="P41" i="2"/>
  <c r="K41" i="2"/>
  <c r="Q41" i="2" s="1"/>
  <c r="P45" i="2"/>
  <c r="K45" i="2"/>
  <c r="P49" i="2"/>
  <c r="K49" i="2"/>
  <c r="Q49" i="2" s="1"/>
  <c r="P53" i="2"/>
  <c r="K53" i="2"/>
  <c r="Q53" i="2" s="1"/>
  <c r="K59" i="2"/>
  <c r="P59" i="2"/>
  <c r="M60" i="2"/>
  <c r="K67" i="2"/>
  <c r="Q67" i="2" s="1"/>
  <c r="P67" i="2"/>
  <c r="M68" i="2"/>
  <c r="S70" i="2"/>
  <c r="R70" i="2"/>
  <c r="U70" i="2" s="1"/>
  <c r="K75" i="2"/>
  <c r="P75" i="2"/>
  <c r="S78" i="2"/>
  <c r="R78" i="2"/>
  <c r="K83" i="2"/>
  <c r="Q83" i="2" s="1"/>
  <c r="P83" i="2"/>
  <c r="M84" i="2"/>
  <c r="S86" i="2"/>
  <c r="R86" i="2"/>
  <c r="U86" i="2" s="1"/>
  <c r="K91" i="2"/>
  <c r="P91" i="2"/>
  <c r="S94" i="2"/>
  <c r="R94" i="2"/>
  <c r="U94" i="2" s="1"/>
  <c r="K99" i="2"/>
  <c r="Q99" i="2" s="1"/>
  <c r="P99" i="2"/>
  <c r="M100" i="2"/>
  <c r="S102" i="2"/>
  <c r="R102" i="2"/>
  <c r="K107" i="2"/>
  <c r="P107" i="2"/>
  <c r="S110" i="2"/>
  <c r="R110" i="2"/>
  <c r="K115" i="2"/>
  <c r="Q115" i="2" s="1"/>
  <c r="P115" i="2"/>
  <c r="M116" i="2"/>
  <c r="S118" i="2"/>
  <c r="R118" i="2"/>
  <c r="K123" i="2"/>
  <c r="P123" i="2"/>
  <c r="M124" i="2"/>
  <c r="S124" i="2" s="1"/>
  <c r="S126" i="2"/>
  <c r="R126" i="2"/>
  <c r="K131" i="2"/>
  <c r="Q131" i="2" s="1"/>
  <c r="P131" i="2"/>
  <c r="M132" i="2"/>
  <c r="S134" i="2"/>
  <c r="R134" i="2"/>
  <c r="K139" i="2"/>
  <c r="P139" i="2"/>
  <c r="M140" i="2"/>
  <c r="S142" i="2"/>
  <c r="R142" i="2"/>
  <c r="K147" i="2"/>
  <c r="Q147" i="2" s="1"/>
  <c r="P147" i="2"/>
  <c r="M148" i="2"/>
  <c r="S150" i="2"/>
  <c r="R150" i="2"/>
  <c r="K155" i="2"/>
  <c r="P155" i="2"/>
  <c r="M156" i="2"/>
  <c r="S158" i="2"/>
  <c r="R158" i="2"/>
  <c r="K163" i="2"/>
  <c r="Q163" i="2" s="1"/>
  <c r="P163" i="2"/>
  <c r="M164" i="2"/>
  <c r="S166" i="2"/>
  <c r="R166" i="2"/>
  <c r="U166" i="2" s="1"/>
  <c r="K171" i="2"/>
  <c r="P171" i="2"/>
  <c r="S174" i="2"/>
  <c r="R174" i="2"/>
  <c r="K179" i="2"/>
  <c r="Q179" i="2" s="1"/>
  <c r="P179" i="2"/>
  <c r="M180" i="2"/>
  <c r="S180" i="2" s="1"/>
  <c r="S182" i="2"/>
  <c r="R182" i="2"/>
  <c r="K187" i="2"/>
  <c r="P187" i="2"/>
  <c r="M188" i="2"/>
  <c r="S190" i="2"/>
  <c r="R190" i="2"/>
  <c r="K195" i="2"/>
  <c r="Q195" i="2" s="1"/>
  <c r="P195" i="2"/>
  <c r="M196" i="2"/>
  <c r="S196" i="2" s="1"/>
  <c r="S198" i="2"/>
  <c r="R198" i="2"/>
  <c r="U198" i="2" s="1"/>
  <c r="K203" i="2"/>
  <c r="P203" i="2"/>
  <c r="K211" i="2"/>
  <c r="Q211" i="2" s="1"/>
  <c r="P211" i="2"/>
  <c r="M212" i="2"/>
  <c r="S212" i="2" s="1"/>
  <c r="S214" i="2"/>
  <c r="K219" i="2"/>
  <c r="P219" i="2"/>
  <c r="S222" i="2"/>
  <c r="R222" i="2"/>
  <c r="K227" i="2"/>
  <c r="Q227" i="2" s="1"/>
  <c r="P227" i="2"/>
  <c r="R230" i="2"/>
  <c r="K235" i="2"/>
  <c r="P235" i="2"/>
  <c r="S238" i="2"/>
  <c r="R238" i="2"/>
  <c r="K243" i="2"/>
  <c r="Q243" i="2" s="1"/>
  <c r="P243" i="2"/>
  <c r="M244" i="2"/>
  <c r="S244" i="2" s="1"/>
  <c r="K251" i="2"/>
  <c r="P251" i="2"/>
  <c r="M252" i="2"/>
  <c r="K259" i="2"/>
  <c r="Q259" i="2" s="1"/>
  <c r="P259" i="2"/>
  <c r="S262" i="2"/>
  <c r="R262" i="2"/>
  <c r="K267" i="2"/>
  <c r="P267" i="2"/>
  <c r="M268" i="2"/>
  <c r="S270" i="2"/>
  <c r="R270" i="2"/>
  <c r="K275" i="2"/>
  <c r="Q275" i="2" s="1"/>
  <c r="P275" i="2"/>
  <c r="M276" i="2"/>
  <c r="S276" i="2" s="1"/>
  <c r="S278" i="2"/>
  <c r="K283" i="2"/>
  <c r="P283" i="2"/>
  <c r="M284" i="2"/>
  <c r="S286" i="2"/>
  <c r="K291" i="2"/>
  <c r="Q291" i="2" s="1"/>
  <c r="P291" i="2"/>
  <c r="M292" i="2"/>
  <c r="S292" i="2" s="1"/>
  <c r="S294" i="2"/>
  <c r="R294" i="2"/>
  <c r="K299" i="2"/>
  <c r="P299" i="2"/>
  <c r="M300" i="2"/>
  <c r="K305" i="2"/>
  <c r="P318" i="2"/>
  <c r="K318" i="2"/>
  <c r="P319" i="2"/>
  <c r="K319" i="2"/>
  <c r="Q319" i="2" s="1"/>
  <c r="L322" i="2"/>
  <c r="R322" i="2" s="1"/>
  <c r="Q334" i="2"/>
  <c r="K337" i="2"/>
  <c r="R344" i="2"/>
  <c r="P350" i="2"/>
  <c r="K350" i="2"/>
  <c r="P351" i="2"/>
  <c r="K351" i="2"/>
  <c r="Q351" i="2" s="1"/>
  <c r="Q370" i="2"/>
  <c r="L370" i="2"/>
  <c r="Q373" i="2"/>
  <c r="L373" i="2"/>
  <c r="R373" i="2" s="1"/>
  <c r="Q384" i="2"/>
  <c r="L384" i="2"/>
  <c r="Q397" i="2"/>
  <c r="L397" i="2"/>
  <c r="R397" i="2" s="1"/>
  <c r="L408" i="2"/>
  <c r="R409" i="2"/>
  <c r="Q409" i="2"/>
  <c r="K416" i="2"/>
  <c r="Q416" i="2" s="1"/>
  <c r="P416" i="2"/>
  <c r="K420" i="2"/>
  <c r="P420" i="2"/>
  <c r="K424" i="2"/>
  <c r="Q424" i="2" s="1"/>
  <c r="P424" i="2"/>
  <c r="K428" i="2"/>
  <c r="Q428" i="2" s="1"/>
  <c r="P428" i="2"/>
  <c r="K432" i="2"/>
  <c r="Q432" i="2" s="1"/>
  <c r="P432" i="2"/>
  <c r="K436" i="2"/>
  <c r="P436" i="2"/>
  <c r="K440" i="2"/>
  <c r="Q440" i="2" s="1"/>
  <c r="P440" i="2"/>
  <c r="K444" i="2"/>
  <c r="Q444" i="2" s="1"/>
  <c r="P444" i="2"/>
  <c r="K448" i="2"/>
  <c r="Q448" i="2" s="1"/>
  <c r="P448" i="2"/>
  <c r="P307" i="2"/>
  <c r="K307" i="2"/>
  <c r="Q307" i="2" s="1"/>
  <c r="P315" i="2"/>
  <c r="K315" i="2"/>
  <c r="Q315" i="2" s="1"/>
  <c r="Q316" i="2"/>
  <c r="P323" i="2"/>
  <c r="K323" i="2"/>
  <c r="Q323" i="2" s="1"/>
  <c r="Q324" i="2"/>
  <c r="P331" i="2"/>
  <c r="K331" i="2"/>
  <c r="P339" i="2"/>
  <c r="Q339" i="2"/>
  <c r="K339" i="2"/>
  <c r="P347" i="2"/>
  <c r="K347" i="2"/>
  <c r="Q347" i="2" s="1"/>
  <c r="P355" i="2"/>
  <c r="K355" i="2"/>
  <c r="Q355" i="2" s="1"/>
  <c r="Q356" i="2"/>
  <c r="P363" i="2"/>
  <c r="K363" i="2"/>
  <c r="Q381" i="2"/>
  <c r="L381" i="2"/>
  <c r="R381" i="2" s="1"/>
  <c r="Q387" i="2"/>
  <c r="Q396" i="2"/>
  <c r="L396" i="2"/>
  <c r="R396" i="2" s="1"/>
  <c r="K414" i="2"/>
  <c r="Q414" i="2" s="1"/>
  <c r="K418" i="2"/>
  <c r="K422" i="2"/>
  <c r="Q422" i="2" s="1"/>
  <c r="K426" i="2"/>
  <c r="K430" i="2"/>
  <c r="Q430" i="2" s="1"/>
  <c r="K434" i="2"/>
  <c r="K438" i="2"/>
  <c r="Q438" i="2" s="1"/>
  <c r="K442" i="2"/>
  <c r="K446" i="2"/>
  <c r="Q446" i="2" s="1"/>
  <c r="K450" i="2"/>
  <c r="P304" i="2"/>
  <c r="K304" i="2"/>
  <c r="K309" i="2"/>
  <c r="Q309" i="2" s="1"/>
  <c r="R316" i="2"/>
  <c r="K317" i="2"/>
  <c r="Q317" i="2" s="1"/>
  <c r="Q322" i="2"/>
  <c r="R324" i="2"/>
  <c r="K325" i="2"/>
  <c r="Q330" i="2"/>
  <c r="K333" i="2"/>
  <c r="Q338" i="2"/>
  <c r="K341" i="2"/>
  <c r="Q341" i="2" s="1"/>
  <c r="K349" i="2"/>
  <c r="Q349" i="2" s="1"/>
  <c r="R356" i="2"/>
  <c r="K357" i="2"/>
  <c r="Q362" i="2"/>
  <c r="K365" i="2"/>
  <c r="Q372" i="2"/>
  <c r="L387" i="2"/>
  <c r="Q389" i="2"/>
  <c r="L389" i="2"/>
  <c r="R389" i="2" s="1"/>
  <c r="L393" i="2"/>
  <c r="R393" i="2" s="1"/>
  <c r="Q393" i="2"/>
  <c r="Q394" i="2"/>
  <c r="L394" i="2"/>
  <c r="R394" i="2" s="1"/>
  <c r="Q395" i="2"/>
  <c r="L400" i="2"/>
  <c r="Q404" i="2"/>
  <c r="L404" i="2"/>
  <c r="R404" i="2" s="1"/>
  <c r="K415" i="2"/>
  <c r="Q415" i="2" s="1"/>
  <c r="P415" i="2"/>
  <c r="K419" i="2"/>
  <c r="Q419" i="2" s="1"/>
  <c r="P419" i="2"/>
  <c r="K423" i="2"/>
  <c r="Q423" i="2" s="1"/>
  <c r="P423" i="2"/>
  <c r="K427" i="2"/>
  <c r="P427" i="2"/>
  <c r="K431" i="2"/>
  <c r="Q431" i="2" s="1"/>
  <c r="P431" i="2"/>
  <c r="K435" i="2"/>
  <c r="Q435" i="2" s="1"/>
  <c r="P435" i="2"/>
  <c r="K439" i="2"/>
  <c r="Q439" i="2" s="1"/>
  <c r="P439" i="2"/>
  <c r="K443" i="2"/>
  <c r="P443" i="2"/>
  <c r="K447" i="2"/>
  <c r="Q447" i="2" s="1"/>
  <c r="P447" i="2"/>
  <c r="K451" i="2"/>
  <c r="P451" i="2"/>
  <c r="Q451" i="2"/>
  <c r="Q368" i="2"/>
  <c r="P368" i="2"/>
  <c r="Q374" i="2"/>
  <c r="L374" i="2"/>
  <c r="R374" i="2" s="1"/>
  <c r="Q382" i="2"/>
  <c r="L382" i="2"/>
  <c r="R382" i="2" s="1"/>
  <c r="R383" i="2"/>
  <c r="R391" i="2"/>
  <c r="Q398" i="2"/>
  <c r="L398" i="2"/>
  <c r="R398" i="2" s="1"/>
  <c r="R407" i="2"/>
  <c r="U407" i="2" s="1"/>
  <c r="U102" i="2" l="1"/>
  <c r="U80" i="2"/>
  <c r="L314" i="2"/>
  <c r="R314" i="2" s="1"/>
  <c r="Q76" i="2"/>
  <c r="R364" i="2"/>
  <c r="Q354" i="2"/>
  <c r="Q364" i="2"/>
  <c r="R254" i="2"/>
  <c r="U254" i="2" s="1"/>
  <c r="U222" i="2"/>
  <c r="R206" i="2"/>
  <c r="U158" i="2"/>
  <c r="R260" i="2"/>
  <c r="L306" i="2"/>
  <c r="R306" i="2" s="1"/>
  <c r="R266" i="2"/>
  <c r="R120" i="2"/>
  <c r="Q383" i="2"/>
  <c r="Q156" i="2"/>
  <c r="Q122" i="2"/>
  <c r="Q92" i="2"/>
  <c r="R395" i="2"/>
  <c r="L386" i="2"/>
  <c r="R286" i="2"/>
  <c r="U286" i="2" s="1"/>
  <c r="S254" i="2"/>
  <c r="S246" i="2"/>
  <c r="U238" i="2"/>
  <c r="S206" i="2"/>
  <c r="U190" i="2"/>
  <c r="U150" i="2"/>
  <c r="R76" i="2"/>
  <c r="S364" i="2"/>
  <c r="S120" i="2"/>
  <c r="R5" i="2"/>
  <c r="Q344" i="2"/>
  <c r="Q254" i="2"/>
  <c r="Q120" i="2"/>
  <c r="Q206" i="2"/>
  <c r="N340" i="2"/>
  <c r="T340" i="2" s="1"/>
  <c r="U270" i="2"/>
  <c r="U126" i="2"/>
  <c r="R62" i="2"/>
  <c r="R352" i="2"/>
  <c r="R172" i="2"/>
  <c r="U160" i="2"/>
  <c r="U96" i="2"/>
  <c r="U64" i="2"/>
  <c r="N62" i="2"/>
  <c r="T62" i="2" s="1"/>
  <c r="R272" i="2"/>
  <c r="Q218" i="2"/>
  <c r="Q401" i="2"/>
  <c r="Q312" i="2"/>
  <c r="Q172" i="2"/>
  <c r="Q108" i="2"/>
  <c r="Q352" i="2"/>
  <c r="U134" i="2"/>
  <c r="R401" i="2"/>
  <c r="Q340" i="2"/>
  <c r="R302" i="2"/>
  <c r="U302" i="2" s="1"/>
  <c r="U262" i="2"/>
  <c r="U182" i="2"/>
  <c r="U118" i="2"/>
  <c r="S62" i="2"/>
  <c r="R108" i="2"/>
  <c r="R218" i="2"/>
  <c r="Q290" i="2"/>
  <c r="R408" i="2"/>
  <c r="Q142" i="2"/>
  <c r="U282" i="2"/>
  <c r="U356" i="2"/>
  <c r="R340" i="2"/>
  <c r="S302" i="2"/>
  <c r="U294" i="2"/>
  <c r="U174" i="2"/>
  <c r="U142" i="2"/>
  <c r="U110" i="2"/>
  <c r="U78" i="2"/>
  <c r="R290" i="2"/>
  <c r="L346" i="2"/>
  <c r="R346" i="2" s="1"/>
  <c r="U168" i="2"/>
  <c r="U152" i="2"/>
  <c r="U136" i="2"/>
  <c r="U120" i="2"/>
  <c r="U104" i="2"/>
  <c r="U88" i="2"/>
  <c r="U72" i="2"/>
  <c r="U56" i="2"/>
  <c r="Q228" i="2"/>
  <c r="R400" i="2"/>
  <c r="Q62" i="2"/>
  <c r="L406" i="2"/>
  <c r="R406" i="2" s="1"/>
  <c r="Q400" i="2"/>
  <c r="Q408" i="2"/>
  <c r="R360" i="2"/>
  <c r="M264" i="2"/>
  <c r="S264" i="2" s="1"/>
  <c r="Q328" i="2"/>
  <c r="Q360" i="2"/>
  <c r="R399" i="2"/>
  <c r="Q332" i="2"/>
  <c r="Q371" i="2"/>
  <c r="S344" i="2"/>
  <c r="R312" i="2"/>
  <c r="R204" i="2"/>
  <c r="R210" i="2"/>
  <c r="R328" i="2"/>
  <c r="L378" i="2"/>
  <c r="M378" i="2" s="1"/>
  <c r="S378" i="2" s="1"/>
  <c r="N246" i="2"/>
  <c r="T246" i="2" s="1"/>
  <c r="R264" i="2"/>
  <c r="S340" i="2"/>
  <c r="Q302" i="2"/>
  <c r="S230" i="2"/>
  <c r="R332" i="2"/>
  <c r="R371" i="2"/>
  <c r="S312" i="2"/>
  <c r="R246" i="2"/>
  <c r="U246" i="2" s="1"/>
  <c r="S399" i="2"/>
  <c r="L377" i="2"/>
  <c r="S332" i="2"/>
  <c r="Q204" i="2"/>
  <c r="Q246" i="2"/>
  <c r="Q230" i="2"/>
  <c r="M316" i="2"/>
  <c r="N316" i="2" s="1"/>
  <c r="T316" i="2" s="1"/>
  <c r="M348" i="2"/>
  <c r="N348" i="2" s="1"/>
  <c r="T348" i="2" s="1"/>
  <c r="Q348" i="2"/>
  <c r="Q308" i="2"/>
  <c r="R380" i="2"/>
  <c r="L369" i="2"/>
  <c r="Q369" i="2"/>
  <c r="L220" i="2"/>
  <c r="Q220" i="2"/>
  <c r="Q375" i="2"/>
  <c r="M308" i="2"/>
  <c r="S308" i="2" s="1"/>
  <c r="L390" i="2"/>
  <c r="R390" i="2" s="1"/>
  <c r="R308" i="2"/>
  <c r="L392" i="2"/>
  <c r="R392" i="2" s="1"/>
  <c r="M324" i="2"/>
  <c r="N324" i="2" s="1"/>
  <c r="T324" i="2" s="1"/>
  <c r="L236" i="2"/>
  <c r="Q236" i="2"/>
  <c r="L216" i="2"/>
  <c r="Q216" i="2"/>
  <c r="L296" i="2"/>
  <c r="Q296" i="2"/>
  <c r="Q210" i="2"/>
  <c r="R375" i="2"/>
  <c r="R348" i="2"/>
  <c r="R278" i="2"/>
  <c r="U278" i="2" s="1"/>
  <c r="R214" i="2"/>
  <c r="U214" i="2" s="1"/>
  <c r="Q399" i="2"/>
  <c r="L258" i="2"/>
  <c r="Q258" i="2"/>
  <c r="Q214" i="2"/>
  <c r="L242" i="2"/>
  <c r="Q242" i="2"/>
  <c r="Q278" i="2"/>
  <c r="Q232" i="2"/>
  <c r="L427" i="2"/>
  <c r="R427" i="2" s="1"/>
  <c r="N391" i="2"/>
  <c r="T391" i="2" s="1"/>
  <c r="L442" i="2"/>
  <c r="R442" i="2" s="1"/>
  <c r="L418" i="2"/>
  <c r="M386" i="2"/>
  <c r="S386" i="2" s="1"/>
  <c r="L363" i="2"/>
  <c r="R363" i="2" s="1"/>
  <c r="L331" i="2"/>
  <c r="R331" i="2" s="1"/>
  <c r="L436" i="2"/>
  <c r="R436" i="2" s="1"/>
  <c r="L420" i="2"/>
  <c r="R420" i="2" s="1"/>
  <c r="M384" i="2"/>
  <c r="S384" i="2" s="1"/>
  <c r="M370" i="2"/>
  <c r="S370" i="2" s="1"/>
  <c r="L337" i="2"/>
  <c r="R337" i="2" s="1"/>
  <c r="Q337" i="2"/>
  <c r="N320" i="2"/>
  <c r="T320" i="2" s="1"/>
  <c r="S320" i="2"/>
  <c r="U320" i="2" s="1"/>
  <c r="L318" i="2"/>
  <c r="R318" i="2" s="1"/>
  <c r="Q318" i="2"/>
  <c r="L299" i="2"/>
  <c r="R299" i="2" s="1"/>
  <c r="L283" i="2"/>
  <c r="R283" i="2" s="1"/>
  <c r="L267" i="2"/>
  <c r="R267" i="2" s="1"/>
  <c r="L251" i="2"/>
  <c r="R251" i="2" s="1"/>
  <c r="L235" i="2"/>
  <c r="R235" i="2" s="1"/>
  <c r="L219" i="2"/>
  <c r="R219" i="2" s="1"/>
  <c r="L203" i="2"/>
  <c r="R203" i="2" s="1"/>
  <c r="L187" i="2"/>
  <c r="R187" i="2" s="1"/>
  <c r="L171" i="2"/>
  <c r="R171" i="2" s="1"/>
  <c r="L155" i="2"/>
  <c r="R155" i="2" s="1"/>
  <c r="L139" i="2"/>
  <c r="R139" i="2" s="1"/>
  <c r="L123" i="2"/>
  <c r="R123" i="2"/>
  <c r="L107" i="2"/>
  <c r="R107" i="2" s="1"/>
  <c r="L91" i="2"/>
  <c r="R91" i="2" s="1"/>
  <c r="L75" i="2"/>
  <c r="R75" i="2" s="1"/>
  <c r="L59" i="2"/>
  <c r="L45" i="2"/>
  <c r="R45" i="2" s="1"/>
  <c r="L29" i="2"/>
  <c r="L13" i="2"/>
  <c r="R13" i="2" s="1"/>
  <c r="L4" i="2"/>
  <c r="L441" i="2"/>
  <c r="R441" i="2" s="1"/>
  <c r="L425" i="2"/>
  <c r="M403" i="2"/>
  <c r="S403" i="2" s="1"/>
  <c r="R403" i="2"/>
  <c r="N360" i="2"/>
  <c r="T360" i="2" s="1"/>
  <c r="S360" i="2"/>
  <c r="L358" i="2"/>
  <c r="R358" i="2" s="1"/>
  <c r="Q358" i="2"/>
  <c r="L345" i="2"/>
  <c r="R345" i="2" s="1"/>
  <c r="Q345" i="2"/>
  <c r="L327" i="2"/>
  <c r="R327" i="2" s="1"/>
  <c r="L313" i="2"/>
  <c r="R313" i="2" s="1"/>
  <c r="Q313" i="2"/>
  <c r="N282" i="2"/>
  <c r="T282" i="2" s="1"/>
  <c r="S282" i="2"/>
  <c r="L273" i="2"/>
  <c r="R273" i="2" s="1"/>
  <c r="N250" i="2"/>
  <c r="T250" i="2" s="1"/>
  <c r="S250" i="2"/>
  <c r="L241" i="2"/>
  <c r="R241" i="2" s="1"/>
  <c r="L193" i="2"/>
  <c r="Q193" i="2"/>
  <c r="L65" i="2"/>
  <c r="R65" i="2" s="1"/>
  <c r="Q65" i="2"/>
  <c r="L38" i="2"/>
  <c r="R38" i="2" s="1"/>
  <c r="Q38" i="2"/>
  <c r="L239" i="2"/>
  <c r="R239" i="2" s="1"/>
  <c r="Q239" i="2"/>
  <c r="L357" i="2"/>
  <c r="L450" i="2"/>
  <c r="R450" i="2" s="1"/>
  <c r="L426" i="2"/>
  <c r="R426" i="2" s="1"/>
  <c r="L447" i="2"/>
  <c r="R447" i="2" s="1"/>
  <c r="L431" i="2"/>
  <c r="L415" i="2"/>
  <c r="R415" i="2" s="1"/>
  <c r="M389" i="2"/>
  <c r="S389" i="2" s="1"/>
  <c r="M372" i="2"/>
  <c r="S372" i="2" s="1"/>
  <c r="L365" i="2"/>
  <c r="L333" i="2"/>
  <c r="R333" i="2" s="1"/>
  <c r="Q304" i="2"/>
  <c r="L304" i="2"/>
  <c r="Q363" i="2"/>
  <c r="L355" i="2"/>
  <c r="Q331" i="2"/>
  <c r="L323" i="2"/>
  <c r="R323" i="2" s="1"/>
  <c r="L440" i="2"/>
  <c r="L424" i="2"/>
  <c r="M397" i="2"/>
  <c r="M354" i="2"/>
  <c r="S354" i="2"/>
  <c r="L319" i="2"/>
  <c r="R319" i="2" s="1"/>
  <c r="N300" i="2"/>
  <c r="T300" i="2" s="1"/>
  <c r="S300" i="2"/>
  <c r="N284" i="2"/>
  <c r="T284" i="2" s="1"/>
  <c r="S284" i="2"/>
  <c r="N268" i="2"/>
  <c r="T268" i="2" s="1"/>
  <c r="S268" i="2"/>
  <c r="U268" i="2" s="1"/>
  <c r="N252" i="2"/>
  <c r="T252" i="2" s="1"/>
  <c r="S252" i="2"/>
  <c r="N204" i="2"/>
  <c r="T204" i="2" s="1"/>
  <c r="S204" i="2"/>
  <c r="N188" i="2"/>
  <c r="T188" i="2" s="1"/>
  <c r="S188" i="2"/>
  <c r="N172" i="2"/>
  <c r="T172" i="2" s="1"/>
  <c r="S172" i="2"/>
  <c r="N156" i="2"/>
  <c r="T156" i="2" s="1"/>
  <c r="N140" i="2"/>
  <c r="T140" i="2" s="1"/>
  <c r="S140" i="2"/>
  <c r="U140" i="2" s="1"/>
  <c r="N124" i="2"/>
  <c r="T124" i="2" s="1"/>
  <c r="U124" i="2" s="1"/>
  <c r="N108" i="2"/>
  <c r="T108" i="2" s="1"/>
  <c r="S108" i="2"/>
  <c r="N92" i="2"/>
  <c r="T92" i="2" s="1"/>
  <c r="N76" i="2"/>
  <c r="T76" i="2" s="1"/>
  <c r="S76" i="2"/>
  <c r="N60" i="2"/>
  <c r="T60" i="2" s="1"/>
  <c r="S60" i="2"/>
  <c r="L49" i="2"/>
  <c r="L33" i="2"/>
  <c r="R33" i="2" s="1"/>
  <c r="L17" i="2"/>
  <c r="L445" i="2"/>
  <c r="R445" i="2" s="1"/>
  <c r="L429" i="2"/>
  <c r="L413" i="2"/>
  <c r="R413" i="2" s="1"/>
  <c r="M410" i="2"/>
  <c r="N401" i="2"/>
  <c r="T401" i="2" s="1"/>
  <c r="S401" i="2"/>
  <c r="S391" i="2"/>
  <c r="N375" i="2"/>
  <c r="T375" i="2" s="1"/>
  <c r="S375" i="2"/>
  <c r="L359" i="2"/>
  <c r="R359" i="2"/>
  <c r="Q327" i="2"/>
  <c r="L177" i="2"/>
  <c r="Q177" i="2"/>
  <c r="L113" i="2"/>
  <c r="R113" i="2" s="1"/>
  <c r="Q113" i="2"/>
  <c r="L303" i="2"/>
  <c r="R303" i="2" s="1"/>
  <c r="Q303" i="2"/>
  <c r="L443" i="2"/>
  <c r="R443" i="2" s="1"/>
  <c r="M387" i="2"/>
  <c r="L325" i="2"/>
  <c r="R325" i="2" s="1"/>
  <c r="L434" i="2"/>
  <c r="L451" i="2"/>
  <c r="R451" i="2" s="1"/>
  <c r="Q443" i="2"/>
  <c r="L435" i="2"/>
  <c r="Q427" i="2"/>
  <c r="L419" i="2"/>
  <c r="R419" i="2" s="1"/>
  <c r="M404" i="2"/>
  <c r="S404" i="2" s="1"/>
  <c r="M400" i="2"/>
  <c r="L341" i="2"/>
  <c r="R341" i="2"/>
  <c r="L309" i="2"/>
  <c r="R309" i="2" s="1"/>
  <c r="L446" i="2"/>
  <c r="L438" i="2"/>
  <c r="L430" i="2"/>
  <c r="L422" i="2"/>
  <c r="L414" i="2"/>
  <c r="R386" i="2"/>
  <c r="Q365" i="2"/>
  <c r="L347" i="2"/>
  <c r="R347" i="2" s="1"/>
  <c r="Q333" i="2"/>
  <c r="L315" i="2"/>
  <c r="L444" i="2"/>
  <c r="R444" i="2" s="1"/>
  <c r="L428" i="2"/>
  <c r="R428" i="2" s="1"/>
  <c r="M408" i="2"/>
  <c r="S408" i="2" s="1"/>
  <c r="R384" i="2"/>
  <c r="R370" i="2"/>
  <c r="N352" i="2"/>
  <c r="T352" i="2" s="1"/>
  <c r="S352" i="2"/>
  <c r="L350" i="2"/>
  <c r="R350" i="2" s="1"/>
  <c r="Q350" i="2"/>
  <c r="L305" i="2"/>
  <c r="Q305" i="2"/>
  <c r="L291" i="2"/>
  <c r="R291" i="2" s="1"/>
  <c r="L275" i="2"/>
  <c r="R275" i="2" s="1"/>
  <c r="L259" i="2"/>
  <c r="R259" i="2" s="1"/>
  <c r="L243" i="2"/>
  <c r="R243" i="2"/>
  <c r="L227" i="2"/>
  <c r="R227" i="2" s="1"/>
  <c r="L211" i="2"/>
  <c r="R211" i="2" s="1"/>
  <c r="L195" i="2"/>
  <c r="R195" i="2" s="1"/>
  <c r="L179" i="2"/>
  <c r="R179" i="2" s="1"/>
  <c r="L163" i="2"/>
  <c r="R163" i="2" s="1"/>
  <c r="L147" i="2"/>
  <c r="R147" i="2"/>
  <c r="L131" i="2"/>
  <c r="R131" i="2" s="1"/>
  <c r="L115" i="2"/>
  <c r="R115" i="2" s="1"/>
  <c r="L99" i="2"/>
  <c r="R99" i="2" s="1"/>
  <c r="L83" i="2"/>
  <c r="R83" i="2"/>
  <c r="L67" i="2"/>
  <c r="R67" i="2" s="1"/>
  <c r="L53" i="2"/>
  <c r="R53" i="2" s="1"/>
  <c r="L37" i="2"/>
  <c r="R37" i="2" s="1"/>
  <c r="L21" i="2"/>
  <c r="R21" i="2" s="1"/>
  <c r="L8" i="2"/>
  <c r="R8" i="2" s="1"/>
  <c r="L452" i="2"/>
  <c r="R452" i="2"/>
  <c r="L449" i="2"/>
  <c r="R449" i="2" s="1"/>
  <c r="Q441" i="2"/>
  <c r="L433" i="2"/>
  <c r="R433" i="2" s="1"/>
  <c r="Q425" i="2"/>
  <c r="L417" i="2"/>
  <c r="R417" i="2" s="1"/>
  <c r="M412" i="2"/>
  <c r="M379" i="2"/>
  <c r="N298" i="2"/>
  <c r="T298" i="2" s="1"/>
  <c r="S298" i="2"/>
  <c r="U298" i="2" s="1"/>
  <c r="L289" i="2"/>
  <c r="R289" i="2" s="1"/>
  <c r="N266" i="2"/>
  <c r="T266" i="2" s="1"/>
  <c r="S266" i="2"/>
  <c r="L257" i="2"/>
  <c r="R257" i="2" s="1"/>
  <c r="N234" i="2"/>
  <c r="T234" i="2" s="1"/>
  <c r="S234" i="2"/>
  <c r="U234" i="2" s="1"/>
  <c r="L225" i="2"/>
  <c r="S156" i="2"/>
  <c r="S92" i="2"/>
  <c r="U92" i="2" s="1"/>
  <c r="L54" i="2"/>
  <c r="Q54" i="2"/>
  <c r="L199" i="2"/>
  <c r="R199" i="2" s="1"/>
  <c r="Q199" i="2"/>
  <c r="M398" i="2"/>
  <c r="S398" i="2" s="1"/>
  <c r="M390" i="2"/>
  <c r="S390" i="2" s="1"/>
  <c r="M382" i="2"/>
  <c r="S382" i="2" s="1"/>
  <c r="M374" i="2"/>
  <c r="S374" i="2" s="1"/>
  <c r="L439" i="2"/>
  <c r="L423" i="2"/>
  <c r="R423" i="2" s="1"/>
  <c r="M394" i="2"/>
  <c r="S394" i="2" s="1"/>
  <c r="M393" i="2"/>
  <c r="S393" i="2" s="1"/>
  <c r="L349" i="2"/>
  <c r="L317" i="2"/>
  <c r="R317" i="2" s="1"/>
  <c r="Q450" i="2"/>
  <c r="Q442" i="2"/>
  <c r="Q434" i="2"/>
  <c r="Q426" i="2"/>
  <c r="Q418" i="2"/>
  <c r="M396" i="2"/>
  <c r="S396" i="2" s="1"/>
  <c r="R387" i="2"/>
  <c r="M381" i="2"/>
  <c r="S381" i="2" s="1"/>
  <c r="Q357" i="2"/>
  <c r="L339" i="2"/>
  <c r="R339" i="2" s="1"/>
  <c r="Q325" i="2"/>
  <c r="L307" i="2"/>
  <c r="L448" i="2"/>
  <c r="Q436" i="2"/>
  <c r="L432" i="2"/>
  <c r="R432" i="2" s="1"/>
  <c r="Q420" i="2"/>
  <c r="L416" i="2"/>
  <c r="M373" i="2"/>
  <c r="S373" i="2" s="1"/>
  <c r="L351" i="2"/>
  <c r="R351" i="2" s="1"/>
  <c r="M322" i="2"/>
  <c r="S322" i="2" s="1"/>
  <c r="Q299" i="2"/>
  <c r="N292" i="2"/>
  <c r="T292" i="2" s="1"/>
  <c r="Q283" i="2"/>
  <c r="N276" i="2"/>
  <c r="T276" i="2" s="1"/>
  <c r="Q267" i="2"/>
  <c r="N260" i="2"/>
  <c r="T260" i="2" s="1"/>
  <c r="Q251" i="2"/>
  <c r="N244" i="2"/>
  <c r="T244" i="2" s="1"/>
  <c r="Q235" i="2"/>
  <c r="N228" i="2"/>
  <c r="T228" i="2" s="1"/>
  <c r="U228" i="2" s="1"/>
  <c r="Q219" i="2"/>
  <c r="N212" i="2"/>
  <c r="T212" i="2" s="1"/>
  <c r="U212" i="2" s="1"/>
  <c r="Q203" i="2"/>
  <c r="N196" i="2"/>
  <c r="T196" i="2" s="1"/>
  <c r="U196" i="2" s="1"/>
  <c r="Q187" i="2"/>
  <c r="N180" i="2"/>
  <c r="T180" i="2" s="1"/>
  <c r="U180" i="2" s="1"/>
  <c r="Q171" i="2"/>
  <c r="N164" i="2"/>
  <c r="T164" i="2" s="1"/>
  <c r="U164" i="2" s="1"/>
  <c r="S164" i="2"/>
  <c r="Q155" i="2"/>
  <c r="N148" i="2"/>
  <c r="T148" i="2" s="1"/>
  <c r="S148" i="2"/>
  <c r="Q139" i="2"/>
  <c r="N132" i="2"/>
  <c r="T132" i="2" s="1"/>
  <c r="S132" i="2"/>
  <c r="Q123" i="2"/>
  <c r="N116" i="2"/>
  <c r="T116" i="2" s="1"/>
  <c r="S116" i="2"/>
  <c r="Q107" i="2"/>
  <c r="N100" i="2"/>
  <c r="T100" i="2" s="1"/>
  <c r="S100" i="2"/>
  <c r="Q91" i="2"/>
  <c r="N84" i="2"/>
  <c r="T84" i="2" s="1"/>
  <c r="S84" i="2"/>
  <c r="Q75" i="2"/>
  <c r="N68" i="2"/>
  <c r="T68" i="2" s="1"/>
  <c r="S68" i="2"/>
  <c r="U68" i="2" s="1"/>
  <c r="Q59" i="2"/>
  <c r="Q45" i="2"/>
  <c r="L41" i="2"/>
  <c r="R41" i="2"/>
  <c r="Q29" i="2"/>
  <c r="L25" i="2"/>
  <c r="R25" i="2" s="1"/>
  <c r="Q13" i="2"/>
  <c r="L9" i="2"/>
  <c r="R9" i="2" s="1"/>
  <c r="Q4" i="2"/>
  <c r="L437" i="2"/>
  <c r="L421" i="2"/>
  <c r="R421" i="2" s="1"/>
  <c r="M362" i="2"/>
  <c r="Q273" i="2"/>
  <c r="Q241" i="2"/>
  <c r="L209" i="2"/>
  <c r="Q209" i="2"/>
  <c r="L145" i="2"/>
  <c r="R145" i="2" s="1"/>
  <c r="Q145" i="2"/>
  <c r="L81" i="2"/>
  <c r="R81" i="2" s="1"/>
  <c r="Q81" i="2"/>
  <c r="M405" i="2"/>
  <c r="S405" i="2" s="1"/>
  <c r="R405" i="2"/>
  <c r="L271" i="2"/>
  <c r="Q271" i="2"/>
  <c r="N383" i="2"/>
  <c r="T383" i="2"/>
  <c r="L335" i="2"/>
  <c r="R335" i="2" s="1"/>
  <c r="L247" i="2"/>
  <c r="R247" i="2" s="1"/>
  <c r="M361" i="2"/>
  <c r="L15" i="2"/>
  <c r="R15" i="2" s="1"/>
  <c r="N5" i="2"/>
  <c r="T5" i="2" s="1"/>
  <c r="N371" i="2"/>
  <c r="T371" i="2" s="1"/>
  <c r="N170" i="2"/>
  <c r="T170" i="2" s="1"/>
  <c r="N138" i="2"/>
  <c r="T138" i="2" s="1"/>
  <c r="N106" i="2"/>
  <c r="T106" i="2" s="1"/>
  <c r="N74" i="2"/>
  <c r="T74" i="2" s="1"/>
  <c r="N232" i="2"/>
  <c r="T232" i="2" s="1"/>
  <c r="L189" i="2"/>
  <c r="R189" i="2" s="1"/>
  <c r="L159" i="2"/>
  <c r="R159" i="2" s="1"/>
  <c r="L125" i="2"/>
  <c r="R125" i="2" s="1"/>
  <c r="L93" i="2"/>
  <c r="R93" i="2" s="1"/>
  <c r="L63" i="2"/>
  <c r="R63" i="2" s="1"/>
  <c r="L31" i="2"/>
  <c r="R31" i="2" s="1"/>
  <c r="N409" i="2"/>
  <c r="T409" i="2"/>
  <c r="M336" i="2"/>
  <c r="L293" i="2"/>
  <c r="R293" i="2" s="1"/>
  <c r="L277" i="2"/>
  <c r="R277" i="2"/>
  <c r="L261" i="2"/>
  <c r="R261" i="2" s="1"/>
  <c r="L245" i="2"/>
  <c r="R245" i="2" s="1"/>
  <c r="N192" i="2"/>
  <c r="T192" i="2" s="1"/>
  <c r="L141" i="2"/>
  <c r="R141" i="2" s="1"/>
  <c r="L111" i="2"/>
  <c r="R111" i="2" s="1"/>
  <c r="L79" i="2"/>
  <c r="R79" i="2" s="1"/>
  <c r="L51" i="2"/>
  <c r="R51" i="2" s="1"/>
  <c r="L47" i="2"/>
  <c r="R47" i="2" s="1"/>
  <c r="L343" i="2"/>
  <c r="R343" i="2" s="1"/>
  <c r="M330" i="2"/>
  <c r="S330" i="2" s="1"/>
  <c r="N290" i="2"/>
  <c r="T290" i="2" s="1"/>
  <c r="N274" i="2"/>
  <c r="T274" i="2" s="1"/>
  <c r="N226" i="2"/>
  <c r="T226" i="2" s="1"/>
  <c r="N210" i="2"/>
  <c r="T210" i="2" s="1"/>
  <c r="N194" i="2"/>
  <c r="T194" i="2" s="1"/>
  <c r="N178" i="2"/>
  <c r="T178" i="2" s="1"/>
  <c r="L169" i="2"/>
  <c r="R169" i="2" s="1"/>
  <c r="L137" i="2"/>
  <c r="R137" i="2"/>
  <c r="L105" i="2"/>
  <c r="R105" i="2" s="1"/>
  <c r="L279" i="2"/>
  <c r="R279" i="2" s="1"/>
  <c r="L231" i="2"/>
  <c r="R231" i="2" s="1"/>
  <c r="L191" i="2"/>
  <c r="R191" i="2" s="1"/>
  <c r="L175" i="2"/>
  <c r="R175" i="2" s="1"/>
  <c r="L34" i="2"/>
  <c r="R34" i="2" s="1"/>
  <c r="L18" i="2"/>
  <c r="R18" i="2" s="1"/>
  <c r="L10" i="2"/>
  <c r="R10" i="2" s="1"/>
  <c r="M385" i="2"/>
  <c r="S383" i="2"/>
  <c r="Q335" i="2"/>
  <c r="S178" i="2"/>
  <c r="M329" i="2"/>
  <c r="Q15" i="2"/>
  <c r="L3" i="2"/>
  <c r="R3" i="2" s="1"/>
  <c r="M2" i="2"/>
  <c r="S2" i="2" s="1"/>
  <c r="S5" i="2"/>
  <c r="M380" i="2"/>
  <c r="S380" i="2" s="1"/>
  <c r="S371" i="2"/>
  <c r="N146" i="2"/>
  <c r="T146" i="2" s="1"/>
  <c r="N114" i="2"/>
  <c r="T114" i="2" s="1"/>
  <c r="N82" i="2"/>
  <c r="T82" i="2" s="1"/>
  <c r="N240" i="2"/>
  <c r="T240" i="2" s="1"/>
  <c r="L197" i="2"/>
  <c r="R197" i="2" s="1"/>
  <c r="L165" i="2"/>
  <c r="L135" i="2"/>
  <c r="R135" i="2" s="1"/>
  <c r="L101" i="2"/>
  <c r="L69" i="2"/>
  <c r="R69" i="2" s="1"/>
  <c r="L43" i="2"/>
  <c r="L24" i="2"/>
  <c r="R24" i="2" s="1"/>
  <c r="Q24" i="2"/>
  <c r="L16" i="2"/>
  <c r="R16" i="2" s="1"/>
  <c r="Q16" i="2"/>
  <c r="S409" i="2"/>
  <c r="L342" i="2"/>
  <c r="R342" i="2" s="1"/>
  <c r="N288" i="2"/>
  <c r="T288" i="2" s="1"/>
  <c r="N272" i="2"/>
  <c r="T272" i="2" s="1"/>
  <c r="N256" i="2"/>
  <c r="T256" i="2" s="1"/>
  <c r="L221" i="2"/>
  <c r="R221" i="2"/>
  <c r="N200" i="2"/>
  <c r="T200" i="2" s="1"/>
  <c r="L151" i="2"/>
  <c r="R151" i="2" s="1"/>
  <c r="L117" i="2"/>
  <c r="R117" i="2" s="1"/>
  <c r="L85" i="2"/>
  <c r="R85" i="2" s="1"/>
  <c r="L55" i="2"/>
  <c r="R55" i="2" s="1"/>
  <c r="L40" i="2"/>
  <c r="R40" i="2" s="1"/>
  <c r="Q40" i="2"/>
  <c r="L32" i="2"/>
  <c r="Q32" i="2"/>
  <c r="L23" i="2"/>
  <c r="R23" i="2"/>
  <c r="M388" i="2"/>
  <c r="S388" i="2" s="1"/>
  <c r="N328" i="2"/>
  <c r="T328" i="2" s="1"/>
  <c r="L326" i="2"/>
  <c r="R326" i="2"/>
  <c r="Q326" i="2"/>
  <c r="L297" i="2"/>
  <c r="L281" i="2"/>
  <c r="R281" i="2" s="1"/>
  <c r="L265" i="2"/>
  <c r="L249" i="2"/>
  <c r="R249" i="2" s="1"/>
  <c r="L233" i="2"/>
  <c r="L217" i="2"/>
  <c r="R217" i="2" s="1"/>
  <c r="L201" i="2"/>
  <c r="L185" i="2"/>
  <c r="R185" i="2" s="1"/>
  <c r="L161" i="2"/>
  <c r="L129" i="2"/>
  <c r="R129" i="2" s="1"/>
  <c r="L97" i="2"/>
  <c r="L42" i="2"/>
  <c r="R42" i="2" s="1"/>
  <c r="L367" i="2"/>
  <c r="L287" i="2"/>
  <c r="R287" i="2" s="1"/>
  <c r="L215" i="2"/>
  <c r="S194" i="2"/>
  <c r="L183" i="2"/>
  <c r="R183" i="2"/>
  <c r="L57" i="2"/>
  <c r="R57" i="2" s="1"/>
  <c r="M306" i="2"/>
  <c r="S306" i="2" s="1"/>
  <c r="S290" i="2"/>
  <c r="S274" i="2"/>
  <c r="N395" i="2"/>
  <c r="T395" i="2" s="1"/>
  <c r="R378" i="2"/>
  <c r="L19" i="2"/>
  <c r="R19" i="2" s="1"/>
  <c r="L11" i="2"/>
  <c r="R11" i="2" s="1"/>
  <c r="L353" i="2"/>
  <c r="R353" i="2" s="1"/>
  <c r="S170" i="2"/>
  <c r="N154" i="2"/>
  <c r="T154" i="2" s="1"/>
  <c r="U154" i="2" s="1"/>
  <c r="S138" i="2"/>
  <c r="N122" i="2"/>
  <c r="T122" i="2" s="1"/>
  <c r="S106" i="2"/>
  <c r="N90" i="2"/>
  <c r="T90" i="2" s="1"/>
  <c r="S74" i="2"/>
  <c r="N58" i="2"/>
  <c r="T58" i="2" s="1"/>
  <c r="U58" i="2" s="1"/>
  <c r="S232" i="2"/>
  <c r="L205" i="2"/>
  <c r="R205" i="2" s="1"/>
  <c r="L173" i="2"/>
  <c r="L143" i="2"/>
  <c r="R143" i="2" s="1"/>
  <c r="L109" i="2"/>
  <c r="L77" i="2"/>
  <c r="R77" i="2" s="1"/>
  <c r="L35" i="2"/>
  <c r="M368" i="2"/>
  <c r="S368" i="2" s="1"/>
  <c r="L310" i="2"/>
  <c r="L301" i="2"/>
  <c r="R301" i="2" s="1"/>
  <c r="L285" i="2"/>
  <c r="L269" i="2"/>
  <c r="R269" i="2" s="1"/>
  <c r="L253" i="2"/>
  <c r="L229" i="2"/>
  <c r="R229" i="2" s="1"/>
  <c r="N208" i="2"/>
  <c r="T208" i="2" s="1"/>
  <c r="N176" i="2"/>
  <c r="T176" i="2" s="1"/>
  <c r="L157" i="2"/>
  <c r="L127" i="2"/>
  <c r="R127" i="2" s="1"/>
  <c r="L95" i="2"/>
  <c r="L61" i="2"/>
  <c r="R61" i="2" s="1"/>
  <c r="L52" i="2"/>
  <c r="Q52" i="2"/>
  <c r="L48" i="2"/>
  <c r="Q48" i="2"/>
  <c r="L44" i="2"/>
  <c r="R44" i="2" s="1"/>
  <c r="Q44" i="2"/>
  <c r="N218" i="2"/>
  <c r="T218" i="2" s="1"/>
  <c r="N202" i="2"/>
  <c r="T202" i="2" s="1"/>
  <c r="N186" i="2"/>
  <c r="T186" i="2" s="1"/>
  <c r="L153" i="2"/>
  <c r="R153" i="2" s="1"/>
  <c r="L121" i="2"/>
  <c r="R121" i="2" s="1"/>
  <c r="L89" i="2"/>
  <c r="R89" i="2" s="1"/>
  <c r="L73" i="2"/>
  <c r="R73" i="2"/>
  <c r="L50" i="2"/>
  <c r="R50" i="2" s="1"/>
  <c r="L30" i="2"/>
  <c r="R30" i="2"/>
  <c r="L22" i="2"/>
  <c r="R22" i="2" s="1"/>
  <c r="M402" i="2"/>
  <c r="S402" i="2" s="1"/>
  <c r="M376" i="2"/>
  <c r="S376" i="2" s="1"/>
  <c r="L334" i="2"/>
  <c r="R334" i="2" s="1"/>
  <c r="L295" i="2"/>
  <c r="R295" i="2" s="1"/>
  <c r="L255" i="2"/>
  <c r="R255" i="2"/>
  <c r="S218" i="2"/>
  <c r="L207" i="2"/>
  <c r="S186" i="2"/>
  <c r="L46" i="2"/>
  <c r="R46" i="2" s="1"/>
  <c r="L26" i="2"/>
  <c r="R26" i="2" s="1"/>
  <c r="L14" i="2"/>
  <c r="R14" i="2" s="1"/>
  <c r="L366" i="2"/>
  <c r="R366" i="2" s="1"/>
  <c r="M338" i="2"/>
  <c r="S338" i="2" s="1"/>
  <c r="L263" i="2"/>
  <c r="R263" i="2" s="1"/>
  <c r="Q247" i="2"/>
  <c r="L223" i="2"/>
  <c r="M411" i="2"/>
  <c r="S411" i="2" s="1"/>
  <c r="R361" i="2"/>
  <c r="M314" i="2"/>
  <c r="S314" i="2" s="1"/>
  <c r="L7" i="2"/>
  <c r="R7" i="2" s="1"/>
  <c r="M6" i="2"/>
  <c r="L321" i="2"/>
  <c r="R321" i="2" s="1"/>
  <c r="N162" i="2"/>
  <c r="T162" i="2" s="1"/>
  <c r="N130" i="2"/>
  <c r="T130" i="2" s="1"/>
  <c r="N98" i="2"/>
  <c r="T98" i="2" s="1"/>
  <c r="U98" i="2" s="1"/>
  <c r="N66" i="2"/>
  <c r="T66" i="2" s="1"/>
  <c r="N224" i="2"/>
  <c r="T224" i="2" s="1"/>
  <c r="U224" i="2" s="1"/>
  <c r="L213" i="2"/>
  <c r="R213" i="2" s="1"/>
  <c r="Q189" i="2"/>
  <c r="L181" i="2"/>
  <c r="R181" i="2" s="1"/>
  <c r="Q159" i="2"/>
  <c r="L149" i="2"/>
  <c r="R149" i="2" s="1"/>
  <c r="Q125" i="2"/>
  <c r="L119" i="2"/>
  <c r="Q93" i="2"/>
  <c r="L87" i="2"/>
  <c r="R87" i="2" s="1"/>
  <c r="Q63" i="2"/>
  <c r="L39" i="2"/>
  <c r="R39" i="2" s="1"/>
  <c r="L27" i="2"/>
  <c r="L20" i="2"/>
  <c r="R20" i="2" s="1"/>
  <c r="Q20" i="2"/>
  <c r="L12" i="2"/>
  <c r="R12" i="2" s="1"/>
  <c r="Q12" i="2"/>
  <c r="R368" i="2"/>
  <c r="Q293" i="2"/>
  <c r="S288" i="2"/>
  <c r="N280" i="2"/>
  <c r="T280" i="2" s="1"/>
  <c r="U280" i="2" s="1"/>
  <c r="Q277" i="2"/>
  <c r="S272" i="2"/>
  <c r="Q261" i="2"/>
  <c r="S256" i="2"/>
  <c r="N248" i="2"/>
  <c r="T248" i="2" s="1"/>
  <c r="U248" i="2" s="1"/>
  <c r="Q245" i="2"/>
  <c r="L237" i="2"/>
  <c r="S200" i="2"/>
  <c r="N184" i="2"/>
  <c r="T184" i="2" s="1"/>
  <c r="U184" i="2" s="1"/>
  <c r="L167" i="2"/>
  <c r="R167" i="2" s="1"/>
  <c r="L133" i="2"/>
  <c r="R133" i="2" s="1"/>
  <c r="L103" i="2"/>
  <c r="R103" i="2" s="1"/>
  <c r="Q79" i="2"/>
  <c r="L71" i="2"/>
  <c r="L36" i="2"/>
  <c r="R36" i="2" s="1"/>
  <c r="Q36" i="2"/>
  <c r="L28" i="2"/>
  <c r="R28" i="2" s="1"/>
  <c r="Q28" i="2"/>
  <c r="R388" i="2"/>
  <c r="L311" i="2"/>
  <c r="R311" i="2" s="1"/>
  <c r="U232" i="2" l="1"/>
  <c r="U62" i="2"/>
  <c r="U206" i="2"/>
  <c r="M406" i="2"/>
  <c r="S406" i="2" s="1"/>
  <c r="M346" i="2"/>
  <c r="S346" i="2" s="1"/>
  <c r="U300" i="2"/>
  <c r="U250" i="2"/>
  <c r="U332" i="2"/>
  <c r="U364" i="2"/>
  <c r="U330" i="2"/>
  <c r="U200" i="2"/>
  <c r="U162" i="2"/>
  <c r="U186" i="2"/>
  <c r="U176" i="2"/>
  <c r="U122" i="2"/>
  <c r="U274" i="2"/>
  <c r="U240" i="2"/>
  <c r="U244" i="2"/>
  <c r="M377" i="2"/>
  <c r="S377" i="2" s="1"/>
  <c r="R377" i="2"/>
  <c r="U371" i="2"/>
  <c r="U328" i="2"/>
  <c r="U344" i="2"/>
  <c r="U170" i="2"/>
  <c r="U395" i="2"/>
  <c r="U146" i="2"/>
  <c r="U5" i="2"/>
  <c r="U383" i="2"/>
  <c r="U192" i="2"/>
  <c r="U256" i="2"/>
  <c r="U288" i="2"/>
  <c r="U66" i="2"/>
  <c r="U208" i="2"/>
  <c r="U74" i="2"/>
  <c r="U138" i="2"/>
  <c r="U409" i="2"/>
  <c r="U82" i="2"/>
  <c r="U178" i="2"/>
  <c r="U100" i="2"/>
  <c r="U156" i="2"/>
  <c r="U188" i="2"/>
  <c r="U252" i="2"/>
  <c r="U284" i="2"/>
  <c r="U106" i="2"/>
  <c r="U202" i="2"/>
  <c r="U218" i="2"/>
  <c r="U272" i="2"/>
  <c r="U130" i="2"/>
  <c r="U90" i="2"/>
  <c r="U194" i="2"/>
  <c r="U114" i="2"/>
  <c r="U226" i="2"/>
  <c r="U84" i="2"/>
  <c r="U148" i="2"/>
  <c r="U260" i="2"/>
  <c r="U292" i="2"/>
  <c r="U391" i="2"/>
  <c r="U76" i="2"/>
  <c r="U116" i="2"/>
  <c r="U340" i="2"/>
  <c r="U375" i="2"/>
  <c r="U210" i="2"/>
  <c r="U276" i="2"/>
  <c r="U408" i="2"/>
  <c r="U401" i="2"/>
  <c r="U172" i="2"/>
  <c r="U204" i="2"/>
  <c r="U60" i="2"/>
  <c r="U230" i="2"/>
  <c r="U312" i="2"/>
  <c r="U399" i="2"/>
  <c r="U360" i="2"/>
  <c r="U290" i="2"/>
  <c r="U266" i="2"/>
  <c r="U108" i="2"/>
  <c r="U132" i="2"/>
  <c r="U352" i="2"/>
  <c r="N264" i="2"/>
  <c r="T264" i="2" s="1"/>
  <c r="U264" i="2" s="1"/>
  <c r="M392" i="2"/>
  <c r="S392" i="2" s="1"/>
  <c r="S316" i="2"/>
  <c r="R216" i="2"/>
  <c r="M216" i="2"/>
  <c r="R220" i="2"/>
  <c r="M220" i="2"/>
  <c r="N308" i="2"/>
  <c r="T308" i="2" s="1"/>
  <c r="M258" i="2"/>
  <c r="R258" i="2"/>
  <c r="M296" i="2"/>
  <c r="N296" i="2" s="1"/>
  <c r="T296" i="2" s="1"/>
  <c r="R296" i="2"/>
  <c r="R236" i="2"/>
  <c r="M236" i="2"/>
  <c r="M369" i="2"/>
  <c r="N369" i="2" s="1"/>
  <c r="T369" i="2" s="1"/>
  <c r="R369" i="2"/>
  <c r="S348" i="2"/>
  <c r="M242" i="2"/>
  <c r="R242" i="2"/>
  <c r="S324" i="2"/>
  <c r="M71" i="2"/>
  <c r="M237" i="2"/>
  <c r="M27" i="2"/>
  <c r="M119" i="2"/>
  <c r="M223" i="2"/>
  <c r="M207" i="2"/>
  <c r="M52" i="2"/>
  <c r="M95" i="2"/>
  <c r="M157" i="2"/>
  <c r="M253" i="2"/>
  <c r="M285" i="2"/>
  <c r="M310" i="2"/>
  <c r="S310" i="2" s="1"/>
  <c r="M35" i="2"/>
  <c r="M109" i="2"/>
  <c r="M173" i="2"/>
  <c r="M215" i="2"/>
  <c r="M367" i="2"/>
  <c r="S367" i="2" s="1"/>
  <c r="M97" i="2"/>
  <c r="M161" i="2"/>
  <c r="M201" i="2"/>
  <c r="M233" i="2"/>
  <c r="M265" i="2"/>
  <c r="M297" i="2"/>
  <c r="M32" i="2"/>
  <c r="M43" i="2"/>
  <c r="M101" i="2"/>
  <c r="M165" i="2"/>
  <c r="N329" i="2"/>
  <c r="T329" i="2" s="1"/>
  <c r="N336" i="2"/>
  <c r="T336" i="2" s="1"/>
  <c r="N361" i="2"/>
  <c r="T361" i="2" s="1"/>
  <c r="M271" i="2"/>
  <c r="M209" i="2"/>
  <c r="N362" i="2"/>
  <c r="T362" i="2" s="1"/>
  <c r="M437" i="2"/>
  <c r="M448" i="2"/>
  <c r="M307" i="2"/>
  <c r="M349" i="2"/>
  <c r="M439" i="2"/>
  <c r="M54" i="2"/>
  <c r="M225" i="2"/>
  <c r="N412" i="2"/>
  <c r="T412" i="2" s="1"/>
  <c r="M305" i="2"/>
  <c r="M315" i="2"/>
  <c r="M422" i="2"/>
  <c r="M438" i="2"/>
  <c r="N400" i="2"/>
  <c r="T400" i="2" s="1"/>
  <c r="M435" i="2"/>
  <c r="M434" i="2"/>
  <c r="N387" i="2"/>
  <c r="T387" i="2" s="1"/>
  <c r="M177" i="2"/>
  <c r="N410" i="2"/>
  <c r="T410" i="2" s="1"/>
  <c r="M429" i="2"/>
  <c r="M17" i="2"/>
  <c r="M49" i="2"/>
  <c r="M424" i="2"/>
  <c r="M355" i="2"/>
  <c r="M365" i="2"/>
  <c r="M431" i="2"/>
  <c r="M357" i="2"/>
  <c r="M193" i="2"/>
  <c r="M425" i="2"/>
  <c r="M4" i="2"/>
  <c r="M29" i="2"/>
  <c r="M59" i="2"/>
  <c r="M91" i="2"/>
  <c r="M123" i="2"/>
  <c r="M155" i="2"/>
  <c r="M187" i="2"/>
  <c r="M219" i="2"/>
  <c r="M251" i="2"/>
  <c r="M283" i="2"/>
  <c r="N370" i="2"/>
  <c r="T370" i="2" s="1"/>
  <c r="M420" i="2"/>
  <c r="M418" i="2"/>
  <c r="M133" i="2"/>
  <c r="M87" i="2"/>
  <c r="M213" i="2"/>
  <c r="M321" i="2"/>
  <c r="M7" i="2"/>
  <c r="S7" i="2" s="1"/>
  <c r="N411" i="2"/>
  <c r="T411" i="2" s="1"/>
  <c r="U411" i="2" s="1"/>
  <c r="N338" i="2"/>
  <c r="T338" i="2" s="1"/>
  <c r="U338" i="2" s="1"/>
  <c r="M14" i="2"/>
  <c r="M46" i="2"/>
  <c r="M295" i="2"/>
  <c r="N376" i="2"/>
  <c r="T376" i="2" s="1"/>
  <c r="U376" i="2" s="1"/>
  <c r="M22" i="2"/>
  <c r="M50" i="2"/>
  <c r="M89" i="2"/>
  <c r="M153" i="2"/>
  <c r="M48" i="2"/>
  <c r="N368" i="2"/>
  <c r="T368" i="2" s="1"/>
  <c r="U368" i="2" s="1"/>
  <c r="M11" i="2"/>
  <c r="N346" i="2"/>
  <c r="T346" i="2" s="1"/>
  <c r="N306" i="2"/>
  <c r="T306" i="2" s="1"/>
  <c r="U306" i="2" s="1"/>
  <c r="M183" i="2"/>
  <c r="M23" i="2"/>
  <c r="M55" i="2"/>
  <c r="M117" i="2"/>
  <c r="N380" i="2"/>
  <c r="T380" i="2" s="1"/>
  <c r="U380" i="2" s="1"/>
  <c r="S329" i="2"/>
  <c r="M10" i="2"/>
  <c r="S10" i="2" s="1"/>
  <c r="M34" i="2"/>
  <c r="S34" i="2" s="1"/>
  <c r="M191" i="2"/>
  <c r="S191" i="2" s="1"/>
  <c r="M279" i="2"/>
  <c r="S279" i="2" s="1"/>
  <c r="M137" i="2"/>
  <c r="S137" i="2" s="1"/>
  <c r="N330" i="2"/>
  <c r="T330" i="2" s="1"/>
  <c r="M47" i="2"/>
  <c r="S47" i="2" s="1"/>
  <c r="M79" i="2"/>
  <c r="S79" i="2" s="1"/>
  <c r="M141" i="2"/>
  <c r="S141" i="2" s="1"/>
  <c r="M245" i="2"/>
  <c r="S245" i="2" s="1"/>
  <c r="M277" i="2"/>
  <c r="S277" i="2" s="1"/>
  <c r="S336" i="2"/>
  <c r="M31" i="2"/>
  <c r="M93" i="2"/>
  <c r="M159" i="2"/>
  <c r="S159" i="2" s="1"/>
  <c r="S361" i="2"/>
  <c r="M247" i="2"/>
  <c r="S247" i="2" s="1"/>
  <c r="M145" i="2"/>
  <c r="S145" i="2" s="1"/>
  <c r="M41" i="2"/>
  <c r="S41" i="2" s="1"/>
  <c r="N322" i="2"/>
  <c r="T322" i="2" s="1"/>
  <c r="U322" i="2" s="1"/>
  <c r="N373" i="2"/>
  <c r="T373" i="2" s="1"/>
  <c r="U373" i="2" s="1"/>
  <c r="M432" i="2"/>
  <c r="S432" i="2" s="1"/>
  <c r="R448" i="2"/>
  <c r="N374" i="2"/>
  <c r="T374" i="2" s="1"/>
  <c r="U374" i="2" s="1"/>
  <c r="N390" i="2"/>
  <c r="T390" i="2" s="1"/>
  <c r="N406" i="2"/>
  <c r="T406" i="2" s="1"/>
  <c r="U406" i="2" s="1"/>
  <c r="M199" i="2"/>
  <c r="M257" i="2"/>
  <c r="S412" i="2"/>
  <c r="M449" i="2"/>
  <c r="S449" i="2" s="1"/>
  <c r="M8" i="2"/>
  <c r="S8" i="2" s="1"/>
  <c r="M37" i="2"/>
  <c r="S37" i="2" s="1"/>
  <c r="M67" i="2"/>
  <c r="S67" i="2" s="1"/>
  <c r="M99" i="2"/>
  <c r="S99" i="2" s="1"/>
  <c r="M131" i="2"/>
  <c r="S131" i="2" s="1"/>
  <c r="M163" i="2"/>
  <c r="S163" i="2" s="1"/>
  <c r="M195" i="2"/>
  <c r="S195" i="2" s="1"/>
  <c r="M227" i="2"/>
  <c r="S227" i="2" s="1"/>
  <c r="M259" i="2"/>
  <c r="S259" i="2" s="1"/>
  <c r="M291" i="2"/>
  <c r="S291" i="2" s="1"/>
  <c r="N408" i="2"/>
  <c r="T408" i="2" s="1"/>
  <c r="M444" i="2"/>
  <c r="S444" i="2" s="1"/>
  <c r="R422" i="2"/>
  <c r="R438" i="2"/>
  <c r="M309" i="2"/>
  <c r="S309" i="2" s="1"/>
  <c r="S400" i="2"/>
  <c r="U400" i="2" s="1"/>
  <c r="M419" i="2"/>
  <c r="S419" i="2" s="1"/>
  <c r="R434" i="2"/>
  <c r="S387" i="2"/>
  <c r="M113" i="2"/>
  <c r="N354" i="2"/>
  <c r="T354" i="2" s="1"/>
  <c r="U354" i="2" s="1"/>
  <c r="R424" i="2"/>
  <c r="M323" i="2"/>
  <c r="S323" i="2" s="1"/>
  <c r="M450" i="2"/>
  <c r="S450" i="2" s="1"/>
  <c r="M65" i="2"/>
  <c r="S65" i="2" s="1"/>
  <c r="M313" i="2"/>
  <c r="S313" i="2" s="1"/>
  <c r="M358" i="2"/>
  <c r="N403" i="2"/>
  <c r="T403" i="2" s="1"/>
  <c r="U403" i="2" s="1"/>
  <c r="M318" i="2"/>
  <c r="M363" i="2"/>
  <c r="S363" i="2" s="1"/>
  <c r="R418" i="2"/>
  <c r="M36" i="2"/>
  <c r="M20" i="2"/>
  <c r="M39" i="2"/>
  <c r="M181" i="2"/>
  <c r="N6" i="2"/>
  <c r="T6" i="2" s="1"/>
  <c r="M44" i="2"/>
  <c r="M61" i="2"/>
  <c r="S61" i="2" s="1"/>
  <c r="M127" i="2"/>
  <c r="M229" i="2"/>
  <c r="M269" i="2"/>
  <c r="M301" i="2"/>
  <c r="M77" i="2"/>
  <c r="M143" i="2"/>
  <c r="S143" i="2" s="1"/>
  <c r="M205" i="2"/>
  <c r="M287" i="2"/>
  <c r="S287" i="2" s="1"/>
  <c r="M42" i="2"/>
  <c r="M129" i="2"/>
  <c r="S129" i="2" s="1"/>
  <c r="M185" i="2"/>
  <c r="M217" i="2"/>
  <c r="M249" i="2"/>
  <c r="M281" i="2"/>
  <c r="S281" i="2" s="1"/>
  <c r="M24" i="2"/>
  <c r="M69" i="2"/>
  <c r="M135" i="2"/>
  <c r="M197" i="2"/>
  <c r="M3" i="2"/>
  <c r="S3" i="2"/>
  <c r="N385" i="2"/>
  <c r="T385" i="2"/>
  <c r="M81" i="2"/>
  <c r="M421" i="2"/>
  <c r="M25" i="2"/>
  <c r="M416" i="2"/>
  <c r="S416" i="2" s="1"/>
  <c r="N381" i="2"/>
  <c r="T381" i="2"/>
  <c r="U381" i="2" s="1"/>
  <c r="M317" i="2"/>
  <c r="S317" i="2" s="1"/>
  <c r="N393" i="2"/>
  <c r="T393" i="2" s="1"/>
  <c r="M423" i="2"/>
  <c r="M289" i="2"/>
  <c r="N379" i="2"/>
  <c r="T379" i="2" s="1"/>
  <c r="M433" i="2"/>
  <c r="M414" i="2"/>
  <c r="M430" i="2"/>
  <c r="M446" i="2"/>
  <c r="S446" i="2" s="1"/>
  <c r="M303" i="2"/>
  <c r="M413" i="2"/>
  <c r="S413" i="2" s="1"/>
  <c r="M445" i="2"/>
  <c r="M33" i="2"/>
  <c r="N397" i="2"/>
  <c r="T397" i="2" s="1"/>
  <c r="M440" i="2"/>
  <c r="M304" i="2"/>
  <c r="M333" i="2"/>
  <c r="S333" i="2" s="1"/>
  <c r="N372" i="2"/>
  <c r="T372" i="2" s="1"/>
  <c r="M415" i="2"/>
  <c r="S415" i="2" s="1"/>
  <c r="M447" i="2"/>
  <c r="M38" i="2"/>
  <c r="M241" i="2"/>
  <c r="M345" i="2"/>
  <c r="N377" i="2"/>
  <c r="T377" i="2" s="1"/>
  <c r="M441" i="2"/>
  <c r="M13" i="2"/>
  <c r="M45" i="2"/>
  <c r="S45" i="2" s="1"/>
  <c r="M75" i="2"/>
  <c r="M107" i="2"/>
  <c r="S107" i="2" s="1"/>
  <c r="M139" i="2"/>
  <c r="M171" i="2"/>
  <c r="S171" i="2" s="1"/>
  <c r="M203" i="2"/>
  <c r="M235" i="2"/>
  <c r="S235" i="2" s="1"/>
  <c r="M267" i="2"/>
  <c r="M299" i="2"/>
  <c r="S299" i="2" s="1"/>
  <c r="M436" i="2"/>
  <c r="M442" i="2"/>
  <c r="M311" i="2"/>
  <c r="S311" i="2" s="1"/>
  <c r="M28" i="2"/>
  <c r="S28" i="2" s="1"/>
  <c r="R71" i="2"/>
  <c r="M103" i="2"/>
  <c r="S103" i="2" s="1"/>
  <c r="M167" i="2"/>
  <c r="S167" i="2" s="1"/>
  <c r="R237" i="2"/>
  <c r="M12" i="2"/>
  <c r="R27" i="2"/>
  <c r="R119" i="2"/>
  <c r="M149" i="2"/>
  <c r="S149" i="2" s="1"/>
  <c r="S6" i="2"/>
  <c r="N314" i="2"/>
  <c r="T314" i="2" s="1"/>
  <c r="R223" i="2"/>
  <c r="M263" i="2"/>
  <c r="M366" i="2"/>
  <c r="S366" i="2" s="1"/>
  <c r="M26" i="2"/>
  <c r="R207" i="2"/>
  <c r="M255" i="2"/>
  <c r="S255" i="2" s="1"/>
  <c r="M334" i="2"/>
  <c r="S334" i="2" s="1"/>
  <c r="N402" i="2"/>
  <c r="T402" i="2" s="1"/>
  <c r="M30" i="2"/>
  <c r="S30" i="2" s="1"/>
  <c r="M73" i="2"/>
  <c r="S73" i="2" s="1"/>
  <c r="M121" i="2"/>
  <c r="S121" i="2" s="1"/>
  <c r="R48" i="2"/>
  <c r="R52" i="2"/>
  <c r="R95" i="2"/>
  <c r="R157" i="2"/>
  <c r="R253" i="2"/>
  <c r="R285" i="2"/>
  <c r="R310" i="2"/>
  <c r="R35" i="2"/>
  <c r="R109" i="2"/>
  <c r="R173" i="2"/>
  <c r="M353" i="2"/>
  <c r="S353" i="2" s="1"/>
  <c r="M19" i="2"/>
  <c r="S19" i="2" s="1"/>
  <c r="M57" i="2"/>
  <c r="S57" i="2" s="1"/>
  <c r="R215" i="2"/>
  <c r="R367" i="2"/>
  <c r="R97" i="2"/>
  <c r="R161" i="2"/>
  <c r="R201" i="2"/>
  <c r="R233" i="2"/>
  <c r="R265" i="2"/>
  <c r="R297" i="2"/>
  <c r="M326" i="2"/>
  <c r="N388" i="2"/>
  <c r="T388" i="2" s="1"/>
  <c r="R32" i="2"/>
  <c r="M40" i="2"/>
  <c r="M85" i="2"/>
  <c r="S85" i="2" s="1"/>
  <c r="M151" i="2"/>
  <c r="M221" i="2"/>
  <c r="M342" i="2"/>
  <c r="S342" i="2" s="1"/>
  <c r="M16" i="2"/>
  <c r="R43" i="2"/>
  <c r="R101" i="2"/>
  <c r="R165" i="2"/>
  <c r="N2" i="2"/>
  <c r="T2" i="2" s="1"/>
  <c r="U2" i="2" s="1"/>
  <c r="W2" i="2" s="1"/>
  <c r="S385" i="2"/>
  <c r="M18" i="2"/>
  <c r="S18" i="2" s="1"/>
  <c r="M175" i="2"/>
  <c r="M231" i="2"/>
  <c r="M105" i="2"/>
  <c r="M169" i="2"/>
  <c r="M343" i="2"/>
  <c r="S343" i="2" s="1"/>
  <c r="M51" i="2"/>
  <c r="S51" i="2" s="1"/>
  <c r="M111" i="2"/>
  <c r="M261" i="2"/>
  <c r="S261" i="2" s="1"/>
  <c r="M293" i="2"/>
  <c r="M63" i="2"/>
  <c r="M125" i="2"/>
  <c r="M189" i="2"/>
  <c r="M15" i="2"/>
  <c r="N378" i="2"/>
  <c r="T378" i="2" s="1"/>
  <c r="U378" i="2" s="1"/>
  <c r="M335" i="2"/>
  <c r="S335" i="2" s="1"/>
  <c r="R271" i="2"/>
  <c r="N405" i="2"/>
  <c r="T405" i="2" s="1"/>
  <c r="U405" i="2" s="1"/>
  <c r="R209" i="2"/>
  <c r="S362" i="2"/>
  <c r="R437" i="2"/>
  <c r="M9" i="2"/>
  <c r="M351" i="2"/>
  <c r="S351" i="2" s="1"/>
  <c r="R416" i="2"/>
  <c r="R307" i="2"/>
  <c r="M339" i="2"/>
  <c r="S339" i="2" s="1"/>
  <c r="N396" i="2"/>
  <c r="T396" i="2" s="1"/>
  <c r="U396" i="2" s="1"/>
  <c r="R349" i="2"/>
  <c r="N394" i="2"/>
  <c r="T394" i="2" s="1"/>
  <c r="U394" i="2" s="1"/>
  <c r="R439" i="2"/>
  <c r="N382" i="2"/>
  <c r="T382" i="2" s="1"/>
  <c r="U382" i="2" s="1"/>
  <c r="N398" i="2"/>
  <c r="T398" i="2" s="1"/>
  <c r="R54" i="2"/>
  <c r="R225" i="2"/>
  <c r="S379" i="2"/>
  <c r="M417" i="2"/>
  <c r="S417" i="2" s="1"/>
  <c r="M452" i="2"/>
  <c r="S452" i="2" s="1"/>
  <c r="M21" i="2"/>
  <c r="S21" i="2" s="1"/>
  <c r="M53" i="2"/>
  <c r="S53" i="2" s="1"/>
  <c r="M83" i="2"/>
  <c r="S83" i="2" s="1"/>
  <c r="M115" i="2"/>
  <c r="S115" i="2" s="1"/>
  <c r="M147" i="2"/>
  <c r="S147" i="2" s="1"/>
  <c r="M179" i="2"/>
  <c r="S179" i="2" s="1"/>
  <c r="M211" i="2"/>
  <c r="S211" i="2" s="1"/>
  <c r="M243" i="2"/>
  <c r="S243" i="2" s="1"/>
  <c r="M275" i="2"/>
  <c r="S275" i="2" s="1"/>
  <c r="R305" i="2"/>
  <c r="M350" i="2"/>
  <c r="S350" i="2"/>
  <c r="M428" i="2"/>
  <c r="R315" i="2"/>
  <c r="M347" i="2"/>
  <c r="S347" i="2" s="1"/>
  <c r="R414" i="2"/>
  <c r="R430" i="2"/>
  <c r="R446" i="2"/>
  <c r="M341" i="2"/>
  <c r="S341" i="2" s="1"/>
  <c r="N404" i="2"/>
  <c r="T404" i="2" s="1"/>
  <c r="R435" i="2"/>
  <c r="M451" i="2"/>
  <c r="S451" i="2" s="1"/>
  <c r="M325" i="2"/>
  <c r="S325" i="2" s="1"/>
  <c r="M443" i="2"/>
  <c r="S443" i="2" s="1"/>
  <c r="R177" i="2"/>
  <c r="M359" i="2"/>
  <c r="S359" i="2" s="1"/>
  <c r="S410" i="2"/>
  <c r="R429" i="2"/>
  <c r="R17" i="2"/>
  <c r="R49" i="2"/>
  <c r="M319" i="2"/>
  <c r="S397" i="2"/>
  <c r="R440" i="2"/>
  <c r="R355" i="2"/>
  <c r="R304" i="2"/>
  <c r="R365" i="2"/>
  <c r="N389" i="2"/>
  <c r="T389" i="2" s="1"/>
  <c r="U389" i="2" s="1"/>
  <c r="R431" i="2"/>
  <c r="M426" i="2"/>
  <c r="R357" i="2"/>
  <c r="M239" i="2"/>
  <c r="S239" i="2" s="1"/>
  <c r="R193" i="2"/>
  <c r="M273" i="2"/>
  <c r="M327" i="2"/>
  <c r="S327" i="2" s="1"/>
  <c r="R425" i="2"/>
  <c r="R4" i="2"/>
  <c r="R29" i="2"/>
  <c r="R59" i="2"/>
  <c r="M337" i="2"/>
  <c r="S337" i="2" s="1"/>
  <c r="N384" i="2"/>
  <c r="T384" i="2" s="1"/>
  <c r="U384" i="2" s="1"/>
  <c r="M331" i="2"/>
  <c r="S331" i="2" s="1"/>
  <c r="N386" i="2"/>
  <c r="T386" i="2" s="1"/>
  <c r="M427" i="2"/>
  <c r="S427" i="2" s="1"/>
  <c r="U361" i="2" l="1"/>
  <c r="U370" i="2"/>
  <c r="U404" i="2"/>
  <c r="U359" i="2"/>
  <c r="U398" i="2"/>
  <c r="U387" i="2"/>
  <c r="U390" i="2"/>
  <c r="U385" i="2"/>
  <c r="U388" i="2"/>
  <c r="U49" i="2"/>
  <c r="U336" i="2"/>
  <c r="U329" i="2"/>
  <c r="U308" i="2"/>
  <c r="U386" i="2"/>
  <c r="U314" i="2"/>
  <c r="U410" i="2"/>
  <c r="U324" i="2"/>
  <c r="U393" i="2"/>
  <c r="U346" i="2"/>
  <c r="U402" i="2"/>
  <c r="U348" i="2"/>
  <c r="U4" i="2"/>
  <c r="U379" i="2"/>
  <c r="U362" i="2"/>
  <c r="U397" i="2"/>
  <c r="U6" i="2"/>
  <c r="U412" i="2"/>
  <c r="U316" i="2"/>
  <c r="U179" i="2"/>
  <c r="U372" i="2"/>
  <c r="U377" i="2"/>
  <c r="U363" i="2"/>
  <c r="N392" i="2"/>
  <c r="T392" i="2" s="1"/>
  <c r="S242" i="2"/>
  <c r="N242" i="2"/>
  <c r="T242" i="2" s="1"/>
  <c r="N216" i="2"/>
  <c r="T216" i="2" s="1"/>
  <c r="S236" i="2"/>
  <c r="N236" i="2"/>
  <c r="T236" i="2" s="1"/>
  <c r="S296" i="2"/>
  <c r="U296" i="2" s="1"/>
  <c r="N258" i="2"/>
  <c r="T258" i="2" s="1"/>
  <c r="S258" i="2"/>
  <c r="S369" i="2"/>
  <c r="S220" i="2"/>
  <c r="U220" i="2" s="1"/>
  <c r="N220" i="2"/>
  <c r="T220" i="2" s="1"/>
  <c r="S216" i="2"/>
  <c r="N426" i="2"/>
  <c r="T426" i="2" s="1"/>
  <c r="N428" i="2"/>
  <c r="T428" i="2" s="1"/>
  <c r="N189" i="2"/>
  <c r="T189" i="2" s="1"/>
  <c r="N169" i="2"/>
  <c r="T169" i="2" s="1"/>
  <c r="N16" i="2"/>
  <c r="T16" i="2" s="1"/>
  <c r="N442" i="2"/>
  <c r="T442" i="2" s="1"/>
  <c r="N345" i="2"/>
  <c r="T345" i="2" s="1"/>
  <c r="N440" i="2"/>
  <c r="T440" i="2" s="1"/>
  <c r="N33" i="2"/>
  <c r="T33" i="2" s="1"/>
  <c r="N423" i="2"/>
  <c r="T423" i="2" s="1"/>
  <c r="N197" i="2"/>
  <c r="T197" i="2" s="1"/>
  <c r="N217" i="2"/>
  <c r="T217" i="2" s="1"/>
  <c r="N229" i="2"/>
  <c r="T229" i="2" s="1"/>
  <c r="N318" i="2"/>
  <c r="T318" i="2" s="1"/>
  <c r="N113" i="2"/>
  <c r="T113" i="2" s="1"/>
  <c r="N31" i="2"/>
  <c r="T31" i="2" s="1"/>
  <c r="N117" i="2"/>
  <c r="T117" i="2" s="1"/>
  <c r="N11" i="2"/>
  <c r="T11" i="2" s="1"/>
  <c r="N48" i="2"/>
  <c r="T48" i="2" s="1"/>
  <c r="N89" i="2"/>
  <c r="T89" i="2" s="1"/>
  <c r="N22" i="2"/>
  <c r="T22" i="2" s="1"/>
  <c r="N295" i="2"/>
  <c r="T295" i="2" s="1"/>
  <c r="N14" i="2"/>
  <c r="T14" i="2" s="1"/>
  <c r="N321" i="2"/>
  <c r="T321" i="2" s="1"/>
  <c r="N87" i="2"/>
  <c r="T87" i="2" s="1"/>
  <c r="N418" i="2"/>
  <c r="T418" i="2" s="1"/>
  <c r="N251" i="2"/>
  <c r="T251" i="2" s="1"/>
  <c r="N187" i="2"/>
  <c r="T187" i="2" s="1"/>
  <c r="N123" i="2"/>
  <c r="T123" i="2" s="1"/>
  <c r="N59" i="2"/>
  <c r="T59" i="2" s="1"/>
  <c r="N4" i="2"/>
  <c r="T4" i="2" s="1"/>
  <c r="N193" i="2"/>
  <c r="T193" i="2" s="1"/>
  <c r="N431" i="2"/>
  <c r="T431" i="2" s="1"/>
  <c r="N355" i="2"/>
  <c r="T355" i="2" s="1"/>
  <c r="N49" i="2"/>
  <c r="T49" i="2" s="1"/>
  <c r="N429" i="2"/>
  <c r="T429" i="2" s="1"/>
  <c r="N177" i="2"/>
  <c r="T177" i="2" s="1"/>
  <c r="N434" i="2"/>
  <c r="T434" i="2" s="1"/>
  <c r="N422" i="2"/>
  <c r="T422" i="2" s="1"/>
  <c r="N305" i="2"/>
  <c r="T305" i="2" s="1"/>
  <c r="N225" i="2"/>
  <c r="T225" i="2" s="1"/>
  <c r="N439" i="2"/>
  <c r="T439" i="2" s="1"/>
  <c r="N307" i="2"/>
  <c r="T307" i="2" s="1"/>
  <c r="N437" i="2"/>
  <c r="T437" i="2" s="1"/>
  <c r="N209" i="2"/>
  <c r="T209" i="2" s="1"/>
  <c r="N101" i="2"/>
  <c r="T101" i="2" s="1"/>
  <c r="N32" i="2"/>
  <c r="T32" i="2" s="1"/>
  <c r="N265" i="2"/>
  <c r="T265" i="2" s="1"/>
  <c r="N201" i="2"/>
  <c r="T201" i="2" s="1"/>
  <c r="N97" i="2"/>
  <c r="T97" i="2" s="1"/>
  <c r="N215" i="2"/>
  <c r="T215" i="2" s="1"/>
  <c r="N109" i="2"/>
  <c r="T109" i="2" s="1"/>
  <c r="N253" i="2"/>
  <c r="T253" i="2" s="1"/>
  <c r="N95" i="2"/>
  <c r="T95" i="2" s="1"/>
  <c r="N207" i="2"/>
  <c r="T207" i="2" s="1"/>
  <c r="N119" i="2"/>
  <c r="T119" i="2" s="1"/>
  <c r="N237" i="2"/>
  <c r="T237" i="2" s="1"/>
  <c r="N63" i="2"/>
  <c r="T63" i="2" s="1"/>
  <c r="N231" i="2"/>
  <c r="T231" i="2" s="1"/>
  <c r="N221" i="2"/>
  <c r="T221" i="2" s="1"/>
  <c r="N12" i="2"/>
  <c r="T12" i="2" s="1"/>
  <c r="N441" i="2"/>
  <c r="T441" i="2" s="1"/>
  <c r="N38" i="2"/>
  <c r="T38" i="2" s="1"/>
  <c r="N414" i="2"/>
  <c r="T414" i="2" s="1"/>
  <c r="N421" i="2"/>
  <c r="T421" i="2" s="1"/>
  <c r="N69" i="2"/>
  <c r="T69" i="2" s="1"/>
  <c r="N301" i="2"/>
  <c r="T301" i="2" s="1"/>
  <c r="N39" i="2"/>
  <c r="T39" i="2" s="1"/>
  <c r="N36" i="2"/>
  <c r="T36" i="2" s="1"/>
  <c r="N199" i="2"/>
  <c r="T199" i="2" s="1"/>
  <c r="N23" i="2"/>
  <c r="T23" i="2" s="1"/>
  <c r="N427" i="2"/>
  <c r="T427" i="2" s="1"/>
  <c r="U427" i="2" s="1"/>
  <c r="N331" i="2"/>
  <c r="T331" i="2" s="1"/>
  <c r="U331" i="2" s="1"/>
  <c r="N337" i="2"/>
  <c r="T337" i="2" s="1"/>
  <c r="U337" i="2" s="1"/>
  <c r="N327" i="2"/>
  <c r="T327" i="2" s="1"/>
  <c r="U327" i="2" s="1"/>
  <c r="N239" i="2"/>
  <c r="T239" i="2" s="1"/>
  <c r="U239" i="2" s="1"/>
  <c r="S426" i="2"/>
  <c r="N359" i="2"/>
  <c r="T359" i="2" s="1"/>
  <c r="N325" i="2"/>
  <c r="T325" i="2" s="1"/>
  <c r="U325" i="2" s="1"/>
  <c r="N347" i="2"/>
  <c r="T347" i="2" s="1"/>
  <c r="U347" i="2" s="1"/>
  <c r="S428" i="2"/>
  <c r="N275" i="2"/>
  <c r="T275" i="2" s="1"/>
  <c r="U275" i="2" s="1"/>
  <c r="N211" i="2"/>
  <c r="T211" i="2" s="1"/>
  <c r="U211" i="2" s="1"/>
  <c r="N147" i="2"/>
  <c r="T147" i="2" s="1"/>
  <c r="U147" i="2" s="1"/>
  <c r="N83" i="2"/>
  <c r="T83" i="2" s="1"/>
  <c r="U83" i="2" s="1"/>
  <c r="N21" i="2"/>
  <c r="T21" i="2" s="1"/>
  <c r="U21" i="2" s="1"/>
  <c r="N417" i="2"/>
  <c r="T417" i="2" s="1"/>
  <c r="S189" i="2"/>
  <c r="S63" i="2"/>
  <c r="S169" i="2"/>
  <c r="S231" i="2"/>
  <c r="S16" i="2"/>
  <c r="S221" i="2"/>
  <c r="N57" i="2"/>
  <c r="T57" i="2" s="1"/>
  <c r="U57" i="2" s="1"/>
  <c r="N353" i="2"/>
  <c r="T353" i="2" s="1"/>
  <c r="N121" i="2"/>
  <c r="T121" i="2" s="1"/>
  <c r="U121" i="2" s="1"/>
  <c r="N30" i="2"/>
  <c r="T30" i="2" s="1"/>
  <c r="U30" i="2" s="1"/>
  <c r="N366" i="2"/>
  <c r="T366" i="2" s="1"/>
  <c r="S12" i="2"/>
  <c r="N103" i="2"/>
  <c r="T103" i="2" s="1"/>
  <c r="S442" i="2"/>
  <c r="S441" i="2"/>
  <c r="S345" i="2"/>
  <c r="S38" i="2"/>
  <c r="S440" i="2"/>
  <c r="U440" i="2" s="1"/>
  <c r="S33" i="2"/>
  <c r="S414" i="2"/>
  <c r="U414" i="2" s="1"/>
  <c r="S423" i="2"/>
  <c r="S421" i="2"/>
  <c r="S197" i="2"/>
  <c r="S69" i="2"/>
  <c r="S217" i="2"/>
  <c r="S301" i="2"/>
  <c r="S229" i="2"/>
  <c r="S39" i="2"/>
  <c r="S36" i="2"/>
  <c r="N313" i="2"/>
  <c r="T313" i="2" s="1"/>
  <c r="U313" i="2" s="1"/>
  <c r="N450" i="2"/>
  <c r="T450" i="2"/>
  <c r="S113" i="2"/>
  <c r="N259" i="2"/>
  <c r="T259" i="2" s="1"/>
  <c r="N195" i="2"/>
  <c r="T195" i="2" s="1"/>
  <c r="U195" i="2" s="1"/>
  <c r="N131" i="2"/>
  <c r="T131" i="2" s="1"/>
  <c r="U131" i="2" s="1"/>
  <c r="N67" i="2"/>
  <c r="T67" i="2" s="1"/>
  <c r="U67" i="2" s="1"/>
  <c r="N8" i="2"/>
  <c r="T8" i="2" s="1"/>
  <c r="U8" i="2" s="1"/>
  <c r="S199" i="2"/>
  <c r="N41" i="2"/>
  <c r="T41" i="2" s="1"/>
  <c r="N247" i="2"/>
  <c r="T247" i="2" s="1"/>
  <c r="U247" i="2" s="1"/>
  <c r="S31" i="2"/>
  <c r="N245" i="2"/>
  <c r="T245" i="2" s="1"/>
  <c r="U245" i="2" s="1"/>
  <c r="N79" i="2"/>
  <c r="T79" i="2" s="1"/>
  <c r="U79" i="2" s="1"/>
  <c r="N279" i="2"/>
  <c r="T279" i="2" s="1"/>
  <c r="U279" i="2" s="1"/>
  <c r="N34" i="2"/>
  <c r="T34" i="2" s="1"/>
  <c r="U34" i="2" s="1"/>
  <c r="S117" i="2"/>
  <c r="S23" i="2"/>
  <c r="S11" i="2"/>
  <c r="S48" i="2"/>
  <c r="U48" i="2" s="1"/>
  <c r="S89" i="2"/>
  <c r="S22" i="2"/>
  <c r="S295" i="2"/>
  <c r="S14" i="2"/>
  <c r="S321" i="2"/>
  <c r="S87" i="2"/>
  <c r="S418" i="2"/>
  <c r="S251" i="2"/>
  <c r="S187" i="2"/>
  <c r="S123" i="2"/>
  <c r="S59" i="2"/>
  <c r="S4" i="2"/>
  <c r="S193" i="2"/>
  <c r="S431" i="2"/>
  <c r="S355" i="2"/>
  <c r="S49" i="2"/>
  <c r="S429" i="2"/>
  <c r="U429" i="2" s="1"/>
  <c r="S177" i="2"/>
  <c r="U177" i="2" s="1"/>
  <c r="S434" i="2"/>
  <c r="S422" i="2"/>
  <c r="U422" i="2" s="1"/>
  <c r="S305" i="2"/>
  <c r="S225" i="2"/>
  <c r="S439" i="2"/>
  <c r="S307" i="2"/>
  <c r="U307" i="2" s="1"/>
  <c r="S437" i="2"/>
  <c r="S209" i="2"/>
  <c r="S101" i="2"/>
  <c r="S32" i="2"/>
  <c r="S265" i="2"/>
  <c r="S201" i="2"/>
  <c r="S97" i="2"/>
  <c r="S215" i="2"/>
  <c r="U215" i="2" s="1"/>
  <c r="S109" i="2"/>
  <c r="N310" i="2"/>
  <c r="T310" i="2" s="1"/>
  <c r="U310" i="2" s="1"/>
  <c r="S253" i="2"/>
  <c r="S95" i="2"/>
  <c r="S207" i="2"/>
  <c r="S119" i="2"/>
  <c r="S237" i="2"/>
  <c r="U237" i="2" s="1"/>
  <c r="N341" i="2"/>
  <c r="T341" i="2" s="1"/>
  <c r="U341" i="2" s="1"/>
  <c r="N351" i="2"/>
  <c r="T351" i="2" s="1"/>
  <c r="U351" i="2" s="1"/>
  <c r="N51" i="2"/>
  <c r="T51" i="2" s="1"/>
  <c r="U51" i="2" s="1"/>
  <c r="N326" i="2"/>
  <c r="T326" i="2" s="1"/>
  <c r="N28" i="2"/>
  <c r="T28" i="2" s="1"/>
  <c r="U28" i="2" s="1"/>
  <c r="N235" i="2"/>
  <c r="T235" i="2" s="1"/>
  <c r="N171" i="2"/>
  <c r="T171" i="2" s="1"/>
  <c r="U171" i="2" s="1"/>
  <c r="N45" i="2"/>
  <c r="T45" i="2" s="1"/>
  <c r="N333" i="2"/>
  <c r="T333" i="2" s="1"/>
  <c r="U333" i="2" s="1"/>
  <c r="N446" i="2"/>
  <c r="T446" i="2" s="1"/>
  <c r="U446" i="2" s="1"/>
  <c r="N317" i="2"/>
  <c r="T317" i="2" s="1"/>
  <c r="N287" i="2"/>
  <c r="T287" i="2" s="1"/>
  <c r="U287" i="2" s="1"/>
  <c r="N358" i="2"/>
  <c r="T358" i="2" s="1"/>
  <c r="N159" i="2"/>
  <c r="T159" i="2" s="1"/>
  <c r="U159" i="2" s="1"/>
  <c r="N273" i="2"/>
  <c r="T273" i="2" s="1"/>
  <c r="N15" i="2"/>
  <c r="T15" i="2" s="1"/>
  <c r="N293" i="2"/>
  <c r="T293" i="2" s="1"/>
  <c r="N151" i="2"/>
  <c r="T151" i="2" s="1"/>
  <c r="N334" i="2"/>
  <c r="T334" i="2" s="1"/>
  <c r="N26" i="2"/>
  <c r="T26" i="2" s="1"/>
  <c r="N263" i="2"/>
  <c r="T263" i="2" s="1"/>
  <c r="N436" i="2"/>
  <c r="T436" i="2" s="1"/>
  <c r="N267" i="2"/>
  <c r="T267" i="2" s="1"/>
  <c r="N203" i="2"/>
  <c r="T203" i="2" s="1"/>
  <c r="N139" i="2"/>
  <c r="T139" i="2" s="1"/>
  <c r="N75" i="2"/>
  <c r="T75" i="2" s="1"/>
  <c r="N13" i="2"/>
  <c r="T13" i="2" s="1"/>
  <c r="N241" i="2"/>
  <c r="T241" i="2" s="1"/>
  <c r="N447" i="2"/>
  <c r="T447" i="2" s="1"/>
  <c r="N304" i="2"/>
  <c r="T304" i="2" s="1"/>
  <c r="N445" i="2"/>
  <c r="T445" i="2" s="1"/>
  <c r="N303" i="2"/>
  <c r="T303" i="2" s="1"/>
  <c r="N430" i="2"/>
  <c r="T430" i="2" s="1"/>
  <c r="N433" i="2"/>
  <c r="T433" i="2" s="1"/>
  <c r="N289" i="2"/>
  <c r="T289" i="2" s="1"/>
  <c r="N25" i="2"/>
  <c r="T25" i="2" s="1"/>
  <c r="N81" i="2"/>
  <c r="T81" i="2" s="1"/>
  <c r="N135" i="2"/>
  <c r="T135" i="2" s="1"/>
  <c r="N24" i="2"/>
  <c r="T24" i="2" s="1"/>
  <c r="N249" i="2"/>
  <c r="T249" i="2" s="1"/>
  <c r="N185" i="2"/>
  <c r="T185" i="2" s="1"/>
  <c r="N42" i="2"/>
  <c r="T42" i="2" s="1"/>
  <c r="N205" i="2"/>
  <c r="T205" i="2" s="1"/>
  <c r="N77" i="2"/>
  <c r="T77" i="2" s="1"/>
  <c r="N269" i="2"/>
  <c r="T269" i="2" s="1"/>
  <c r="N127" i="2"/>
  <c r="T127" i="2" s="1"/>
  <c r="N44" i="2"/>
  <c r="T44" i="2" s="1"/>
  <c r="N181" i="2"/>
  <c r="T181" i="2" s="1"/>
  <c r="N20" i="2"/>
  <c r="T20" i="2" s="1"/>
  <c r="N257" i="2"/>
  <c r="T257" i="2" s="1"/>
  <c r="N93" i="2"/>
  <c r="T93" i="2" s="1"/>
  <c r="N55" i="2"/>
  <c r="T55" i="2" s="1"/>
  <c r="N183" i="2"/>
  <c r="T183" i="2" s="1"/>
  <c r="N153" i="2"/>
  <c r="T153" i="2" s="1"/>
  <c r="N50" i="2"/>
  <c r="T50" i="2" s="1"/>
  <c r="N46" i="2"/>
  <c r="T46" i="2" s="1"/>
  <c r="N213" i="2"/>
  <c r="T213" i="2" s="1"/>
  <c r="N133" i="2"/>
  <c r="T133" i="2" s="1"/>
  <c r="N420" i="2"/>
  <c r="T420" i="2" s="1"/>
  <c r="N283" i="2"/>
  <c r="T283" i="2" s="1"/>
  <c r="N219" i="2"/>
  <c r="T219" i="2" s="1"/>
  <c r="N155" i="2"/>
  <c r="T155" i="2" s="1"/>
  <c r="N91" i="2"/>
  <c r="T91" i="2" s="1"/>
  <c r="N29" i="2"/>
  <c r="T29" i="2" s="1"/>
  <c r="N425" i="2"/>
  <c r="T425" i="2" s="1"/>
  <c r="N357" i="2"/>
  <c r="T357" i="2" s="1"/>
  <c r="N365" i="2"/>
  <c r="T365" i="2" s="1"/>
  <c r="U365" i="2" s="1"/>
  <c r="N424" i="2"/>
  <c r="T424" i="2" s="1"/>
  <c r="N17" i="2"/>
  <c r="T17" i="2" s="1"/>
  <c r="N435" i="2"/>
  <c r="T435" i="2" s="1"/>
  <c r="N438" i="2"/>
  <c r="T438" i="2" s="1"/>
  <c r="N315" i="2"/>
  <c r="T315" i="2" s="1"/>
  <c r="N54" i="2"/>
  <c r="T54" i="2" s="1"/>
  <c r="N349" i="2"/>
  <c r="T349" i="2" s="1"/>
  <c r="N448" i="2"/>
  <c r="T448" i="2" s="1"/>
  <c r="U448" i="2" s="1"/>
  <c r="N271" i="2"/>
  <c r="T271" i="2" s="1"/>
  <c r="N165" i="2"/>
  <c r="T165" i="2" s="1"/>
  <c r="N43" i="2"/>
  <c r="T43" i="2" s="1"/>
  <c r="N297" i="2"/>
  <c r="T297" i="2" s="1"/>
  <c r="N233" i="2"/>
  <c r="T233" i="2" s="1"/>
  <c r="N161" i="2"/>
  <c r="T161" i="2" s="1"/>
  <c r="N173" i="2"/>
  <c r="T173" i="2" s="1"/>
  <c r="T35" i="2"/>
  <c r="N35" i="2"/>
  <c r="N285" i="2"/>
  <c r="T285" i="2" s="1"/>
  <c r="N157" i="2"/>
  <c r="T157" i="2" s="1"/>
  <c r="T52" i="2"/>
  <c r="N52" i="2"/>
  <c r="N223" i="2"/>
  <c r="T223" i="2" s="1"/>
  <c r="N27" i="2"/>
  <c r="T27" i="2" s="1"/>
  <c r="N71" i="2"/>
  <c r="T71" i="2" s="1"/>
  <c r="U71" i="2" s="1"/>
  <c r="N339" i="2"/>
  <c r="T339" i="2" s="1"/>
  <c r="U339" i="2" s="1"/>
  <c r="N261" i="2"/>
  <c r="T261" i="2" s="1"/>
  <c r="U261" i="2" s="1"/>
  <c r="N18" i="2"/>
  <c r="T18" i="2" s="1"/>
  <c r="U18" i="2" s="1"/>
  <c r="N85" i="2"/>
  <c r="T85" i="2" s="1"/>
  <c r="N149" i="2"/>
  <c r="T149" i="2" s="1"/>
  <c r="U149" i="2" s="1"/>
  <c r="N299" i="2"/>
  <c r="T299" i="2" s="1"/>
  <c r="N107" i="2"/>
  <c r="T107" i="2" s="1"/>
  <c r="N415" i="2"/>
  <c r="T415" i="2" s="1"/>
  <c r="U415" i="2" s="1"/>
  <c r="N413" i="2"/>
  <c r="T413" i="2" s="1"/>
  <c r="N416" i="2"/>
  <c r="T416" i="2" s="1"/>
  <c r="U416" i="2" s="1"/>
  <c r="N281" i="2"/>
  <c r="T281" i="2" s="1"/>
  <c r="U281" i="2" s="1"/>
  <c r="N129" i="2"/>
  <c r="T129" i="2" s="1"/>
  <c r="U129" i="2" s="1"/>
  <c r="N143" i="2"/>
  <c r="T143" i="2" s="1"/>
  <c r="N61" i="2"/>
  <c r="T61" i="2" s="1"/>
  <c r="U61" i="2" s="1"/>
  <c r="N419" i="2"/>
  <c r="T419" i="2" s="1"/>
  <c r="N319" i="2"/>
  <c r="T319" i="2" s="1"/>
  <c r="N9" i="2"/>
  <c r="T9" i="2" s="1"/>
  <c r="N125" i="2"/>
  <c r="T125" i="2" s="1"/>
  <c r="N111" i="2"/>
  <c r="T111" i="2" s="1"/>
  <c r="N105" i="2"/>
  <c r="T105" i="2" s="1"/>
  <c r="N175" i="2"/>
  <c r="T175" i="2" s="1"/>
  <c r="N40" i="2"/>
  <c r="T40" i="2" s="1"/>
  <c r="S273" i="2"/>
  <c r="S319" i="2"/>
  <c r="N443" i="2"/>
  <c r="T443" i="2" s="1"/>
  <c r="N451" i="2"/>
  <c r="T451" i="2" s="1"/>
  <c r="U451" i="2" s="1"/>
  <c r="N350" i="2"/>
  <c r="T350" i="2" s="1"/>
  <c r="U350" i="2" s="1"/>
  <c r="N243" i="2"/>
  <c r="T243" i="2" s="1"/>
  <c r="U243" i="2" s="1"/>
  <c r="N179" i="2"/>
  <c r="T179" i="2" s="1"/>
  <c r="N115" i="2"/>
  <c r="T115" i="2" s="1"/>
  <c r="U115" i="2" s="1"/>
  <c r="N53" i="2"/>
  <c r="T53" i="2" s="1"/>
  <c r="U53" i="2" s="1"/>
  <c r="N452" i="2"/>
  <c r="T452" i="2" s="1"/>
  <c r="U452" i="2" s="1"/>
  <c r="S9" i="2"/>
  <c r="N335" i="2"/>
  <c r="T335" i="2" s="1"/>
  <c r="U335" i="2" s="1"/>
  <c r="S15" i="2"/>
  <c r="S125" i="2"/>
  <c r="S293" i="2"/>
  <c r="S111" i="2"/>
  <c r="N343" i="2"/>
  <c r="T343" i="2" s="1"/>
  <c r="U343" i="2" s="1"/>
  <c r="S105" i="2"/>
  <c r="S175" i="2"/>
  <c r="N342" i="2"/>
  <c r="T342" i="2" s="1"/>
  <c r="U342" i="2" s="1"/>
  <c r="S151" i="2"/>
  <c r="S40" i="2"/>
  <c r="S326" i="2"/>
  <c r="N19" i="2"/>
  <c r="T19" i="2" s="1"/>
  <c r="U19" i="2" s="1"/>
  <c r="N73" i="2"/>
  <c r="T73" i="2" s="1"/>
  <c r="N255" i="2"/>
  <c r="T255" i="2" s="1"/>
  <c r="S26" i="2"/>
  <c r="S263" i="2"/>
  <c r="N167" i="2"/>
  <c r="T167" i="2" s="1"/>
  <c r="U167" i="2" s="1"/>
  <c r="N311" i="2"/>
  <c r="T311" i="2" s="1"/>
  <c r="S436" i="2"/>
  <c r="S267" i="2"/>
  <c r="S203" i="2"/>
  <c r="S139" i="2"/>
  <c r="S75" i="2"/>
  <c r="S13" i="2"/>
  <c r="S241" i="2"/>
  <c r="S447" i="2"/>
  <c r="S304" i="2"/>
  <c r="S445" i="2"/>
  <c r="S303" i="2"/>
  <c r="S430" i="2"/>
  <c r="S433" i="2"/>
  <c r="S289" i="2"/>
  <c r="S25" i="2"/>
  <c r="S81" i="2"/>
  <c r="N3" i="2"/>
  <c r="T3" i="2" s="1"/>
  <c r="U3" i="2" s="1"/>
  <c r="S135" i="2"/>
  <c r="S24" i="2"/>
  <c r="S249" i="2"/>
  <c r="S185" i="2"/>
  <c r="S42" i="2"/>
  <c r="S205" i="2"/>
  <c r="S77" i="2"/>
  <c r="S269" i="2"/>
  <c r="S127" i="2"/>
  <c r="S44" i="2"/>
  <c r="S181" i="2"/>
  <c r="S20" i="2"/>
  <c r="N363" i="2"/>
  <c r="T363" i="2" s="1"/>
  <c r="S318" i="2"/>
  <c r="S358" i="2"/>
  <c r="N65" i="2"/>
  <c r="T65" i="2" s="1"/>
  <c r="N323" i="2"/>
  <c r="T323" i="2" s="1"/>
  <c r="N309" i="2"/>
  <c r="T309" i="2" s="1"/>
  <c r="N444" i="2"/>
  <c r="T444" i="2" s="1"/>
  <c r="U444" i="2" s="1"/>
  <c r="N291" i="2"/>
  <c r="T291" i="2" s="1"/>
  <c r="U291" i="2" s="1"/>
  <c r="N227" i="2"/>
  <c r="T227" i="2" s="1"/>
  <c r="N163" i="2"/>
  <c r="T163" i="2" s="1"/>
  <c r="N99" i="2"/>
  <c r="T99" i="2" s="1"/>
  <c r="N37" i="2"/>
  <c r="T37" i="2" s="1"/>
  <c r="N449" i="2"/>
  <c r="T449" i="2" s="1"/>
  <c r="S257" i="2"/>
  <c r="N432" i="2"/>
  <c r="T432" i="2" s="1"/>
  <c r="N145" i="2"/>
  <c r="T145" i="2"/>
  <c r="U145" i="2" s="1"/>
  <c r="S93" i="2"/>
  <c r="N277" i="2"/>
  <c r="T277" i="2" s="1"/>
  <c r="N141" i="2"/>
  <c r="T141" i="2" s="1"/>
  <c r="U141" i="2" s="1"/>
  <c r="N47" i="2"/>
  <c r="T47" i="2" s="1"/>
  <c r="U47" i="2" s="1"/>
  <c r="N137" i="2"/>
  <c r="T137" i="2" s="1"/>
  <c r="N191" i="2"/>
  <c r="T191" i="2" s="1"/>
  <c r="N10" i="2"/>
  <c r="T10" i="2" s="1"/>
  <c r="U10" i="2" s="1"/>
  <c r="S55" i="2"/>
  <c r="S183" i="2"/>
  <c r="S153" i="2"/>
  <c r="S50" i="2"/>
  <c r="S46" i="2"/>
  <c r="N7" i="2"/>
  <c r="T7" i="2" s="1"/>
  <c r="S213" i="2"/>
  <c r="S133" i="2"/>
  <c r="S420" i="2"/>
  <c r="S283" i="2"/>
  <c r="S219" i="2"/>
  <c r="S155" i="2"/>
  <c r="S91" i="2"/>
  <c r="S29" i="2"/>
  <c r="S425" i="2"/>
  <c r="U425" i="2" s="1"/>
  <c r="S357" i="2"/>
  <c r="U357" i="2" s="1"/>
  <c r="S365" i="2"/>
  <c r="S424" i="2"/>
  <c r="S17" i="2"/>
  <c r="S435" i="2"/>
  <c r="U435" i="2" s="1"/>
  <c r="S438" i="2"/>
  <c r="S315" i="2"/>
  <c r="S54" i="2"/>
  <c r="U54" i="2" s="1"/>
  <c r="S349" i="2"/>
  <c r="U349" i="2" s="1"/>
  <c r="S448" i="2"/>
  <c r="S271" i="2"/>
  <c r="S165" i="2"/>
  <c r="U165" i="2" s="1"/>
  <c r="S43" i="2"/>
  <c r="U43" i="2" s="1"/>
  <c r="S297" i="2"/>
  <c r="S233" i="2"/>
  <c r="S161" i="2"/>
  <c r="U161" i="2" s="1"/>
  <c r="N367" i="2"/>
  <c r="T367" i="2" s="1"/>
  <c r="U367" i="2" s="1"/>
  <c r="S173" i="2"/>
  <c r="S35" i="2"/>
  <c r="S285" i="2"/>
  <c r="U285" i="2" s="1"/>
  <c r="S157" i="2"/>
  <c r="S52" i="2"/>
  <c r="S223" i="2"/>
  <c r="U223" i="2" s="1"/>
  <c r="S27" i="2"/>
  <c r="U27" i="2" s="1"/>
  <c r="S71" i="2"/>
  <c r="U95" i="2" l="1"/>
  <c r="U437" i="2"/>
  <c r="U305" i="2"/>
  <c r="U97" i="2"/>
  <c r="U101" i="2"/>
  <c r="U355" i="2"/>
  <c r="U259" i="2"/>
  <c r="U317" i="2"/>
  <c r="U323" i="2"/>
  <c r="U283" i="2"/>
  <c r="U183" i="2"/>
  <c r="U77" i="2"/>
  <c r="U319" i="2"/>
  <c r="U295" i="2"/>
  <c r="U69" i="2"/>
  <c r="U345" i="2"/>
  <c r="U231" i="2"/>
  <c r="U417" i="2"/>
  <c r="U45" i="2"/>
  <c r="U334" i="2"/>
  <c r="U255" i="2"/>
  <c r="U91" i="2"/>
  <c r="U420" i="2"/>
  <c r="U46" i="2"/>
  <c r="U55" i="2"/>
  <c r="U318" i="2"/>
  <c r="U44" i="2"/>
  <c r="U205" i="2"/>
  <c r="U24" i="2"/>
  <c r="U25" i="2"/>
  <c r="U303" i="2"/>
  <c r="U241" i="2"/>
  <c r="U203" i="2"/>
  <c r="U151" i="2"/>
  <c r="U15" i="2"/>
  <c r="U273" i="2"/>
  <c r="U123" i="2"/>
  <c r="U87" i="2"/>
  <c r="U22" i="2"/>
  <c r="U23" i="2"/>
  <c r="U229" i="2"/>
  <c r="U197" i="2"/>
  <c r="U33" i="2"/>
  <c r="U441" i="2"/>
  <c r="U169" i="2"/>
  <c r="U353" i="2"/>
  <c r="U432" i="2"/>
  <c r="U419" i="2"/>
  <c r="U73" i="2"/>
  <c r="U424" i="2"/>
  <c r="U277" i="2"/>
  <c r="U65" i="2"/>
  <c r="U449" i="2"/>
  <c r="U392" i="2"/>
  <c r="U216" i="2"/>
  <c r="U413" i="2"/>
  <c r="U37" i="2"/>
  <c r="U119" i="2"/>
  <c r="U52" i="2"/>
  <c r="U201" i="2"/>
  <c r="U209" i="2"/>
  <c r="U137" i="2"/>
  <c r="U443" i="2"/>
  <c r="U7" i="2"/>
  <c r="U450" i="2"/>
  <c r="U311" i="2"/>
  <c r="U181" i="2"/>
  <c r="U249" i="2"/>
  <c r="U447" i="2"/>
  <c r="U40" i="2"/>
  <c r="U39" i="2"/>
  <c r="U12" i="2"/>
  <c r="U233" i="2"/>
  <c r="U315" i="2"/>
  <c r="U309" i="2"/>
  <c r="U99" i="2"/>
  <c r="U155" i="2"/>
  <c r="U133" i="2"/>
  <c r="U50" i="2"/>
  <c r="U127" i="2"/>
  <c r="U42" i="2"/>
  <c r="U135" i="2"/>
  <c r="U289" i="2"/>
  <c r="U445" i="2"/>
  <c r="U13" i="2"/>
  <c r="U267" i="2"/>
  <c r="U263" i="2"/>
  <c r="U111" i="2"/>
  <c r="U187" i="2"/>
  <c r="U321" i="2"/>
  <c r="U89" i="2"/>
  <c r="U117" i="2"/>
  <c r="U199" i="2"/>
  <c r="U301" i="2"/>
  <c r="U421" i="2"/>
  <c r="U442" i="2"/>
  <c r="U221" i="2"/>
  <c r="U63" i="2"/>
  <c r="U428" i="2"/>
  <c r="U426" i="2"/>
  <c r="U107" i="2"/>
  <c r="U242" i="2"/>
  <c r="U418" i="2"/>
  <c r="U157" i="2"/>
  <c r="U265" i="2"/>
  <c r="U85" i="2"/>
  <c r="U41" i="2"/>
  <c r="U253" i="2"/>
  <c r="U297" i="2"/>
  <c r="U59" i="2"/>
  <c r="U163" i="2"/>
  <c r="U299" i="2"/>
  <c r="U431" i="2"/>
  <c r="U438" i="2"/>
  <c r="U93" i="2"/>
  <c r="U257" i="2"/>
  <c r="U358" i="2"/>
  <c r="U81" i="2"/>
  <c r="U139" i="2"/>
  <c r="U105" i="2"/>
  <c r="U125" i="2"/>
  <c r="U11" i="2"/>
  <c r="U219" i="2"/>
  <c r="U213" i="2"/>
  <c r="U153" i="2"/>
  <c r="U20" i="2"/>
  <c r="U269" i="2"/>
  <c r="U185" i="2"/>
  <c r="U433" i="2"/>
  <c r="U75" i="2"/>
  <c r="U436" i="2"/>
  <c r="U26" i="2"/>
  <c r="U326" i="2"/>
  <c r="U175" i="2"/>
  <c r="U293" i="2"/>
  <c r="U9" i="2"/>
  <c r="U251" i="2"/>
  <c r="U14" i="2"/>
  <c r="U31" i="2"/>
  <c r="U113" i="2"/>
  <c r="U36" i="2"/>
  <c r="U217" i="2"/>
  <c r="U423" i="2"/>
  <c r="U38" i="2"/>
  <c r="U16" i="2"/>
  <c r="U189" i="2"/>
  <c r="U366" i="2"/>
  <c r="U235" i="2"/>
  <c r="U35" i="2"/>
  <c r="U32" i="2"/>
  <c r="U271" i="2"/>
  <c r="U29" i="2"/>
  <c r="U304" i="2"/>
  <c r="U191" i="2"/>
  <c r="U143" i="2"/>
  <c r="U103" i="2"/>
  <c r="U227" i="2"/>
  <c r="U369" i="2"/>
  <c r="U109" i="2"/>
  <c r="U439" i="2"/>
  <c r="U17" i="2"/>
  <c r="U236" i="2"/>
  <c r="U207" i="2"/>
  <c r="U173" i="2"/>
  <c r="U225" i="2"/>
  <c r="U430" i="2"/>
  <c r="U193" i="2"/>
  <c r="U258" i="2"/>
  <c r="U434" i="2"/>
</calcChain>
</file>

<file path=xl/sharedStrings.xml><?xml version="1.0" encoding="utf-8"?>
<sst xmlns="http://schemas.openxmlformats.org/spreadsheetml/2006/main" count="4090" uniqueCount="1345">
  <si>
    <t>No. 
Consecutivo</t>
  </si>
  <si>
    <t>Fecha</t>
  </si>
  <si>
    <t>Paciente</t>
  </si>
  <si>
    <t>Orden</t>
  </si>
  <si>
    <t>FN</t>
  </si>
  <si>
    <t>Edad</t>
  </si>
  <si>
    <t>Sexo</t>
  </si>
  <si>
    <t>Clinicos</t>
  </si>
  <si>
    <t>Gabinete</t>
  </si>
  <si>
    <t>AGUILAR MARTINEZ JESUS EDUARDO</t>
  </si>
  <si>
    <t>UMML000794</t>
  </si>
  <si>
    <t>Masculino</t>
  </si>
  <si>
    <t>Tele Tx, AP y Lat CLS, EKG</t>
  </si>
  <si>
    <t>MUÑOZ GONZALEZ ALEXIS</t>
  </si>
  <si>
    <t>UMML000795</t>
  </si>
  <si>
    <t>SANCHEZ LOPEZ ALDO ISAAC</t>
  </si>
  <si>
    <t>UMML000796</t>
  </si>
  <si>
    <t>MACIN JUAREZ JUANA</t>
  </si>
  <si>
    <t>UMML000797</t>
  </si>
  <si>
    <t>Femenino</t>
  </si>
  <si>
    <t>GARCIA GUADARRAMA YOSSELYNE</t>
  </si>
  <si>
    <t>UMML000798</t>
  </si>
  <si>
    <t>ALCANTARA ALARCON CECILIA</t>
  </si>
  <si>
    <t>UMML000799</t>
  </si>
  <si>
    <t>GALINDO LLAMAS ARANZA GISSELLE</t>
  </si>
  <si>
    <t>UMML000800</t>
  </si>
  <si>
    <t>HERNANDEZ GONZALEZ ALAN</t>
  </si>
  <si>
    <t>UMML000801</t>
  </si>
  <si>
    <t>JIMENEZ ARENAS ELISA MADAI</t>
  </si>
  <si>
    <t>UMML000802</t>
  </si>
  <si>
    <t>CASTILLO CONTRERAS FELIX</t>
  </si>
  <si>
    <t>UMML000803</t>
  </si>
  <si>
    <t>ESPINOZA LOPEZ JACQUELINE IVONE</t>
  </si>
  <si>
    <t>UMML000804</t>
  </si>
  <si>
    <t>OLIVARES RIVERA ANTONIO</t>
  </si>
  <si>
    <t>UMML000805</t>
  </si>
  <si>
    <t>ALVAREZ LABASTIDA KEVIN</t>
  </si>
  <si>
    <t>UMML000806</t>
  </si>
  <si>
    <t>LOPEZ CRUZ ROCIO LIZBETH</t>
  </si>
  <si>
    <t>UMML000807</t>
  </si>
  <si>
    <t>RAMIREZ ITURBIDE ESMERALDA</t>
  </si>
  <si>
    <t>UMML000808</t>
  </si>
  <si>
    <t>CHAVEZ PEREZ CAROL ANGELICA</t>
  </si>
  <si>
    <t>UMML000809</t>
  </si>
  <si>
    <t>FLORES SUAREZ YOSSELYN</t>
  </si>
  <si>
    <t>UMML000810</t>
  </si>
  <si>
    <t>AYALA GARCIA BRICEYDA</t>
  </si>
  <si>
    <t>UMML000811</t>
  </si>
  <si>
    <t>CRUZ GARCIA NATALIA</t>
  </si>
  <si>
    <t>UMML000812</t>
  </si>
  <si>
    <t>NAVA ALARCON ELIAN</t>
  </si>
  <si>
    <t>UMML000813</t>
  </si>
  <si>
    <t>HERNANDEZ DELGADO FELIPE</t>
  </si>
  <si>
    <t>UMML000814</t>
  </si>
  <si>
    <t>RIVAS DE LUCAS BRIAN RICARDO</t>
  </si>
  <si>
    <t>UMML000815</t>
  </si>
  <si>
    <t>MEDINA ALVAREZ BRAYAM EMMANUEL</t>
  </si>
  <si>
    <t>UMML000816</t>
  </si>
  <si>
    <t>GARCIA MOLINA JAIME</t>
  </si>
  <si>
    <t>UMML000817</t>
  </si>
  <si>
    <t>MORALES RAMIREZ SABINO</t>
  </si>
  <si>
    <t>UMML000818</t>
  </si>
  <si>
    <t>ANTONIO PEDRO OSMAR DAVID</t>
  </si>
  <si>
    <t>UMML000819</t>
  </si>
  <si>
    <t>MILLAN POSADAS ALBERTO</t>
  </si>
  <si>
    <t>UMML000820</t>
  </si>
  <si>
    <t>RODRIGUEZ MALDONADO ROBERTO CARLOS</t>
  </si>
  <si>
    <t>UMML000821</t>
  </si>
  <si>
    <t>PASTRANA CORTEZ ADRIAN ULISES</t>
  </si>
  <si>
    <t>UMML000822</t>
  </si>
  <si>
    <t>MEJIA QUEZADA GUILLERMO</t>
  </si>
  <si>
    <t>UMML000823</t>
  </si>
  <si>
    <t>VAZQUEZ ESCOBEDO CARLOS JESUS</t>
  </si>
  <si>
    <t>UMML000824</t>
  </si>
  <si>
    <t>OLVERA MARTINEZ ADRIAN</t>
  </si>
  <si>
    <t>UMML000825</t>
  </si>
  <si>
    <t>VILLASEÑOR VALLE MARIANA ABIGAIL</t>
  </si>
  <si>
    <t>UMML000830</t>
  </si>
  <si>
    <t>BLANCAS QUINTERO MARIA DEL CARMEN</t>
  </si>
  <si>
    <t>UMML000827</t>
  </si>
  <si>
    <t>OLALDE GUERRERO JOSUE JAIR</t>
  </si>
  <si>
    <t>UMML000828</t>
  </si>
  <si>
    <t>PEREZ BRIGIDO RAWI ALEXANDER</t>
  </si>
  <si>
    <t>UMML000829</t>
  </si>
  <si>
    <t>GALINDO LOPEZ DIEGO ALEJANDRO</t>
  </si>
  <si>
    <t>UMML000831</t>
  </si>
  <si>
    <t>RAMIREZ DE LA CRUZ GUSTAVO DE JESUS</t>
  </si>
  <si>
    <t>UMML000832</t>
  </si>
  <si>
    <t>AGUIRRE JIMENEZ DAMARA ITZEL</t>
  </si>
  <si>
    <t>UMML000833</t>
  </si>
  <si>
    <t>NAZARIO AGUILAR ERICKA</t>
  </si>
  <si>
    <t>UMML000834</t>
  </si>
  <si>
    <t>DE FERMIN DEL CARMEN MARIA BERENICE</t>
  </si>
  <si>
    <t>UMML000835</t>
  </si>
  <si>
    <t>TELLEZ DIAZ JONATHAN CARLOS</t>
  </si>
  <si>
    <t>UMML000836</t>
  </si>
  <si>
    <t>CAMARGO MARTINEZ MARIA ISABEL</t>
  </si>
  <si>
    <t>UMML000837</t>
  </si>
  <si>
    <t>GUTIERREZ URQUIZA FERNANDA JESSICA</t>
  </si>
  <si>
    <t>UMML000838</t>
  </si>
  <si>
    <t>VALDEZ DOMINGUEZ SUSANA ABIGAIL</t>
  </si>
  <si>
    <t>UMML000839</t>
  </si>
  <si>
    <t>ZAMORA GALLEGOS JAMILETH</t>
  </si>
  <si>
    <t>UMML000840</t>
  </si>
  <si>
    <t>CASTRO ESCUTIA ABRAHAM YOSEF</t>
  </si>
  <si>
    <t>UMML000841</t>
  </si>
  <si>
    <t>RAMIREZ HERNANDEZ ANDRES</t>
  </si>
  <si>
    <t>UMML000842</t>
  </si>
  <si>
    <t>CRUZ GARCIA TOMAS</t>
  </si>
  <si>
    <t>UMML000844</t>
  </si>
  <si>
    <t>ARMENDARIZ ESCOBAR ARELI</t>
  </si>
  <si>
    <t>UMML000845</t>
  </si>
  <si>
    <t>ARRIAGA CARRASCO LUIS ALFONSO</t>
  </si>
  <si>
    <t>UMML000846</t>
  </si>
  <si>
    <t>BARRERA ATAYDE CITLALI GAVIOTA</t>
  </si>
  <si>
    <t>UMML000847</t>
  </si>
  <si>
    <t>CARRERA GARCIA IRIS ITZEL</t>
  </si>
  <si>
    <t>UMML000848</t>
  </si>
  <si>
    <t>LOPEZ NICOLAS CRISTIAN AARON</t>
  </si>
  <si>
    <t>UMML000849</t>
  </si>
  <si>
    <t>VASQUEZ PEREZ KAREN</t>
  </si>
  <si>
    <t>UMML000850</t>
  </si>
  <si>
    <t>BELTRAN CONTRERAS MARBELLA</t>
  </si>
  <si>
    <t>UMML000851</t>
  </si>
  <si>
    <t>ANTONIO RODRIGUEZ RODRIGO</t>
  </si>
  <si>
    <t>UMML000852</t>
  </si>
  <si>
    <t>RUIZ RODRIGUEZ PAULINO DANIEL</t>
  </si>
  <si>
    <t>UMML000853</t>
  </si>
  <si>
    <t>LEOCADIO PONCIANO DIANA ELIZABETH</t>
  </si>
  <si>
    <t>UMML000854</t>
  </si>
  <si>
    <t>CASANOVA AVILA ANTONIO</t>
  </si>
  <si>
    <t>UMML000855</t>
  </si>
  <si>
    <t>BENITEZ FIGUEROA JOHNNY CRISTOPHER</t>
  </si>
  <si>
    <t>UMML000856</t>
  </si>
  <si>
    <t>ALARCON VERGARA ALFREDO</t>
  </si>
  <si>
    <t>UMML000857</t>
  </si>
  <si>
    <t>ESTRADA HERNANDEZ LUIS EDUARDO</t>
  </si>
  <si>
    <t>UMML000858</t>
  </si>
  <si>
    <t>HERNANDEZ MARTINEZ AURELIO</t>
  </si>
  <si>
    <t>UMML000859</t>
  </si>
  <si>
    <t>LORENZO MARTINEZ ANDREA</t>
  </si>
  <si>
    <t>UMML000860</t>
  </si>
  <si>
    <t>VELAZQUEZ MARTINEZ SHELY LAISHA</t>
  </si>
  <si>
    <t>UMML000861</t>
  </si>
  <si>
    <t>CASANOVA AVILA PABLO</t>
  </si>
  <si>
    <t>UMML000862</t>
  </si>
  <si>
    <t>JANDETE VARGAS EZEQUIEL</t>
  </si>
  <si>
    <t>UMML000863</t>
  </si>
  <si>
    <t>SANCHEZ CERON JESUS</t>
  </si>
  <si>
    <t>UMML000864</t>
  </si>
  <si>
    <t>GARCIA HERNANDEZ LAURA KARINA</t>
  </si>
  <si>
    <t>UMML000865</t>
  </si>
  <si>
    <t>TORRES BAUTISTA JOSE RUFINO</t>
  </si>
  <si>
    <t>UMML000866</t>
  </si>
  <si>
    <t>GALVAN URIBE JENNIFER AYESHA</t>
  </si>
  <si>
    <t>UMML000867</t>
  </si>
  <si>
    <t>MORALES MORALES JANET</t>
  </si>
  <si>
    <t>UMML000868</t>
  </si>
  <si>
    <t>MENDOZA ORDUÑA JANETH</t>
  </si>
  <si>
    <t>UMML000869</t>
  </si>
  <si>
    <t>HERNANDEZ HERNANDEZ SANDRA</t>
  </si>
  <si>
    <t>UMML000870</t>
  </si>
  <si>
    <t>ALVAREZ DELGADILLO RUBEN</t>
  </si>
  <si>
    <t>UMML000871</t>
  </si>
  <si>
    <t>MORENO VALLE ANDRES</t>
  </si>
  <si>
    <t>UMML000872</t>
  </si>
  <si>
    <t>RODRIGUEZ PALOMARES MADELEINE KARLA</t>
  </si>
  <si>
    <t>UMML000873</t>
  </si>
  <si>
    <t>PADILLA RIVAS DANIEL ISMAEL</t>
  </si>
  <si>
    <t>UMML000874</t>
  </si>
  <si>
    <t>MARCELO HERNANDEZ JOVANNI</t>
  </si>
  <si>
    <t>UMML000875</t>
  </si>
  <si>
    <t>MEDINA MARTINEZ BRIAN JOSUE</t>
  </si>
  <si>
    <t>UMML000876</t>
  </si>
  <si>
    <t>MILLAN AVALOS FATIMA</t>
  </si>
  <si>
    <t>UMML000877</t>
  </si>
  <si>
    <t>CAYETANO MARIN ESTRELLA</t>
  </si>
  <si>
    <t>UMML000878</t>
  </si>
  <si>
    <t>Tele Tx , AP CLS, EKG</t>
  </si>
  <si>
    <t>MARTINEZ ROMERO ANA KAREN</t>
  </si>
  <si>
    <t>UMML000879</t>
  </si>
  <si>
    <t>ACEVEDO NUÑEZ MARIA DEL ROSARIO</t>
  </si>
  <si>
    <t>UMML000880</t>
  </si>
  <si>
    <t>RESENDIS VALDES MARIBEL</t>
  </si>
  <si>
    <t>UMML000881</t>
  </si>
  <si>
    <t>ROMERO CIFUENTES KATHERINE ISABEL</t>
  </si>
  <si>
    <t>UMML000882</t>
  </si>
  <si>
    <t>LADRILLERO CAMPOS LAURA</t>
  </si>
  <si>
    <t>UMML000883</t>
  </si>
  <si>
    <t>HERNANDEZ DE LA LUZ MARIA DEL CARMEN</t>
  </si>
  <si>
    <t>UMML000884</t>
  </si>
  <si>
    <t>ESCAMILLA SERRANO YARIDIA</t>
  </si>
  <si>
    <t>UMML000885</t>
  </si>
  <si>
    <t>TESILLO REYES MARIA ELENA</t>
  </si>
  <si>
    <t>UMML000886</t>
  </si>
  <si>
    <t>MARTINEZ MARTINEZ DONI HARUMI</t>
  </si>
  <si>
    <t>UMML000887</t>
  </si>
  <si>
    <t>ZACARIAS TEODORO LEYDI XOCHITL</t>
  </si>
  <si>
    <t>UMML000888</t>
  </si>
  <si>
    <t>AGUILAR SERRATO LUIS ANGEL</t>
  </si>
  <si>
    <t>UMML000889</t>
  </si>
  <si>
    <t>ALQUICIRA ROSAS VICTOR</t>
  </si>
  <si>
    <t>UMML000890</t>
  </si>
  <si>
    <t>GALINDO GALINDO FABIAN</t>
  </si>
  <si>
    <t>UMML000891</t>
  </si>
  <si>
    <t>MENDOZA ARMENDARIZ MAURICIO</t>
  </si>
  <si>
    <t>UMML000892</t>
  </si>
  <si>
    <t>CHAVEZ HERNANDEZ DANIEL</t>
  </si>
  <si>
    <t>UMML000893</t>
  </si>
  <si>
    <t>LOPEZ GARCIA ERICK</t>
  </si>
  <si>
    <t>UMML000894</t>
  </si>
  <si>
    <t>HERNANDEZ GUZMAN JESUS ARTURO</t>
  </si>
  <si>
    <t>UMML000895</t>
  </si>
  <si>
    <t>CRISTOBAL RAMOS MIGUEL</t>
  </si>
  <si>
    <t>UMML000896</t>
  </si>
  <si>
    <t>HUERTA MUÑOZ FERNANDO</t>
  </si>
  <si>
    <t>UMML000897</t>
  </si>
  <si>
    <t>MATURANO AGUILAR LUIS URIEL</t>
  </si>
  <si>
    <t>UMML000898</t>
  </si>
  <si>
    <t>HERNANDEZ VARGAS FERNANDO</t>
  </si>
  <si>
    <t>UMML000899</t>
  </si>
  <si>
    <t>REYES RAMIREZ BRIAN YAHIR</t>
  </si>
  <si>
    <t>UMML000900</t>
  </si>
  <si>
    <t>DESION GUILLERMO MIGUEL NANDO</t>
  </si>
  <si>
    <t>UMML000901</t>
  </si>
  <si>
    <t>HERNANDEZ MARTINEZ JOSE ALAN</t>
  </si>
  <si>
    <t>UMML000902</t>
  </si>
  <si>
    <t>BAÑOS GUTIERREZ DIEGO VICTOR</t>
  </si>
  <si>
    <t>UMML000903</t>
  </si>
  <si>
    <t>GOMEZ RAMIREZ ARMANDO OTONIEL</t>
  </si>
  <si>
    <t>UMML000904</t>
  </si>
  <si>
    <t>FLORES FLORES EZEQUIEL</t>
  </si>
  <si>
    <t>UMML000905</t>
  </si>
  <si>
    <t>ISLAS ARREDONDO ALLISON MONSERRAT</t>
  </si>
  <si>
    <t>UMML000906</t>
  </si>
  <si>
    <t>ESPAÑA MELENDEZ DAVID</t>
  </si>
  <si>
    <t>UMML000907</t>
  </si>
  <si>
    <t>MANCILLAS BALDERAS ELIZABETH ADRIANA</t>
  </si>
  <si>
    <t>UMML000908</t>
  </si>
  <si>
    <t>GALINDO MERINO LUISA ENELIDA</t>
  </si>
  <si>
    <t>UMML000909</t>
  </si>
  <si>
    <t>CHAVEZ SANCHEZ DIANA IRMA</t>
  </si>
  <si>
    <t>UMML000910</t>
  </si>
  <si>
    <t>COLALCO SANTIAGO ARLET YOSELIN</t>
  </si>
  <si>
    <t>UMML000911</t>
  </si>
  <si>
    <t>ZALAZAR ALVA LEONEL</t>
  </si>
  <si>
    <t>UMML000912</t>
  </si>
  <si>
    <t>HUERTAS GARCIA NORMA DENISSE</t>
  </si>
  <si>
    <t>UMML000913</t>
  </si>
  <si>
    <t>RIVERA MORALES ARMANDO</t>
  </si>
  <si>
    <t>UMML000914</t>
  </si>
  <si>
    <t>JUAREZ AVILA JOSE ENRIQUE</t>
  </si>
  <si>
    <t>UMML000915</t>
  </si>
  <si>
    <t>FRANCO LOPEZ ALEXIS FABIAN</t>
  </si>
  <si>
    <t>UMML000916</t>
  </si>
  <si>
    <t>PEREZ MARTINEZ GLORIA SARAHI</t>
  </si>
  <si>
    <t>UMML000917</t>
  </si>
  <si>
    <t>AGUILAR DOMINGUEZ ADAN TOMAS</t>
  </si>
  <si>
    <t>UMML000918</t>
  </si>
  <si>
    <t>VELAZQUEZ LEON JOSE ROBERTO</t>
  </si>
  <si>
    <t>UMML000919</t>
  </si>
  <si>
    <t>CASTAÑEDA VITE ELIZABETH</t>
  </si>
  <si>
    <t>UMML000920</t>
  </si>
  <si>
    <t>CAMACHO BENITEZ ANGELICA</t>
  </si>
  <si>
    <t>UMML000921</t>
  </si>
  <si>
    <t>MENDOZA CORTES MONICA ITZEL</t>
  </si>
  <si>
    <t>UMML000931</t>
  </si>
  <si>
    <t>BOLAÑOS PORFIRIO CLAUDIA</t>
  </si>
  <si>
    <t>UMML000923</t>
  </si>
  <si>
    <t>SANCHEZ ENRIQUEZ ROSA ANGELICA</t>
  </si>
  <si>
    <t>UMML000924</t>
  </si>
  <si>
    <t>GARCIA SANCHEZ EDGAR BRAYAN</t>
  </si>
  <si>
    <t>UMML000925</t>
  </si>
  <si>
    <t>HERNANDEZ FLORES DAVID EMILIANO</t>
  </si>
  <si>
    <t>UMML000926</t>
  </si>
  <si>
    <t>RAMOS MEDINA MIRANDA ERENDIRA</t>
  </si>
  <si>
    <t>UMML000927</t>
  </si>
  <si>
    <t>GUTIERREZ CARRILLO CARLOS FRANCISCO</t>
  </si>
  <si>
    <t>UMML000928</t>
  </si>
  <si>
    <t>GONZALEZ VELAZQUEZ JUAN DANIEL</t>
  </si>
  <si>
    <t>UMML000929</t>
  </si>
  <si>
    <t>BARTOLO AGUILAR JOSE CHRISTIAN</t>
  </si>
  <si>
    <t>UMML000930</t>
  </si>
  <si>
    <t>RAMIREZ RODRIGUEZ CYNTHIA VIANEY</t>
  </si>
  <si>
    <t>UMML000936</t>
  </si>
  <si>
    <t>VEGA ROSENDO GUADALUPE NAYELI</t>
  </si>
  <si>
    <t>UMML000937</t>
  </si>
  <si>
    <t>OCAMPO JULIAN ALONDRA</t>
  </si>
  <si>
    <t>UMML000938</t>
  </si>
  <si>
    <t>DIAZ ROCHA LITZY SARAY</t>
  </si>
  <si>
    <t>UMML000939</t>
  </si>
  <si>
    <t>SANTIAGO VELAZQUEZ RICARDO GABRIEL</t>
  </si>
  <si>
    <t>UMML000940</t>
  </si>
  <si>
    <t>REYES GUEVARA DANIEL</t>
  </si>
  <si>
    <t>UMML000941</t>
  </si>
  <si>
    <t>BERNAL SANCHEZ ALAN URIEL</t>
  </si>
  <si>
    <t>UMML000942</t>
  </si>
  <si>
    <t>MEGIA FRANCISCO CARLOS ARMANDO</t>
  </si>
  <si>
    <t>UMML000943</t>
  </si>
  <si>
    <t>ESTRADA MELENDEZ IAN DAYAN</t>
  </si>
  <si>
    <t>UMML000944</t>
  </si>
  <si>
    <t xml:space="preserve"> XMATLAHUA DE LA CRUZ CRISTOPHER</t>
  </si>
  <si>
    <t>UMML000945</t>
  </si>
  <si>
    <t>MARTINEZ HERNANDEZ JORGE ENRIQUE</t>
  </si>
  <si>
    <t>UMML000946</t>
  </si>
  <si>
    <t>CASTRO ONOFRE JUAN CARLOS</t>
  </si>
  <si>
    <t>UMML000947</t>
  </si>
  <si>
    <t>VALENZUELA ROSARIO DANIEL</t>
  </si>
  <si>
    <t>UMML000948</t>
  </si>
  <si>
    <t>CRUZ AVILA ROBERTO</t>
  </si>
  <si>
    <t>UMML000949</t>
  </si>
  <si>
    <t>NEGRETE TELLEZ JUAN CARLOS</t>
  </si>
  <si>
    <t>UMML000950</t>
  </si>
  <si>
    <t>PEREZ MORA KARINA</t>
  </si>
  <si>
    <t>UMML000951</t>
  </si>
  <si>
    <t>HERRERA REYES MARTHA PATRICIA</t>
  </si>
  <si>
    <t>UMML000952</t>
  </si>
  <si>
    <t>HERNANDEZ BAUTISTA JOSE ALEJANDRO</t>
  </si>
  <si>
    <t>UMML000953</t>
  </si>
  <si>
    <t>SANCHEZ ALEJANDRO MAIRA</t>
  </si>
  <si>
    <t>UMML000954</t>
  </si>
  <si>
    <t>LOPEZ FRIAS CRISTHIAN</t>
  </si>
  <si>
    <t>UMML000955</t>
  </si>
  <si>
    <t>GONZALEZ CRUZ RAFAEL</t>
  </si>
  <si>
    <t>UMML000956</t>
  </si>
  <si>
    <t>SANCHEZ SOLIS LUZ DANIELA</t>
  </si>
  <si>
    <t>UMML000957</t>
  </si>
  <si>
    <t>CERVANTES HERNANDEZ BRANDON RODOLFO</t>
  </si>
  <si>
    <t>UMML000958</t>
  </si>
  <si>
    <t>RODRIGUEZ CARREÑO MARIA GUADALUPE</t>
  </si>
  <si>
    <t>UMML000959</t>
  </si>
  <si>
    <t>BARRAGAN AGUILAR STEPHANIE ITZEL</t>
  </si>
  <si>
    <t>UMML000960</t>
  </si>
  <si>
    <t>CARDENAS VARGAS ROSA</t>
  </si>
  <si>
    <t>UMML000961</t>
  </si>
  <si>
    <t>OLAYA RUIZ KIMBERLY JOSELYN</t>
  </si>
  <si>
    <t>UMML000962</t>
  </si>
  <si>
    <t>CANO SOTELO DULCE NATIVIDAD</t>
  </si>
  <si>
    <t>UMML000963</t>
  </si>
  <si>
    <t>ARENAS MATIAS OMAR</t>
  </si>
  <si>
    <t>UMML000964</t>
  </si>
  <si>
    <t>NICOLAS MEJIA LUZ ARELY</t>
  </si>
  <si>
    <t>UMML000965</t>
  </si>
  <si>
    <t>OLVERA GONZALEZ ALEXIS JASIEL</t>
  </si>
  <si>
    <t>UMML000966</t>
  </si>
  <si>
    <t>BELEM ADANELI RUIZ VELASCO</t>
  </si>
  <si>
    <t>UMML000968</t>
  </si>
  <si>
    <t xml:space="preserve"> MARIA AURELIA RAMOS TECUATL</t>
  </si>
  <si>
    <t>UMML000969</t>
  </si>
  <si>
    <t>WENDY TENORIO ALMAZAN</t>
  </si>
  <si>
    <t>UMML000970</t>
  </si>
  <si>
    <t>ZAANEDRI HERNANDEZ LEON</t>
  </si>
  <si>
    <t>UMML000971</t>
  </si>
  <si>
    <t>ALONDRA GRESS RODRIGUEZ</t>
  </si>
  <si>
    <t>UMML000972</t>
  </si>
  <si>
    <t>SUSANA NAVA MORALES</t>
  </si>
  <si>
    <t>UMML000973</t>
  </si>
  <si>
    <t xml:space="preserve"> LUCERO LIZBET DIAZ ROSALES</t>
  </si>
  <si>
    <t>UMML000974</t>
  </si>
  <si>
    <t>ATHZIRI DANIELA MENDEZ VARGAS</t>
  </si>
  <si>
    <t>UMML000975</t>
  </si>
  <si>
    <t>AGUEDA ITZEL TAPIA ELGUERA</t>
  </si>
  <si>
    <t>UMML000976</t>
  </si>
  <si>
    <t>SONIA HERNANDEZ AMBROCIO</t>
  </si>
  <si>
    <t>UMML000977</t>
  </si>
  <si>
    <t>JESSICA DE FELIPE BARRERA</t>
  </si>
  <si>
    <t>UMML000978</t>
  </si>
  <si>
    <t>JESSICA TLACATECA CASTRO</t>
  </si>
  <si>
    <t>UMML000979</t>
  </si>
  <si>
    <t>ADRIANA HERNANDEZ DE LA CRUZ</t>
  </si>
  <si>
    <t>UMML000980</t>
  </si>
  <si>
    <t>SABRINA ZULEIME APARICIO GARCIA</t>
  </si>
  <si>
    <t>UMML000981</t>
  </si>
  <si>
    <t>JOSE LUIS MORALES RAMIREZ</t>
  </si>
  <si>
    <t>UMML000982</t>
  </si>
  <si>
    <t>LUIS ANGEL PETRONA SANCHEZ</t>
  </si>
  <si>
    <t>UMML000983</t>
  </si>
  <si>
    <t>ARTURO ROLDAN LOPEZ</t>
  </si>
  <si>
    <t>UMML000984</t>
  </si>
  <si>
    <t>LUIS GUERRERO ANGELES</t>
  </si>
  <si>
    <t>UMML000985</t>
  </si>
  <si>
    <t>ZURIEL LOPEZ LOPEZ</t>
  </si>
  <si>
    <t>UMML000986</t>
  </si>
  <si>
    <t xml:space="preserve">LUIS DANIEL BRAVO RAMIREZ </t>
  </si>
  <si>
    <t>UMML000987</t>
  </si>
  <si>
    <t>JESUS ALFONSO CASTILLO GARCIA</t>
  </si>
  <si>
    <t>UMML000988</t>
  </si>
  <si>
    <t>ROMAN HERNANDEZ HERNANDEZ</t>
  </si>
  <si>
    <t>UMML000990</t>
  </si>
  <si>
    <t>DANIEL SANABRIA PLATA</t>
  </si>
  <si>
    <t>UMML000991</t>
  </si>
  <si>
    <t>LUIS ENRIQUE SUAREZ NAJERA</t>
  </si>
  <si>
    <t>UMML000992</t>
  </si>
  <si>
    <t>SOFIA JUAREZ GONZALEZ</t>
  </si>
  <si>
    <t>UMML000994</t>
  </si>
  <si>
    <t>LORENA ROXANA CORONA VALLEJO</t>
  </si>
  <si>
    <t>JADE MICHELLE CASTILLO VELAZQUEZ</t>
  </si>
  <si>
    <t>UMML000995</t>
  </si>
  <si>
    <t>NOLASCO REYES DAZZLING CRISTELL</t>
  </si>
  <si>
    <t xml:space="preserve">UMML000996 </t>
  </si>
  <si>
    <t>REYNADA BAC ILIO MYTZY AREYDI</t>
  </si>
  <si>
    <t xml:space="preserve">UMML000997 </t>
  </si>
  <si>
    <t>MARTINEZ CRUZ KEYRI</t>
  </si>
  <si>
    <t>UMML000998</t>
  </si>
  <si>
    <t>HERRERA MERINO ELSA MICHEL</t>
  </si>
  <si>
    <t>UMML000999</t>
  </si>
  <si>
    <t>GARCIA PRUDENCIO LUZ MARIA</t>
  </si>
  <si>
    <t>UMML0001000</t>
  </si>
  <si>
    <t>VALDEZ HERNANDEZ JENIFER</t>
  </si>
  <si>
    <t>UMML0001001</t>
  </si>
  <si>
    <t>FERNANDEZ VILLEGAS ADELA</t>
  </si>
  <si>
    <t>UMML0001002</t>
  </si>
  <si>
    <t>TORIBIO ANGULO MIRIAM FERNANDA</t>
  </si>
  <si>
    <t>UMML0001003</t>
  </si>
  <si>
    <t>LAZARO PEREZ ALEXANDRA</t>
  </si>
  <si>
    <t>UMML0001004</t>
  </si>
  <si>
    <t>LOPEZ CABRERA EVA</t>
  </si>
  <si>
    <t>UMML0001005</t>
  </si>
  <si>
    <t>LOPEZ SANCHEZ FLORENCIO</t>
  </si>
  <si>
    <t>UMML0001006</t>
  </si>
  <si>
    <t>VALLE AÑORVE RAYMUNDO</t>
  </si>
  <si>
    <t>UMML0001007</t>
  </si>
  <si>
    <t>MARIN MARTINEZ ABAD</t>
  </si>
  <si>
    <t>UMML0001008</t>
  </si>
  <si>
    <t>LICONA AVILA JOSE LUIS</t>
  </si>
  <si>
    <t>UMML0001009</t>
  </si>
  <si>
    <t>LOPEZ SARABIA JOSE ALFREDO</t>
  </si>
  <si>
    <t>UMML0001010</t>
  </si>
  <si>
    <t>VALENCIA GALICIA MAXIMILIANO</t>
  </si>
  <si>
    <t>UMML0001011</t>
  </si>
  <si>
    <t>LOPEZ HERNANDEZ ARIEL</t>
  </si>
  <si>
    <t>UMML0001012</t>
  </si>
  <si>
    <t>HERNANDEZ MANCILLA DAVID</t>
  </si>
  <si>
    <t>UMML0001013</t>
  </si>
  <si>
    <t>ITURIO MEDINA PABLO</t>
  </si>
  <si>
    <t>UMML0001014</t>
  </si>
  <si>
    <t>VELOZ MARTINEZ ABIEZER KEVAN</t>
  </si>
  <si>
    <t>UMML0001015</t>
  </si>
  <si>
    <t>HERNANDEZ SANJUAN EUGENIO</t>
  </si>
  <si>
    <t>UMML0001016</t>
  </si>
  <si>
    <t>AGUIRRE HERRERA JONATHAN ABRAHAM</t>
  </si>
  <si>
    <t>UMML0001017</t>
  </si>
  <si>
    <t>MORENO RODRIGUEZ JESUS ANGEL</t>
  </si>
  <si>
    <t>UMML0001018</t>
  </si>
  <si>
    <t>CARREÑO RODRIGUEZ OSCAR</t>
  </si>
  <si>
    <t>UMML0001019</t>
  </si>
  <si>
    <t>MEDINILLA SAN PEDRO KEVIN SILAS</t>
  </si>
  <si>
    <t>UMML0001020</t>
  </si>
  <si>
    <t>EUFRACIO SANTANA FELIPE DE JESUS</t>
  </si>
  <si>
    <t>UMML0001021</t>
  </si>
  <si>
    <t>JUAREZ SIMON JOSE DANIEL</t>
  </si>
  <si>
    <t>UMML0001022</t>
  </si>
  <si>
    <t>MARTINEZ MOLINA ALEXIS DAMIAN</t>
  </si>
  <si>
    <t>UMML0001023</t>
  </si>
  <si>
    <t>GONZALEZ POPOCA LUIS ANGEL</t>
  </si>
  <si>
    <t>UMML0001024</t>
  </si>
  <si>
    <t>RODRIGUEZ LOPEZ IVAN</t>
  </si>
  <si>
    <t>UMML0001025</t>
  </si>
  <si>
    <t>RODRIGUEZ DOMINGUEZ PEDRO DANIEL</t>
  </si>
  <si>
    <t>UMML0001026</t>
  </si>
  <si>
    <t>DIAZ VALADEZ JOSUE</t>
  </si>
  <si>
    <t>UMML0001027</t>
  </si>
  <si>
    <t>LEON GONZALEZ BRENDA</t>
  </si>
  <si>
    <t>UMML0001028</t>
  </si>
  <si>
    <t>DOMINGUEZ DIAZ IVAN</t>
  </si>
  <si>
    <t>UMML001031</t>
  </si>
  <si>
    <t>HERNANDEZ ROMAN JENNIFER</t>
  </si>
  <si>
    <t>UMML001032</t>
  </si>
  <si>
    <t>GUIZASOLA ESTRADA OCTAVIO</t>
  </si>
  <si>
    <t>UMML001033</t>
  </si>
  <si>
    <t>NERI JUAREZ ALEXIS ALEXANDER</t>
  </si>
  <si>
    <t>UMML001034</t>
  </si>
  <si>
    <t>CASILLAS CASTAÑEDA ANGEL</t>
  </si>
  <si>
    <t>UMML001035</t>
  </si>
  <si>
    <t>RESENDIZ PEREZ ANDREA PRISCILA</t>
  </si>
  <si>
    <t>UMML001036</t>
  </si>
  <si>
    <t>MARTINEZ ROMERO JAKELIN BERENICE</t>
  </si>
  <si>
    <t>UMML001037</t>
  </si>
  <si>
    <t>TREJO MARTINEZ GUADALUPE ANGEL EDUARDO</t>
  </si>
  <si>
    <t>UMML001038</t>
  </si>
  <si>
    <t>SANCHEZ VEGA RAFAEL</t>
  </si>
  <si>
    <t>UMML001039</t>
  </si>
  <si>
    <t>DEL VALLE CHAVEZ DULCE DANAE</t>
  </si>
  <si>
    <t>UMML001040</t>
  </si>
  <si>
    <t>MOCTEZUMA SERRANO CIRILO</t>
  </si>
  <si>
    <t>UMML001041</t>
  </si>
  <si>
    <t>PEREZ VARGAS KEVIN ALEXANDER</t>
  </si>
  <si>
    <t>UMML001042</t>
  </si>
  <si>
    <t>LOPEZ GOMEZ BRANDON</t>
  </si>
  <si>
    <t>UMML001043</t>
  </si>
  <si>
    <t>LINO PABLO MIGUEL ANGEL</t>
  </si>
  <si>
    <t>UMML001045</t>
  </si>
  <si>
    <t>GARCIA HURTADO JONATAN EMMANUEL</t>
  </si>
  <si>
    <t>UMML001046</t>
  </si>
  <si>
    <t>BELTRAN QUINTANA ARTURO</t>
  </si>
  <si>
    <t>UMML001047</t>
  </si>
  <si>
    <t>PICHARDO VIDAL YULIANA</t>
  </si>
  <si>
    <t>UMML001048</t>
  </si>
  <si>
    <t>ROMAN ZAVALETA ERIK DANIEL</t>
  </si>
  <si>
    <t>UMML001049</t>
  </si>
  <si>
    <t>LOPEZ AUCAR MANUEL</t>
  </si>
  <si>
    <t>UMML001050</t>
  </si>
  <si>
    <t>DAVILA MATEOS MELANIE</t>
  </si>
  <si>
    <t>UMML001051</t>
  </si>
  <si>
    <t>ALBARRAN ROMERO IVON KARIME</t>
  </si>
  <si>
    <t>UMML001052</t>
  </si>
  <si>
    <t>MARTINEZ BAUTISTA ANA LIDIA</t>
  </si>
  <si>
    <t>UMML001053</t>
  </si>
  <si>
    <t>JUAREZ AGUILERA DENISSE</t>
  </si>
  <si>
    <t>UMML001054</t>
  </si>
  <si>
    <t>PUGA MIRANDA NOEMI</t>
  </si>
  <si>
    <t>UMML001055</t>
  </si>
  <si>
    <t>HERNANDEZ BELLO ROSA ISELA</t>
  </si>
  <si>
    <t>UMML001056</t>
  </si>
  <si>
    <t>VALENTE MARTINEZ ALIDA VIRIDIANA</t>
  </si>
  <si>
    <t>UMML001057</t>
  </si>
  <si>
    <t>ROJAS MORALES JONATHAN</t>
  </si>
  <si>
    <t>UMML001058</t>
  </si>
  <si>
    <t>ALVAREZ ROMERO DULCE MARIA</t>
  </si>
  <si>
    <t>UMML001059</t>
  </si>
  <si>
    <t>HERNANDEZ ALVARADO ANGELICA</t>
  </si>
  <si>
    <t>UMML001060</t>
  </si>
  <si>
    <t>CONTRERAS HERNANDEZ YAZMIN LIZETH</t>
  </si>
  <si>
    <t>UMML001061</t>
  </si>
  <si>
    <t>ROSAS RIOS MARISOL</t>
  </si>
  <si>
    <t>UMML001062</t>
  </si>
  <si>
    <t>SALAZAR JULIAN JOSELYN</t>
  </si>
  <si>
    <t>UMML001063</t>
  </si>
  <si>
    <t>SORIANO SALVADOR JORGE</t>
  </si>
  <si>
    <t>UMML001064</t>
  </si>
  <si>
    <t>AGUILLON PINEDA KAIN EMANUEL</t>
  </si>
  <si>
    <t>UMML001065</t>
  </si>
  <si>
    <t>VARONA CHI VICTORIA TATIALY</t>
  </si>
  <si>
    <t>UMML001066</t>
  </si>
  <si>
    <t>BARRON DE LA CRUZ LUIS RODRIGO</t>
  </si>
  <si>
    <t>UMML001067</t>
  </si>
  <si>
    <t>ESQUIVEL GUZMAN DIANA</t>
  </si>
  <si>
    <t>UMML001068</t>
  </si>
  <si>
    <t>SIERRA BONILLA MARGARITO</t>
  </si>
  <si>
    <t>UMML001069</t>
  </si>
  <si>
    <t>CAPI XALA MARIA DE LOS ANGELES</t>
  </si>
  <si>
    <t>UMML001070</t>
  </si>
  <si>
    <t>MORALES SANTIAGO ESMERALDA</t>
  </si>
  <si>
    <t>UMML001071</t>
  </si>
  <si>
    <t>LOPEZ MARTINEZ BRAYAN ALEXIS</t>
  </si>
  <si>
    <t>UMML001072</t>
  </si>
  <si>
    <t>GONZALEZ FIGUEROA ALEXIS</t>
  </si>
  <si>
    <t>UMML001073</t>
  </si>
  <si>
    <t>SILVA BUMAS AURORA ESMERALDA</t>
  </si>
  <si>
    <t>UMML001074</t>
  </si>
  <si>
    <t>JUAREZ OROZCO JESUS ZAHID</t>
  </si>
  <si>
    <t>UMML001075</t>
  </si>
  <si>
    <t>ALVAREZ RAMIREZ JENNIFER</t>
  </si>
  <si>
    <t>UMML001076</t>
  </si>
  <si>
    <t>HERNANDEZ RAMIREZ HILDA</t>
  </si>
  <si>
    <t>UMML001077</t>
  </si>
  <si>
    <t>MARTINEZ BUENDIA MIGUEL ANGEL</t>
  </si>
  <si>
    <t>UMML001078</t>
  </si>
  <si>
    <t>GAYTAN SANCHEZ AMY DALILA</t>
  </si>
  <si>
    <t>UMML001079</t>
  </si>
  <si>
    <t>CECILIO SATURNINO ERICK</t>
  </si>
  <si>
    <t>UMML001081</t>
  </si>
  <si>
    <t>FLORES MARTINEZ LUIS FERNANDO</t>
  </si>
  <si>
    <t>UMML001082</t>
  </si>
  <si>
    <t>NAVA MORALES VIRIDIANA</t>
  </si>
  <si>
    <t>UMML001083</t>
  </si>
  <si>
    <t>ANAYA RIOS DAIRA VANESSA</t>
  </si>
  <si>
    <t>UMML001084</t>
  </si>
  <si>
    <t>CASTAÑEDA REYES JUAN JOSE</t>
  </si>
  <si>
    <t>UMML001085</t>
  </si>
  <si>
    <t>HERNANDEZ GOMEZ JESUS SEBASTIAN</t>
  </si>
  <si>
    <t>UMML001086</t>
  </si>
  <si>
    <t>LLANOS CONTADOR MAURICIO</t>
  </si>
  <si>
    <t>UMML001087</t>
  </si>
  <si>
    <t>GUTIERREZ RAMIREZ JOSE ALFREDO</t>
  </si>
  <si>
    <t>UMML001088</t>
  </si>
  <si>
    <t>MARTINEZ CASTILLO AARON AXEL</t>
  </si>
  <si>
    <t>UMML001090</t>
  </si>
  <si>
    <t>MARROQUIN ANGELES YAEL TONATIUH</t>
  </si>
  <si>
    <t>UMML001091</t>
  </si>
  <si>
    <t>LADRON DE GUEVARA LEON BERENICE</t>
  </si>
  <si>
    <t>UMML001092</t>
  </si>
  <si>
    <t>RODRIGUEZ ALVARADO IRVING DANIEL</t>
  </si>
  <si>
    <t>UMML001093</t>
  </si>
  <si>
    <t>CARRO GALLEGOS ARATH YAEL</t>
  </si>
  <si>
    <t>UMML001094</t>
  </si>
  <si>
    <t>HUERTA ZERMEÑO AXEL</t>
  </si>
  <si>
    <t>UMML001095</t>
  </si>
  <si>
    <t>MARTINEZ ROLDAN MANUEL</t>
  </si>
  <si>
    <t>UMML001096</t>
  </si>
  <si>
    <t>MARTINEZ SILVA JOSE LUIS</t>
  </si>
  <si>
    <t>UMML001097</t>
  </si>
  <si>
    <t>CASTRO BRAVO LUIS ALBERTO</t>
  </si>
  <si>
    <t>UMML001098</t>
  </si>
  <si>
    <t>ALVARADO AGUILAR JUAN CARLOS</t>
  </si>
  <si>
    <t>UMML001099</t>
  </si>
  <si>
    <t>VARGAS CERVANTES JONATHAN ALBERTO</t>
  </si>
  <si>
    <t>UMML001100</t>
  </si>
  <si>
    <t>FERNANDEZ MAYORGA FRANCISCO JAVIER</t>
  </si>
  <si>
    <t>UMML001101</t>
  </si>
  <si>
    <t>PACHECO MORALES SAMANTHA JULIETA</t>
  </si>
  <si>
    <t>UMML001102</t>
  </si>
  <si>
    <t>JACINTO NOLASCO DAMARIS IRAIS</t>
  </si>
  <si>
    <t>UMML001103</t>
  </si>
  <si>
    <t>MORAN RESENDIZ CESAR</t>
  </si>
  <si>
    <t>UMML001104</t>
  </si>
  <si>
    <t>CRUZ MARTINEZ JESSICA MARLEN</t>
  </si>
  <si>
    <t>UMML001105</t>
  </si>
  <si>
    <t>DOMINGUEZ PAREDES JOSUE ISRAEL</t>
  </si>
  <si>
    <t>UMML001106</t>
  </si>
  <si>
    <t>ARTEAGA TORRES MARIA FERNANDA</t>
  </si>
  <si>
    <t>UMML001107</t>
  </si>
  <si>
    <t>MORALES AGUILAR SUSANA MONTSERRAT</t>
  </si>
  <si>
    <t>UMML001108</t>
  </si>
  <si>
    <t>TORRES SALINAS GERARDO ENRIQUE</t>
  </si>
  <si>
    <t>UMML001109</t>
  </si>
  <si>
    <t>MATA HERNANDEZ CARLOS JAVIER</t>
  </si>
  <si>
    <t>UMML001110</t>
  </si>
  <si>
    <t>URBINA PIÑA ABIGAIL</t>
  </si>
  <si>
    <t>UMML001111</t>
  </si>
  <si>
    <t>MEDEL GASCA XOCHILT MELINA</t>
  </si>
  <si>
    <t>UMML001112</t>
  </si>
  <si>
    <t>SILVA LUIS EVELYN</t>
  </si>
  <si>
    <t>UMML001115</t>
  </si>
  <si>
    <t>GALVAN ALVARADO DENNISE XITLALIC</t>
  </si>
  <si>
    <t>UMML001116</t>
  </si>
  <si>
    <t>MIRANDA ROBLES AUREA YAMILET</t>
  </si>
  <si>
    <t>UMML001117</t>
  </si>
  <si>
    <t>TREQUE HERNANDEZ SERGIO</t>
  </si>
  <si>
    <t>UMML001118</t>
  </si>
  <si>
    <t>ARENAS MARTINEZ AISLINN MICHELLE</t>
  </si>
  <si>
    <t>UMML001119</t>
  </si>
  <si>
    <t>JIMENEZ VAZQUEZ LUCIA</t>
  </si>
  <si>
    <t>UMML001120</t>
  </si>
  <si>
    <t>GONZALEZ AYONA ARTURO YAEL</t>
  </si>
  <si>
    <t>UMML001121</t>
  </si>
  <si>
    <t>GARCIA VENTURA ESTEFANY</t>
  </si>
  <si>
    <t>UMML001122</t>
  </si>
  <si>
    <t>HERNANDEZ IZQUIERDO JENHIFER</t>
  </si>
  <si>
    <t>UMML001123</t>
  </si>
  <si>
    <t>CORTES GALINDO LUZ VERONICA</t>
  </si>
  <si>
    <t>UMML001124</t>
  </si>
  <si>
    <t>RODRIGUEZ MORALES MARIA MAGDALENA</t>
  </si>
  <si>
    <t>UMML001125</t>
  </si>
  <si>
    <t>CORTES VASQUEZ ITZEL DEL CARMEN</t>
  </si>
  <si>
    <t>UMML001126</t>
  </si>
  <si>
    <t>REYES OCEGUEDA REYNA ISABEL</t>
  </si>
  <si>
    <t>UMML001127</t>
  </si>
  <si>
    <t>DIAZ MEJIA REBECA</t>
  </si>
  <si>
    <t>UMML001128</t>
  </si>
  <si>
    <t>HERNANDEZ MEDINA MAYRA PAOLA</t>
  </si>
  <si>
    <t>UMML001129</t>
  </si>
  <si>
    <t>BALAM AGUILERA UZIEL</t>
  </si>
  <si>
    <t>UMML001130</t>
  </si>
  <si>
    <t>SALAS GARCIA JHOSET SADATH</t>
  </si>
  <si>
    <t>UMML001131</t>
  </si>
  <si>
    <t>JUAN SANCHEZ RUSBEL</t>
  </si>
  <si>
    <t>UMML001132</t>
  </si>
  <si>
    <t>PABLO HERNANDEZ HERMINIO</t>
  </si>
  <si>
    <t>UMML001133</t>
  </si>
  <si>
    <t>GALLARDO SOLARES EDGAR</t>
  </si>
  <si>
    <t>UMML001134</t>
  </si>
  <si>
    <t>PEREZ GARCIA AMADOR</t>
  </si>
  <si>
    <t>UMML001135</t>
  </si>
  <si>
    <t>MARTINEZ MARCELO RODOLFO</t>
  </si>
  <si>
    <t>UMML001136</t>
  </si>
  <si>
    <t>BAUTISTA SOLANO JESUS ALEXIS</t>
  </si>
  <si>
    <t>UMML001137</t>
  </si>
  <si>
    <t>MARTINEZ GONZALEZ SERGIO</t>
  </si>
  <si>
    <t>UMML001138</t>
  </si>
  <si>
    <t>MORALES GONZALEZ MARCO THULIO</t>
  </si>
  <si>
    <t>UMML001139</t>
  </si>
  <si>
    <t>ESCALERA BECERRA CARLOS JESUS</t>
  </si>
  <si>
    <t>UMML001140</t>
  </si>
  <si>
    <t>MARTINEZ MARTINEZ ERNESTO</t>
  </si>
  <si>
    <t>UMML001141</t>
  </si>
  <si>
    <t>AGUILAR MENDOZA KEVIN NOE</t>
  </si>
  <si>
    <t>UMML001142</t>
  </si>
  <si>
    <t>AVENDAÑO ORTEGA EDEER</t>
  </si>
  <si>
    <t>UMML001143</t>
  </si>
  <si>
    <t>BECERRIL ORDOÑEZ CARLOS DANIEL</t>
  </si>
  <si>
    <t>UMML001144</t>
  </si>
  <si>
    <t>SANCHEZ RIOS MIGUEL ANGEL</t>
  </si>
  <si>
    <t>UMML001145</t>
  </si>
  <si>
    <t>VAZQUEZ BARRERA JUAN PABLO</t>
  </si>
  <si>
    <t>UMML001146</t>
  </si>
  <si>
    <t>FABIAN MARTINEZ RODRIGO</t>
  </si>
  <si>
    <t>UMML001147</t>
  </si>
  <si>
    <t>ORDOÑEZ CASTRO CESAR OMAR</t>
  </si>
  <si>
    <t>UMML001148</t>
  </si>
  <si>
    <t>SANCHEZ CUBAS ERIC</t>
  </si>
  <si>
    <t>UMML001149</t>
  </si>
  <si>
    <t>ROMERO CONTRERAS OSWALDO</t>
  </si>
  <si>
    <t>UMML001150</t>
  </si>
  <si>
    <t>HERNANDEZ NAVA MARILY MILAGROS</t>
  </si>
  <si>
    <t>UMM00001152</t>
  </si>
  <si>
    <t>LOPEZ COBIX YENI ALEJANDRA</t>
  </si>
  <si>
    <t>UMM00001153</t>
  </si>
  <si>
    <t>NERI CAMPOS NARDY ITZAYANA</t>
  </si>
  <si>
    <t>UMM00001154</t>
  </si>
  <si>
    <t>FLORES VELEZ ROSA ADRIANA</t>
  </si>
  <si>
    <t>UMM00001155</t>
  </si>
  <si>
    <t>GUTIERREZ CAMACHO THAILY SAMANTA</t>
  </si>
  <si>
    <t>UMM00001156</t>
  </si>
  <si>
    <t>QUIRALTE ELIZONDO CARLA FERNANDA</t>
  </si>
  <si>
    <t>UMM00001157</t>
  </si>
  <si>
    <t>CORTEZ ROSAS ROSA NOVIA</t>
  </si>
  <si>
    <t>UMM00001158</t>
  </si>
  <si>
    <t>HERNANDEZ LOPEZ WENDY PAOLA</t>
  </si>
  <si>
    <t>UMM00001159</t>
  </si>
  <si>
    <t>OLIVARES LEDEZMA DIANA GUADALUPE</t>
  </si>
  <si>
    <t>UMM00001160</t>
  </si>
  <si>
    <t>GARCIA ESTRADA GABRIELA</t>
  </si>
  <si>
    <t>UMM00001161</t>
  </si>
  <si>
    <t>AMEZCUA JIMENEZ SANDRA</t>
  </si>
  <si>
    <t>UMM00001162</t>
  </si>
  <si>
    <t>SIRIO BARRIOS KAREN LUCERO</t>
  </si>
  <si>
    <t>UMM00001163</t>
  </si>
  <si>
    <t>RONQUILLO AGUILAR MARIA DEL CARMEN</t>
  </si>
  <si>
    <t>UMM00001164</t>
  </si>
  <si>
    <t>SANCHEZ SAMPEDRO LUIS FERNANDO</t>
  </si>
  <si>
    <t>UMM00001165</t>
  </si>
  <si>
    <t>MARTINEZ RAMIREZ FELIPE DE JESUS</t>
  </si>
  <si>
    <t>UMM00001166</t>
  </si>
  <si>
    <t>ROSAS VILLANUEVA JESUS</t>
  </si>
  <si>
    <t>UMM00001167</t>
  </si>
  <si>
    <t>CARRILLO HIGUERA GABRIEL</t>
  </si>
  <si>
    <t>UMM00001168</t>
  </si>
  <si>
    <t>VALENZUELA PEREZ GUSTAVO</t>
  </si>
  <si>
    <t>UMM00001169</t>
  </si>
  <si>
    <t>REYES GARIBO ANTONIO</t>
  </si>
  <si>
    <t>UMM00001170</t>
  </si>
  <si>
    <t>RAMIREZ MORALES ARMANDO</t>
  </si>
  <si>
    <t>UMM00001171</t>
  </si>
  <si>
    <t>GOMORA HURTADO JUAN CARLOS</t>
  </si>
  <si>
    <t>UMM00001172</t>
  </si>
  <si>
    <t>HERNANDEZ HERNANDEZ CESAR</t>
  </si>
  <si>
    <t>UMM00001173</t>
  </si>
  <si>
    <t>ROLDAN ZAMORA EMMANUEL</t>
  </si>
  <si>
    <t>UMM00001174</t>
  </si>
  <si>
    <t>ESPINOZA VALDES FRANCISCO JAVIER</t>
  </si>
  <si>
    <t>UMM00001175</t>
  </si>
  <si>
    <t>ONOFRE LOPEZ JOSE LUIS</t>
  </si>
  <si>
    <t>UMM00001176</t>
  </si>
  <si>
    <t>TORRES ARZALUZ JUAN JOSE</t>
  </si>
  <si>
    <t>UMM00001177</t>
  </si>
  <si>
    <t>TORRES FLORES JOSE EDUARDO</t>
  </si>
  <si>
    <t>UMM00001178</t>
  </si>
  <si>
    <t>NARCISO BAILON FRANCISCO JARET</t>
  </si>
  <si>
    <t>UMM00001179</t>
  </si>
  <si>
    <t>HARO CASIANO JOSE ALBERTO</t>
  </si>
  <si>
    <t>UMM00001182</t>
  </si>
  <si>
    <t>GARCIA GUTIERREZ LUIS GERARDO</t>
  </si>
  <si>
    <t>UMM00001183</t>
  </si>
  <si>
    <t>ARELLANO MORALES JONATAN</t>
  </si>
  <si>
    <t>UMM00001184</t>
  </si>
  <si>
    <t>GONZALEZ TZITZIHUA IVAN</t>
  </si>
  <si>
    <t>UMM00001185</t>
  </si>
  <si>
    <t>RINCON PEREZ NOE</t>
  </si>
  <si>
    <t>UMM00001186</t>
  </si>
  <si>
    <t>CAMACHO RAMIREZ JAVIER</t>
  </si>
  <si>
    <t>UMM00001187</t>
  </si>
  <si>
    <t>GARCIA HERNANDEZ MARIO</t>
  </si>
  <si>
    <t>UMM00001188</t>
  </si>
  <si>
    <t>CAMPECH JIIMENEZ DIEGO</t>
  </si>
  <si>
    <t>UMM00001189</t>
  </si>
  <si>
    <t>CUERVO JIMENEZ JONATHAN</t>
  </si>
  <si>
    <t>UMM00001190</t>
  </si>
  <si>
    <t>AQUINO SEBASTIAN JULIO EMMANUEL</t>
  </si>
  <si>
    <t>UMM00001191</t>
  </si>
  <si>
    <t>JUAREZ RAMIREZ VICTOR DANIEL</t>
  </si>
  <si>
    <t>UMM00001192</t>
  </si>
  <si>
    <t>MARTINEZ ZARAGOZA BERENICE</t>
  </si>
  <si>
    <t>UMM00001193</t>
  </si>
  <si>
    <t>ALVAREZ LOPEZ NANCY GUADALUPE</t>
  </si>
  <si>
    <t>UMM00001194</t>
  </si>
  <si>
    <t>MARTINEZ SANCHEZ MARIBEL</t>
  </si>
  <si>
    <t>UMM00001195</t>
  </si>
  <si>
    <t>FABELA GUTIERREZ LITZI MARIMAR</t>
  </si>
  <si>
    <t>UMM00001196</t>
  </si>
  <si>
    <t>HERNANDEZ MIROS JESICA</t>
  </si>
  <si>
    <t>UMM00001197</t>
  </si>
  <si>
    <t>VILLA NAVA IREY</t>
  </si>
  <si>
    <t>UMM00001198</t>
  </si>
  <si>
    <t>MARTINEZ ORDOÑEZ DIANA IRAIS</t>
  </si>
  <si>
    <t>UMM00001199</t>
  </si>
  <si>
    <t>BALTAZAR ORTIZ OSVALDO</t>
  </si>
  <si>
    <t>UMM00001200</t>
  </si>
  <si>
    <t>MARTINEZ MARTINEZ JESUS</t>
  </si>
  <si>
    <t>UMM00001201</t>
  </si>
  <si>
    <t>ORTIZ MIL EDUARDO DANIEL</t>
  </si>
  <si>
    <t>UMM00001202</t>
  </si>
  <si>
    <t>CORDERO FLORES GUSTAVO</t>
  </si>
  <si>
    <t>UMM00001203</t>
  </si>
  <si>
    <t>CORTES ORTIZ CESAR</t>
  </si>
  <si>
    <t>UMM00001204</t>
  </si>
  <si>
    <t>MADRID ARRIAGA JOSE BRANDON</t>
  </si>
  <si>
    <t>UMM00001205</t>
  </si>
  <si>
    <t>ROCHA RIVAS GUSTAVO ALONSO</t>
  </si>
  <si>
    <t>UMM00001206</t>
  </si>
  <si>
    <t>HERNANDEZ VICTORIA BRYAN</t>
  </si>
  <si>
    <t>UMM00001209</t>
  </si>
  <si>
    <t>IMENEZ REYES MARIO CALEB</t>
  </si>
  <si>
    <t>UMML001211</t>
  </si>
  <si>
    <t>HERNANDEZ ESPINOZA SEMJASE ALISSON</t>
  </si>
  <si>
    <t>UMML001212</t>
  </si>
  <si>
    <t>HERNANDEZ MONTERRUBIO KAREN JAZMIN</t>
  </si>
  <si>
    <t>UMML001213</t>
  </si>
  <si>
    <t>MIRANDA BARRERA SAMUEL</t>
  </si>
  <si>
    <t>UMML001214</t>
  </si>
  <si>
    <t>APARICIO NICOLAS DAVID</t>
  </si>
  <si>
    <t>UMML001215</t>
  </si>
  <si>
    <t>ARANDA SANDOVAL LUIS ANGEL</t>
  </si>
  <si>
    <t>UMML001216</t>
  </si>
  <si>
    <t>SANCHEZ VARGAS EDITH MARISOL</t>
  </si>
  <si>
    <t>UMML001218</t>
  </si>
  <si>
    <t>CASTRO LOPEZ SONIA ALI</t>
  </si>
  <si>
    <t>UMML001219</t>
  </si>
  <si>
    <t>ZAMORA MARTINEZ SAMUEL</t>
  </si>
  <si>
    <t>UMML001220</t>
  </si>
  <si>
    <t>CARRASCO PEREZ JOHNNY GAEL</t>
  </si>
  <si>
    <t>UMML001221</t>
  </si>
  <si>
    <t>NORATO CANALES MARIO ALBERTO</t>
  </si>
  <si>
    <t>UMML001222</t>
  </si>
  <si>
    <t>TORRES RAMON JOSE LUIS</t>
  </si>
  <si>
    <t>UMML001223</t>
  </si>
  <si>
    <t>MARTINEZ CRUZ ROSELIA</t>
  </si>
  <si>
    <t>UMML001225</t>
  </si>
  <si>
    <t>SANTIAGO LARA LORENA JAQUELINE</t>
  </si>
  <si>
    <t>UMML001226</t>
  </si>
  <si>
    <t>CEPEDA PIÑON MYRIAM ESMERALDA</t>
  </si>
  <si>
    <t>UMML001227</t>
  </si>
  <si>
    <t>SOLORZANO VAZQUEZ NAOMI MADAI</t>
  </si>
  <si>
    <t>UMML001228</t>
  </si>
  <si>
    <t>SOTO LOPEZ JOSHUA GABRIEL</t>
  </si>
  <si>
    <t>UMML001229</t>
  </si>
  <si>
    <t>HERNANDEZ PONCE ISIS JAQUELINE</t>
  </si>
  <si>
    <t>UMML001230</t>
  </si>
  <si>
    <t>SANCHEZ ORTIZ ARIANA AURORA</t>
  </si>
  <si>
    <t>UMML001232</t>
  </si>
  <si>
    <t>RODRIGUEZ MANUEL CRISTIAN</t>
  </si>
  <si>
    <t>UMML001233</t>
  </si>
  <si>
    <t>ROCHA GARDUÑO MARGARITA</t>
  </si>
  <si>
    <t>UMML001234</t>
  </si>
  <si>
    <t>TEHUASTLE PANZO CECCILIO</t>
  </si>
  <si>
    <t>UMML001235</t>
  </si>
  <si>
    <t>MIJANGOS VAZQUEZ JOSE LUIS</t>
  </si>
  <si>
    <t>UMML001236</t>
  </si>
  <si>
    <t>PEÑA MACIAS ELENA FABIANA</t>
  </si>
  <si>
    <t>UMML001237</t>
  </si>
  <si>
    <t>GONZALEZ NAVA VICENTE</t>
  </si>
  <si>
    <t>UMML001238</t>
  </si>
  <si>
    <t>DE LA CRUZ JULIAN JIMENA GUADALUPE</t>
  </si>
  <si>
    <t>UMML001239</t>
  </si>
  <si>
    <t>GARCIA DIAZ KARLA ELVIRA</t>
  </si>
  <si>
    <t>UMML001240</t>
  </si>
  <si>
    <t>NAVA HERNANDEZ JUSTINO</t>
  </si>
  <si>
    <t>UMML001241</t>
  </si>
  <si>
    <t>ARCOS TORRES MIGUEL</t>
  </si>
  <si>
    <t>UMML001242</t>
  </si>
  <si>
    <t>ORTIZ NUÑEZ AMAIRANY</t>
  </si>
  <si>
    <t>UMML001243</t>
  </si>
  <si>
    <t>DE ITA DE ROSAS MIGUEL OMAR</t>
  </si>
  <si>
    <t>UMML001244</t>
  </si>
  <si>
    <t>DE ITA RAMOS BRYAN ISAIL</t>
  </si>
  <si>
    <t>UMML001245</t>
  </si>
  <si>
    <t>ARIAS MENDEZ YESSICA</t>
  </si>
  <si>
    <t>UMML001246</t>
  </si>
  <si>
    <t>GARCIA LUNA JUAN PABLO</t>
  </si>
  <si>
    <t>UMML001247</t>
  </si>
  <si>
    <t>HERNANDEZ COLMENARES DIANA AURORA</t>
  </si>
  <si>
    <t>UMML001248</t>
  </si>
  <si>
    <t>HERNANDEZ GONZALEZ EMELY CRISTAL</t>
  </si>
  <si>
    <t>UMML001249</t>
  </si>
  <si>
    <t>PORTILLA VALDERRAMA ANAHI</t>
  </si>
  <si>
    <t>UMML001250</t>
  </si>
  <si>
    <t>MARTINEZ MAGOS FERNANDA YOSELIN</t>
  </si>
  <si>
    <t>UMML001251</t>
  </si>
  <si>
    <t>MORALES ROJAS TABATA ALEXANDRA</t>
  </si>
  <si>
    <t>UMML001252</t>
  </si>
  <si>
    <t>JUAN CAPISTRAN LIZETH</t>
  </si>
  <si>
    <t>UMML001253</t>
  </si>
  <si>
    <t>TECOCUAZI CAMACHO EMILIO</t>
  </si>
  <si>
    <t>UMML001254</t>
  </si>
  <si>
    <t>MACIAS AGUIRRE LUIS ADRIEL</t>
  </si>
  <si>
    <t>UMML001255</t>
  </si>
  <si>
    <t>ANGELES TELLEZ OSCAR</t>
  </si>
  <si>
    <t>UMML001256</t>
  </si>
  <si>
    <t>MARTINEZ ARCE CHRISTIAN</t>
  </si>
  <si>
    <t>UMML001257</t>
  </si>
  <si>
    <t>GODINEZ NOGUEZ MIGUEL ANGEL</t>
  </si>
  <si>
    <t>UMML001258</t>
  </si>
  <si>
    <t>MOLINA FUENTES SEBASTIAN</t>
  </si>
  <si>
    <t>UMML001259</t>
  </si>
  <si>
    <t>DE LA PAZ AYODORO BRAULIO</t>
  </si>
  <si>
    <t>UMML001260</t>
  </si>
  <si>
    <t>HUERTA VAZQUEZ RICARDO</t>
  </si>
  <si>
    <t>UMML001261</t>
  </si>
  <si>
    <t>ROJAS GARCIA CESAR DANIEL</t>
  </si>
  <si>
    <t>UMML001262</t>
  </si>
  <si>
    <t>MEDINA AGUILAR LEONEL MACEDONIO</t>
  </si>
  <si>
    <t>UMML001263</t>
  </si>
  <si>
    <t>SILVA ALMONTE ROBERTO AXEL</t>
  </si>
  <si>
    <t>UMML001264</t>
  </si>
  <si>
    <t>SEGUNDO ANACLETO FERNANDO</t>
  </si>
  <si>
    <t>UMML001265</t>
  </si>
  <si>
    <t>GONZALEZ HERRERA MARCO ANTONIO</t>
  </si>
  <si>
    <t>UMML001266</t>
  </si>
  <si>
    <t>MEDINA SUAREZ NANCY WENDOLINE</t>
  </si>
  <si>
    <t>UMML001267</t>
  </si>
  <si>
    <t>YOBAL CHICUELLAR KEVIN</t>
  </si>
  <si>
    <t>UMML001268</t>
  </si>
  <si>
    <t>MAGAÑA BENITEZ MARIA GUADALUPE</t>
  </si>
  <si>
    <t>UMML001269</t>
  </si>
  <si>
    <t>primera</t>
  </si>
  <si>
    <t>segunda</t>
  </si>
  <si>
    <t>tercera</t>
  </si>
  <si>
    <t>cuarta</t>
  </si>
  <si>
    <t>quinta</t>
  </si>
  <si>
    <t>largo</t>
  </si>
  <si>
    <t>1er</t>
  </si>
  <si>
    <t>2do</t>
  </si>
  <si>
    <t>3ro</t>
  </si>
  <si>
    <t>4to</t>
  </si>
  <si>
    <t>5to</t>
  </si>
  <si>
    <t>DE_ITA RAMOS BRYAN ISAIL</t>
  </si>
  <si>
    <t>DE_FELIPE BARRERA JESSICA</t>
  </si>
  <si>
    <t>MORALES RAMIREZ JOSE LUIS</t>
  </si>
  <si>
    <t>HERNANDEZ HERNANDEZ ROMAN</t>
  </si>
  <si>
    <t>DE_LA_PAZ AYODORO BRAULIO</t>
  </si>
  <si>
    <t>DIAZ ROSALES LUCERO LIZBET</t>
  </si>
  <si>
    <t>DE_ITA DE_ROSAS MIGUEL OMAR</t>
  </si>
  <si>
    <t>RIVAS DE_LUCAS BRIAN RICARDO</t>
  </si>
  <si>
    <t>RAMOS TECUATL MARIA AURELIA</t>
  </si>
  <si>
    <t>HERNANDEZ DE_LA_CRUZ ADRIANA</t>
  </si>
  <si>
    <t>CORONA VALLEJO LORENA ROXANA</t>
  </si>
  <si>
    <t>DEL_VALLE CHAVEZ DULCE DANAE</t>
  </si>
  <si>
    <t>REYNADA BACILIO MYTZY AREYDI</t>
  </si>
  <si>
    <t>BARRON DE_LA_CRUZ LUIS RODRIGO</t>
  </si>
  <si>
    <t>CAPI XALA MARIA DE_LOS_ANGELES</t>
  </si>
  <si>
    <t>ACEVEDO NUÑEZ MARIA DEL_ROSARIO</t>
  </si>
  <si>
    <t>MEDINILLA SAN_PEDRO KEVIN SILAS</t>
  </si>
  <si>
    <t>LADRON DE_GUEVARA LEON BERENICE</t>
  </si>
  <si>
    <t>CORTES VASQUEZ ITZEL DEL_CARMEN</t>
  </si>
  <si>
    <t>XMATLAHUA DE_LA_CRUZ CRISTOPHER</t>
  </si>
  <si>
    <t>EUFRACIO SANTANA FELIPE DE_JESUS</t>
  </si>
  <si>
    <t>MARTINEZ RAMIREZ FELIPE DE_JESUS</t>
  </si>
  <si>
    <t>BLANCAS QUINTERO MARIA DEL_CARMEN</t>
  </si>
  <si>
    <t>RONQUILLO AGUILAR MARIA DEL_CARMEN</t>
  </si>
  <si>
    <t>DE_LA_CRUZ JULIAN JIMENA GUADALUPE</t>
  </si>
  <si>
    <t>RAMIREZ DE_LA_CRUZ GUSTAVO DE_JESUS</t>
  </si>
  <si>
    <t>DE_FERMIN DEL_CARMEN MARIA BERENICE</t>
  </si>
  <si>
    <t>HERNANDEZ DE_LA_LUZ MARIA DEL_CARMEN</t>
  </si>
  <si>
    <t>PACIENTE</t>
  </si>
  <si>
    <t xml:space="preserve">  IREY  </t>
  </si>
  <si>
    <t xml:space="preserve">  TOMAS  </t>
  </si>
  <si>
    <t xml:space="preserve">  KARINA  </t>
  </si>
  <si>
    <t xml:space="preserve">  EVA  </t>
  </si>
  <si>
    <t xml:space="preserve">  EVELYN  </t>
  </si>
  <si>
    <t xml:space="preserve">  REBECA  </t>
  </si>
  <si>
    <t xml:space="preserve">  JUANA  </t>
  </si>
  <si>
    <t xml:space="preserve">  ELIAN  </t>
  </si>
  <si>
    <t xml:space="preserve">  ERICK  </t>
  </si>
  <si>
    <t xml:space="preserve">  ROBERTO  </t>
  </si>
  <si>
    <t xml:space="preserve">  OMAR  </t>
  </si>
  <si>
    <t xml:space="preserve">  LOPEZ  </t>
  </si>
  <si>
    <t xml:space="preserve">  JOSUE  </t>
  </si>
  <si>
    <t xml:space="preserve">  MANUEL  </t>
  </si>
  <si>
    <t xml:space="preserve">  NOEMI  </t>
  </si>
  <si>
    <t xml:space="preserve">  MARISOL  </t>
  </si>
  <si>
    <t xml:space="preserve">  ERIC  </t>
  </si>
  <si>
    <t xml:space="preserve">  CESAR  </t>
  </si>
  <si>
    <t xml:space="preserve">  NATALIA  </t>
  </si>
  <si>
    <t xml:space="preserve">  JAIME  </t>
  </si>
  <si>
    <t xml:space="preserve">  KAREN  </t>
  </si>
  <si>
    <t xml:space="preserve">  JESUS  </t>
  </si>
  <si>
    <t xml:space="preserve">  ANDRES  </t>
  </si>
  <si>
    <t xml:space="preserve">  LEONEL  </t>
  </si>
  <si>
    <t xml:space="preserve">  MORALES  </t>
  </si>
  <si>
    <t xml:space="preserve">  KEYRI  </t>
  </si>
  <si>
    <t xml:space="preserve">  ABAD  </t>
  </si>
  <si>
    <t xml:space="preserve">  PABLO  </t>
  </si>
  <si>
    <t xml:space="preserve">  IVAN  </t>
  </si>
  <si>
    <t xml:space="preserve">  RAFAEL  </t>
  </si>
  <si>
    <t xml:space="preserve">  BRANDON  </t>
  </si>
  <si>
    <t xml:space="preserve">  AXEL  </t>
  </si>
  <si>
    <t xml:space="preserve">  ABIGAIL  </t>
  </si>
  <si>
    <t xml:space="preserve">  RUSBEL  </t>
  </si>
  <si>
    <t xml:space="preserve">  AMADOR  </t>
  </si>
  <si>
    <t xml:space="preserve">  MIGUEL  </t>
  </si>
  <si>
    <t xml:space="preserve">  FATIMA  </t>
  </si>
  <si>
    <t xml:space="preserve">  DANIEL  </t>
  </si>
  <si>
    <t xml:space="preserve">  ROSA  </t>
  </si>
  <si>
    <t xml:space="preserve">  BRENDA  </t>
  </si>
  <si>
    <t xml:space="preserve">  UZIEL  </t>
  </si>
  <si>
    <t xml:space="preserve">  ANTONIO  </t>
  </si>
  <si>
    <t xml:space="preserve">  AMAIRANY  </t>
  </si>
  <si>
    <t xml:space="preserve">  YESSICA  </t>
  </si>
  <si>
    <t xml:space="preserve">  OSCAR  </t>
  </si>
  <si>
    <t xml:space="preserve">  ALEXIS  </t>
  </si>
  <si>
    <t xml:space="preserve">  BRICEYDA  </t>
  </si>
  <si>
    <t xml:space="preserve">  JANET  </t>
  </si>
  <si>
    <t xml:space="preserve">  JANETH  </t>
  </si>
  <si>
    <t xml:space="preserve">  FERNANDO  </t>
  </si>
  <si>
    <t xml:space="preserve">  DAVID  </t>
  </si>
  <si>
    <t xml:space="preserve">  ALONDRA  </t>
  </si>
  <si>
    <t xml:space="preserve">  CRISTHIAN  </t>
  </si>
  <si>
    <t xml:space="preserve">  ALMAZAN  </t>
  </si>
  <si>
    <t xml:space="preserve">  ANGELES  </t>
  </si>
  <si>
    <t xml:space="preserve">  PLATA  </t>
  </si>
  <si>
    <t xml:space="preserve">  GONZALEZ  </t>
  </si>
  <si>
    <t xml:space="preserve">  RAYMUNDO  </t>
  </si>
  <si>
    <t xml:space="preserve">  ARIEL  </t>
  </si>
  <si>
    <t xml:space="preserve">  MELANIE  </t>
  </si>
  <si>
    <t xml:space="preserve">  DIANA  </t>
  </si>
  <si>
    <t xml:space="preserve">  LUCIA  </t>
  </si>
  <si>
    <t xml:space="preserve">  EDEER  </t>
  </si>
  <si>
    <t xml:space="preserve">  ROSELIA  </t>
  </si>
  <si>
    <t xml:space="preserve">  VICENTE  </t>
  </si>
  <si>
    <t xml:space="preserve">  LIZETH  </t>
  </si>
  <si>
    <t xml:space="preserve">  YOSSELYN  </t>
  </si>
  <si>
    <t xml:space="preserve">  SABINO  </t>
  </si>
  <si>
    <t xml:space="preserve">  ALBERTO  </t>
  </si>
  <si>
    <t xml:space="preserve">  ADRIAN  </t>
  </si>
  <si>
    <t xml:space="preserve">  ERICKA  </t>
  </si>
  <si>
    <t xml:space="preserve">  VICTOR  </t>
  </si>
  <si>
    <t xml:space="preserve">  FABIAN  </t>
  </si>
  <si>
    <t xml:space="preserve">  EZEQUIEL  </t>
  </si>
  <si>
    <t xml:space="preserve">  ARMANDO  </t>
  </si>
  <si>
    <t xml:space="preserve">SARAY  LITZY  SARAY </t>
  </si>
  <si>
    <t xml:space="preserve">  ALEXANDRA  </t>
  </si>
  <si>
    <t xml:space="preserve">LUIS  JOSE  LUIS </t>
  </si>
  <si>
    <t xml:space="preserve">  YULIANA  </t>
  </si>
  <si>
    <t xml:space="preserve">  JONATHAN  </t>
  </si>
  <si>
    <t xml:space="preserve">  JOSELYN  </t>
  </si>
  <si>
    <t xml:space="preserve">  JORGE  </t>
  </si>
  <si>
    <t xml:space="preserve">  VIRIDIANA  </t>
  </si>
  <si>
    <t xml:space="preserve">  EDGAR  </t>
  </si>
  <si>
    <t xml:space="preserve">  SANDRA  </t>
  </si>
  <si>
    <t xml:space="preserve">  EMMANUEL  </t>
  </si>
  <si>
    <t xml:space="preserve">  JAVIER  </t>
  </si>
  <si>
    <t xml:space="preserve">  MARIO  </t>
  </si>
  <si>
    <t xml:space="preserve">  DIEGO  </t>
  </si>
  <si>
    <t xml:space="preserve">  JESICA  </t>
  </si>
  <si>
    <t xml:space="preserve">  OSVALDO  </t>
  </si>
  <si>
    <t xml:space="preserve">  GUSTAVO  </t>
  </si>
  <si>
    <t xml:space="preserve">  SAMUEL  </t>
  </si>
  <si>
    <t xml:space="preserve">ALI  SONIA  ALI </t>
  </si>
  <si>
    <t xml:space="preserve">  JUSTINO  </t>
  </si>
  <si>
    <t xml:space="preserve">PABLO  JUAN  PABLO </t>
  </si>
  <si>
    <t xml:space="preserve">  RICARDO  </t>
  </si>
  <si>
    <t xml:space="preserve">  KEVIN  </t>
  </si>
  <si>
    <t xml:space="preserve">  ALAN  </t>
  </si>
  <si>
    <t xml:space="preserve">  GUILLERMO  </t>
  </si>
  <si>
    <t xml:space="preserve">  ALFREDO  </t>
  </si>
  <si>
    <t xml:space="preserve">  ANDREA  </t>
  </si>
  <si>
    <t xml:space="preserve">  ESTRELLA  </t>
  </si>
  <si>
    <t xml:space="preserve">  MARIBEL  </t>
  </si>
  <si>
    <t xml:space="preserve">  LAURA  </t>
  </si>
  <si>
    <t xml:space="preserve">  MAIRA  </t>
  </si>
  <si>
    <t xml:space="preserve">ARELY  LUZ  ARELY </t>
  </si>
  <si>
    <t xml:space="preserve">  LEON  </t>
  </si>
  <si>
    <t xml:space="preserve">  RODRIGUEZ  </t>
  </si>
  <si>
    <t xml:space="preserve">  FLORENCIO  </t>
  </si>
  <si>
    <t xml:space="preserve">ANGEL  MIGUEL  ANGEL </t>
  </si>
  <si>
    <t xml:space="preserve">  ARTURO  </t>
  </si>
  <si>
    <t xml:space="preserve">  DENISSE  </t>
  </si>
  <si>
    <t xml:space="preserve">  HILDA  </t>
  </si>
  <si>
    <t xml:space="preserve">  SERGIO  </t>
  </si>
  <si>
    <t xml:space="preserve">  ESTEFANY  </t>
  </si>
  <si>
    <t xml:space="preserve">  RODRIGO  </t>
  </si>
  <si>
    <t xml:space="preserve">NOVIA  ROSA  NOVIA </t>
  </si>
  <si>
    <t xml:space="preserve">  GABRIELA  </t>
  </si>
  <si>
    <t xml:space="preserve">  MARGARITA  </t>
  </si>
  <si>
    <t xml:space="preserve">  CHRISTIAN  </t>
  </si>
  <si>
    <t xml:space="preserve">ISAAC  ALDO  ISAAC </t>
  </si>
  <si>
    <t xml:space="preserve">  FELIX  </t>
  </si>
  <si>
    <t xml:space="preserve">LIZBETH  ROCIO  LIZBETH </t>
  </si>
  <si>
    <t xml:space="preserve">  FELIPE  </t>
  </si>
  <si>
    <t xml:space="preserve">  JAMILETH  </t>
  </si>
  <si>
    <t xml:space="preserve">  ARELI  </t>
  </si>
  <si>
    <t xml:space="preserve">  RUBEN  </t>
  </si>
  <si>
    <t xml:space="preserve">  ELIZABETH  </t>
  </si>
  <si>
    <t xml:space="preserve">  ANGELICA  </t>
  </si>
  <si>
    <t xml:space="preserve">  CLAUDIA  </t>
  </si>
  <si>
    <t xml:space="preserve">  AMBROCIO  </t>
  </si>
  <si>
    <t xml:space="preserve">  CASTRO  </t>
  </si>
  <si>
    <t xml:space="preserve">  JENIFER  </t>
  </si>
  <si>
    <t xml:space="preserve">  ADELA  </t>
  </si>
  <si>
    <t xml:space="preserve">DANIEL  JOSE  DANIEL </t>
  </si>
  <si>
    <t xml:space="preserve">  JENNIFER  </t>
  </si>
  <si>
    <t xml:space="preserve">  ANGEL  </t>
  </si>
  <si>
    <t xml:space="preserve">  CIRILO  </t>
  </si>
  <si>
    <t xml:space="preserve">  MARGARITO  </t>
  </si>
  <si>
    <t xml:space="preserve">VANESSA  DAIRA  VANESSA </t>
  </si>
  <si>
    <t xml:space="preserve">  MAURICIO  </t>
  </si>
  <si>
    <t xml:space="preserve">  HERMINIO  </t>
  </si>
  <si>
    <t xml:space="preserve">  RODOLFO  </t>
  </si>
  <si>
    <t xml:space="preserve">  OSWALDO  </t>
  </si>
  <si>
    <t xml:space="preserve">  GABRIEL  </t>
  </si>
  <si>
    <t xml:space="preserve">JOSE  JUAN  JOSE </t>
  </si>
  <si>
    <t xml:space="preserve">  JONATAN  </t>
  </si>
  <si>
    <t xml:space="preserve">DANIEL  EDUARDO  DANIEL </t>
  </si>
  <si>
    <t xml:space="preserve">  BRYAN  </t>
  </si>
  <si>
    <t xml:space="preserve">CALEB  MARIO  CALEB </t>
  </si>
  <si>
    <t xml:space="preserve">  CECCILIO  </t>
  </si>
  <si>
    <t xml:space="preserve">ELVIRA  KARLA  ELVIRA </t>
  </si>
  <si>
    <t xml:space="preserve">ISAIL  BRYAN  ISAIL </t>
  </si>
  <si>
    <t xml:space="preserve">  EMILIO  </t>
  </si>
  <si>
    <t xml:space="preserve">  SEBASTIAN  </t>
  </si>
  <si>
    <t xml:space="preserve">  CECILIA  </t>
  </si>
  <si>
    <t xml:space="preserve">DAVID  OSMAR  DAVID </t>
  </si>
  <si>
    <t xml:space="preserve">ITZEL  IRIS  ITZEL </t>
  </si>
  <si>
    <t xml:space="preserve">  JOVANNI  </t>
  </si>
  <si>
    <t xml:space="preserve">KAREN  ANA  KAREN </t>
  </si>
  <si>
    <t xml:space="preserve">  YARIDIA  </t>
  </si>
  <si>
    <t xml:space="preserve">ELENA  MARIA  ELENA </t>
  </si>
  <si>
    <t xml:space="preserve">YAHIR  BRIAN  YAHIR </t>
  </si>
  <si>
    <t xml:space="preserve">IRMA  DIANA  IRMA </t>
  </si>
  <si>
    <t xml:space="preserve">ENRIQUE  JOSE  ENRIQUE </t>
  </si>
  <si>
    <t xml:space="preserve">URIEL  ALAN  URIEL </t>
  </si>
  <si>
    <t xml:space="preserve">CARLOS  JUAN  CARLOS </t>
  </si>
  <si>
    <t xml:space="preserve">DANIELA  LUZ  DANIELA </t>
  </si>
  <si>
    <t xml:space="preserve">  JESSICA  </t>
  </si>
  <si>
    <t xml:space="preserve">  ROMAN  </t>
  </si>
  <si>
    <t xml:space="preserve">  EUGENIO  </t>
  </si>
  <si>
    <t xml:space="preserve">  OCTAVIO  </t>
  </si>
  <si>
    <t xml:space="preserve">ZAHID  JESUS  ZAHID </t>
  </si>
  <si>
    <t xml:space="preserve">DALILA  AMY  DALILA </t>
  </si>
  <si>
    <t xml:space="preserve">YAEL  ARATH  YAEL </t>
  </si>
  <si>
    <t xml:space="preserve">ALBERTO  LUIS  ALBERTO </t>
  </si>
  <si>
    <t xml:space="preserve">  ERNESTO  </t>
  </si>
  <si>
    <t xml:space="preserve">NOE  KEVIN  NOE </t>
  </si>
  <si>
    <t xml:space="preserve">OMAR  CESAR  OMAR </t>
  </si>
  <si>
    <t xml:space="preserve">ADRIANA  ROSA  ADRIANA </t>
  </si>
  <si>
    <t xml:space="preserve">ALBERTO  JOSE  ALBERTO </t>
  </si>
  <si>
    <t xml:space="preserve">GABRIEL  JOSHUA  GABRIEL </t>
  </si>
  <si>
    <t xml:space="preserve">  CRISTIAN  </t>
  </si>
  <si>
    <t xml:space="preserve">FABIANA  ELENA  FABIANA </t>
  </si>
  <si>
    <t xml:space="preserve">  ANAHI  </t>
  </si>
  <si>
    <t xml:space="preserve">  BRAULIO  </t>
  </si>
  <si>
    <t xml:space="preserve">DANIEL  CESAR  DANIEL </t>
  </si>
  <si>
    <t xml:space="preserve">MADAI  ELISA  MADAI </t>
  </si>
  <si>
    <t xml:space="preserve">  ESMERALDA  </t>
  </si>
  <si>
    <t xml:space="preserve">JAIR  JOSUE  JAIR </t>
  </si>
  <si>
    <t xml:space="preserve">  MARBELLA  </t>
  </si>
  <si>
    <t xml:space="preserve">  AURELIO  </t>
  </si>
  <si>
    <t xml:space="preserve">ANGEL  LUIS  ANGEL </t>
  </si>
  <si>
    <t xml:space="preserve">FABIAN  ALEXIS  FABIAN </t>
  </si>
  <si>
    <t xml:space="preserve">DAYAN  IAN  DAYAN </t>
  </si>
  <si>
    <t xml:space="preserve">VELASCO  RUIZ  VELASCO </t>
  </si>
  <si>
    <t xml:space="preserve">ELGUERA  TAPIA  ELGUERA </t>
  </si>
  <si>
    <t xml:space="preserve">SANCHEZ  PETRONA  SANCHEZ </t>
  </si>
  <si>
    <t xml:space="preserve">RAMIREZ   BRAVO  RAMIREZ  </t>
  </si>
  <si>
    <t xml:space="preserve">NAJERA  SUAREZ  NAJERA </t>
  </si>
  <si>
    <t xml:space="preserve">MICHEL  ELSA  MICHEL </t>
  </si>
  <si>
    <t xml:space="preserve">MARIA  LUZ  MARIA </t>
  </si>
  <si>
    <t xml:space="preserve">ALFREDO  JOSE  ALFREDO </t>
  </si>
  <si>
    <t xml:space="preserve">DANIEL  ERIK  DANIEL </t>
  </si>
  <si>
    <t xml:space="preserve">ISELA  ROSA  ISELA </t>
  </si>
  <si>
    <t xml:space="preserve">MARIA  DULCE  MARIA </t>
  </si>
  <si>
    <t xml:space="preserve">MELINA  XOCHILT  MELINA </t>
  </si>
  <si>
    <t xml:space="preserve">YAEL  ARTURO  YAEL </t>
  </si>
  <si>
    <t xml:space="preserve">SADATH  JHOSET  SADATH </t>
  </si>
  <si>
    <t xml:space="preserve">ALEJANDRA  YENI  ALEJANDRA </t>
  </si>
  <si>
    <t xml:space="preserve">ITZAYANA  NARDY  ITZAYANA </t>
  </si>
  <si>
    <t xml:space="preserve">LUCERO  KAREN  LUCERO </t>
  </si>
  <si>
    <t xml:space="preserve">EDUARDO  JOSE  EDUARDO </t>
  </si>
  <si>
    <t xml:space="preserve">  BERENICE  </t>
  </si>
  <si>
    <t xml:space="preserve">ALONSO  GUSTAVO  ALONSO </t>
  </si>
  <si>
    <t xml:space="preserve">GAEL  JOHNNY  GAEL </t>
  </si>
  <si>
    <t xml:space="preserve">ADRIEL  LUIS  ADRIEL </t>
  </si>
  <si>
    <t xml:space="preserve">AXEL  ROBERTO  AXEL </t>
  </si>
  <si>
    <t xml:space="preserve">  YOSSELYNE  </t>
  </si>
  <si>
    <t xml:space="preserve">ANGELICA  CAROL  ANGELICA </t>
  </si>
  <si>
    <t xml:space="preserve">CARLOS  JONATHAN  CARLOS </t>
  </si>
  <si>
    <t xml:space="preserve">RUFINO  JOSE  RUFINO </t>
  </si>
  <si>
    <t xml:space="preserve">ISMAEL  DANIEL  ISMAEL </t>
  </si>
  <si>
    <t xml:space="preserve">JOSUE  BRIAN  JOSUE </t>
  </si>
  <si>
    <t xml:space="preserve">URIEL  LUIS  URIEL </t>
  </si>
  <si>
    <t xml:space="preserve">ROBERTO  JOSE  ROBERTO </t>
  </si>
  <si>
    <t xml:space="preserve">ITZEL  MONICA  ITZEL </t>
  </si>
  <si>
    <t xml:space="preserve">BRAYAN  EDGAR  BRAYAN </t>
  </si>
  <si>
    <t xml:space="preserve">JOSELYN  KIMBERLY  JOSELYN </t>
  </si>
  <si>
    <t xml:space="preserve">NATIVIDAD  DULCE  NATIVIDAD </t>
  </si>
  <si>
    <t xml:space="preserve">LIZBET  LUCERO  LIZBET </t>
  </si>
  <si>
    <t xml:space="preserve">KARIME  IVON  KARIME </t>
  </si>
  <si>
    <t xml:space="preserve">LIDIA  ANA  LIDIA </t>
  </si>
  <si>
    <t xml:space="preserve">TATIALY  VICTORIA  TATIALY </t>
  </si>
  <si>
    <t xml:space="preserve">VERONICA  LUZ  VERONICA </t>
  </si>
  <si>
    <t xml:space="preserve">ISABEL  REYNA  ISABEL </t>
  </si>
  <si>
    <t xml:space="preserve">PAOLA  WENDY  PAOLA </t>
  </si>
  <si>
    <t xml:space="preserve">BRANDON  JOSE  BRANDON </t>
  </si>
  <si>
    <t xml:space="preserve">AURORA  ARIANA  AURORA </t>
  </si>
  <si>
    <t xml:space="preserve">OMAR  MIGUEL  OMAR </t>
  </si>
  <si>
    <t xml:space="preserve">RICARDO  BRIAN  RICARDO </t>
  </si>
  <si>
    <t xml:space="preserve">ALEXANDER  RAWI  ALEXANDER </t>
  </si>
  <si>
    <t xml:space="preserve">ITZEL  DAMARA  ITZEL </t>
  </si>
  <si>
    <t xml:space="preserve">YOSEF  ABRAHAM  YOSEF </t>
  </si>
  <si>
    <t xml:space="preserve">AARON  CRISTIAN  AARON </t>
  </si>
  <si>
    <t xml:space="preserve">AYESHA  JENNIFER  AYESHA </t>
  </si>
  <si>
    <t xml:space="preserve">ALAN  JOSE  ALAN </t>
  </si>
  <si>
    <t xml:space="preserve">VICTOR  DIEGO  VICTOR </t>
  </si>
  <si>
    <t xml:space="preserve">ENELIDA  LUISA  ENELIDA </t>
  </si>
  <si>
    <t xml:space="preserve">DENISSE  NORMA  DENISSE </t>
  </si>
  <si>
    <t xml:space="preserve">SARAHI  GLORIA  SARAHI </t>
  </si>
  <si>
    <t xml:space="preserve">TOMAS  ADAN  TOMAS </t>
  </si>
  <si>
    <t xml:space="preserve">AURELIA  MARIA  AURELIA </t>
  </si>
  <si>
    <t xml:space="preserve">  ADRIANA  </t>
  </si>
  <si>
    <t xml:space="preserve">ROXANA  LORENA  ROXANA </t>
  </si>
  <si>
    <t xml:space="preserve">  MAXIMILIANO  </t>
  </si>
  <si>
    <t xml:space="preserve">KEVAN  ABIEZER  KEVAN </t>
  </si>
  <si>
    <t xml:space="preserve">ANGEL  JESUS  ANGEL </t>
  </si>
  <si>
    <t xml:space="preserve">ALEXANDER  ALEXIS  ALEXANDER </t>
  </si>
  <si>
    <t xml:space="preserve">DANAE  DULCE  DANAE </t>
  </si>
  <si>
    <t xml:space="preserve">ALEXANDER  KEVIN  ALEXANDER </t>
  </si>
  <si>
    <t xml:space="preserve">EMANUEL  KAIN  EMANUEL </t>
  </si>
  <si>
    <t xml:space="preserve">ALEXIS  BRAYAN  ALEXIS </t>
  </si>
  <si>
    <t xml:space="preserve">ESMERALDA  AURORA  ESMERALDA </t>
  </si>
  <si>
    <t xml:space="preserve">AXEL  AARON  AXEL </t>
  </si>
  <si>
    <t xml:space="preserve">MARLEN  JESSICA  MARLEN </t>
  </si>
  <si>
    <t xml:space="preserve">JAVIER  CARLOS  JAVIER </t>
  </si>
  <si>
    <t xml:space="preserve">YAMILET  AUREA  YAMILET </t>
  </si>
  <si>
    <t xml:space="preserve">  JENHIFER  </t>
  </si>
  <si>
    <t xml:space="preserve">PAOLA  MAYRA  PAOLA </t>
  </si>
  <si>
    <t xml:space="preserve">ALEXIS  JESUS  ALEXIS </t>
  </si>
  <si>
    <t xml:space="preserve">DANIEL  VICTOR  DANIEL </t>
  </si>
  <si>
    <t xml:space="preserve">IRAIS  DIANA  IRAIS </t>
  </si>
  <si>
    <t xml:space="preserve">MARISOL  EDITH  MARISOL </t>
  </si>
  <si>
    <t xml:space="preserve">ALBERTO  MARIO  ALBERTO </t>
  </si>
  <si>
    <t xml:space="preserve">ULISES  ADRIAN  ULISES </t>
  </si>
  <si>
    <t xml:space="preserve">JESUS  CARLOS  JESUS </t>
  </si>
  <si>
    <t xml:space="preserve">ALEJANDRO  DIEGO  ALEJANDRO </t>
  </si>
  <si>
    <t xml:space="preserve">ISABEL  MARIA  ISABEL </t>
  </si>
  <si>
    <t xml:space="preserve">ALFONSO  LUIS  ALFONSO </t>
  </si>
  <si>
    <t xml:space="preserve">DANIEL  PAULINO  DANIEL </t>
  </si>
  <si>
    <t xml:space="preserve">KARINA  LAURA  KARINA </t>
  </si>
  <si>
    <t xml:space="preserve">HARUMI  DONI  HARUMI </t>
  </si>
  <si>
    <t xml:space="preserve">ARTURO  JESUS  ARTURO </t>
  </si>
  <si>
    <t xml:space="preserve">NANDO  MIGUEL  NANDO </t>
  </si>
  <si>
    <t xml:space="preserve">OTONIEL  ARMANDO  OTONIEL </t>
  </si>
  <si>
    <t xml:space="preserve">ERENDIRA  MIRANDA  ERENDIRA </t>
  </si>
  <si>
    <t xml:space="preserve">NAYELI  GUADALUPE  NAYELI </t>
  </si>
  <si>
    <t xml:space="preserve">PATRICIA  MARTHA  PATRICIA </t>
  </si>
  <si>
    <t xml:space="preserve">JASIEL  ALEXIS  JASIEL </t>
  </si>
  <si>
    <t xml:space="preserve">VARGAS  MENDEZ  VARGAS </t>
  </si>
  <si>
    <t xml:space="preserve">GARCIA  CASTILLO  GARCIA </t>
  </si>
  <si>
    <t xml:space="preserve">AREYDI  MYTZY  AREYDI </t>
  </si>
  <si>
    <t xml:space="preserve">DAMIAN  ALEXIS  DAMIAN </t>
  </si>
  <si>
    <t xml:space="preserve">FERNANDO  LUIS  FERNANDO </t>
  </si>
  <si>
    <t xml:space="preserve">IRAIS  DAMARIS  IRAIS </t>
  </si>
  <si>
    <t xml:space="preserve">FERNANDA  MARIA  FERNANDA </t>
  </si>
  <si>
    <t xml:space="preserve">THULIO  MARCO  THULIO </t>
  </si>
  <si>
    <t xml:space="preserve">GERARDO  LUIS  GERARDO </t>
  </si>
  <si>
    <t xml:space="preserve">GUADALUPE  NANCY  GUADALUPE </t>
  </si>
  <si>
    <t xml:space="preserve">ESMERALDA  MYRIAM  ESMERALDA </t>
  </si>
  <si>
    <t xml:space="preserve">MADAI  NAOMI  MADAI </t>
  </si>
  <si>
    <t xml:space="preserve">WENDOLINE  NANCY  WENDOLINE </t>
  </si>
  <si>
    <t xml:space="preserve">EDUARDO  JESUS  EDUARDO </t>
  </si>
  <si>
    <t xml:space="preserve">GISSELLE  ARANZA  GISSELLE </t>
  </si>
  <si>
    <t xml:space="preserve">EMMANUEL  BRAYAM  EMMANUEL </t>
  </si>
  <si>
    <t xml:space="preserve">GAVIOTA  CITLALI  GAVIOTA </t>
  </si>
  <si>
    <t xml:space="preserve">EDUARDO  LUIS  EDUARDO </t>
  </si>
  <si>
    <t xml:space="preserve">XOCHITL  LEYDI  XOCHITL </t>
  </si>
  <si>
    <t xml:space="preserve">YOSELIN  ARLET  YOSELIN </t>
  </si>
  <si>
    <t xml:space="preserve">ANGELICA  ROSA  ANGELICA </t>
  </si>
  <si>
    <t xml:space="preserve">DANIEL  JUAN  DANIEL </t>
  </si>
  <si>
    <t xml:space="preserve">CHRISTIAN  JOSE  CHRISTIAN </t>
  </si>
  <si>
    <t xml:space="preserve">ARMANDO  CARLOS  ARMANDO </t>
  </si>
  <si>
    <t xml:space="preserve">FERNANDA  MIRIAM  FERNANDA </t>
  </si>
  <si>
    <t xml:space="preserve">PRISCILA  ANDREA  PRISCILA </t>
  </si>
  <si>
    <t xml:space="preserve">RODRIGO  LUIS  RODRIGO </t>
  </si>
  <si>
    <t xml:space="preserve">DE_LOS_ANGELES  MARIA  DE_LOS_ANGELES </t>
  </si>
  <si>
    <t xml:space="preserve">ISRAEL  JOSUE  ISRAEL </t>
  </si>
  <si>
    <t xml:space="preserve">ENRIQUE  GERARDO  ENRIQUE </t>
  </si>
  <si>
    <t xml:space="preserve">DANIEL  CARLOS  DANIEL </t>
  </si>
  <si>
    <t xml:space="preserve">MILAGROS  MARILY  MILAGROS </t>
  </si>
  <si>
    <t xml:space="preserve">JARET  FRANCISCO  JARET </t>
  </si>
  <si>
    <t xml:space="preserve">MARIMAR  LITZI  MARIMAR </t>
  </si>
  <si>
    <t xml:space="preserve">JAQUELINE  LORENA  JAQUELINE </t>
  </si>
  <si>
    <t xml:space="preserve">JAQUELINE  ISIS  JAQUELINE </t>
  </si>
  <si>
    <t xml:space="preserve">ALEXANDRA  TABATA  ALEXANDRA </t>
  </si>
  <si>
    <t xml:space="preserve">ANTONIO  MARCO  ANTONIO </t>
  </si>
  <si>
    <t xml:space="preserve">GUADALUPE  MARIA  GUADALUPE </t>
  </si>
  <si>
    <t xml:space="preserve">IVONE  JACQUELINE  IVONE </t>
  </si>
  <si>
    <t xml:space="preserve">ABIGAIL  SUSANA  ABIGAIL </t>
  </si>
  <si>
    <t xml:space="preserve">LAISHA  SHELY  LAISHA </t>
  </si>
  <si>
    <t xml:space="preserve">DEL_ROSARIO  MARIA  DEL_ROSARIO </t>
  </si>
  <si>
    <t xml:space="preserve">EMILIANO  DAVID  EMILIANO </t>
  </si>
  <si>
    <t xml:space="preserve">GARCIA  APARICIO  GARCIA </t>
  </si>
  <si>
    <t xml:space="preserve">CRISTELL  DAZZLING  CRISTELL </t>
  </si>
  <si>
    <t xml:space="preserve">SILAS  KEVIN  SILAS </t>
  </si>
  <si>
    <t xml:space="preserve">EMMANUEL  JONATAN  EMMANUEL </t>
  </si>
  <si>
    <t xml:space="preserve">SEBASTIAN  JESUS  SEBASTIAN </t>
  </si>
  <si>
    <t xml:space="preserve">TONATIUH  YAEL  TONATIUH </t>
  </si>
  <si>
    <t xml:space="preserve">BERENICE  LEON  BERENICE </t>
  </si>
  <si>
    <t xml:space="preserve">DEL_CARMEN  ITZEL  DEL_CARMEN </t>
  </si>
  <si>
    <t xml:space="preserve">EMMANUEL  JULIO  EMMANUEL </t>
  </si>
  <si>
    <t xml:space="preserve">YOSELIN  FERNANDA  YOSELIN </t>
  </si>
  <si>
    <t xml:space="preserve">MACEDONIO  LEONEL  MACEDONIO </t>
  </si>
  <si>
    <t xml:space="preserve">ABIGAIL  MARIANA  ABIGAIL </t>
  </si>
  <si>
    <t xml:space="preserve">VIANEY  CYNTHIA  VIANEY </t>
  </si>
  <si>
    <t xml:space="preserve">  CRISTOPHER  </t>
  </si>
  <si>
    <t xml:space="preserve">ENRIQUE  JORGE  ENRIQUE </t>
  </si>
  <si>
    <t xml:space="preserve">ITZEL  STEPHANIE  ITZEL </t>
  </si>
  <si>
    <t xml:space="preserve">VELAZQUEZ  CASTILLO  VELAZQUEZ </t>
  </si>
  <si>
    <t xml:space="preserve">ABRAHAM  JONATHAN  ABRAHAM </t>
  </si>
  <si>
    <t xml:space="preserve">DE_JESUS  FELIPE  DE_JESUS </t>
  </si>
  <si>
    <t xml:space="preserve">DANIEL  PEDRO  DANIEL </t>
  </si>
  <si>
    <t xml:space="preserve">BERENICE  JAKELIN  BERENICE </t>
  </si>
  <si>
    <t xml:space="preserve">VIRIDIANA  ALIDA  VIRIDIANA </t>
  </si>
  <si>
    <t xml:space="preserve">DANIEL  IRVING  DANIEL </t>
  </si>
  <si>
    <t xml:space="preserve">JULIETA  SAMANTHA  JULIETA </t>
  </si>
  <si>
    <t xml:space="preserve">XITLALIC  DENNISE  XITLALIC </t>
  </si>
  <si>
    <t xml:space="preserve">MICHELLE  AISLINN  MICHELLE </t>
  </si>
  <si>
    <t xml:space="preserve">SAMANTA  THAILY  SAMANTA </t>
  </si>
  <si>
    <t xml:space="preserve">FERNANDA  CARLA  FERNANDA </t>
  </si>
  <si>
    <t xml:space="preserve">GUADALUPE  DIANA  GUADALUPE </t>
  </si>
  <si>
    <t xml:space="preserve">JAVIER  FRANCISCO  JAVIER </t>
  </si>
  <si>
    <t xml:space="preserve">CRISTAL  EMELY  CRISTAL </t>
  </si>
  <si>
    <t xml:space="preserve">DEL_CARMEN  MARIA  DEL_CARMEN </t>
  </si>
  <si>
    <t xml:space="preserve">ELIZABETH  DIANA  ELIZABETH </t>
  </si>
  <si>
    <t xml:space="preserve">ISABEL  KATHERINE  ISABEL </t>
  </si>
  <si>
    <t xml:space="preserve">MONSERRAT  ALLISON  MONSERRAT </t>
  </si>
  <si>
    <t xml:space="preserve">ALEJANDRO  JOSE  ALEJANDRO </t>
  </si>
  <si>
    <t xml:space="preserve">LIZETH  YAZMIN  LIZETH </t>
  </si>
  <si>
    <t xml:space="preserve">ALBERTO  JONATHAN  ALBERTO </t>
  </si>
  <si>
    <t xml:space="preserve">MONTSERRAT  SUSANA  MONTSERRAT </t>
  </si>
  <si>
    <t xml:space="preserve">MAGDALENA  MARIA  MAGDALENA </t>
  </si>
  <si>
    <t xml:space="preserve">AURORA  DIANA  AURORA </t>
  </si>
  <si>
    <t xml:space="preserve">CARLOS  ROBERTO  CARLOS </t>
  </si>
  <si>
    <t xml:space="preserve">JESSICA  FERNANDA  JESSICA </t>
  </si>
  <si>
    <t xml:space="preserve">CRISTOPHER  JOHNNY  CRISTOPHER </t>
  </si>
  <si>
    <t xml:space="preserve">GABRIEL  RICARDO  GABRIEL </t>
  </si>
  <si>
    <t xml:space="preserve">ALISSON  SEMJASE  ALISSON </t>
  </si>
  <si>
    <t xml:space="preserve">JAZMIN  KAREN  JAZMIN </t>
  </si>
  <si>
    <t xml:space="preserve">GUADALUPE  JIMENA  GUADALUPE </t>
  </si>
  <si>
    <t xml:space="preserve">DE_JESUS  GUSTAVO  DE_JESUS </t>
  </si>
  <si>
    <t xml:space="preserve">BERENICE  MARIA  BERENICE </t>
  </si>
  <si>
    <t xml:space="preserve">KARLA  MADELEINE  KARLA </t>
  </si>
  <si>
    <t xml:space="preserve">FRANCISCO  CARLOS  FRANCISCO </t>
  </si>
  <si>
    <t xml:space="preserve">RODOLFO  BRANDON  RODOLFO </t>
  </si>
  <si>
    <t xml:space="preserve">ADRIANA  ELIZABETH  ADRIANA </t>
  </si>
  <si>
    <t>ANGEL  EDUARDO GUADALUPE  ANGEL  EDUARDO</t>
  </si>
  <si>
    <t xml:space="preserve">  NOE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</si>
</sst>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78B5-028C-49BC-9554-4191F4323EA7}">
  <dimension ref="A1:K452"/>
  <sheetViews>
    <sheetView workbookViewId="0">
      <selection activeCell="H16" sqref="H16"/>
    </sheetView>
  </sheetViews>
  <sheetFormatPr baseColWidth="10" defaultRowHeight="15" x14ac:dyDescent="0.25"/>
  <cols>
    <col min="1" max="1" width="10.7109375" bestFit="1" customWidth="1"/>
    <col min="2" max="2" width="10.5703125" bestFit="1" customWidth="1"/>
    <col min="3" max="3" width="41.28515625" bestFit="1" customWidth="1"/>
    <col min="4" max="4" width="13.7109375" bestFit="1" customWidth="1"/>
    <col min="5" max="5" width="3.28515625" bestFit="1" customWidth="1"/>
    <col min="6" max="6" width="5.28515625" bestFit="1" customWidth="1"/>
  </cols>
  <sheetData>
    <row r="1" spans="1:11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25">
      <c r="A2" s="3">
        <v>1</v>
      </c>
      <c r="B2" s="4">
        <v>45019</v>
      </c>
      <c r="C2" t="s">
        <v>9</v>
      </c>
      <c r="D2" s="5" t="s">
        <v>10</v>
      </c>
      <c r="E2" s="5"/>
      <c r="F2" s="5"/>
      <c r="G2" s="5" t="s">
        <v>11</v>
      </c>
      <c r="H2" t="str">
        <f>CONCATENATE("Perfil SEDENA"," ",G2)</f>
        <v>Perfil SEDENA Masculino</v>
      </c>
      <c r="I2" t="s">
        <v>12</v>
      </c>
      <c r="K2">
        <f>SEARCH(" ",C2,1)</f>
        <v>8</v>
      </c>
    </row>
    <row r="3" spans="1:11" x14ac:dyDescent="0.25">
      <c r="A3" s="3">
        <v>2</v>
      </c>
      <c r="B3" s="4">
        <v>45019</v>
      </c>
      <c r="C3" t="s">
        <v>13</v>
      </c>
      <c r="D3" t="s">
        <v>14</v>
      </c>
      <c r="G3" t="s">
        <v>11</v>
      </c>
      <c r="H3" t="str">
        <f t="shared" ref="H3:H66" si="0">CONCATENATE("Perfil SEDENA"," ",G3)</f>
        <v>Perfil SEDENA Masculino</v>
      </c>
      <c r="I3" t="s">
        <v>12</v>
      </c>
    </row>
    <row r="4" spans="1:11" x14ac:dyDescent="0.25">
      <c r="A4" s="3">
        <v>3</v>
      </c>
      <c r="B4" s="4">
        <v>45019</v>
      </c>
      <c r="C4" t="s">
        <v>15</v>
      </c>
      <c r="D4" t="s">
        <v>16</v>
      </c>
      <c r="G4" t="s">
        <v>11</v>
      </c>
      <c r="H4" t="str">
        <f t="shared" si="0"/>
        <v>Perfil SEDENA Masculino</v>
      </c>
      <c r="I4" t="s">
        <v>12</v>
      </c>
    </row>
    <row r="5" spans="1:11" x14ac:dyDescent="0.25">
      <c r="A5" s="3">
        <v>4</v>
      </c>
      <c r="B5" s="4">
        <v>45019</v>
      </c>
      <c r="C5" t="s">
        <v>17</v>
      </c>
      <c r="D5" t="s">
        <v>18</v>
      </c>
      <c r="G5" t="s">
        <v>19</v>
      </c>
      <c r="H5" t="str">
        <f t="shared" si="0"/>
        <v>Perfil SEDENA Femenino</v>
      </c>
      <c r="I5" t="s">
        <v>12</v>
      </c>
    </row>
    <row r="6" spans="1:11" x14ac:dyDescent="0.25">
      <c r="A6" s="3">
        <v>5</v>
      </c>
      <c r="B6" s="4">
        <v>45019</v>
      </c>
      <c r="C6" t="s">
        <v>20</v>
      </c>
      <c r="D6" t="s">
        <v>21</v>
      </c>
      <c r="G6" t="s">
        <v>19</v>
      </c>
      <c r="H6" t="str">
        <f t="shared" si="0"/>
        <v>Perfil SEDENA Femenino</v>
      </c>
      <c r="I6" t="s">
        <v>12</v>
      </c>
    </row>
    <row r="7" spans="1:11" x14ac:dyDescent="0.25">
      <c r="A7" s="3">
        <v>6</v>
      </c>
      <c r="B7" s="4">
        <v>45019</v>
      </c>
      <c r="C7" t="s">
        <v>22</v>
      </c>
      <c r="D7" t="s">
        <v>23</v>
      </c>
      <c r="G7" t="s">
        <v>19</v>
      </c>
      <c r="H7" t="str">
        <f t="shared" si="0"/>
        <v>Perfil SEDENA Femenino</v>
      </c>
      <c r="I7" t="s">
        <v>12</v>
      </c>
    </row>
    <row r="8" spans="1:11" x14ac:dyDescent="0.25">
      <c r="A8" s="3">
        <v>7</v>
      </c>
      <c r="B8" s="4">
        <v>45019</v>
      </c>
      <c r="C8" t="s">
        <v>24</v>
      </c>
      <c r="D8" t="s">
        <v>25</v>
      </c>
      <c r="G8" t="s">
        <v>19</v>
      </c>
      <c r="H8" t="str">
        <f t="shared" si="0"/>
        <v>Perfil SEDENA Femenino</v>
      </c>
      <c r="I8" t="s">
        <v>12</v>
      </c>
    </row>
    <row r="9" spans="1:11" x14ac:dyDescent="0.25">
      <c r="A9" s="3">
        <v>8</v>
      </c>
      <c r="B9" s="4">
        <v>45019</v>
      </c>
      <c r="C9" t="s">
        <v>26</v>
      </c>
      <c r="D9" t="s">
        <v>27</v>
      </c>
      <c r="G9" t="s">
        <v>11</v>
      </c>
      <c r="H9" t="str">
        <f t="shared" si="0"/>
        <v>Perfil SEDENA Masculino</v>
      </c>
      <c r="I9" t="s">
        <v>12</v>
      </c>
    </row>
    <row r="10" spans="1:11" x14ac:dyDescent="0.25">
      <c r="A10" s="3">
        <v>9</v>
      </c>
      <c r="B10" s="4">
        <v>45019</v>
      </c>
      <c r="C10" t="s">
        <v>28</v>
      </c>
      <c r="D10" t="s">
        <v>29</v>
      </c>
      <c r="G10" t="s">
        <v>19</v>
      </c>
      <c r="H10" t="str">
        <f t="shared" si="0"/>
        <v>Perfil SEDENA Femenino</v>
      </c>
      <c r="I10" t="s">
        <v>12</v>
      </c>
    </row>
    <row r="11" spans="1:11" x14ac:dyDescent="0.25">
      <c r="A11" s="3">
        <v>10</v>
      </c>
      <c r="B11" s="4">
        <v>45019</v>
      </c>
      <c r="C11" t="s">
        <v>30</v>
      </c>
      <c r="D11" t="s">
        <v>31</v>
      </c>
      <c r="G11" t="s">
        <v>11</v>
      </c>
      <c r="H11" t="str">
        <f t="shared" si="0"/>
        <v>Perfil SEDENA Masculino</v>
      </c>
      <c r="I11" t="s">
        <v>12</v>
      </c>
    </row>
    <row r="12" spans="1:11" x14ac:dyDescent="0.25">
      <c r="A12" s="3">
        <v>11</v>
      </c>
      <c r="B12" s="4">
        <v>45019</v>
      </c>
      <c r="C12" t="s">
        <v>32</v>
      </c>
      <c r="D12" t="s">
        <v>33</v>
      </c>
      <c r="G12" t="s">
        <v>19</v>
      </c>
      <c r="H12" t="str">
        <f t="shared" si="0"/>
        <v>Perfil SEDENA Femenino</v>
      </c>
      <c r="I12" t="s">
        <v>12</v>
      </c>
    </row>
    <row r="13" spans="1:11" x14ac:dyDescent="0.25">
      <c r="A13" s="3">
        <v>12</v>
      </c>
      <c r="B13" s="4">
        <v>45019</v>
      </c>
      <c r="C13" t="s">
        <v>34</v>
      </c>
      <c r="D13" t="s">
        <v>35</v>
      </c>
      <c r="G13" t="s">
        <v>11</v>
      </c>
      <c r="H13" t="str">
        <f t="shared" si="0"/>
        <v>Perfil SEDENA Masculino</v>
      </c>
      <c r="I13" t="s">
        <v>12</v>
      </c>
    </row>
    <row r="14" spans="1:11" x14ac:dyDescent="0.25">
      <c r="A14" s="3">
        <v>13</v>
      </c>
      <c r="B14" s="4">
        <v>45019</v>
      </c>
      <c r="C14" t="s">
        <v>36</v>
      </c>
      <c r="D14" t="s">
        <v>37</v>
      </c>
      <c r="G14" t="s">
        <v>11</v>
      </c>
      <c r="H14" t="str">
        <f t="shared" si="0"/>
        <v>Perfil SEDENA Masculino</v>
      </c>
      <c r="I14" t="s">
        <v>12</v>
      </c>
    </row>
    <row r="15" spans="1:11" x14ac:dyDescent="0.25">
      <c r="A15" s="3">
        <v>14</v>
      </c>
      <c r="B15" s="4">
        <v>45019</v>
      </c>
      <c r="C15" t="s">
        <v>38</v>
      </c>
      <c r="D15" t="s">
        <v>39</v>
      </c>
      <c r="G15" t="s">
        <v>19</v>
      </c>
      <c r="H15" t="str">
        <f t="shared" si="0"/>
        <v>Perfil SEDENA Femenino</v>
      </c>
      <c r="I15" t="s">
        <v>12</v>
      </c>
    </row>
    <row r="16" spans="1:11" x14ac:dyDescent="0.25">
      <c r="A16" s="3">
        <v>15</v>
      </c>
      <c r="B16" s="4">
        <v>45019</v>
      </c>
      <c r="C16" t="s">
        <v>40</v>
      </c>
      <c r="D16" t="s">
        <v>41</v>
      </c>
      <c r="G16" t="s">
        <v>19</v>
      </c>
      <c r="H16" t="str">
        <f t="shared" si="0"/>
        <v>Perfil SEDENA Femenino</v>
      </c>
      <c r="I16" t="s">
        <v>12</v>
      </c>
    </row>
    <row r="17" spans="1:9" x14ac:dyDescent="0.25">
      <c r="A17" s="3">
        <v>16</v>
      </c>
      <c r="B17" s="4">
        <v>45019</v>
      </c>
      <c r="C17" t="s">
        <v>42</v>
      </c>
      <c r="D17" t="s">
        <v>43</v>
      </c>
      <c r="G17" t="s">
        <v>19</v>
      </c>
      <c r="H17" t="str">
        <f t="shared" si="0"/>
        <v>Perfil SEDENA Femenino</v>
      </c>
      <c r="I17" t="s">
        <v>12</v>
      </c>
    </row>
    <row r="18" spans="1:9" x14ac:dyDescent="0.25">
      <c r="A18" s="3">
        <v>17</v>
      </c>
      <c r="B18" s="4">
        <v>45019</v>
      </c>
      <c r="C18" t="s">
        <v>44</v>
      </c>
      <c r="D18" t="s">
        <v>45</v>
      </c>
      <c r="G18" t="s">
        <v>19</v>
      </c>
      <c r="H18" t="str">
        <f t="shared" si="0"/>
        <v>Perfil SEDENA Femenino</v>
      </c>
      <c r="I18" t="s">
        <v>12</v>
      </c>
    </row>
    <row r="19" spans="1:9" x14ac:dyDescent="0.25">
      <c r="A19" s="3">
        <v>18</v>
      </c>
      <c r="B19" s="4">
        <v>45019</v>
      </c>
      <c r="C19" t="s">
        <v>46</v>
      </c>
      <c r="D19" t="s">
        <v>47</v>
      </c>
      <c r="G19" t="s">
        <v>19</v>
      </c>
      <c r="H19" t="str">
        <f t="shared" si="0"/>
        <v>Perfil SEDENA Femenino</v>
      </c>
      <c r="I19" t="s">
        <v>12</v>
      </c>
    </row>
    <row r="20" spans="1:9" x14ac:dyDescent="0.25">
      <c r="A20" s="3">
        <v>19</v>
      </c>
      <c r="B20" s="4">
        <v>45019</v>
      </c>
      <c r="C20" t="s">
        <v>48</v>
      </c>
      <c r="D20" t="s">
        <v>49</v>
      </c>
      <c r="G20" t="s">
        <v>19</v>
      </c>
      <c r="H20" t="str">
        <f t="shared" si="0"/>
        <v>Perfil SEDENA Femenino</v>
      </c>
      <c r="I20" t="s">
        <v>12</v>
      </c>
    </row>
    <row r="21" spans="1:9" x14ac:dyDescent="0.25">
      <c r="A21" s="3">
        <v>20</v>
      </c>
      <c r="B21" s="4">
        <v>45019</v>
      </c>
      <c r="C21" t="s">
        <v>50</v>
      </c>
      <c r="D21" t="s">
        <v>51</v>
      </c>
      <c r="G21" t="s">
        <v>11</v>
      </c>
      <c r="H21" t="str">
        <f t="shared" si="0"/>
        <v>Perfil SEDENA Masculino</v>
      </c>
      <c r="I21" t="s">
        <v>12</v>
      </c>
    </row>
    <row r="22" spans="1:9" x14ac:dyDescent="0.25">
      <c r="A22" s="3">
        <v>21</v>
      </c>
      <c r="B22" s="4">
        <v>45019</v>
      </c>
      <c r="C22" t="s">
        <v>52</v>
      </c>
      <c r="D22" t="s">
        <v>53</v>
      </c>
      <c r="G22" t="s">
        <v>11</v>
      </c>
      <c r="H22" t="str">
        <f t="shared" si="0"/>
        <v>Perfil SEDENA Masculino</v>
      </c>
      <c r="I22" t="s">
        <v>12</v>
      </c>
    </row>
    <row r="23" spans="1:9" x14ac:dyDescent="0.25">
      <c r="A23" s="3">
        <v>22</v>
      </c>
      <c r="B23" s="4">
        <v>45019</v>
      </c>
      <c r="C23" t="s">
        <v>54</v>
      </c>
      <c r="D23" t="s">
        <v>55</v>
      </c>
      <c r="G23" t="s">
        <v>11</v>
      </c>
      <c r="H23" t="str">
        <f t="shared" si="0"/>
        <v>Perfil SEDENA Masculino</v>
      </c>
      <c r="I23" t="s">
        <v>12</v>
      </c>
    </row>
    <row r="24" spans="1:9" x14ac:dyDescent="0.25">
      <c r="A24" s="3">
        <v>23</v>
      </c>
      <c r="B24" s="4">
        <v>45019</v>
      </c>
      <c r="C24" t="s">
        <v>56</v>
      </c>
      <c r="D24" t="s">
        <v>57</v>
      </c>
      <c r="G24" t="s">
        <v>11</v>
      </c>
      <c r="H24" t="str">
        <f t="shared" si="0"/>
        <v>Perfil SEDENA Masculino</v>
      </c>
      <c r="I24" t="s">
        <v>12</v>
      </c>
    </row>
    <row r="25" spans="1:9" x14ac:dyDescent="0.25">
      <c r="A25" s="3">
        <v>24</v>
      </c>
      <c r="B25" s="4">
        <v>45019</v>
      </c>
      <c r="C25" t="s">
        <v>58</v>
      </c>
      <c r="D25" t="s">
        <v>59</v>
      </c>
      <c r="G25" t="s">
        <v>11</v>
      </c>
      <c r="H25" t="str">
        <f t="shared" si="0"/>
        <v>Perfil SEDENA Masculino</v>
      </c>
      <c r="I25" t="s">
        <v>12</v>
      </c>
    </row>
    <row r="26" spans="1:9" x14ac:dyDescent="0.25">
      <c r="A26" s="3">
        <v>25</v>
      </c>
      <c r="B26" s="4">
        <v>45019</v>
      </c>
      <c r="C26" t="s">
        <v>60</v>
      </c>
      <c r="D26" t="s">
        <v>61</v>
      </c>
      <c r="G26" t="s">
        <v>11</v>
      </c>
      <c r="H26" t="str">
        <f t="shared" si="0"/>
        <v>Perfil SEDENA Masculino</v>
      </c>
      <c r="I26" t="s">
        <v>12</v>
      </c>
    </row>
    <row r="27" spans="1:9" x14ac:dyDescent="0.25">
      <c r="A27" s="3">
        <v>26</v>
      </c>
      <c r="B27" s="4">
        <v>45019</v>
      </c>
      <c r="C27" t="s">
        <v>62</v>
      </c>
      <c r="D27" t="s">
        <v>63</v>
      </c>
      <c r="G27" t="s">
        <v>11</v>
      </c>
      <c r="H27" t="str">
        <f t="shared" si="0"/>
        <v>Perfil SEDENA Masculino</v>
      </c>
      <c r="I27" t="s">
        <v>12</v>
      </c>
    </row>
    <row r="28" spans="1:9" x14ac:dyDescent="0.25">
      <c r="A28" s="3">
        <v>27</v>
      </c>
      <c r="B28" s="4">
        <v>45019</v>
      </c>
      <c r="C28" t="s">
        <v>64</v>
      </c>
      <c r="D28" t="s">
        <v>65</v>
      </c>
      <c r="G28" t="s">
        <v>11</v>
      </c>
      <c r="H28" t="str">
        <f t="shared" si="0"/>
        <v>Perfil SEDENA Masculino</v>
      </c>
      <c r="I28" t="s">
        <v>12</v>
      </c>
    </row>
    <row r="29" spans="1:9" x14ac:dyDescent="0.25">
      <c r="A29" s="3">
        <v>28</v>
      </c>
      <c r="B29" s="4">
        <v>45019</v>
      </c>
      <c r="C29" t="s">
        <v>66</v>
      </c>
      <c r="D29" t="s">
        <v>67</v>
      </c>
      <c r="G29" t="s">
        <v>11</v>
      </c>
      <c r="H29" t="str">
        <f t="shared" si="0"/>
        <v>Perfil SEDENA Masculino</v>
      </c>
      <c r="I29" t="s">
        <v>12</v>
      </c>
    </row>
    <row r="30" spans="1:9" x14ac:dyDescent="0.25">
      <c r="A30" s="3">
        <v>29</v>
      </c>
      <c r="B30" s="4">
        <v>45019</v>
      </c>
      <c r="C30" t="s">
        <v>68</v>
      </c>
      <c r="D30" t="s">
        <v>69</v>
      </c>
      <c r="G30" t="s">
        <v>11</v>
      </c>
      <c r="H30" t="str">
        <f t="shared" si="0"/>
        <v>Perfil SEDENA Masculino</v>
      </c>
      <c r="I30" t="s">
        <v>12</v>
      </c>
    </row>
    <row r="31" spans="1:9" x14ac:dyDescent="0.25">
      <c r="A31" s="3">
        <v>30</v>
      </c>
      <c r="B31" s="4">
        <v>45019</v>
      </c>
      <c r="C31" t="s">
        <v>70</v>
      </c>
      <c r="D31" t="s">
        <v>71</v>
      </c>
      <c r="G31" t="s">
        <v>11</v>
      </c>
      <c r="H31" t="str">
        <f t="shared" si="0"/>
        <v>Perfil SEDENA Masculino</v>
      </c>
      <c r="I31" t="s">
        <v>12</v>
      </c>
    </row>
    <row r="32" spans="1:9" x14ac:dyDescent="0.25">
      <c r="A32" s="3">
        <v>31</v>
      </c>
      <c r="B32" s="4">
        <v>45019</v>
      </c>
      <c r="C32" t="s">
        <v>72</v>
      </c>
      <c r="D32" t="s">
        <v>73</v>
      </c>
      <c r="G32" t="s">
        <v>11</v>
      </c>
      <c r="H32" t="str">
        <f t="shared" si="0"/>
        <v>Perfil SEDENA Masculino</v>
      </c>
      <c r="I32" t="s">
        <v>12</v>
      </c>
    </row>
    <row r="33" spans="1:9" x14ac:dyDescent="0.25">
      <c r="A33" s="3">
        <v>32</v>
      </c>
      <c r="B33" s="4">
        <v>45019</v>
      </c>
      <c r="C33" t="s">
        <v>74</v>
      </c>
      <c r="D33" t="s">
        <v>75</v>
      </c>
      <c r="G33" t="s">
        <v>11</v>
      </c>
      <c r="H33" t="str">
        <f t="shared" si="0"/>
        <v>Perfil SEDENA Masculino</v>
      </c>
      <c r="I33" t="s">
        <v>12</v>
      </c>
    </row>
    <row r="34" spans="1:9" x14ac:dyDescent="0.25">
      <c r="A34" s="3">
        <v>33</v>
      </c>
      <c r="B34" s="4">
        <v>45019</v>
      </c>
      <c r="C34" t="s">
        <v>76</v>
      </c>
      <c r="D34" t="s">
        <v>77</v>
      </c>
      <c r="G34" t="s">
        <v>19</v>
      </c>
      <c r="H34" t="str">
        <f t="shared" si="0"/>
        <v>Perfil SEDENA Femenino</v>
      </c>
      <c r="I34" t="s">
        <v>12</v>
      </c>
    </row>
    <row r="35" spans="1:9" x14ac:dyDescent="0.25">
      <c r="A35" s="3">
        <v>34</v>
      </c>
      <c r="B35" s="4">
        <v>45019</v>
      </c>
      <c r="C35" t="s">
        <v>78</v>
      </c>
      <c r="D35" t="s">
        <v>79</v>
      </c>
      <c r="G35" t="s">
        <v>19</v>
      </c>
      <c r="H35" t="str">
        <f t="shared" si="0"/>
        <v>Perfil SEDENA Femenino</v>
      </c>
      <c r="I35" t="s">
        <v>12</v>
      </c>
    </row>
    <row r="36" spans="1:9" x14ac:dyDescent="0.25">
      <c r="A36" s="3">
        <v>35</v>
      </c>
      <c r="B36" s="4">
        <v>45019</v>
      </c>
      <c r="C36" t="s">
        <v>80</v>
      </c>
      <c r="D36" t="s">
        <v>81</v>
      </c>
      <c r="G36" t="s">
        <v>11</v>
      </c>
      <c r="H36" t="str">
        <f t="shared" si="0"/>
        <v>Perfil SEDENA Masculino</v>
      </c>
      <c r="I36" t="s">
        <v>12</v>
      </c>
    </row>
    <row r="37" spans="1:9" x14ac:dyDescent="0.25">
      <c r="A37" s="3">
        <v>36</v>
      </c>
      <c r="B37" s="4">
        <v>45019</v>
      </c>
      <c r="C37" t="s">
        <v>82</v>
      </c>
      <c r="D37" t="s">
        <v>83</v>
      </c>
      <c r="G37" t="s">
        <v>11</v>
      </c>
      <c r="H37" t="str">
        <f t="shared" si="0"/>
        <v>Perfil SEDENA Masculino</v>
      </c>
      <c r="I37" t="s">
        <v>12</v>
      </c>
    </row>
    <row r="38" spans="1:9" x14ac:dyDescent="0.25">
      <c r="A38" s="3">
        <v>37</v>
      </c>
      <c r="B38" s="4">
        <v>45019</v>
      </c>
      <c r="C38" t="s">
        <v>84</v>
      </c>
      <c r="D38" t="s">
        <v>85</v>
      </c>
      <c r="G38" t="s">
        <v>11</v>
      </c>
      <c r="H38" t="str">
        <f t="shared" si="0"/>
        <v>Perfil SEDENA Masculino</v>
      </c>
      <c r="I38" t="s">
        <v>12</v>
      </c>
    </row>
    <row r="39" spans="1:9" x14ac:dyDescent="0.25">
      <c r="A39" s="3">
        <v>38</v>
      </c>
      <c r="B39" s="4">
        <v>45019</v>
      </c>
      <c r="C39" t="s">
        <v>86</v>
      </c>
      <c r="D39" t="s">
        <v>87</v>
      </c>
      <c r="G39" t="s">
        <v>11</v>
      </c>
      <c r="H39" t="str">
        <f t="shared" si="0"/>
        <v>Perfil SEDENA Masculino</v>
      </c>
      <c r="I39" t="s">
        <v>12</v>
      </c>
    </row>
    <row r="40" spans="1:9" x14ac:dyDescent="0.25">
      <c r="A40" s="3">
        <v>39</v>
      </c>
      <c r="B40" s="4">
        <v>45019</v>
      </c>
      <c r="C40" t="s">
        <v>88</v>
      </c>
      <c r="D40" t="s">
        <v>89</v>
      </c>
      <c r="G40" t="s">
        <v>19</v>
      </c>
      <c r="H40" t="str">
        <f t="shared" si="0"/>
        <v>Perfil SEDENA Femenino</v>
      </c>
      <c r="I40" t="s">
        <v>12</v>
      </c>
    </row>
    <row r="41" spans="1:9" x14ac:dyDescent="0.25">
      <c r="A41" s="3">
        <v>40</v>
      </c>
      <c r="B41" s="4">
        <v>45019</v>
      </c>
      <c r="C41" t="s">
        <v>90</v>
      </c>
      <c r="D41" t="s">
        <v>91</v>
      </c>
      <c r="G41" t="s">
        <v>19</v>
      </c>
      <c r="H41" t="str">
        <f t="shared" si="0"/>
        <v>Perfil SEDENA Femenino</v>
      </c>
      <c r="I41" t="s">
        <v>12</v>
      </c>
    </row>
    <row r="42" spans="1:9" x14ac:dyDescent="0.25">
      <c r="A42" s="3">
        <v>41</v>
      </c>
      <c r="B42" s="4">
        <v>45019</v>
      </c>
      <c r="C42" t="s">
        <v>92</v>
      </c>
      <c r="D42" t="s">
        <v>93</v>
      </c>
      <c r="G42" t="s">
        <v>19</v>
      </c>
      <c r="H42" t="str">
        <f t="shared" si="0"/>
        <v>Perfil SEDENA Femenino</v>
      </c>
      <c r="I42" t="s">
        <v>12</v>
      </c>
    </row>
    <row r="43" spans="1:9" x14ac:dyDescent="0.25">
      <c r="A43" s="3">
        <v>42</v>
      </c>
      <c r="B43" s="4">
        <v>45019</v>
      </c>
      <c r="C43" t="s">
        <v>94</v>
      </c>
      <c r="D43" t="s">
        <v>95</v>
      </c>
      <c r="G43" t="s">
        <v>11</v>
      </c>
      <c r="H43" t="str">
        <f t="shared" si="0"/>
        <v>Perfil SEDENA Masculino</v>
      </c>
      <c r="I43" t="s">
        <v>12</v>
      </c>
    </row>
    <row r="44" spans="1:9" x14ac:dyDescent="0.25">
      <c r="A44" s="3">
        <v>43</v>
      </c>
      <c r="B44" s="4">
        <v>45019</v>
      </c>
      <c r="C44" t="s">
        <v>96</v>
      </c>
      <c r="D44" t="s">
        <v>97</v>
      </c>
      <c r="G44" t="s">
        <v>19</v>
      </c>
      <c r="H44" t="str">
        <f t="shared" si="0"/>
        <v>Perfil SEDENA Femenino</v>
      </c>
      <c r="I44" t="s">
        <v>12</v>
      </c>
    </row>
    <row r="45" spans="1:9" x14ac:dyDescent="0.25">
      <c r="A45" s="3">
        <v>44</v>
      </c>
      <c r="B45" s="4">
        <v>45019</v>
      </c>
      <c r="C45" t="s">
        <v>98</v>
      </c>
      <c r="D45" t="s">
        <v>99</v>
      </c>
      <c r="G45" t="s">
        <v>19</v>
      </c>
      <c r="H45" t="str">
        <f t="shared" si="0"/>
        <v>Perfil SEDENA Femenino</v>
      </c>
      <c r="I45" t="s">
        <v>12</v>
      </c>
    </row>
    <row r="46" spans="1:9" x14ac:dyDescent="0.25">
      <c r="A46" s="3">
        <v>45</v>
      </c>
      <c r="B46" s="4">
        <v>45019</v>
      </c>
      <c r="C46" t="s">
        <v>100</v>
      </c>
      <c r="D46" t="s">
        <v>101</v>
      </c>
      <c r="G46" t="s">
        <v>19</v>
      </c>
      <c r="H46" t="str">
        <f t="shared" si="0"/>
        <v>Perfil SEDENA Femenino</v>
      </c>
      <c r="I46" t="s">
        <v>12</v>
      </c>
    </row>
    <row r="47" spans="1:9" x14ac:dyDescent="0.25">
      <c r="A47" s="3">
        <v>46</v>
      </c>
      <c r="B47" s="4">
        <v>45019</v>
      </c>
      <c r="C47" t="s">
        <v>102</v>
      </c>
      <c r="D47" t="s">
        <v>103</v>
      </c>
      <c r="G47" t="s">
        <v>19</v>
      </c>
      <c r="H47" t="str">
        <f t="shared" si="0"/>
        <v>Perfil SEDENA Femenino</v>
      </c>
      <c r="I47" t="s">
        <v>12</v>
      </c>
    </row>
    <row r="48" spans="1:9" x14ac:dyDescent="0.25">
      <c r="A48" s="3">
        <v>47</v>
      </c>
      <c r="B48" s="4">
        <v>45019</v>
      </c>
      <c r="C48" t="s">
        <v>104</v>
      </c>
      <c r="D48" t="s">
        <v>105</v>
      </c>
      <c r="G48" t="s">
        <v>11</v>
      </c>
      <c r="H48" t="str">
        <f t="shared" si="0"/>
        <v>Perfil SEDENA Masculino</v>
      </c>
      <c r="I48" t="s">
        <v>12</v>
      </c>
    </row>
    <row r="49" spans="1:9" x14ac:dyDescent="0.25">
      <c r="A49" s="3">
        <v>48</v>
      </c>
      <c r="B49" s="4">
        <v>45019</v>
      </c>
      <c r="C49" t="s">
        <v>106</v>
      </c>
      <c r="D49" t="s">
        <v>107</v>
      </c>
      <c r="G49" t="s">
        <v>11</v>
      </c>
      <c r="H49" t="str">
        <f t="shared" si="0"/>
        <v>Perfil SEDENA Masculino</v>
      </c>
      <c r="I49" t="s">
        <v>12</v>
      </c>
    </row>
    <row r="50" spans="1:9" x14ac:dyDescent="0.25">
      <c r="A50" s="3">
        <v>49</v>
      </c>
      <c r="B50" s="4">
        <v>45020</v>
      </c>
      <c r="C50" t="s">
        <v>108</v>
      </c>
      <c r="D50" t="s">
        <v>109</v>
      </c>
      <c r="G50" t="s">
        <v>11</v>
      </c>
      <c r="H50" t="str">
        <f t="shared" si="0"/>
        <v>Perfil SEDENA Masculino</v>
      </c>
      <c r="I50" t="s">
        <v>12</v>
      </c>
    </row>
    <row r="51" spans="1:9" x14ac:dyDescent="0.25">
      <c r="A51" s="3">
        <v>50</v>
      </c>
      <c r="B51" s="4">
        <v>45020</v>
      </c>
      <c r="C51" t="s">
        <v>110</v>
      </c>
      <c r="D51" t="s">
        <v>111</v>
      </c>
      <c r="G51" t="s">
        <v>19</v>
      </c>
      <c r="H51" t="str">
        <f t="shared" si="0"/>
        <v>Perfil SEDENA Femenino</v>
      </c>
      <c r="I51" t="s">
        <v>12</v>
      </c>
    </row>
    <row r="52" spans="1:9" x14ac:dyDescent="0.25">
      <c r="A52" s="3">
        <v>51</v>
      </c>
      <c r="B52" s="4">
        <v>45020</v>
      </c>
      <c r="C52" t="s">
        <v>112</v>
      </c>
      <c r="D52" t="s">
        <v>113</v>
      </c>
      <c r="G52" t="s">
        <v>11</v>
      </c>
      <c r="H52" t="str">
        <f t="shared" si="0"/>
        <v>Perfil SEDENA Masculino</v>
      </c>
      <c r="I52" t="s">
        <v>12</v>
      </c>
    </row>
    <row r="53" spans="1:9" x14ac:dyDescent="0.25">
      <c r="A53" s="3">
        <v>52</v>
      </c>
      <c r="B53" s="4">
        <v>45020</v>
      </c>
      <c r="C53" t="s">
        <v>114</v>
      </c>
      <c r="D53" t="s">
        <v>115</v>
      </c>
      <c r="G53" t="s">
        <v>19</v>
      </c>
      <c r="H53" t="str">
        <f t="shared" si="0"/>
        <v>Perfil SEDENA Femenino</v>
      </c>
      <c r="I53" t="s">
        <v>12</v>
      </c>
    </row>
    <row r="54" spans="1:9" x14ac:dyDescent="0.25">
      <c r="A54" s="3">
        <v>53</v>
      </c>
      <c r="B54" s="4">
        <v>45020</v>
      </c>
      <c r="C54" t="s">
        <v>116</v>
      </c>
      <c r="D54" t="s">
        <v>117</v>
      </c>
      <c r="G54" t="s">
        <v>19</v>
      </c>
      <c r="H54" t="str">
        <f t="shared" si="0"/>
        <v>Perfil SEDENA Femenino</v>
      </c>
      <c r="I54" t="s">
        <v>12</v>
      </c>
    </row>
    <row r="55" spans="1:9" x14ac:dyDescent="0.25">
      <c r="A55" s="3">
        <v>54</v>
      </c>
      <c r="B55" s="4">
        <v>45020</v>
      </c>
      <c r="C55" t="s">
        <v>118</v>
      </c>
      <c r="D55" t="s">
        <v>119</v>
      </c>
      <c r="G55" t="s">
        <v>11</v>
      </c>
      <c r="H55" t="str">
        <f t="shared" si="0"/>
        <v>Perfil SEDENA Masculino</v>
      </c>
      <c r="I55" t="s">
        <v>12</v>
      </c>
    </row>
    <row r="56" spans="1:9" x14ac:dyDescent="0.25">
      <c r="A56" s="3">
        <v>55</v>
      </c>
      <c r="B56" s="4">
        <v>45020</v>
      </c>
      <c r="C56" t="s">
        <v>120</v>
      </c>
      <c r="D56" t="s">
        <v>121</v>
      </c>
      <c r="G56" t="s">
        <v>19</v>
      </c>
      <c r="H56" t="str">
        <f t="shared" si="0"/>
        <v>Perfil SEDENA Femenino</v>
      </c>
      <c r="I56" t="s">
        <v>12</v>
      </c>
    </row>
    <row r="57" spans="1:9" x14ac:dyDescent="0.25">
      <c r="A57" s="3">
        <v>56</v>
      </c>
      <c r="B57" s="4">
        <v>45020</v>
      </c>
      <c r="C57" t="s">
        <v>122</v>
      </c>
      <c r="D57" t="s">
        <v>123</v>
      </c>
      <c r="G57" t="s">
        <v>19</v>
      </c>
      <c r="H57" t="str">
        <f t="shared" si="0"/>
        <v>Perfil SEDENA Femenino</v>
      </c>
      <c r="I57" t="s">
        <v>12</v>
      </c>
    </row>
    <row r="58" spans="1:9" x14ac:dyDescent="0.25">
      <c r="A58" s="3">
        <v>57</v>
      </c>
      <c r="B58" s="4">
        <v>45020</v>
      </c>
      <c r="C58" t="s">
        <v>124</v>
      </c>
      <c r="D58" t="s">
        <v>125</v>
      </c>
      <c r="G58" t="s">
        <v>11</v>
      </c>
      <c r="H58" t="str">
        <f t="shared" si="0"/>
        <v>Perfil SEDENA Masculino</v>
      </c>
      <c r="I58" t="s">
        <v>12</v>
      </c>
    </row>
    <row r="59" spans="1:9" x14ac:dyDescent="0.25">
      <c r="A59" s="3">
        <v>58</v>
      </c>
      <c r="B59" s="4">
        <v>45020</v>
      </c>
      <c r="C59" t="s">
        <v>126</v>
      </c>
      <c r="D59" t="s">
        <v>127</v>
      </c>
      <c r="G59" t="s">
        <v>11</v>
      </c>
      <c r="H59" t="str">
        <f t="shared" si="0"/>
        <v>Perfil SEDENA Masculino</v>
      </c>
      <c r="I59" t="s">
        <v>12</v>
      </c>
    </row>
    <row r="60" spans="1:9" x14ac:dyDescent="0.25">
      <c r="A60" s="3">
        <v>59</v>
      </c>
      <c r="B60" s="4">
        <v>45020</v>
      </c>
      <c r="C60" t="s">
        <v>128</v>
      </c>
      <c r="D60" t="s">
        <v>129</v>
      </c>
      <c r="G60" t="s">
        <v>19</v>
      </c>
      <c r="H60" t="str">
        <f t="shared" si="0"/>
        <v>Perfil SEDENA Femenino</v>
      </c>
      <c r="I60" t="s">
        <v>12</v>
      </c>
    </row>
    <row r="61" spans="1:9" x14ac:dyDescent="0.25">
      <c r="A61" s="3">
        <v>60</v>
      </c>
      <c r="B61" s="4">
        <v>45020</v>
      </c>
      <c r="C61" t="s">
        <v>130</v>
      </c>
      <c r="D61" t="s">
        <v>131</v>
      </c>
      <c r="G61" t="s">
        <v>11</v>
      </c>
      <c r="H61" t="str">
        <f t="shared" si="0"/>
        <v>Perfil SEDENA Masculino</v>
      </c>
      <c r="I61" t="s">
        <v>12</v>
      </c>
    </row>
    <row r="62" spans="1:9" x14ac:dyDescent="0.25">
      <c r="A62" s="3">
        <v>61</v>
      </c>
      <c r="B62" s="4">
        <v>45020</v>
      </c>
      <c r="C62" t="s">
        <v>132</v>
      </c>
      <c r="D62" t="s">
        <v>133</v>
      </c>
      <c r="G62" t="s">
        <v>11</v>
      </c>
      <c r="H62" t="str">
        <f t="shared" si="0"/>
        <v>Perfil SEDENA Masculino</v>
      </c>
      <c r="I62" t="s">
        <v>12</v>
      </c>
    </row>
    <row r="63" spans="1:9" x14ac:dyDescent="0.25">
      <c r="A63" s="3">
        <v>62</v>
      </c>
      <c r="B63" s="4">
        <v>45020</v>
      </c>
      <c r="C63" t="s">
        <v>134</v>
      </c>
      <c r="D63" t="s">
        <v>135</v>
      </c>
      <c r="G63" t="s">
        <v>11</v>
      </c>
      <c r="H63" t="str">
        <f t="shared" si="0"/>
        <v>Perfil SEDENA Masculino</v>
      </c>
      <c r="I63" t="s">
        <v>12</v>
      </c>
    </row>
    <row r="64" spans="1:9" x14ac:dyDescent="0.25">
      <c r="A64" s="3">
        <v>63</v>
      </c>
      <c r="B64" s="4">
        <v>45020</v>
      </c>
      <c r="C64" t="s">
        <v>136</v>
      </c>
      <c r="D64" t="s">
        <v>137</v>
      </c>
      <c r="G64" t="s">
        <v>11</v>
      </c>
      <c r="H64" t="str">
        <f t="shared" si="0"/>
        <v>Perfil SEDENA Masculino</v>
      </c>
      <c r="I64" t="s">
        <v>12</v>
      </c>
    </row>
    <row r="65" spans="1:9" x14ac:dyDescent="0.25">
      <c r="A65" s="3">
        <v>64</v>
      </c>
      <c r="B65" s="4">
        <v>45020</v>
      </c>
      <c r="C65" t="s">
        <v>138</v>
      </c>
      <c r="D65" t="s">
        <v>139</v>
      </c>
      <c r="G65" t="s">
        <v>11</v>
      </c>
      <c r="H65" t="str">
        <f t="shared" si="0"/>
        <v>Perfil SEDENA Masculino</v>
      </c>
      <c r="I65" t="s">
        <v>12</v>
      </c>
    </row>
    <row r="66" spans="1:9" x14ac:dyDescent="0.25">
      <c r="A66" s="3">
        <v>65</v>
      </c>
      <c r="B66" s="4">
        <v>45020</v>
      </c>
      <c r="C66" t="s">
        <v>140</v>
      </c>
      <c r="D66" t="s">
        <v>141</v>
      </c>
      <c r="G66" t="s">
        <v>19</v>
      </c>
      <c r="H66" t="str">
        <f t="shared" si="0"/>
        <v>Perfil SEDENA Femenino</v>
      </c>
      <c r="I66" t="s">
        <v>12</v>
      </c>
    </row>
    <row r="67" spans="1:9" x14ac:dyDescent="0.25">
      <c r="A67" s="3">
        <v>66</v>
      </c>
      <c r="B67" s="4">
        <v>45020</v>
      </c>
      <c r="C67" t="s">
        <v>142</v>
      </c>
      <c r="D67" t="s">
        <v>143</v>
      </c>
      <c r="G67" t="s">
        <v>19</v>
      </c>
      <c r="H67" t="str">
        <f t="shared" ref="H67:H130" si="1">CONCATENATE("Perfil SEDENA"," ",G67)</f>
        <v>Perfil SEDENA Femenino</v>
      </c>
      <c r="I67" t="s">
        <v>12</v>
      </c>
    </row>
    <row r="68" spans="1:9" x14ac:dyDescent="0.25">
      <c r="A68" s="3">
        <v>67</v>
      </c>
      <c r="B68" s="4">
        <v>45020</v>
      </c>
      <c r="C68" t="s">
        <v>144</v>
      </c>
      <c r="D68" t="s">
        <v>145</v>
      </c>
      <c r="G68" t="s">
        <v>11</v>
      </c>
      <c r="H68" t="str">
        <f t="shared" si="1"/>
        <v>Perfil SEDENA Masculino</v>
      </c>
      <c r="I68" t="s">
        <v>12</v>
      </c>
    </row>
    <row r="69" spans="1:9" x14ac:dyDescent="0.25">
      <c r="A69" s="3">
        <v>68</v>
      </c>
      <c r="B69" s="4">
        <v>45020</v>
      </c>
      <c r="C69" t="s">
        <v>146</v>
      </c>
      <c r="D69" t="s">
        <v>147</v>
      </c>
      <c r="G69" t="s">
        <v>11</v>
      </c>
      <c r="H69" t="str">
        <f t="shared" si="1"/>
        <v>Perfil SEDENA Masculino</v>
      </c>
      <c r="I69" t="s">
        <v>12</v>
      </c>
    </row>
    <row r="70" spans="1:9" x14ac:dyDescent="0.25">
      <c r="A70" s="3">
        <v>69</v>
      </c>
      <c r="B70" s="4">
        <v>45020</v>
      </c>
      <c r="C70" t="s">
        <v>148</v>
      </c>
      <c r="D70" t="s">
        <v>149</v>
      </c>
      <c r="G70" t="s">
        <v>11</v>
      </c>
      <c r="H70" t="str">
        <f t="shared" si="1"/>
        <v>Perfil SEDENA Masculino</v>
      </c>
      <c r="I70" t="s">
        <v>12</v>
      </c>
    </row>
    <row r="71" spans="1:9" x14ac:dyDescent="0.25">
      <c r="A71" s="3">
        <v>70</v>
      </c>
      <c r="B71" s="4">
        <v>45020</v>
      </c>
      <c r="C71" t="s">
        <v>150</v>
      </c>
      <c r="D71" t="s">
        <v>151</v>
      </c>
      <c r="G71" t="s">
        <v>19</v>
      </c>
      <c r="H71" t="str">
        <f t="shared" si="1"/>
        <v>Perfil SEDENA Femenino</v>
      </c>
      <c r="I71" t="s">
        <v>12</v>
      </c>
    </row>
    <row r="72" spans="1:9" x14ac:dyDescent="0.25">
      <c r="A72" s="3">
        <v>71</v>
      </c>
      <c r="B72" s="4">
        <v>45020</v>
      </c>
      <c r="C72" t="s">
        <v>152</v>
      </c>
      <c r="D72" t="s">
        <v>153</v>
      </c>
      <c r="G72" t="s">
        <v>11</v>
      </c>
      <c r="H72" t="str">
        <f t="shared" si="1"/>
        <v>Perfil SEDENA Masculino</v>
      </c>
      <c r="I72" t="s">
        <v>12</v>
      </c>
    </row>
    <row r="73" spans="1:9" x14ac:dyDescent="0.25">
      <c r="A73" s="3">
        <v>72</v>
      </c>
      <c r="B73" s="4">
        <v>45021</v>
      </c>
      <c r="C73" t="s">
        <v>154</v>
      </c>
      <c r="D73" t="s">
        <v>155</v>
      </c>
      <c r="G73" t="s">
        <v>19</v>
      </c>
      <c r="H73" t="str">
        <f t="shared" si="1"/>
        <v>Perfil SEDENA Femenino</v>
      </c>
      <c r="I73" t="s">
        <v>12</v>
      </c>
    </row>
    <row r="74" spans="1:9" x14ac:dyDescent="0.25">
      <c r="A74" s="3">
        <v>73</v>
      </c>
      <c r="B74" s="4">
        <v>45021</v>
      </c>
      <c r="C74" t="s">
        <v>156</v>
      </c>
      <c r="D74" t="s">
        <v>157</v>
      </c>
      <c r="G74" t="s">
        <v>19</v>
      </c>
      <c r="H74" t="str">
        <f t="shared" si="1"/>
        <v>Perfil SEDENA Femenino</v>
      </c>
      <c r="I74" t="s">
        <v>12</v>
      </c>
    </row>
    <row r="75" spans="1:9" x14ac:dyDescent="0.25">
      <c r="A75" s="3">
        <v>74</v>
      </c>
      <c r="B75" s="4">
        <v>45021</v>
      </c>
      <c r="C75" t="s">
        <v>158</v>
      </c>
      <c r="D75" t="s">
        <v>159</v>
      </c>
      <c r="G75" t="s">
        <v>19</v>
      </c>
      <c r="H75" t="str">
        <f t="shared" si="1"/>
        <v>Perfil SEDENA Femenino</v>
      </c>
      <c r="I75" t="s">
        <v>12</v>
      </c>
    </row>
    <row r="76" spans="1:9" x14ac:dyDescent="0.25">
      <c r="A76" s="3">
        <v>75</v>
      </c>
      <c r="B76" s="4">
        <v>45021</v>
      </c>
      <c r="C76" t="s">
        <v>160</v>
      </c>
      <c r="D76" t="s">
        <v>161</v>
      </c>
      <c r="G76" t="s">
        <v>19</v>
      </c>
      <c r="H76" t="str">
        <f t="shared" si="1"/>
        <v>Perfil SEDENA Femenino</v>
      </c>
      <c r="I76" t="s">
        <v>12</v>
      </c>
    </row>
    <row r="77" spans="1:9" x14ac:dyDescent="0.25">
      <c r="A77" s="3">
        <v>76</v>
      </c>
      <c r="B77" s="4">
        <v>45021</v>
      </c>
      <c r="C77" t="s">
        <v>162</v>
      </c>
      <c r="D77" t="s">
        <v>163</v>
      </c>
      <c r="G77" t="s">
        <v>11</v>
      </c>
      <c r="H77" t="str">
        <f t="shared" si="1"/>
        <v>Perfil SEDENA Masculino</v>
      </c>
      <c r="I77" t="s">
        <v>12</v>
      </c>
    </row>
    <row r="78" spans="1:9" x14ac:dyDescent="0.25">
      <c r="A78" s="3">
        <v>77</v>
      </c>
      <c r="B78" s="4">
        <v>45021</v>
      </c>
      <c r="C78" t="s">
        <v>164</v>
      </c>
      <c r="D78" t="s">
        <v>165</v>
      </c>
      <c r="G78" t="s">
        <v>11</v>
      </c>
      <c r="H78" t="str">
        <f t="shared" si="1"/>
        <v>Perfil SEDENA Masculino</v>
      </c>
      <c r="I78" t="s">
        <v>12</v>
      </c>
    </row>
    <row r="79" spans="1:9" x14ac:dyDescent="0.25">
      <c r="A79" s="3">
        <v>78</v>
      </c>
      <c r="B79" s="4">
        <v>45021</v>
      </c>
      <c r="C79" t="s">
        <v>166</v>
      </c>
      <c r="D79" t="s">
        <v>167</v>
      </c>
      <c r="G79" t="s">
        <v>19</v>
      </c>
      <c r="H79" t="str">
        <f t="shared" si="1"/>
        <v>Perfil SEDENA Femenino</v>
      </c>
      <c r="I79" t="s">
        <v>12</v>
      </c>
    </row>
    <row r="80" spans="1:9" x14ac:dyDescent="0.25">
      <c r="A80" s="3">
        <v>79</v>
      </c>
      <c r="B80" s="4">
        <v>45021</v>
      </c>
      <c r="C80" t="s">
        <v>168</v>
      </c>
      <c r="D80" t="s">
        <v>169</v>
      </c>
      <c r="G80" t="s">
        <v>11</v>
      </c>
      <c r="H80" t="str">
        <f t="shared" si="1"/>
        <v>Perfil SEDENA Masculino</v>
      </c>
      <c r="I80" t="s">
        <v>12</v>
      </c>
    </row>
    <row r="81" spans="1:9" x14ac:dyDescent="0.25">
      <c r="A81" s="3">
        <v>80</v>
      </c>
      <c r="B81" s="4">
        <v>45021</v>
      </c>
      <c r="C81" t="s">
        <v>170</v>
      </c>
      <c r="D81" t="s">
        <v>171</v>
      </c>
      <c r="G81" t="s">
        <v>11</v>
      </c>
      <c r="H81" t="str">
        <f t="shared" si="1"/>
        <v>Perfil SEDENA Masculino</v>
      </c>
      <c r="I81" t="s">
        <v>12</v>
      </c>
    </row>
    <row r="82" spans="1:9" x14ac:dyDescent="0.25">
      <c r="A82" s="3">
        <v>81</v>
      </c>
      <c r="B82" s="4">
        <v>45021</v>
      </c>
      <c r="C82" t="s">
        <v>172</v>
      </c>
      <c r="D82" t="s">
        <v>173</v>
      </c>
      <c r="G82" t="s">
        <v>11</v>
      </c>
      <c r="H82" t="str">
        <f t="shared" si="1"/>
        <v>Perfil SEDENA Masculino</v>
      </c>
      <c r="I82" t="s">
        <v>12</v>
      </c>
    </row>
    <row r="83" spans="1:9" x14ac:dyDescent="0.25">
      <c r="A83" s="3">
        <v>82</v>
      </c>
      <c r="B83" s="4">
        <v>45021</v>
      </c>
      <c r="C83" t="s">
        <v>174</v>
      </c>
      <c r="D83" t="s">
        <v>175</v>
      </c>
      <c r="G83" t="s">
        <v>19</v>
      </c>
      <c r="H83" t="str">
        <f t="shared" si="1"/>
        <v>Perfil SEDENA Femenino</v>
      </c>
      <c r="I83" t="s">
        <v>12</v>
      </c>
    </row>
    <row r="84" spans="1:9" x14ac:dyDescent="0.25">
      <c r="A84" s="3">
        <v>83</v>
      </c>
      <c r="B84" s="4">
        <v>45022</v>
      </c>
      <c r="C84" t="s">
        <v>176</v>
      </c>
      <c r="D84" t="s">
        <v>177</v>
      </c>
      <c r="G84" t="s">
        <v>19</v>
      </c>
      <c r="H84" t="str">
        <f t="shared" si="1"/>
        <v>Perfil SEDENA Femenino</v>
      </c>
      <c r="I84" t="s">
        <v>178</v>
      </c>
    </row>
    <row r="85" spans="1:9" x14ac:dyDescent="0.25">
      <c r="A85" s="3">
        <v>84</v>
      </c>
      <c r="B85" s="4">
        <v>45022</v>
      </c>
      <c r="C85" t="s">
        <v>179</v>
      </c>
      <c r="D85" t="s">
        <v>180</v>
      </c>
      <c r="G85" t="s">
        <v>19</v>
      </c>
      <c r="H85" t="str">
        <f t="shared" si="1"/>
        <v>Perfil SEDENA Femenino</v>
      </c>
      <c r="I85" t="s">
        <v>178</v>
      </c>
    </row>
    <row r="86" spans="1:9" x14ac:dyDescent="0.25">
      <c r="A86" s="3">
        <v>85</v>
      </c>
      <c r="B86" s="4">
        <v>45022</v>
      </c>
      <c r="C86" t="s">
        <v>181</v>
      </c>
      <c r="D86" t="s">
        <v>182</v>
      </c>
      <c r="G86" t="s">
        <v>19</v>
      </c>
      <c r="H86" t="str">
        <f t="shared" si="1"/>
        <v>Perfil SEDENA Femenino</v>
      </c>
      <c r="I86" t="s">
        <v>178</v>
      </c>
    </row>
    <row r="87" spans="1:9" x14ac:dyDescent="0.25">
      <c r="A87" s="3">
        <v>86</v>
      </c>
      <c r="B87" s="4">
        <v>45022</v>
      </c>
      <c r="C87" t="s">
        <v>183</v>
      </c>
      <c r="D87" t="s">
        <v>184</v>
      </c>
      <c r="G87" t="s">
        <v>19</v>
      </c>
      <c r="H87" t="str">
        <f t="shared" si="1"/>
        <v>Perfil SEDENA Femenino</v>
      </c>
      <c r="I87" t="s">
        <v>178</v>
      </c>
    </row>
    <row r="88" spans="1:9" x14ac:dyDescent="0.25">
      <c r="A88" s="3">
        <v>87</v>
      </c>
      <c r="B88" s="4">
        <v>45022</v>
      </c>
      <c r="C88" t="s">
        <v>185</v>
      </c>
      <c r="D88" t="s">
        <v>186</v>
      </c>
      <c r="G88" t="s">
        <v>19</v>
      </c>
      <c r="H88" t="str">
        <f t="shared" si="1"/>
        <v>Perfil SEDENA Femenino</v>
      </c>
      <c r="I88" t="s">
        <v>178</v>
      </c>
    </row>
    <row r="89" spans="1:9" x14ac:dyDescent="0.25">
      <c r="A89" s="3">
        <v>88</v>
      </c>
      <c r="B89" s="4">
        <v>45022</v>
      </c>
      <c r="C89" t="s">
        <v>187</v>
      </c>
      <c r="D89" t="s">
        <v>188</v>
      </c>
      <c r="G89" t="s">
        <v>19</v>
      </c>
      <c r="H89" t="str">
        <f t="shared" si="1"/>
        <v>Perfil SEDENA Femenino</v>
      </c>
      <c r="I89" t="s">
        <v>178</v>
      </c>
    </row>
    <row r="90" spans="1:9" x14ac:dyDescent="0.25">
      <c r="A90" s="3">
        <v>89</v>
      </c>
      <c r="B90" s="4">
        <v>45022</v>
      </c>
      <c r="C90" t="s">
        <v>189</v>
      </c>
      <c r="D90" t="s">
        <v>190</v>
      </c>
      <c r="G90" t="s">
        <v>19</v>
      </c>
      <c r="H90" t="str">
        <f t="shared" si="1"/>
        <v>Perfil SEDENA Femenino</v>
      </c>
      <c r="I90" t="s">
        <v>178</v>
      </c>
    </row>
    <row r="91" spans="1:9" x14ac:dyDescent="0.25">
      <c r="A91" s="3">
        <v>90</v>
      </c>
      <c r="B91" s="4">
        <v>45022</v>
      </c>
      <c r="C91" t="s">
        <v>191</v>
      </c>
      <c r="D91" t="s">
        <v>192</v>
      </c>
      <c r="G91" t="s">
        <v>19</v>
      </c>
      <c r="H91" t="str">
        <f t="shared" si="1"/>
        <v>Perfil SEDENA Femenino</v>
      </c>
      <c r="I91" t="s">
        <v>178</v>
      </c>
    </row>
    <row r="92" spans="1:9" x14ac:dyDescent="0.25">
      <c r="A92" s="3">
        <v>91</v>
      </c>
      <c r="B92" s="4">
        <v>45022</v>
      </c>
      <c r="C92" t="s">
        <v>193</v>
      </c>
      <c r="D92" t="s">
        <v>194</v>
      </c>
      <c r="G92" t="s">
        <v>19</v>
      </c>
      <c r="H92" t="str">
        <f t="shared" si="1"/>
        <v>Perfil SEDENA Femenino</v>
      </c>
      <c r="I92" t="s">
        <v>178</v>
      </c>
    </row>
    <row r="93" spans="1:9" x14ac:dyDescent="0.25">
      <c r="A93" s="3">
        <v>92</v>
      </c>
      <c r="B93" s="4">
        <v>45022</v>
      </c>
      <c r="C93" t="s">
        <v>195</v>
      </c>
      <c r="D93" t="s">
        <v>196</v>
      </c>
      <c r="G93" t="s">
        <v>19</v>
      </c>
      <c r="H93" t="str">
        <f t="shared" si="1"/>
        <v>Perfil SEDENA Femenino</v>
      </c>
      <c r="I93" t="s">
        <v>178</v>
      </c>
    </row>
    <row r="94" spans="1:9" x14ac:dyDescent="0.25">
      <c r="A94" s="3">
        <v>93</v>
      </c>
      <c r="B94" s="4">
        <v>45022</v>
      </c>
      <c r="C94" t="s">
        <v>197</v>
      </c>
      <c r="D94" t="s">
        <v>198</v>
      </c>
      <c r="G94" t="s">
        <v>19</v>
      </c>
      <c r="H94" t="str">
        <f t="shared" si="1"/>
        <v>Perfil SEDENA Femenino</v>
      </c>
      <c r="I94" t="s">
        <v>178</v>
      </c>
    </row>
    <row r="95" spans="1:9" x14ac:dyDescent="0.25">
      <c r="A95" s="3">
        <v>94</v>
      </c>
      <c r="B95" s="4">
        <v>45022</v>
      </c>
      <c r="C95" t="s">
        <v>199</v>
      </c>
      <c r="D95" t="s">
        <v>200</v>
      </c>
      <c r="G95" t="s">
        <v>11</v>
      </c>
      <c r="H95" t="str">
        <f t="shared" si="1"/>
        <v>Perfil SEDENA Masculino</v>
      </c>
      <c r="I95" t="s">
        <v>178</v>
      </c>
    </row>
    <row r="96" spans="1:9" x14ac:dyDescent="0.25">
      <c r="A96" s="3">
        <v>95</v>
      </c>
      <c r="B96" s="4">
        <v>45022</v>
      </c>
      <c r="C96" t="s">
        <v>201</v>
      </c>
      <c r="D96" t="s">
        <v>202</v>
      </c>
      <c r="G96" t="s">
        <v>11</v>
      </c>
      <c r="H96" t="str">
        <f t="shared" si="1"/>
        <v>Perfil SEDENA Masculino</v>
      </c>
      <c r="I96" t="s">
        <v>178</v>
      </c>
    </row>
    <row r="97" spans="1:9" x14ac:dyDescent="0.25">
      <c r="A97" s="3">
        <v>96</v>
      </c>
      <c r="B97" s="4">
        <v>45022</v>
      </c>
      <c r="C97" t="s">
        <v>203</v>
      </c>
      <c r="D97" t="s">
        <v>204</v>
      </c>
      <c r="G97" t="s">
        <v>11</v>
      </c>
      <c r="H97" t="str">
        <f t="shared" si="1"/>
        <v>Perfil SEDENA Masculino</v>
      </c>
      <c r="I97" t="s">
        <v>178</v>
      </c>
    </row>
    <row r="98" spans="1:9" x14ac:dyDescent="0.25">
      <c r="A98" s="3">
        <v>97</v>
      </c>
      <c r="B98" s="4">
        <v>45022</v>
      </c>
      <c r="C98" t="s">
        <v>205</v>
      </c>
      <c r="D98" t="s">
        <v>206</v>
      </c>
      <c r="G98" t="s">
        <v>11</v>
      </c>
      <c r="H98" t="str">
        <f t="shared" si="1"/>
        <v>Perfil SEDENA Masculino</v>
      </c>
      <c r="I98" t="s">
        <v>178</v>
      </c>
    </row>
    <row r="99" spans="1:9" x14ac:dyDescent="0.25">
      <c r="A99" s="3">
        <v>98</v>
      </c>
      <c r="B99" s="4">
        <v>45022</v>
      </c>
      <c r="C99" t="s">
        <v>207</v>
      </c>
      <c r="D99" t="s">
        <v>208</v>
      </c>
      <c r="G99" t="s">
        <v>11</v>
      </c>
      <c r="H99" t="str">
        <f t="shared" si="1"/>
        <v>Perfil SEDENA Masculino</v>
      </c>
      <c r="I99" t="s">
        <v>178</v>
      </c>
    </row>
    <row r="100" spans="1:9" x14ac:dyDescent="0.25">
      <c r="A100" s="3">
        <v>99</v>
      </c>
      <c r="B100" s="4">
        <v>45022</v>
      </c>
      <c r="C100" t="s">
        <v>209</v>
      </c>
      <c r="D100" t="s">
        <v>210</v>
      </c>
      <c r="G100" t="s">
        <v>11</v>
      </c>
      <c r="H100" t="str">
        <f t="shared" si="1"/>
        <v>Perfil SEDENA Masculino</v>
      </c>
      <c r="I100" t="s">
        <v>178</v>
      </c>
    </row>
    <row r="101" spans="1:9" x14ac:dyDescent="0.25">
      <c r="A101" s="3">
        <v>100</v>
      </c>
      <c r="B101" s="4">
        <v>45022</v>
      </c>
      <c r="C101" t="s">
        <v>211</v>
      </c>
      <c r="D101" t="s">
        <v>212</v>
      </c>
      <c r="G101" t="s">
        <v>11</v>
      </c>
      <c r="H101" t="str">
        <f t="shared" si="1"/>
        <v>Perfil SEDENA Masculino</v>
      </c>
      <c r="I101" t="s">
        <v>178</v>
      </c>
    </row>
    <row r="102" spans="1:9" x14ac:dyDescent="0.25">
      <c r="A102" s="3">
        <v>101</v>
      </c>
      <c r="B102" s="4">
        <v>45022</v>
      </c>
      <c r="C102" t="s">
        <v>213</v>
      </c>
      <c r="D102" t="s">
        <v>214</v>
      </c>
      <c r="G102" t="s">
        <v>11</v>
      </c>
      <c r="H102" t="str">
        <f t="shared" si="1"/>
        <v>Perfil SEDENA Masculino</v>
      </c>
      <c r="I102" t="s">
        <v>178</v>
      </c>
    </row>
    <row r="103" spans="1:9" x14ac:dyDescent="0.25">
      <c r="A103" s="3">
        <v>102</v>
      </c>
      <c r="B103" s="4">
        <v>45022</v>
      </c>
      <c r="C103" t="s">
        <v>215</v>
      </c>
      <c r="D103" t="s">
        <v>216</v>
      </c>
      <c r="G103" t="s">
        <v>11</v>
      </c>
      <c r="H103" t="str">
        <f t="shared" si="1"/>
        <v>Perfil SEDENA Masculino</v>
      </c>
      <c r="I103" t="s">
        <v>178</v>
      </c>
    </row>
    <row r="104" spans="1:9" x14ac:dyDescent="0.25">
      <c r="A104" s="3">
        <v>103</v>
      </c>
      <c r="B104" s="4">
        <v>45022</v>
      </c>
      <c r="C104" t="s">
        <v>217</v>
      </c>
      <c r="D104" t="s">
        <v>218</v>
      </c>
      <c r="G104" t="s">
        <v>11</v>
      </c>
      <c r="H104" t="str">
        <f t="shared" si="1"/>
        <v>Perfil SEDENA Masculino</v>
      </c>
      <c r="I104" t="s">
        <v>178</v>
      </c>
    </row>
    <row r="105" spans="1:9" x14ac:dyDescent="0.25">
      <c r="A105" s="3">
        <v>104</v>
      </c>
      <c r="B105" s="4">
        <v>45022</v>
      </c>
      <c r="C105" t="s">
        <v>219</v>
      </c>
      <c r="D105" t="s">
        <v>220</v>
      </c>
      <c r="G105" t="s">
        <v>11</v>
      </c>
      <c r="H105" t="str">
        <f t="shared" si="1"/>
        <v>Perfil SEDENA Masculino</v>
      </c>
      <c r="I105" t="s">
        <v>178</v>
      </c>
    </row>
    <row r="106" spans="1:9" x14ac:dyDescent="0.25">
      <c r="A106" s="3">
        <v>105</v>
      </c>
      <c r="B106" s="4">
        <v>45022</v>
      </c>
      <c r="C106" t="s">
        <v>221</v>
      </c>
      <c r="D106" t="s">
        <v>222</v>
      </c>
      <c r="G106" t="s">
        <v>11</v>
      </c>
      <c r="H106" t="str">
        <f t="shared" si="1"/>
        <v>Perfil SEDENA Masculino</v>
      </c>
      <c r="I106" t="s">
        <v>178</v>
      </c>
    </row>
    <row r="107" spans="1:9" x14ac:dyDescent="0.25">
      <c r="A107" s="3">
        <v>106</v>
      </c>
      <c r="B107" s="4">
        <v>45022</v>
      </c>
      <c r="C107" t="s">
        <v>223</v>
      </c>
      <c r="D107" t="s">
        <v>224</v>
      </c>
      <c r="G107" t="s">
        <v>11</v>
      </c>
      <c r="H107" t="str">
        <f t="shared" si="1"/>
        <v>Perfil SEDENA Masculino</v>
      </c>
      <c r="I107" t="s">
        <v>178</v>
      </c>
    </row>
    <row r="108" spans="1:9" x14ac:dyDescent="0.25">
      <c r="A108" s="3">
        <v>107</v>
      </c>
      <c r="B108" s="4">
        <v>45022</v>
      </c>
      <c r="C108" t="s">
        <v>225</v>
      </c>
      <c r="D108" t="s">
        <v>226</v>
      </c>
      <c r="G108" t="s">
        <v>11</v>
      </c>
      <c r="H108" t="str">
        <f t="shared" si="1"/>
        <v>Perfil SEDENA Masculino</v>
      </c>
      <c r="I108" t="s">
        <v>178</v>
      </c>
    </row>
    <row r="109" spans="1:9" x14ac:dyDescent="0.25">
      <c r="A109" s="3">
        <v>108</v>
      </c>
      <c r="B109" s="4">
        <v>45022</v>
      </c>
      <c r="C109" t="s">
        <v>227</v>
      </c>
      <c r="D109" t="s">
        <v>228</v>
      </c>
      <c r="G109" t="s">
        <v>11</v>
      </c>
      <c r="H109" t="str">
        <f t="shared" si="1"/>
        <v>Perfil SEDENA Masculino</v>
      </c>
      <c r="I109" t="s">
        <v>178</v>
      </c>
    </row>
    <row r="110" spans="1:9" x14ac:dyDescent="0.25">
      <c r="A110" s="3">
        <v>109</v>
      </c>
      <c r="B110" s="4">
        <v>45022</v>
      </c>
      <c r="C110" t="s">
        <v>229</v>
      </c>
      <c r="D110" t="s">
        <v>230</v>
      </c>
      <c r="G110" t="s">
        <v>11</v>
      </c>
      <c r="H110" t="str">
        <f t="shared" si="1"/>
        <v>Perfil SEDENA Masculino</v>
      </c>
      <c r="I110" t="s">
        <v>178</v>
      </c>
    </row>
    <row r="111" spans="1:9" x14ac:dyDescent="0.25">
      <c r="A111" s="3">
        <v>110</v>
      </c>
      <c r="B111" s="4">
        <v>45022</v>
      </c>
      <c r="C111" t="s">
        <v>231</v>
      </c>
      <c r="D111" t="s">
        <v>232</v>
      </c>
      <c r="G111" t="s">
        <v>11</v>
      </c>
      <c r="H111" t="str">
        <f t="shared" si="1"/>
        <v>Perfil SEDENA Masculino</v>
      </c>
      <c r="I111" t="s">
        <v>178</v>
      </c>
    </row>
    <row r="112" spans="1:9" x14ac:dyDescent="0.25">
      <c r="A112" s="3">
        <v>111</v>
      </c>
      <c r="B112" s="4">
        <v>45022</v>
      </c>
      <c r="C112" t="s">
        <v>233</v>
      </c>
      <c r="D112" t="s">
        <v>234</v>
      </c>
      <c r="G112" t="s">
        <v>19</v>
      </c>
      <c r="H112" t="str">
        <f t="shared" si="1"/>
        <v>Perfil SEDENA Femenino</v>
      </c>
      <c r="I112" t="s">
        <v>178</v>
      </c>
    </row>
    <row r="113" spans="1:9" x14ac:dyDescent="0.25">
      <c r="A113" s="3">
        <v>112</v>
      </c>
      <c r="B113" s="4">
        <v>45022</v>
      </c>
      <c r="C113" t="s">
        <v>235</v>
      </c>
      <c r="D113" t="s">
        <v>236</v>
      </c>
      <c r="G113" t="s">
        <v>11</v>
      </c>
      <c r="H113" t="str">
        <f t="shared" si="1"/>
        <v>Perfil SEDENA Masculino</v>
      </c>
      <c r="I113" t="s">
        <v>178</v>
      </c>
    </row>
    <row r="114" spans="1:9" x14ac:dyDescent="0.25">
      <c r="A114" s="3">
        <v>113</v>
      </c>
      <c r="B114" s="4">
        <v>45026</v>
      </c>
      <c r="C114" t="s">
        <v>237</v>
      </c>
      <c r="D114" t="s">
        <v>238</v>
      </c>
      <c r="G114" t="s">
        <v>19</v>
      </c>
      <c r="H114" t="str">
        <f t="shared" si="1"/>
        <v>Perfil SEDENA Femenino</v>
      </c>
      <c r="I114" t="s">
        <v>178</v>
      </c>
    </row>
    <row r="115" spans="1:9" x14ac:dyDescent="0.25">
      <c r="A115" s="3">
        <v>114</v>
      </c>
      <c r="B115" s="4">
        <v>45026</v>
      </c>
      <c r="C115" t="s">
        <v>239</v>
      </c>
      <c r="D115" t="s">
        <v>240</v>
      </c>
      <c r="G115" t="s">
        <v>19</v>
      </c>
      <c r="H115" t="str">
        <f t="shared" si="1"/>
        <v>Perfil SEDENA Femenino</v>
      </c>
      <c r="I115" t="s">
        <v>178</v>
      </c>
    </row>
    <row r="116" spans="1:9" x14ac:dyDescent="0.25">
      <c r="A116" s="3">
        <v>115</v>
      </c>
      <c r="B116" s="4">
        <v>45026</v>
      </c>
      <c r="C116" t="s">
        <v>241</v>
      </c>
      <c r="D116" t="s">
        <v>242</v>
      </c>
      <c r="G116" t="s">
        <v>19</v>
      </c>
      <c r="H116" t="str">
        <f t="shared" si="1"/>
        <v>Perfil SEDENA Femenino</v>
      </c>
      <c r="I116" t="s">
        <v>178</v>
      </c>
    </row>
    <row r="117" spans="1:9" x14ac:dyDescent="0.25">
      <c r="A117" s="3">
        <v>116</v>
      </c>
      <c r="B117" s="4">
        <v>45026</v>
      </c>
      <c r="C117" t="s">
        <v>243</v>
      </c>
      <c r="D117" t="s">
        <v>244</v>
      </c>
      <c r="G117" t="s">
        <v>19</v>
      </c>
      <c r="H117" t="str">
        <f t="shared" si="1"/>
        <v>Perfil SEDENA Femenino</v>
      </c>
      <c r="I117" t="s">
        <v>178</v>
      </c>
    </row>
    <row r="118" spans="1:9" x14ac:dyDescent="0.25">
      <c r="A118" s="3">
        <v>117</v>
      </c>
      <c r="B118" s="4">
        <v>45026</v>
      </c>
      <c r="C118" t="s">
        <v>245</v>
      </c>
      <c r="D118" t="s">
        <v>246</v>
      </c>
      <c r="G118" t="s">
        <v>11</v>
      </c>
      <c r="H118" t="str">
        <f t="shared" si="1"/>
        <v>Perfil SEDENA Masculino</v>
      </c>
      <c r="I118" t="s">
        <v>178</v>
      </c>
    </row>
    <row r="119" spans="1:9" x14ac:dyDescent="0.25">
      <c r="A119" s="3">
        <v>118</v>
      </c>
      <c r="B119" s="4">
        <v>45026</v>
      </c>
      <c r="C119" t="s">
        <v>247</v>
      </c>
      <c r="D119" t="s">
        <v>248</v>
      </c>
      <c r="G119" t="s">
        <v>19</v>
      </c>
      <c r="H119" t="str">
        <f t="shared" si="1"/>
        <v>Perfil SEDENA Femenino</v>
      </c>
      <c r="I119" t="s">
        <v>178</v>
      </c>
    </row>
    <row r="120" spans="1:9" x14ac:dyDescent="0.25">
      <c r="A120" s="3">
        <v>119</v>
      </c>
      <c r="B120" s="4">
        <v>45026</v>
      </c>
      <c r="C120" t="s">
        <v>249</v>
      </c>
      <c r="D120" t="s">
        <v>250</v>
      </c>
      <c r="G120" t="s">
        <v>11</v>
      </c>
      <c r="H120" t="str">
        <f t="shared" si="1"/>
        <v>Perfil SEDENA Masculino</v>
      </c>
      <c r="I120" t="s">
        <v>178</v>
      </c>
    </row>
    <row r="121" spans="1:9" x14ac:dyDescent="0.25">
      <c r="A121" s="3">
        <v>120</v>
      </c>
      <c r="B121" s="4">
        <v>45026</v>
      </c>
      <c r="C121" t="s">
        <v>251</v>
      </c>
      <c r="D121" t="s">
        <v>252</v>
      </c>
      <c r="G121" t="s">
        <v>11</v>
      </c>
      <c r="H121" t="str">
        <f t="shared" si="1"/>
        <v>Perfil SEDENA Masculino</v>
      </c>
      <c r="I121" t="s">
        <v>178</v>
      </c>
    </row>
    <row r="122" spans="1:9" x14ac:dyDescent="0.25">
      <c r="A122" s="3">
        <v>121</v>
      </c>
      <c r="B122" s="4">
        <v>45026</v>
      </c>
      <c r="C122" t="s">
        <v>253</v>
      </c>
      <c r="D122" t="s">
        <v>254</v>
      </c>
      <c r="G122" t="s">
        <v>11</v>
      </c>
      <c r="H122" t="str">
        <f t="shared" si="1"/>
        <v>Perfil SEDENA Masculino</v>
      </c>
      <c r="I122" t="s">
        <v>178</v>
      </c>
    </row>
    <row r="123" spans="1:9" x14ac:dyDescent="0.25">
      <c r="A123" s="3">
        <v>122</v>
      </c>
      <c r="B123" s="4">
        <v>45026</v>
      </c>
      <c r="C123" t="s">
        <v>255</v>
      </c>
      <c r="D123" t="s">
        <v>256</v>
      </c>
      <c r="G123" t="s">
        <v>19</v>
      </c>
      <c r="H123" t="str">
        <f t="shared" si="1"/>
        <v>Perfil SEDENA Femenino</v>
      </c>
      <c r="I123" t="s">
        <v>178</v>
      </c>
    </row>
    <row r="124" spans="1:9" x14ac:dyDescent="0.25">
      <c r="A124" s="3">
        <v>123</v>
      </c>
      <c r="B124" s="4">
        <v>45026</v>
      </c>
      <c r="C124" t="s">
        <v>257</v>
      </c>
      <c r="D124" t="s">
        <v>258</v>
      </c>
      <c r="G124" t="s">
        <v>11</v>
      </c>
      <c r="H124" t="str">
        <f t="shared" si="1"/>
        <v>Perfil SEDENA Masculino</v>
      </c>
      <c r="I124" t="s">
        <v>178</v>
      </c>
    </row>
    <row r="125" spans="1:9" x14ac:dyDescent="0.25">
      <c r="A125" s="3">
        <v>124</v>
      </c>
      <c r="B125" s="4">
        <v>45026</v>
      </c>
      <c r="C125" t="s">
        <v>259</v>
      </c>
      <c r="D125" t="s">
        <v>260</v>
      </c>
      <c r="G125" t="s">
        <v>11</v>
      </c>
      <c r="H125" t="str">
        <f t="shared" si="1"/>
        <v>Perfil SEDENA Masculino</v>
      </c>
      <c r="I125" t="s">
        <v>178</v>
      </c>
    </row>
    <row r="126" spans="1:9" x14ac:dyDescent="0.25">
      <c r="A126" s="3">
        <v>125</v>
      </c>
      <c r="B126" s="4">
        <v>45026</v>
      </c>
      <c r="C126" t="s">
        <v>261</v>
      </c>
      <c r="D126" t="s">
        <v>262</v>
      </c>
      <c r="G126" t="s">
        <v>19</v>
      </c>
      <c r="H126" t="str">
        <f t="shared" si="1"/>
        <v>Perfil SEDENA Femenino</v>
      </c>
      <c r="I126" t="s">
        <v>178</v>
      </c>
    </row>
    <row r="127" spans="1:9" x14ac:dyDescent="0.25">
      <c r="A127" s="3">
        <v>126</v>
      </c>
      <c r="B127" s="4">
        <v>45026</v>
      </c>
      <c r="C127" t="s">
        <v>263</v>
      </c>
      <c r="D127" t="s">
        <v>264</v>
      </c>
      <c r="G127" t="s">
        <v>19</v>
      </c>
      <c r="H127" t="str">
        <f t="shared" si="1"/>
        <v>Perfil SEDENA Femenino</v>
      </c>
      <c r="I127" t="s">
        <v>178</v>
      </c>
    </row>
    <row r="128" spans="1:9" x14ac:dyDescent="0.25">
      <c r="A128" s="3">
        <v>127</v>
      </c>
      <c r="B128" s="4">
        <v>45026</v>
      </c>
      <c r="C128" t="s">
        <v>265</v>
      </c>
      <c r="D128" t="s">
        <v>266</v>
      </c>
      <c r="G128" t="s">
        <v>19</v>
      </c>
      <c r="H128" t="str">
        <f t="shared" si="1"/>
        <v>Perfil SEDENA Femenino</v>
      </c>
      <c r="I128" t="s">
        <v>178</v>
      </c>
    </row>
    <row r="129" spans="1:9" x14ac:dyDescent="0.25">
      <c r="A129" s="3">
        <v>128</v>
      </c>
      <c r="B129" s="4">
        <v>45026</v>
      </c>
      <c r="C129" t="s">
        <v>267</v>
      </c>
      <c r="D129" t="s">
        <v>268</v>
      </c>
      <c r="G129" t="s">
        <v>19</v>
      </c>
      <c r="H129" t="str">
        <f t="shared" si="1"/>
        <v>Perfil SEDENA Femenino</v>
      </c>
      <c r="I129" t="s">
        <v>178</v>
      </c>
    </row>
    <row r="130" spans="1:9" x14ac:dyDescent="0.25">
      <c r="A130" s="3">
        <v>129</v>
      </c>
      <c r="B130" s="4">
        <v>45026</v>
      </c>
      <c r="C130" t="s">
        <v>269</v>
      </c>
      <c r="D130" t="s">
        <v>270</v>
      </c>
      <c r="G130" t="s">
        <v>19</v>
      </c>
      <c r="H130" t="str">
        <f t="shared" si="1"/>
        <v>Perfil SEDENA Femenino</v>
      </c>
      <c r="I130" t="s">
        <v>178</v>
      </c>
    </row>
    <row r="131" spans="1:9" x14ac:dyDescent="0.25">
      <c r="A131" s="3">
        <v>130</v>
      </c>
      <c r="B131" s="4">
        <v>45026</v>
      </c>
      <c r="C131" t="s">
        <v>271</v>
      </c>
      <c r="D131" t="s">
        <v>272</v>
      </c>
      <c r="G131" t="s">
        <v>11</v>
      </c>
      <c r="H131" t="str">
        <f t="shared" ref="H131:H194" si="2">CONCATENATE("Perfil SEDENA"," ",G131)</f>
        <v>Perfil SEDENA Masculino</v>
      </c>
      <c r="I131" t="s">
        <v>178</v>
      </c>
    </row>
    <row r="132" spans="1:9" x14ac:dyDescent="0.25">
      <c r="A132" s="3">
        <v>131</v>
      </c>
      <c r="B132" s="4">
        <v>45026</v>
      </c>
      <c r="C132" t="s">
        <v>273</v>
      </c>
      <c r="D132" t="s">
        <v>274</v>
      </c>
      <c r="G132" t="s">
        <v>11</v>
      </c>
      <c r="H132" t="str">
        <f t="shared" si="2"/>
        <v>Perfil SEDENA Masculino</v>
      </c>
      <c r="I132" t="s">
        <v>178</v>
      </c>
    </row>
    <row r="133" spans="1:9" x14ac:dyDescent="0.25">
      <c r="A133" s="3">
        <v>132</v>
      </c>
      <c r="B133" s="4">
        <v>45026</v>
      </c>
      <c r="C133" t="s">
        <v>275</v>
      </c>
      <c r="D133" t="s">
        <v>276</v>
      </c>
      <c r="G133" t="s">
        <v>19</v>
      </c>
      <c r="H133" t="str">
        <f t="shared" si="2"/>
        <v>Perfil SEDENA Femenino</v>
      </c>
      <c r="I133" t="s">
        <v>178</v>
      </c>
    </row>
    <row r="134" spans="1:9" x14ac:dyDescent="0.25">
      <c r="A134" s="3">
        <v>133</v>
      </c>
      <c r="B134" s="4">
        <v>45026</v>
      </c>
      <c r="C134" t="s">
        <v>277</v>
      </c>
      <c r="D134" t="s">
        <v>278</v>
      </c>
      <c r="G134" t="s">
        <v>11</v>
      </c>
      <c r="H134" t="str">
        <f t="shared" si="2"/>
        <v>Perfil SEDENA Masculino</v>
      </c>
      <c r="I134" t="s">
        <v>178</v>
      </c>
    </row>
    <row r="135" spans="1:9" x14ac:dyDescent="0.25">
      <c r="A135" s="3">
        <v>134</v>
      </c>
      <c r="B135" s="4">
        <v>45026</v>
      </c>
      <c r="C135" t="s">
        <v>279</v>
      </c>
      <c r="D135" t="s">
        <v>280</v>
      </c>
      <c r="G135" t="s">
        <v>11</v>
      </c>
      <c r="H135" t="str">
        <f t="shared" si="2"/>
        <v>Perfil SEDENA Masculino</v>
      </c>
      <c r="I135" t="s">
        <v>178</v>
      </c>
    </row>
    <row r="136" spans="1:9" x14ac:dyDescent="0.25">
      <c r="A136" s="3">
        <v>135</v>
      </c>
      <c r="B136" s="4">
        <v>45026</v>
      </c>
      <c r="C136" t="s">
        <v>281</v>
      </c>
      <c r="D136" t="s">
        <v>282</v>
      </c>
      <c r="G136" t="s">
        <v>11</v>
      </c>
      <c r="H136" t="str">
        <f t="shared" si="2"/>
        <v>Perfil SEDENA Masculino</v>
      </c>
      <c r="I136" t="s">
        <v>178</v>
      </c>
    </row>
    <row r="137" spans="1:9" x14ac:dyDescent="0.25">
      <c r="A137" s="3">
        <v>136</v>
      </c>
      <c r="B137" s="4">
        <v>45027</v>
      </c>
      <c r="C137" t="s">
        <v>283</v>
      </c>
      <c r="D137" t="s">
        <v>284</v>
      </c>
      <c r="G137" t="s">
        <v>19</v>
      </c>
      <c r="H137" t="str">
        <f t="shared" si="2"/>
        <v>Perfil SEDENA Femenino</v>
      </c>
      <c r="I137" t="s">
        <v>178</v>
      </c>
    </row>
    <row r="138" spans="1:9" x14ac:dyDescent="0.25">
      <c r="A138" s="3">
        <v>137</v>
      </c>
      <c r="B138" s="4">
        <v>45027</v>
      </c>
      <c r="C138" t="s">
        <v>285</v>
      </c>
      <c r="D138" t="s">
        <v>286</v>
      </c>
      <c r="G138" t="s">
        <v>19</v>
      </c>
      <c r="H138" t="str">
        <f t="shared" si="2"/>
        <v>Perfil SEDENA Femenino</v>
      </c>
      <c r="I138" t="s">
        <v>178</v>
      </c>
    </row>
    <row r="139" spans="1:9" x14ac:dyDescent="0.25">
      <c r="A139" s="3">
        <v>138</v>
      </c>
      <c r="B139" s="4">
        <v>45027</v>
      </c>
      <c r="C139" t="s">
        <v>287</v>
      </c>
      <c r="D139" t="s">
        <v>288</v>
      </c>
      <c r="G139" t="s">
        <v>19</v>
      </c>
      <c r="H139" t="str">
        <f t="shared" si="2"/>
        <v>Perfil SEDENA Femenino</v>
      </c>
      <c r="I139" t="s">
        <v>178</v>
      </c>
    </row>
    <row r="140" spans="1:9" x14ac:dyDescent="0.25">
      <c r="A140" s="3">
        <v>139</v>
      </c>
      <c r="B140" s="4">
        <v>45027</v>
      </c>
      <c r="C140" t="s">
        <v>289</v>
      </c>
      <c r="D140" t="s">
        <v>290</v>
      </c>
      <c r="G140" t="s">
        <v>19</v>
      </c>
      <c r="H140" t="str">
        <f t="shared" si="2"/>
        <v>Perfil SEDENA Femenino</v>
      </c>
      <c r="I140" t="s">
        <v>178</v>
      </c>
    </row>
    <row r="141" spans="1:9" x14ac:dyDescent="0.25">
      <c r="A141" s="3">
        <v>140</v>
      </c>
      <c r="B141" s="4">
        <v>45027</v>
      </c>
      <c r="C141" t="s">
        <v>291</v>
      </c>
      <c r="D141" t="s">
        <v>292</v>
      </c>
      <c r="G141" t="s">
        <v>11</v>
      </c>
      <c r="H141" t="str">
        <f t="shared" si="2"/>
        <v>Perfil SEDENA Masculino</v>
      </c>
      <c r="I141" t="s">
        <v>178</v>
      </c>
    </row>
    <row r="142" spans="1:9" x14ac:dyDescent="0.25">
      <c r="A142" s="3">
        <v>141</v>
      </c>
      <c r="B142" s="4">
        <v>45027</v>
      </c>
      <c r="C142" t="s">
        <v>293</v>
      </c>
      <c r="D142" t="s">
        <v>294</v>
      </c>
      <c r="G142" t="s">
        <v>11</v>
      </c>
      <c r="H142" t="str">
        <f t="shared" si="2"/>
        <v>Perfil SEDENA Masculino</v>
      </c>
      <c r="I142" t="s">
        <v>178</v>
      </c>
    </row>
    <row r="143" spans="1:9" x14ac:dyDescent="0.25">
      <c r="A143" s="3">
        <v>142</v>
      </c>
      <c r="B143" s="4">
        <v>45027</v>
      </c>
      <c r="C143" t="s">
        <v>295</v>
      </c>
      <c r="D143" t="s">
        <v>296</v>
      </c>
      <c r="G143" t="s">
        <v>11</v>
      </c>
      <c r="H143" t="str">
        <f t="shared" si="2"/>
        <v>Perfil SEDENA Masculino</v>
      </c>
      <c r="I143" t="s">
        <v>178</v>
      </c>
    </row>
    <row r="144" spans="1:9" x14ac:dyDescent="0.25">
      <c r="A144" s="3">
        <v>143</v>
      </c>
      <c r="B144" s="4">
        <v>45027</v>
      </c>
      <c r="C144" t="s">
        <v>297</v>
      </c>
      <c r="D144" t="s">
        <v>298</v>
      </c>
      <c r="G144" t="s">
        <v>11</v>
      </c>
      <c r="H144" t="str">
        <f t="shared" si="2"/>
        <v>Perfil SEDENA Masculino</v>
      </c>
      <c r="I144" t="s">
        <v>178</v>
      </c>
    </row>
    <row r="145" spans="1:9" x14ac:dyDescent="0.25">
      <c r="A145" s="3">
        <v>144</v>
      </c>
      <c r="B145" s="4">
        <v>45027</v>
      </c>
      <c r="C145" t="s">
        <v>299</v>
      </c>
      <c r="D145" t="s">
        <v>300</v>
      </c>
      <c r="G145" t="s">
        <v>11</v>
      </c>
      <c r="H145" t="str">
        <f t="shared" si="2"/>
        <v>Perfil SEDENA Masculino</v>
      </c>
      <c r="I145" t="s">
        <v>178</v>
      </c>
    </row>
    <row r="146" spans="1:9" x14ac:dyDescent="0.25">
      <c r="A146" s="3">
        <v>145</v>
      </c>
      <c r="B146" s="4">
        <v>45027</v>
      </c>
      <c r="C146" t="s">
        <v>301</v>
      </c>
      <c r="D146" t="s">
        <v>302</v>
      </c>
      <c r="G146" t="s">
        <v>11</v>
      </c>
      <c r="H146" t="str">
        <f t="shared" si="2"/>
        <v>Perfil SEDENA Masculino</v>
      </c>
      <c r="I146" t="s">
        <v>178</v>
      </c>
    </row>
    <row r="147" spans="1:9" x14ac:dyDescent="0.25">
      <c r="A147" s="3">
        <v>146</v>
      </c>
      <c r="B147" s="4">
        <v>45027</v>
      </c>
      <c r="C147" t="s">
        <v>303</v>
      </c>
      <c r="D147" t="s">
        <v>304</v>
      </c>
      <c r="G147" t="s">
        <v>11</v>
      </c>
      <c r="H147" t="str">
        <f t="shared" si="2"/>
        <v>Perfil SEDENA Masculino</v>
      </c>
      <c r="I147" t="s">
        <v>178</v>
      </c>
    </row>
    <row r="148" spans="1:9" x14ac:dyDescent="0.25">
      <c r="A148" s="3">
        <v>147</v>
      </c>
      <c r="B148" s="4">
        <v>45027</v>
      </c>
      <c r="C148" t="s">
        <v>305</v>
      </c>
      <c r="D148" t="s">
        <v>306</v>
      </c>
      <c r="G148" t="s">
        <v>11</v>
      </c>
      <c r="H148" t="str">
        <f t="shared" si="2"/>
        <v>Perfil SEDENA Masculino</v>
      </c>
      <c r="I148" t="s">
        <v>178</v>
      </c>
    </row>
    <row r="149" spans="1:9" x14ac:dyDescent="0.25">
      <c r="A149" s="3">
        <v>148</v>
      </c>
      <c r="B149" s="4">
        <v>45027</v>
      </c>
      <c r="C149" t="s">
        <v>307</v>
      </c>
      <c r="D149" t="s">
        <v>308</v>
      </c>
      <c r="G149" t="s">
        <v>11</v>
      </c>
      <c r="H149" t="str">
        <f t="shared" si="2"/>
        <v>Perfil SEDENA Masculino</v>
      </c>
      <c r="I149" t="s">
        <v>178</v>
      </c>
    </row>
    <row r="150" spans="1:9" x14ac:dyDescent="0.25">
      <c r="A150" s="3">
        <v>149</v>
      </c>
      <c r="B150" s="4">
        <v>45027</v>
      </c>
      <c r="C150" t="s">
        <v>309</v>
      </c>
      <c r="D150" t="s">
        <v>310</v>
      </c>
      <c r="G150" t="s">
        <v>11</v>
      </c>
      <c r="H150" t="str">
        <f t="shared" si="2"/>
        <v>Perfil SEDENA Masculino</v>
      </c>
      <c r="I150" t="s">
        <v>178</v>
      </c>
    </row>
    <row r="151" spans="1:9" x14ac:dyDescent="0.25">
      <c r="A151" s="3">
        <v>150</v>
      </c>
      <c r="B151" s="4">
        <v>45027</v>
      </c>
      <c r="C151" t="s">
        <v>311</v>
      </c>
      <c r="D151" t="s">
        <v>312</v>
      </c>
      <c r="G151" t="s">
        <v>11</v>
      </c>
      <c r="H151" t="str">
        <f t="shared" si="2"/>
        <v>Perfil SEDENA Masculino</v>
      </c>
      <c r="I151" t="s">
        <v>178</v>
      </c>
    </row>
    <row r="152" spans="1:9" x14ac:dyDescent="0.25">
      <c r="A152" s="3">
        <v>151</v>
      </c>
      <c r="B152" s="4">
        <v>45027</v>
      </c>
      <c r="C152" t="s">
        <v>313</v>
      </c>
      <c r="D152" t="s">
        <v>314</v>
      </c>
      <c r="G152" t="s">
        <v>19</v>
      </c>
      <c r="H152" t="str">
        <f t="shared" si="2"/>
        <v>Perfil SEDENA Femenino</v>
      </c>
      <c r="I152" t="s">
        <v>178</v>
      </c>
    </row>
    <row r="153" spans="1:9" x14ac:dyDescent="0.25">
      <c r="A153" s="3">
        <v>152</v>
      </c>
      <c r="B153" s="4">
        <v>45027</v>
      </c>
      <c r="C153" t="s">
        <v>315</v>
      </c>
      <c r="D153" t="s">
        <v>316</v>
      </c>
      <c r="G153" t="s">
        <v>19</v>
      </c>
      <c r="H153" t="str">
        <f t="shared" si="2"/>
        <v>Perfil SEDENA Femenino</v>
      </c>
      <c r="I153" t="s">
        <v>178</v>
      </c>
    </row>
    <row r="154" spans="1:9" x14ac:dyDescent="0.25">
      <c r="A154" s="3">
        <v>153</v>
      </c>
      <c r="B154" s="4">
        <v>45027</v>
      </c>
      <c r="C154" t="s">
        <v>317</v>
      </c>
      <c r="D154" t="s">
        <v>318</v>
      </c>
      <c r="G154" t="s">
        <v>11</v>
      </c>
      <c r="H154" t="str">
        <f t="shared" si="2"/>
        <v>Perfil SEDENA Masculino</v>
      </c>
      <c r="I154" t="s">
        <v>178</v>
      </c>
    </row>
    <row r="155" spans="1:9" x14ac:dyDescent="0.25">
      <c r="A155" s="3">
        <v>154</v>
      </c>
      <c r="B155" s="4">
        <v>45027</v>
      </c>
      <c r="C155" t="s">
        <v>319</v>
      </c>
      <c r="D155" t="s">
        <v>320</v>
      </c>
      <c r="G155" t="s">
        <v>19</v>
      </c>
      <c r="H155" t="str">
        <f t="shared" si="2"/>
        <v>Perfil SEDENA Femenino</v>
      </c>
      <c r="I155" t="s">
        <v>178</v>
      </c>
    </row>
    <row r="156" spans="1:9" x14ac:dyDescent="0.25">
      <c r="A156" s="3">
        <v>155</v>
      </c>
      <c r="B156" s="4">
        <v>45027</v>
      </c>
      <c r="C156" t="s">
        <v>321</v>
      </c>
      <c r="D156" t="s">
        <v>322</v>
      </c>
      <c r="G156" t="s">
        <v>11</v>
      </c>
      <c r="H156" t="str">
        <f t="shared" si="2"/>
        <v>Perfil SEDENA Masculino</v>
      </c>
      <c r="I156" t="s">
        <v>178</v>
      </c>
    </row>
    <row r="157" spans="1:9" x14ac:dyDescent="0.25">
      <c r="A157" s="3">
        <v>156</v>
      </c>
      <c r="B157" s="4">
        <v>45028</v>
      </c>
      <c r="C157" t="s">
        <v>323</v>
      </c>
      <c r="D157" t="s">
        <v>324</v>
      </c>
      <c r="G157" t="s">
        <v>11</v>
      </c>
      <c r="H157" t="str">
        <f t="shared" si="2"/>
        <v>Perfil SEDENA Masculino</v>
      </c>
      <c r="I157" t="s">
        <v>178</v>
      </c>
    </row>
    <row r="158" spans="1:9" x14ac:dyDescent="0.25">
      <c r="A158" s="3">
        <v>157</v>
      </c>
      <c r="B158" s="4">
        <v>45028</v>
      </c>
      <c r="C158" t="s">
        <v>325</v>
      </c>
      <c r="D158" t="s">
        <v>326</v>
      </c>
      <c r="G158" t="s">
        <v>19</v>
      </c>
      <c r="H158" t="str">
        <f t="shared" si="2"/>
        <v>Perfil SEDENA Femenino</v>
      </c>
      <c r="I158" t="s">
        <v>178</v>
      </c>
    </row>
    <row r="159" spans="1:9" x14ac:dyDescent="0.25">
      <c r="A159" s="3">
        <v>158</v>
      </c>
      <c r="B159" s="4">
        <v>45028</v>
      </c>
      <c r="C159" t="s">
        <v>327</v>
      </c>
      <c r="D159" t="s">
        <v>328</v>
      </c>
      <c r="G159" t="s">
        <v>11</v>
      </c>
      <c r="H159" t="str">
        <f t="shared" si="2"/>
        <v>Perfil SEDENA Masculino</v>
      </c>
      <c r="I159" t="s">
        <v>178</v>
      </c>
    </row>
    <row r="160" spans="1:9" x14ac:dyDescent="0.25">
      <c r="A160" s="3">
        <v>159</v>
      </c>
      <c r="B160" s="4">
        <v>45028</v>
      </c>
      <c r="C160" t="s">
        <v>329</v>
      </c>
      <c r="D160" t="s">
        <v>330</v>
      </c>
      <c r="G160" t="s">
        <v>19</v>
      </c>
      <c r="H160" t="str">
        <f t="shared" si="2"/>
        <v>Perfil SEDENA Femenino</v>
      </c>
      <c r="I160" t="s">
        <v>178</v>
      </c>
    </row>
    <row r="161" spans="1:9" x14ac:dyDescent="0.25">
      <c r="A161" s="3">
        <v>160</v>
      </c>
      <c r="B161" s="4">
        <v>45028</v>
      </c>
      <c r="C161" t="s">
        <v>331</v>
      </c>
      <c r="D161" t="s">
        <v>332</v>
      </c>
      <c r="G161" t="s">
        <v>19</v>
      </c>
      <c r="H161" t="str">
        <f t="shared" si="2"/>
        <v>Perfil SEDENA Femenino</v>
      </c>
      <c r="I161" t="s">
        <v>178</v>
      </c>
    </row>
    <row r="162" spans="1:9" x14ac:dyDescent="0.25">
      <c r="A162" s="3">
        <v>161</v>
      </c>
      <c r="B162" s="4">
        <v>45028</v>
      </c>
      <c r="C162" t="s">
        <v>333</v>
      </c>
      <c r="D162" t="s">
        <v>334</v>
      </c>
      <c r="G162" t="s">
        <v>19</v>
      </c>
      <c r="H162" t="str">
        <f t="shared" si="2"/>
        <v>Perfil SEDENA Femenino</v>
      </c>
      <c r="I162" t="s">
        <v>178</v>
      </c>
    </row>
    <row r="163" spans="1:9" x14ac:dyDescent="0.25">
      <c r="A163" s="3">
        <v>162</v>
      </c>
      <c r="B163" s="4">
        <v>45028</v>
      </c>
      <c r="C163" t="s">
        <v>335</v>
      </c>
      <c r="D163" t="s">
        <v>336</v>
      </c>
      <c r="G163" t="s">
        <v>19</v>
      </c>
      <c r="H163" t="str">
        <f t="shared" si="2"/>
        <v>Perfil SEDENA Femenino</v>
      </c>
      <c r="I163" t="s">
        <v>178</v>
      </c>
    </row>
    <row r="164" spans="1:9" x14ac:dyDescent="0.25">
      <c r="A164" s="3">
        <v>163</v>
      </c>
      <c r="B164" s="4">
        <v>45028</v>
      </c>
      <c r="C164" t="s">
        <v>337</v>
      </c>
      <c r="D164" t="s">
        <v>338</v>
      </c>
      <c r="G164" t="s">
        <v>19</v>
      </c>
      <c r="H164" t="str">
        <f t="shared" si="2"/>
        <v>Perfil SEDENA Femenino</v>
      </c>
      <c r="I164" t="s">
        <v>178</v>
      </c>
    </row>
    <row r="165" spans="1:9" x14ac:dyDescent="0.25">
      <c r="A165" s="3">
        <v>164</v>
      </c>
      <c r="B165" s="4">
        <v>45028</v>
      </c>
      <c r="C165" t="s">
        <v>339</v>
      </c>
      <c r="D165" t="s">
        <v>340</v>
      </c>
      <c r="G165" t="s">
        <v>11</v>
      </c>
      <c r="H165" t="str">
        <f t="shared" si="2"/>
        <v>Perfil SEDENA Masculino</v>
      </c>
      <c r="I165" t="s">
        <v>178</v>
      </c>
    </row>
    <row r="166" spans="1:9" x14ac:dyDescent="0.25">
      <c r="A166" s="3">
        <v>165</v>
      </c>
      <c r="B166" s="4">
        <v>45028</v>
      </c>
      <c r="C166" t="s">
        <v>341</v>
      </c>
      <c r="D166" t="s">
        <v>342</v>
      </c>
      <c r="G166" t="s">
        <v>19</v>
      </c>
      <c r="H166" t="str">
        <f t="shared" si="2"/>
        <v>Perfil SEDENA Femenino</v>
      </c>
      <c r="I166" t="s">
        <v>178</v>
      </c>
    </row>
    <row r="167" spans="1:9" x14ac:dyDescent="0.25">
      <c r="A167" s="3">
        <v>166</v>
      </c>
      <c r="B167" s="4">
        <v>45028</v>
      </c>
      <c r="C167" t="s">
        <v>343</v>
      </c>
      <c r="D167" t="s">
        <v>344</v>
      </c>
      <c r="G167" t="s">
        <v>11</v>
      </c>
      <c r="H167" t="str">
        <f t="shared" si="2"/>
        <v>Perfil SEDENA Masculino</v>
      </c>
      <c r="I167" t="s">
        <v>178</v>
      </c>
    </row>
    <row r="168" spans="1:9" x14ac:dyDescent="0.25">
      <c r="A168" s="3">
        <v>167</v>
      </c>
      <c r="B168" s="4">
        <v>45029</v>
      </c>
      <c r="C168" t="s">
        <v>345</v>
      </c>
      <c r="D168" t="s">
        <v>346</v>
      </c>
      <c r="G168" t="s">
        <v>19</v>
      </c>
      <c r="H168" t="str">
        <f t="shared" si="2"/>
        <v>Perfil SEDENA Femenino</v>
      </c>
      <c r="I168" t="s">
        <v>178</v>
      </c>
    </row>
    <row r="169" spans="1:9" x14ac:dyDescent="0.25">
      <c r="A169" s="3">
        <v>168</v>
      </c>
      <c r="B169" s="4">
        <v>45029</v>
      </c>
      <c r="C169" t="s">
        <v>347</v>
      </c>
      <c r="D169" t="s">
        <v>348</v>
      </c>
      <c r="G169" t="s">
        <v>19</v>
      </c>
      <c r="H169" t="str">
        <f t="shared" si="2"/>
        <v>Perfil SEDENA Femenino</v>
      </c>
      <c r="I169" t="s">
        <v>178</v>
      </c>
    </row>
    <row r="170" spans="1:9" x14ac:dyDescent="0.25">
      <c r="A170" s="3">
        <v>169</v>
      </c>
      <c r="B170" s="4">
        <v>45029</v>
      </c>
      <c r="C170" t="s">
        <v>349</v>
      </c>
      <c r="D170" t="s">
        <v>350</v>
      </c>
      <c r="G170" t="s">
        <v>19</v>
      </c>
      <c r="H170" t="str">
        <f t="shared" si="2"/>
        <v>Perfil SEDENA Femenino</v>
      </c>
      <c r="I170" t="s">
        <v>178</v>
      </c>
    </row>
    <row r="171" spans="1:9" x14ac:dyDescent="0.25">
      <c r="A171" s="3">
        <v>170</v>
      </c>
      <c r="B171" s="4">
        <v>45029</v>
      </c>
      <c r="C171" t="s">
        <v>351</v>
      </c>
      <c r="D171" t="s">
        <v>352</v>
      </c>
      <c r="G171" t="s">
        <v>19</v>
      </c>
      <c r="H171" t="str">
        <f t="shared" si="2"/>
        <v>Perfil SEDENA Femenino</v>
      </c>
      <c r="I171" t="s">
        <v>178</v>
      </c>
    </row>
    <row r="172" spans="1:9" x14ac:dyDescent="0.25">
      <c r="A172" s="3">
        <v>171</v>
      </c>
      <c r="B172" s="4">
        <v>45029</v>
      </c>
      <c r="C172" t="s">
        <v>353</v>
      </c>
      <c r="D172" t="s">
        <v>354</v>
      </c>
      <c r="G172" t="s">
        <v>19</v>
      </c>
      <c r="H172" t="str">
        <f t="shared" si="2"/>
        <v>Perfil SEDENA Femenino</v>
      </c>
      <c r="I172" t="s">
        <v>178</v>
      </c>
    </row>
    <row r="173" spans="1:9" x14ac:dyDescent="0.25">
      <c r="A173" s="3">
        <v>172</v>
      </c>
      <c r="B173" s="4">
        <v>45029</v>
      </c>
      <c r="C173" t="s">
        <v>355</v>
      </c>
      <c r="D173" t="s">
        <v>356</v>
      </c>
      <c r="G173" t="s">
        <v>19</v>
      </c>
      <c r="H173" t="str">
        <f t="shared" si="2"/>
        <v>Perfil SEDENA Femenino</v>
      </c>
      <c r="I173" t="s">
        <v>178</v>
      </c>
    </row>
    <row r="174" spans="1:9" x14ac:dyDescent="0.25">
      <c r="A174" s="3">
        <v>173</v>
      </c>
      <c r="B174" s="4">
        <v>45029</v>
      </c>
      <c r="C174" t="s">
        <v>357</v>
      </c>
      <c r="D174" t="s">
        <v>358</v>
      </c>
      <c r="G174" t="s">
        <v>19</v>
      </c>
      <c r="H174" t="str">
        <f t="shared" si="2"/>
        <v>Perfil SEDENA Femenino</v>
      </c>
      <c r="I174" t="s">
        <v>178</v>
      </c>
    </row>
    <row r="175" spans="1:9" x14ac:dyDescent="0.25">
      <c r="A175" s="3">
        <v>174</v>
      </c>
      <c r="B175" s="4">
        <v>45029</v>
      </c>
      <c r="C175" t="s">
        <v>359</v>
      </c>
      <c r="D175" t="s">
        <v>360</v>
      </c>
      <c r="G175" t="s">
        <v>19</v>
      </c>
      <c r="H175" t="str">
        <f t="shared" si="2"/>
        <v>Perfil SEDENA Femenino</v>
      </c>
      <c r="I175" t="s">
        <v>178</v>
      </c>
    </row>
    <row r="176" spans="1:9" x14ac:dyDescent="0.25">
      <c r="A176" s="3">
        <v>175</v>
      </c>
      <c r="B176" s="4">
        <v>45029</v>
      </c>
      <c r="C176" t="s">
        <v>361</v>
      </c>
      <c r="D176" t="s">
        <v>362</v>
      </c>
      <c r="G176" t="s">
        <v>19</v>
      </c>
      <c r="H176" t="str">
        <f t="shared" si="2"/>
        <v>Perfil SEDENA Femenino</v>
      </c>
      <c r="I176" t="s">
        <v>178</v>
      </c>
    </row>
    <row r="177" spans="1:9" x14ac:dyDescent="0.25">
      <c r="A177" s="3">
        <v>176</v>
      </c>
      <c r="B177" s="4">
        <v>45029</v>
      </c>
      <c r="C177" t="s">
        <v>363</v>
      </c>
      <c r="D177" t="s">
        <v>364</v>
      </c>
      <c r="G177" t="s">
        <v>19</v>
      </c>
      <c r="H177" t="str">
        <f t="shared" si="2"/>
        <v>Perfil SEDENA Femenino</v>
      </c>
      <c r="I177" t="s">
        <v>178</v>
      </c>
    </row>
    <row r="178" spans="1:9" x14ac:dyDescent="0.25">
      <c r="A178" s="3">
        <v>177</v>
      </c>
      <c r="B178" s="4">
        <v>45029</v>
      </c>
      <c r="C178" t="s">
        <v>365</v>
      </c>
      <c r="D178" t="s">
        <v>366</v>
      </c>
      <c r="G178" t="s">
        <v>19</v>
      </c>
      <c r="H178" t="str">
        <f t="shared" si="2"/>
        <v>Perfil SEDENA Femenino</v>
      </c>
      <c r="I178" t="s">
        <v>178</v>
      </c>
    </row>
    <row r="179" spans="1:9" x14ac:dyDescent="0.25">
      <c r="A179" s="3">
        <v>178</v>
      </c>
      <c r="B179" s="4">
        <v>45029</v>
      </c>
      <c r="C179" t="s">
        <v>367</v>
      </c>
      <c r="D179" t="s">
        <v>368</v>
      </c>
      <c r="G179" t="s">
        <v>19</v>
      </c>
      <c r="H179" t="str">
        <f t="shared" si="2"/>
        <v>Perfil SEDENA Femenino</v>
      </c>
      <c r="I179" t="s">
        <v>178</v>
      </c>
    </row>
    <row r="180" spans="1:9" x14ac:dyDescent="0.25">
      <c r="A180" s="3">
        <v>179</v>
      </c>
      <c r="B180" s="4">
        <v>45029</v>
      </c>
      <c r="C180" t="s">
        <v>369</v>
      </c>
      <c r="D180" t="s">
        <v>370</v>
      </c>
      <c r="G180" t="s">
        <v>19</v>
      </c>
      <c r="H180" t="str">
        <f t="shared" si="2"/>
        <v>Perfil SEDENA Femenino</v>
      </c>
      <c r="I180" t="s">
        <v>178</v>
      </c>
    </row>
    <row r="181" spans="1:9" x14ac:dyDescent="0.25">
      <c r="A181" s="3">
        <v>180</v>
      </c>
      <c r="B181" s="4">
        <v>45029</v>
      </c>
      <c r="C181" t="s">
        <v>371</v>
      </c>
      <c r="D181" t="s">
        <v>372</v>
      </c>
      <c r="G181" t="s">
        <v>19</v>
      </c>
      <c r="H181" t="str">
        <f t="shared" si="2"/>
        <v>Perfil SEDENA Femenino</v>
      </c>
      <c r="I181" t="s">
        <v>178</v>
      </c>
    </row>
    <row r="182" spans="1:9" x14ac:dyDescent="0.25">
      <c r="A182" s="3">
        <v>181</v>
      </c>
      <c r="B182" s="4">
        <v>45029</v>
      </c>
      <c r="C182" t="s">
        <v>373</v>
      </c>
      <c r="D182" t="s">
        <v>374</v>
      </c>
      <c r="G182" t="s">
        <v>11</v>
      </c>
      <c r="H182" t="str">
        <f t="shared" si="2"/>
        <v>Perfil SEDENA Masculino</v>
      </c>
      <c r="I182" t="s">
        <v>178</v>
      </c>
    </row>
    <row r="183" spans="1:9" x14ac:dyDescent="0.25">
      <c r="A183" s="3">
        <v>182</v>
      </c>
      <c r="B183" s="4">
        <v>45029</v>
      </c>
      <c r="C183" t="s">
        <v>375</v>
      </c>
      <c r="D183" t="s">
        <v>376</v>
      </c>
      <c r="G183" t="s">
        <v>11</v>
      </c>
      <c r="H183" t="str">
        <f t="shared" si="2"/>
        <v>Perfil SEDENA Masculino</v>
      </c>
      <c r="I183" t="s">
        <v>178</v>
      </c>
    </row>
    <row r="184" spans="1:9" x14ac:dyDescent="0.25">
      <c r="A184" s="3">
        <v>183</v>
      </c>
      <c r="B184" s="4">
        <v>45029</v>
      </c>
      <c r="C184" t="s">
        <v>377</v>
      </c>
      <c r="D184" t="s">
        <v>378</v>
      </c>
      <c r="G184" t="s">
        <v>11</v>
      </c>
      <c r="H184" t="str">
        <f t="shared" si="2"/>
        <v>Perfil SEDENA Masculino</v>
      </c>
      <c r="I184" t="s">
        <v>178</v>
      </c>
    </row>
    <row r="185" spans="1:9" x14ac:dyDescent="0.25">
      <c r="A185" s="3">
        <v>184</v>
      </c>
      <c r="B185" s="4">
        <v>45029</v>
      </c>
      <c r="C185" t="s">
        <v>379</v>
      </c>
      <c r="D185" t="s">
        <v>380</v>
      </c>
      <c r="G185" t="s">
        <v>11</v>
      </c>
      <c r="H185" t="str">
        <f t="shared" si="2"/>
        <v>Perfil SEDENA Masculino</v>
      </c>
      <c r="I185" t="s">
        <v>178</v>
      </c>
    </row>
    <row r="186" spans="1:9" x14ac:dyDescent="0.25">
      <c r="A186" s="3">
        <v>185</v>
      </c>
      <c r="B186" s="4">
        <v>45029</v>
      </c>
      <c r="C186" t="s">
        <v>381</v>
      </c>
      <c r="D186" t="s">
        <v>382</v>
      </c>
      <c r="G186" t="s">
        <v>11</v>
      </c>
      <c r="H186" t="str">
        <f t="shared" si="2"/>
        <v>Perfil SEDENA Masculino</v>
      </c>
      <c r="I186" t="s">
        <v>178</v>
      </c>
    </row>
    <row r="187" spans="1:9" x14ac:dyDescent="0.25">
      <c r="A187" s="3">
        <v>186</v>
      </c>
      <c r="B187" s="4">
        <v>45029</v>
      </c>
      <c r="C187" t="s">
        <v>383</v>
      </c>
      <c r="D187" t="s">
        <v>384</v>
      </c>
      <c r="G187" t="s">
        <v>11</v>
      </c>
      <c r="H187" t="str">
        <f t="shared" si="2"/>
        <v>Perfil SEDENA Masculino</v>
      </c>
      <c r="I187" t="s">
        <v>178</v>
      </c>
    </row>
    <row r="188" spans="1:9" x14ac:dyDescent="0.25">
      <c r="A188" s="3">
        <v>187</v>
      </c>
      <c r="B188" s="4">
        <v>45029</v>
      </c>
      <c r="C188" t="s">
        <v>385</v>
      </c>
      <c r="D188" t="s">
        <v>386</v>
      </c>
      <c r="G188" t="s">
        <v>11</v>
      </c>
      <c r="H188" t="str">
        <f t="shared" si="2"/>
        <v>Perfil SEDENA Masculino</v>
      </c>
      <c r="I188" t="s">
        <v>178</v>
      </c>
    </row>
    <row r="189" spans="1:9" x14ac:dyDescent="0.25">
      <c r="A189" s="3">
        <v>188</v>
      </c>
      <c r="B189" s="4">
        <v>45029</v>
      </c>
      <c r="C189" t="s">
        <v>387</v>
      </c>
      <c r="D189" t="s">
        <v>388</v>
      </c>
      <c r="G189" t="s">
        <v>11</v>
      </c>
      <c r="H189" t="str">
        <f t="shared" si="2"/>
        <v>Perfil SEDENA Masculino</v>
      </c>
      <c r="I189" t="s">
        <v>178</v>
      </c>
    </row>
    <row r="190" spans="1:9" x14ac:dyDescent="0.25">
      <c r="A190" s="3">
        <v>189</v>
      </c>
      <c r="B190" s="4">
        <v>45029</v>
      </c>
      <c r="C190" t="s">
        <v>389</v>
      </c>
      <c r="D190" t="s">
        <v>390</v>
      </c>
      <c r="G190" t="s">
        <v>11</v>
      </c>
      <c r="H190" t="str">
        <f t="shared" si="2"/>
        <v>Perfil SEDENA Masculino</v>
      </c>
      <c r="I190" t="s">
        <v>178</v>
      </c>
    </row>
    <row r="191" spans="1:9" x14ac:dyDescent="0.25">
      <c r="A191" s="3">
        <v>190</v>
      </c>
      <c r="B191" s="4">
        <v>45029</v>
      </c>
      <c r="C191" t="s">
        <v>391</v>
      </c>
      <c r="D191" t="s">
        <v>392</v>
      </c>
      <c r="G191" t="s">
        <v>11</v>
      </c>
      <c r="H191" t="str">
        <f t="shared" si="2"/>
        <v>Perfil SEDENA Masculino</v>
      </c>
      <c r="I191" t="s">
        <v>178</v>
      </c>
    </row>
    <row r="192" spans="1:9" x14ac:dyDescent="0.25">
      <c r="A192" s="3">
        <v>191</v>
      </c>
      <c r="B192" s="4">
        <v>45029</v>
      </c>
      <c r="C192" t="s">
        <v>393</v>
      </c>
      <c r="D192" t="s">
        <v>394</v>
      </c>
      <c r="G192" t="s">
        <v>19</v>
      </c>
      <c r="H192" t="str">
        <f t="shared" si="2"/>
        <v>Perfil SEDENA Femenino</v>
      </c>
      <c r="I192" t="s">
        <v>178</v>
      </c>
    </row>
    <row r="193" spans="1:9" x14ac:dyDescent="0.25">
      <c r="A193" s="3">
        <v>192</v>
      </c>
      <c r="B193" s="4">
        <v>45029</v>
      </c>
      <c r="C193" t="s">
        <v>395</v>
      </c>
      <c r="D193" t="s">
        <v>394</v>
      </c>
      <c r="G193" t="s">
        <v>19</v>
      </c>
      <c r="H193" t="str">
        <f t="shared" si="2"/>
        <v>Perfil SEDENA Femenino</v>
      </c>
      <c r="I193" t="s">
        <v>178</v>
      </c>
    </row>
    <row r="194" spans="1:9" x14ac:dyDescent="0.25">
      <c r="A194" s="3">
        <v>193</v>
      </c>
      <c r="B194" s="4">
        <v>45029</v>
      </c>
      <c r="C194" t="s">
        <v>396</v>
      </c>
      <c r="D194" t="s">
        <v>397</v>
      </c>
      <c r="G194" t="s">
        <v>19</v>
      </c>
      <c r="H194" t="str">
        <f t="shared" si="2"/>
        <v>Perfil SEDENA Femenino</v>
      </c>
      <c r="I194" t="s">
        <v>178</v>
      </c>
    </row>
    <row r="195" spans="1:9" x14ac:dyDescent="0.25">
      <c r="A195" s="3">
        <v>194</v>
      </c>
      <c r="B195" s="6">
        <v>45030</v>
      </c>
      <c r="C195" t="s">
        <v>398</v>
      </c>
      <c r="D195" t="s">
        <v>399</v>
      </c>
      <c r="G195" t="s">
        <v>19</v>
      </c>
      <c r="H195" t="str">
        <f t="shared" ref="H195:H258" si="3">CONCATENATE("Perfil SEDENA"," ",G195)</f>
        <v>Perfil SEDENA Femenino</v>
      </c>
      <c r="I195" t="s">
        <v>178</v>
      </c>
    </row>
    <row r="196" spans="1:9" x14ac:dyDescent="0.25">
      <c r="A196" s="3">
        <v>195</v>
      </c>
      <c r="B196" s="6">
        <v>45030</v>
      </c>
      <c r="C196" t="s">
        <v>400</v>
      </c>
      <c r="D196" t="s">
        <v>401</v>
      </c>
      <c r="G196" t="s">
        <v>19</v>
      </c>
      <c r="H196" t="str">
        <f t="shared" si="3"/>
        <v>Perfil SEDENA Femenino</v>
      </c>
      <c r="I196" t="s">
        <v>178</v>
      </c>
    </row>
    <row r="197" spans="1:9" x14ac:dyDescent="0.25">
      <c r="A197" s="3">
        <v>196</v>
      </c>
      <c r="B197" s="6">
        <v>45030</v>
      </c>
      <c r="C197" t="s">
        <v>402</v>
      </c>
      <c r="D197" t="s">
        <v>403</v>
      </c>
      <c r="G197" t="s">
        <v>19</v>
      </c>
      <c r="H197" t="str">
        <f t="shared" si="3"/>
        <v>Perfil SEDENA Femenino</v>
      </c>
      <c r="I197" t="s">
        <v>178</v>
      </c>
    </row>
    <row r="198" spans="1:9" x14ac:dyDescent="0.25">
      <c r="A198" s="3">
        <v>197</v>
      </c>
      <c r="B198" s="6">
        <v>45030</v>
      </c>
      <c r="C198" t="s">
        <v>404</v>
      </c>
      <c r="D198" t="s">
        <v>405</v>
      </c>
      <c r="G198" t="s">
        <v>19</v>
      </c>
      <c r="H198" t="str">
        <f t="shared" si="3"/>
        <v>Perfil SEDENA Femenino</v>
      </c>
      <c r="I198" t="s">
        <v>178</v>
      </c>
    </row>
    <row r="199" spans="1:9" x14ac:dyDescent="0.25">
      <c r="A199" s="3">
        <v>198</v>
      </c>
      <c r="B199" s="6">
        <v>45030</v>
      </c>
      <c r="C199" t="s">
        <v>406</v>
      </c>
      <c r="D199" t="s">
        <v>407</v>
      </c>
      <c r="G199" t="s">
        <v>19</v>
      </c>
      <c r="H199" t="str">
        <f t="shared" si="3"/>
        <v>Perfil SEDENA Femenino</v>
      </c>
      <c r="I199" t="s">
        <v>178</v>
      </c>
    </row>
    <row r="200" spans="1:9" x14ac:dyDescent="0.25">
      <c r="A200" s="3">
        <v>199</v>
      </c>
      <c r="B200" s="6">
        <v>45030</v>
      </c>
      <c r="C200" t="s">
        <v>408</v>
      </c>
      <c r="D200" t="s">
        <v>409</v>
      </c>
      <c r="G200" t="s">
        <v>19</v>
      </c>
      <c r="H200" t="str">
        <f t="shared" si="3"/>
        <v>Perfil SEDENA Femenino</v>
      </c>
      <c r="I200" t="s">
        <v>178</v>
      </c>
    </row>
    <row r="201" spans="1:9" x14ac:dyDescent="0.25">
      <c r="A201" s="3">
        <v>200</v>
      </c>
      <c r="B201" s="6">
        <v>45030</v>
      </c>
      <c r="C201" t="s">
        <v>410</v>
      </c>
      <c r="D201" t="s">
        <v>411</v>
      </c>
      <c r="G201" t="s">
        <v>19</v>
      </c>
      <c r="H201" t="str">
        <f t="shared" si="3"/>
        <v>Perfil SEDENA Femenino</v>
      </c>
      <c r="I201" t="s">
        <v>178</v>
      </c>
    </row>
    <row r="202" spans="1:9" x14ac:dyDescent="0.25">
      <c r="A202" s="3">
        <v>201</v>
      </c>
      <c r="B202" s="6">
        <v>45030</v>
      </c>
      <c r="C202" t="s">
        <v>412</v>
      </c>
      <c r="D202" t="s">
        <v>413</v>
      </c>
      <c r="G202" t="s">
        <v>19</v>
      </c>
      <c r="H202" t="str">
        <f t="shared" si="3"/>
        <v>Perfil SEDENA Femenino</v>
      </c>
      <c r="I202" t="s">
        <v>178</v>
      </c>
    </row>
    <row r="203" spans="1:9" x14ac:dyDescent="0.25">
      <c r="A203" s="3">
        <v>202</v>
      </c>
      <c r="B203" s="6">
        <v>45030</v>
      </c>
      <c r="C203" t="s">
        <v>414</v>
      </c>
      <c r="D203" t="s">
        <v>415</v>
      </c>
      <c r="G203" t="s">
        <v>19</v>
      </c>
      <c r="H203" t="str">
        <f t="shared" si="3"/>
        <v>Perfil SEDENA Femenino</v>
      </c>
      <c r="I203" t="s">
        <v>178</v>
      </c>
    </row>
    <row r="204" spans="1:9" x14ac:dyDescent="0.25">
      <c r="A204" s="3">
        <v>203</v>
      </c>
      <c r="B204" s="6">
        <v>45030</v>
      </c>
      <c r="C204" t="s">
        <v>416</v>
      </c>
      <c r="D204" t="s">
        <v>417</v>
      </c>
      <c r="G204" t="s">
        <v>19</v>
      </c>
      <c r="H204" t="str">
        <f t="shared" si="3"/>
        <v>Perfil SEDENA Femenino</v>
      </c>
      <c r="I204" t="s">
        <v>178</v>
      </c>
    </row>
    <row r="205" spans="1:9" x14ac:dyDescent="0.25">
      <c r="A205" s="3">
        <v>204</v>
      </c>
      <c r="B205" s="6">
        <v>45030</v>
      </c>
      <c r="C205" t="s">
        <v>418</v>
      </c>
      <c r="D205" t="s">
        <v>419</v>
      </c>
      <c r="G205" t="s">
        <v>11</v>
      </c>
      <c r="H205" t="str">
        <f t="shared" si="3"/>
        <v>Perfil SEDENA Masculino</v>
      </c>
      <c r="I205" t="s">
        <v>178</v>
      </c>
    </row>
    <row r="206" spans="1:9" x14ac:dyDescent="0.25">
      <c r="A206" s="3">
        <v>205</v>
      </c>
      <c r="B206" s="6">
        <v>45030</v>
      </c>
      <c r="C206" t="s">
        <v>420</v>
      </c>
      <c r="D206" t="s">
        <v>421</v>
      </c>
      <c r="G206" t="s">
        <v>11</v>
      </c>
      <c r="H206" t="str">
        <f t="shared" si="3"/>
        <v>Perfil SEDENA Masculino</v>
      </c>
      <c r="I206" t="s">
        <v>178</v>
      </c>
    </row>
    <row r="207" spans="1:9" x14ac:dyDescent="0.25">
      <c r="A207" s="3">
        <v>206</v>
      </c>
      <c r="B207" s="6">
        <v>45030</v>
      </c>
      <c r="C207" t="s">
        <v>422</v>
      </c>
      <c r="D207" t="s">
        <v>423</v>
      </c>
      <c r="G207" t="s">
        <v>11</v>
      </c>
      <c r="H207" t="str">
        <f t="shared" si="3"/>
        <v>Perfil SEDENA Masculino</v>
      </c>
      <c r="I207" t="s">
        <v>178</v>
      </c>
    </row>
    <row r="208" spans="1:9" x14ac:dyDescent="0.25">
      <c r="A208" s="3">
        <v>207</v>
      </c>
      <c r="B208" s="6">
        <v>45030</v>
      </c>
      <c r="C208" t="s">
        <v>424</v>
      </c>
      <c r="D208" t="s">
        <v>425</v>
      </c>
      <c r="G208" t="s">
        <v>11</v>
      </c>
      <c r="H208" t="str">
        <f t="shared" si="3"/>
        <v>Perfil SEDENA Masculino</v>
      </c>
      <c r="I208" t="s">
        <v>178</v>
      </c>
    </row>
    <row r="209" spans="1:9" x14ac:dyDescent="0.25">
      <c r="A209" s="3">
        <v>208</v>
      </c>
      <c r="B209" s="6">
        <v>45030</v>
      </c>
      <c r="C209" t="s">
        <v>426</v>
      </c>
      <c r="D209" t="s">
        <v>427</v>
      </c>
      <c r="G209" t="s">
        <v>11</v>
      </c>
      <c r="H209" t="str">
        <f t="shared" si="3"/>
        <v>Perfil SEDENA Masculino</v>
      </c>
      <c r="I209" t="s">
        <v>178</v>
      </c>
    </row>
    <row r="210" spans="1:9" x14ac:dyDescent="0.25">
      <c r="A210" s="3">
        <v>209</v>
      </c>
      <c r="B210" s="6">
        <v>45030</v>
      </c>
      <c r="C210" t="s">
        <v>428</v>
      </c>
      <c r="D210" t="s">
        <v>429</v>
      </c>
      <c r="G210" t="s">
        <v>11</v>
      </c>
      <c r="H210" t="str">
        <f t="shared" si="3"/>
        <v>Perfil SEDENA Masculino</v>
      </c>
      <c r="I210" t="s">
        <v>178</v>
      </c>
    </row>
    <row r="211" spans="1:9" x14ac:dyDescent="0.25">
      <c r="A211" s="3">
        <v>210</v>
      </c>
      <c r="B211" s="6">
        <v>45030</v>
      </c>
      <c r="C211" t="s">
        <v>430</v>
      </c>
      <c r="D211" t="s">
        <v>431</v>
      </c>
      <c r="G211" t="s">
        <v>11</v>
      </c>
      <c r="H211" t="str">
        <f t="shared" si="3"/>
        <v>Perfil SEDENA Masculino</v>
      </c>
      <c r="I211" t="s">
        <v>178</v>
      </c>
    </row>
    <row r="212" spans="1:9" x14ac:dyDescent="0.25">
      <c r="A212" s="3">
        <v>211</v>
      </c>
      <c r="B212" s="6">
        <v>45030</v>
      </c>
      <c r="C212" t="s">
        <v>432</v>
      </c>
      <c r="D212" t="s">
        <v>433</v>
      </c>
      <c r="G212" t="s">
        <v>11</v>
      </c>
      <c r="H212" t="str">
        <f t="shared" si="3"/>
        <v>Perfil SEDENA Masculino</v>
      </c>
      <c r="I212" t="s">
        <v>178</v>
      </c>
    </row>
    <row r="213" spans="1:9" x14ac:dyDescent="0.25">
      <c r="A213" s="3">
        <v>212</v>
      </c>
      <c r="B213" s="6">
        <v>45030</v>
      </c>
      <c r="C213" t="s">
        <v>434</v>
      </c>
      <c r="D213" t="s">
        <v>435</v>
      </c>
      <c r="G213" t="s">
        <v>11</v>
      </c>
      <c r="H213" t="str">
        <f t="shared" si="3"/>
        <v>Perfil SEDENA Masculino</v>
      </c>
      <c r="I213" t="s">
        <v>178</v>
      </c>
    </row>
    <row r="214" spans="1:9" x14ac:dyDescent="0.25">
      <c r="A214" s="3">
        <v>213</v>
      </c>
      <c r="B214" s="6">
        <v>45030</v>
      </c>
      <c r="C214" t="s">
        <v>436</v>
      </c>
      <c r="D214" t="s">
        <v>437</v>
      </c>
      <c r="G214" t="s">
        <v>11</v>
      </c>
      <c r="H214" t="str">
        <f t="shared" si="3"/>
        <v>Perfil SEDENA Masculino</v>
      </c>
      <c r="I214" t="s">
        <v>178</v>
      </c>
    </row>
    <row r="215" spans="1:9" x14ac:dyDescent="0.25">
      <c r="A215" s="3">
        <v>214</v>
      </c>
      <c r="B215" s="6">
        <v>45030</v>
      </c>
      <c r="C215" t="s">
        <v>438</v>
      </c>
      <c r="D215" t="s">
        <v>439</v>
      </c>
      <c r="G215" t="s">
        <v>11</v>
      </c>
      <c r="H215" t="str">
        <f t="shared" si="3"/>
        <v>Perfil SEDENA Masculino</v>
      </c>
      <c r="I215" t="s">
        <v>178</v>
      </c>
    </row>
    <row r="216" spans="1:9" x14ac:dyDescent="0.25">
      <c r="A216" s="3">
        <v>215</v>
      </c>
      <c r="B216" s="6">
        <v>45030</v>
      </c>
      <c r="C216" t="s">
        <v>440</v>
      </c>
      <c r="D216" t="s">
        <v>441</v>
      </c>
      <c r="G216" t="s">
        <v>11</v>
      </c>
      <c r="H216" t="str">
        <f t="shared" si="3"/>
        <v>Perfil SEDENA Masculino</v>
      </c>
      <c r="I216" t="s">
        <v>178</v>
      </c>
    </row>
    <row r="217" spans="1:9" x14ac:dyDescent="0.25">
      <c r="A217" s="3">
        <v>216</v>
      </c>
      <c r="B217" s="6">
        <v>45030</v>
      </c>
      <c r="C217" t="s">
        <v>442</v>
      </c>
      <c r="D217" t="s">
        <v>443</v>
      </c>
      <c r="G217" t="s">
        <v>11</v>
      </c>
      <c r="H217" t="str">
        <f t="shared" si="3"/>
        <v>Perfil SEDENA Masculino</v>
      </c>
      <c r="I217" t="s">
        <v>178</v>
      </c>
    </row>
    <row r="218" spans="1:9" x14ac:dyDescent="0.25">
      <c r="A218" s="3">
        <v>217</v>
      </c>
      <c r="B218" s="6">
        <v>45030</v>
      </c>
      <c r="C218" t="s">
        <v>444</v>
      </c>
      <c r="D218" t="s">
        <v>445</v>
      </c>
      <c r="G218" t="s">
        <v>11</v>
      </c>
      <c r="H218" t="str">
        <f t="shared" si="3"/>
        <v>Perfil SEDENA Masculino</v>
      </c>
      <c r="I218" t="s">
        <v>178</v>
      </c>
    </row>
    <row r="219" spans="1:9" x14ac:dyDescent="0.25">
      <c r="A219" s="3">
        <v>218</v>
      </c>
      <c r="B219" s="6">
        <v>45030</v>
      </c>
      <c r="C219" t="s">
        <v>446</v>
      </c>
      <c r="D219" t="s">
        <v>447</v>
      </c>
      <c r="G219" t="s">
        <v>11</v>
      </c>
      <c r="H219" t="str">
        <f t="shared" si="3"/>
        <v>Perfil SEDENA Masculino</v>
      </c>
      <c r="I219" t="s">
        <v>178</v>
      </c>
    </row>
    <row r="220" spans="1:9" x14ac:dyDescent="0.25">
      <c r="A220" s="3">
        <v>219</v>
      </c>
      <c r="B220" s="6">
        <v>45030</v>
      </c>
      <c r="C220" t="s">
        <v>448</v>
      </c>
      <c r="D220" t="s">
        <v>449</v>
      </c>
      <c r="G220" t="s">
        <v>11</v>
      </c>
      <c r="H220" t="str">
        <f t="shared" si="3"/>
        <v>Perfil SEDENA Masculino</v>
      </c>
      <c r="I220" t="s">
        <v>178</v>
      </c>
    </row>
    <row r="221" spans="1:9" x14ac:dyDescent="0.25">
      <c r="A221" s="3">
        <v>220</v>
      </c>
      <c r="B221" s="6">
        <v>45030</v>
      </c>
      <c r="C221" t="s">
        <v>450</v>
      </c>
      <c r="D221" t="s">
        <v>451</v>
      </c>
      <c r="G221" t="s">
        <v>11</v>
      </c>
      <c r="H221" t="str">
        <f t="shared" si="3"/>
        <v>Perfil SEDENA Masculino</v>
      </c>
      <c r="I221" t="s">
        <v>178</v>
      </c>
    </row>
    <row r="222" spans="1:9" x14ac:dyDescent="0.25">
      <c r="A222" s="3">
        <v>221</v>
      </c>
      <c r="B222" s="6">
        <v>45030</v>
      </c>
      <c r="C222" t="s">
        <v>452</v>
      </c>
      <c r="D222" t="s">
        <v>453</v>
      </c>
      <c r="G222" t="s">
        <v>11</v>
      </c>
      <c r="H222" t="str">
        <f t="shared" si="3"/>
        <v>Perfil SEDENA Masculino</v>
      </c>
      <c r="I222" t="s">
        <v>178</v>
      </c>
    </row>
    <row r="223" spans="1:9" x14ac:dyDescent="0.25">
      <c r="A223" s="3">
        <v>222</v>
      </c>
      <c r="B223" s="6">
        <v>45030</v>
      </c>
      <c r="C223" t="s">
        <v>454</v>
      </c>
      <c r="D223" t="s">
        <v>455</v>
      </c>
      <c r="G223" t="s">
        <v>11</v>
      </c>
      <c r="H223" t="str">
        <f t="shared" si="3"/>
        <v>Perfil SEDENA Masculino</v>
      </c>
      <c r="I223" t="s">
        <v>178</v>
      </c>
    </row>
    <row r="224" spans="1:9" x14ac:dyDescent="0.25">
      <c r="A224" s="3">
        <v>223</v>
      </c>
      <c r="B224" s="6">
        <v>45030</v>
      </c>
      <c r="C224" t="s">
        <v>456</v>
      </c>
      <c r="D224" t="s">
        <v>457</v>
      </c>
      <c r="G224" t="s">
        <v>11</v>
      </c>
      <c r="H224" t="str">
        <f t="shared" si="3"/>
        <v>Perfil SEDENA Masculino</v>
      </c>
      <c r="I224" t="s">
        <v>178</v>
      </c>
    </row>
    <row r="225" spans="1:9" x14ac:dyDescent="0.25">
      <c r="A225" s="3">
        <v>224</v>
      </c>
      <c r="B225" s="6">
        <v>45030</v>
      </c>
      <c r="C225" t="s">
        <v>458</v>
      </c>
      <c r="D225" t="s">
        <v>459</v>
      </c>
      <c r="G225" t="s">
        <v>11</v>
      </c>
      <c r="H225" t="str">
        <f t="shared" si="3"/>
        <v>Perfil SEDENA Masculino</v>
      </c>
      <c r="I225" t="s">
        <v>178</v>
      </c>
    </row>
    <row r="226" spans="1:9" x14ac:dyDescent="0.25">
      <c r="A226" s="3">
        <v>225</v>
      </c>
      <c r="B226" s="6">
        <v>45030</v>
      </c>
      <c r="C226" t="s">
        <v>460</v>
      </c>
      <c r="D226" t="s">
        <v>461</v>
      </c>
      <c r="G226" t="s">
        <v>11</v>
      </c>
      <c r="H226" t="str">
        <f t="shared" si="3"/>
        <v>Perfil SEDENA Masculino</v>
      </c>
      <c r="I226" t="s">
        <v>178</v>
      </c>
    </row>
    <row r="227" spans="1:9" x14ac:dyDescent="0.25">
      <c r="A227" s="3">
        <v>226</v>
      </c>
      <c r="B227" s="6">
        <v>45030</v>
      </c>
      <c r="C227" t="s">
        <v>462</v>
      </c>
      <c r="D227" t="s">
        <v>463</v>
      </c>
      <c r="G227" t="s">
        <v>19</v>
      </c>
      <c r="H227" t="str">
        <f t="shared" si="3"/>
        <v>Perfil SEDENA Femenino</v>
      </c>
      <c r="I227" t="s">
        <v>178</v>
      </c>
    </row>
    <row r="228" spans="1:9" x14ac:dyDescent="0.25">
      <c r="A228" s="3">
        <v>227</v>
      </c>
      <c r="B228" s="4">
        <v>45033</v>
      </c>
      <c r="C228" t="s">
        <v>464</v>
      </c>
      <c r="D228" t="s">
        <v>465</v>
      </c>
      <c r="G228" t="s">
        <v>11</v>
      </c>
      <c r="H228" t="str">
        <f t="shared" si="3"/>
        <v>Perfil SEDENA Masculino</v>
      </c>
      <c r="I228" t="s">
        <v>178</v>
      </c>
    </row>
    <row r="229" spans="1:9" x14ac:dyDescent="0.25">
      <c r="A229" s="3">
        <v>228</v>
      </c>
      <c r="B229" s="4">
        <v>45033</v>
      </c>
      <c r="C229" t="s">
        <v>466</v>
      </c>
      <c r="D229" t="s">
        <v>467</v>
      </c>
      <c r="G229" t="s">
        <v>19</v>
      </c>
      <c r="H229" t="str">
        <f t="shared" si="3"/>
        <v>Perfil SEDENA Femenino</v>
      </c>
      <c r="I229" t="s">
        <v>178</v>
      </c>
    </row>
    <row r="230" spans="1:9" x14ac:dyDescent="0.25">
      <c r="A230" s="3">
        <v>229</v>
      </c>
      <c r="B230" s="4">
        <v>45033</v>
      </c>
      <c r="C230" t="s">
        <v>468</v>
      </c>
      <c r="D230" t="s">
        <v>469</v>
      </c>
      <c r="G230" t="s">
        <v>11</v>
      </c>
      <c r="H230" t="str">
        <f t="shared" si="3"/>
        <v>Perfil SEDENA Masculino</v>
      </c>
      <c r="I230" t="s">
        <v>178</v>
      </c>
    </row>
    <row r="231" spans="1:9" x14ac:dyDescent="0.25">
      <c r="A231" s="3">
        <v>230</v>
      </c>
      <c r="B231" s="4">
        <v>45033</v>
      </c>
      <c r="C231" t="s">
        <v>470</v>
      </c>
      <c r="D231" t="s">
        <v>471</v>
      </c>
      <c r="G231" t="s">
        <v>11</v>
      </c>
      <c r="H231" t="str">
        <f t="shared" si="3"/>
        <v>Perfil SEDENA Masculino</v>
      </c>
      <c r="I231" t="s">
        <v>178</v>
      </c>
    </row>
    <row r="232" spans="1:9" x14ac:dyDescent="0.25">
      <c r="A232" s="3">
        <v>231</v>
      </c>
      <c r="B232" s="4">
        <v>45033</v>
      </c>
      <c r="C232" t="s">
        <v>472</v>
      </c>
      <c r="D232" t="s">
        <v>473</v>
      </c>
      <c r="G232" t="s">
        <v>11</v>
      </c>
      <c r="H232" t="str">
        <f t="shared" si="3"/>
        <v>Perfil SEDENA Masculino</v>
      </c>
      <c r="I232" t="s">
        <v>178</v>
      </c>
    </row>
    <row r="233" spans="1:9" x14ac:dyDescent="0.25">
      <c r="A233" s="3">
        <v>232</v>
      </c>
      <c r="B233" s="4">
        <v>45033</v>
      </c>
      <c r="C233" t="s">
        <v>474</v>
      </c>
      <c r="D233" t="s">
        <v>475</v>
      </c>
      <c r="G233" t="s">
        <v>19</v>
      </c>
      <c r="H233" t="str">
        <f t="shared" si="3"/>
        <v>Perfil SEDENA Femenino</v>
      </c>
      <c r="I233" t="s">
        <v>178</v>
      </c>
    </row>
    <row r="234" spans="1:9" x14ac:dyDescent="0.25">
      <c r="A234" s="3">
        <v>233</v>
      </c>
      <c r="B234" s="4">
        <v>45033</v>
      </c>
      <c r="C234" t="s">
        <v>476</v>
      </c>
      <c r="D234" t="s">
        <v>477</v>
      </c>
      <c r="G234" t="s">
        <v>19</v>
      </c>
      <c r="H234" t="str">
        <f t="shared" si="3"/>
        <v>Perfil SEDENA Femenino</v>
      </c>
      <c r="I234" t="s">
        <v>178</v>
      </c>
    </row>
    <row r="235" spans="1:9" x14ac:dyDescent="0.25">
      <c r="A235" s="3">
        <v>234</v>
      </c>
      <c r="B235" s="4">
        <v>45033</v>
      </c>
      <c r="C235" t="s">
        <v>478</v>
      </c>
      <c r="D235" t="s">
        <v>479</v>
      </c>
      <c r="G235" t="s">
        <v>11</v>
      </c>
      <c r="H235" t="str">
        <f t="shared" si="3"/>
        <v>Perfil SEDENA Masculino</v>
      </c>
      <c r="I235" t="s">
        <v>178</v>
      </c>
    </row>
    <row r="236" spans="1:9" x14ac:dyDescent="0.25">
      <c r="A236" s="3">
        <v>235</v>
      </c>
      <c r="B236" s="4">
        <v>45033</v>
      </c>
      <c r="C236" t="s">
        <v>480</v>
      </c>
      <c r="D236" t="s">
        <v>481</v>
      </c>
      <c r="G236" t="s">
        <v>11</v>
      </c>
      <c r="H236" t="str">
        <f t="shared" si="3"/>
        <v>Perfil SEDENA Masculino</v>
      </c>
      <c r="I236" t="s">
        <v>178</v>
      </c>
    </row>
    <row r="237" spans="1:9" x14ac:dyDescent="0.25">
      <c r="A237" s="3">
        <v>236</v>
      </c>
      <c r="B237" s="4">
        <v>45033</v>
      </c>
      <c r="C237" t="s">
        <v>482</v>
      </c>
      <c r="D237" t="s">
        <v>483</v>
      </c>
      <c r="G237" t="s">
        <v>19</v>
      </c>
      <c r="H237" t="str">
        <f t="shared" si="3"/>
        <v>Perfil SEDENA Femenino</v>
      </c>
      <c r="I237" t="s">
        <v>178</v>
      </c>
    </row>
    <row r="238" spans="1:9" x14ac:dyDescent="0.25">
      <c r="A238" s="3">
        <v>237</v>
      </c>
      <c r="B238" s="4">
        <v>45033</v>
      </c>
      <c r="C238" t="s">
        <v>484</v>
      </c>
      <c r="D238" t="s">
        <v>485</v>
      </c>
      <c r="G238" t="s">
        <v>11</v>
      </c>
      <c r="H238" t="str">
        <f t="shared" si="3"/>
        <v>Perfil SEDENA Masculino</v>
      </c>
      <c r="I238" t="s">
        <v>178</v>
      </c>
    </row>
    <row r="239" spans="1:9" x14ac:dyDescent="0.25">
      <c r="A239" s="3">
        <v>238</v>
      </c>
      <c r="B239" s="4">
        <v>45033</v>
      </c>
      <c r="C239" t="s">
        <v>486</v>
      </c>
      <c r="D239" t="s">
        <v>487</v>
      </c>
      <c r="G239" t="s">
        <v>11</v>
      </c>
      <c r="H239" t="str">
        <f t="shared" si="3"/>
        <v>Perfil SEDENA Masculino</v>
      </c>
      <c r="I239" t="s">
        <v>178</v>
      </c>
    </row>
    <row r="240" spans="1:9" x14ac:dyDescent="0.25">
      <c r="A240" s="3">
        <v>239</v>
      </c>
      <c r="B240" s="4">
        <v>45033</v>
      </c>
      <c r="C240" t="s">
        <v>488</v>
      </c>
      <c r="D240" t="s">
        <v>489</v>
      </c>
      <c r="G240" t="s">
        <v>11</v>
      </c>
      <c r="H240" t="str">
        <f t="shared" si="3"/>
        <v>Perfil SEDENA Masculino</v>
      </c>
      <c r="I240" t="s">
        <v>178</v>
      </c>
    </row>
    <row r="241" spans="1:9" x14ac:dyDescent="0.25">
      <c r="A241" s="3">
        <v>240</v>
      </c>
      <c r="B241" s="4">
        <v>45033</v>
      </c>
      <c r="C241" t="s">
        <v>490</v>
      </c>
      <c r="D241" t="s">
        <v>491</v>
      </c>
      <c r="G241" t="s">
        <v>11</v>
      </c>
      <c r="H241" t="str">
        <f t="shared" si="3"/>
        <v>Perfil SEDENA Masculino</v>
      </c>
      <c r="I241" t="s">
        <v>178</v>
      </c>
    </row>
    <row r="242" spans="1:9" x14ac:dyDescent="0.25">
      <c r="A242" s="3">
        <v>241</v>
      </c>
      <c r="B242" s="4">
        <v>45033</v>
      </c>
      <c r="C242" t="s">
        <v>492</v>
      </c>
      <c r="D242" t="s">
        <v>493</v>
      </c>
      <c r="G242" t="s">
        <v>11</v>
      </c>
      <c r="H242" t="str">
        <f t="shared" si="3"/>
        <v>Perfil SEDENA Masculino</v>
      </c>
      <c r="I242" t="s">
        <v>178</v>
      </c>
    </row>
    <row r="243" spans="1:9" x14ac:dyDescent="0.25">
      <c r="A243" s="3">
        <v>242</v>
      </c>
      <c r="B243" s="4">
        <v>45033</v>
      </c>
      <c r="C243" t="s">
        <v>494</v>
      </c>
      <c r="D243" t="s">
        <v>495</v>
      </c>
      <c r="G243" t="s">
        <v>11</v>
      </c>
      <c r="H243" t="str">
        <f t="shared" si="3"/>
        <v>Perfil SEDENA Masculino</v>
      </c>
      <c r="I243" t="s">
        <v>178</v>
      </c>
    </row>
    <row r="244" spans="1:9" x14ac:dyDescent="0.25">
      <c r="A244" s="3">
        <v>243</v>
      </c>
      <c r="B244" s="4">
        <v>45033</v>
      </c>
      <c r="C244" t="s">
        <v>496</v>
      </c>
      <c r="D244" t="s">
        <v>497</v>
      </c>
      <c r="G244" t="s">
        <v>19</v>
      </c>
      <c r="H244" t="str">
        <f t="shared" si="3"/>
        <v>Perfil SEDENA Femenino</v>
      </c>
      <c r="I244" t="s">
        <v>178</v>
      </c>
    </row>
    <row r="245" spans="1:9" x14ac:dyDescent="0.25">
      <c r="A245" s="3">
        <v>244</v>
      </c>
      <c r="B245" s="4">
        <v>45033</v>
      </c>
      <c r="C245" t="s">
        <v>498</v>
      </c>
      <c r="D245" t="s">
        <v>499</v>
      </c>
      <c r="G245" t="s">
        <v>11</v>
      </c>
      <c r="H245" t="str">
        <f t="shared" si="3"/>
        <v>Perfil SEDENA Masculino</v>
      </c>
      <c r="I245" t="s">
        <v>178</v>
      </c>
    </row>
    <row r="246" spans="1:9" x14ac:dyDescent="0.25">
      <c r="A246" s="3">
        <v>245</v>
      </c>
      <c r="B246" s="4">
        <v>45033</v>
      </c>
      <c r="C246" t="s">
        <v>500</v>
      </c>
      <c r="D246" t="s">
        <v>501</v>
      </c>
      <c r="G246" t="s">
        <v>11</v>
      </c>
      <c r="H246" t="str">
        <f t="shared" si="3"/>
        <v>Perfil SEDENA Masculino</v>
      </c>
      <c r="I246" t="s">
        <v>178</v>
      </c>
    </row>
    <row r="247" spans="1:9" x14ac:dyDescent="0.25">
      <c r="A247" s="3">
        <v>246</v>
      </c>
      <c r="B247" s="4">
        <v>45033</v>
      </c>
      <c r="C247" t="s">
        <v>502</v>
      </c>
      <c r="D247" t="s">
        <v>503</v>
      </c>
      <c r="G247" t="s">
        <v>19</v>
      </c>
      <c r="H247" t="str">
        <f t="shared" si="3"/>
        <v>Perfil SEDENA Femenino</v>
      </c>
      <c r="I247" t="s">
        <v>178</v>
      </c>
    </row>
    <row r="248" spans="1:9" x14ac:dyDescent="0.25">
      <c r="A248" s="3">
        <v>247</v>
      </c>
      <c r="B248" s="4">
        <v>45033</v>
      </c>
      <c r="C248" t="s">
        <v>504</v>
      </c>
      <c r="D248" t="s">
        <v>505</v>
      </c>
      <c r="G248" t="s">
        <v>19</v>
      </c>
      <c r="H248" t="str">
        <f t="shared" si="3"/>
        <v>Perfil SEDENA Femenino</v>
      </c>
      <c r="I248" t="s">
        <v>178</v>
      </c>
    </row>
    <row r="249" spans="1:9" x14ac:dyDescent="0.25">
      <c r="A249" s="3">
        <v>248</v>
      </c>
      <c r="B249" s="4">
        <v>45033</v>
      </c>
      <c r="C249" t="s">
        <v>506</v>
      </c>
      <c r="D249" t="s">
        <v>507</v>
      </c>
      <c r="G249" t="s">
        <v>19</v>
      </c>
      <c r="H249" t="str">
        <f t="shared" si="3"/>
        <v>Perfil SEDENA Femenino</v>
      </c>
      <c r="I249" t="s">
        <v>178</v>
      </c>
    </row>
    <row r="250" spans="1:9" x14ac:dyDescent="0.25">
      <c r="A250" s="3">
        <v>249</v>
      </c>
      <c r="B250" s="4">
        <v>45033</v>
      </c>
      <c r="C250" t="s">
        <v>508</v>
      </c>
      <c r="D250" t="s">
        <v>509</v>
      </c>
      <c r="G250" t="s">
        <v>19</v>
      </c>
      <c r="H250" t="str">
        <f t="shared" si="3"/>
        <v>Perfil SEDENA Femenino</v>
      </c>
      <c r="I250" t="s">
        <v>178</v>
      </c>
    </row>
    <row r="251" spans="1:9" x14ac:dyDescent="0.25">
      <c r="A251" s="3">
        <v>250</v>
      </c>
      <c r="B251" s="4">
        <v>45033</v>
      </c>
      <c r="C251" t="s">
        <v>510</v>
      </c>
      <c r="D251" t="s">
        <v>511</v>
      </c>
      <c r="G251" t="s">
        <v>19</v>
      </c>
      <c r="H251" t="str">
        <f t="shared" si="3"/>
        <v>Perfil SEDENA Femenino</v>
      </c>
      <c r="I251" t="s">
        <v>178</v>
      </c>
    </row>
    <row r="252" spans="1:9" x14ac:dyDescent="0.25">
      <c r="A252" s="3">
        <v>251</v>
      </c>
      <c r="B252" s="4">
        <v>45033</v>
      </c>
      <c r="C252" t="s">
        <v>512</v>
      </c>
      <c r="D252" t="s">
        <v>513</v>
      </c>
      <c r="G252" t="s">
        <v>19</v>
      </c>
      <c r="H252" t="str">
        <f t="shared" si="3"/>
        <v>Perfil SEDENA Femenino</v>
      </c>
      <c r="I252" t="s">
        <v>178</v>
      </c>
    </row>
    <row r="253" spans="1:9" x14ac:dyDescent="0.25">
      <c r="A253" s="3">
        <v>252</v>
      </c>
      <c r="B253" s="4">
        <v>45033</v>
      </c>
      <c r="C253" t="s">
        <v>514</v>
      </c>
      <c r="D253" t="s">
        <v>515</v>
      </c>
      <c r="G253" t="s">
        <v>19</v>
      </c>
      <c r="H253" t="str">
        <f t="shared" si="3"/>
        <v>Perfil SEDENA Femenino</v>
      </c>
      <c r="I253" t="s">
        <v>178</v>
      </c>
    </row>
    <row r="254" spans="1:9" x14ac:dyDescent="0.25">
      <c r="A254" s="3">
        <v>253</v>
      </c>
      <c r="B254" s="4">
        <v>45033</v>
      </c>
      <c r="C254" t="s">
        <v>516</v>
      </c>
      <c r="D254" t="s">
        <v>517</v>
      </c>
      <c r="G254" t="s">
        <v>11</v>
      </c>
      <c r="H254" t="str">
        <f t="shared" si="3"/>
        <v>Perfil SEDENA Masculino</v>
      </c>
      <c r="I254" t="s">
        <v>178</v>
      </c>
    </row>
    <row r="255" spans="1:9" x14ac:dyDescent="0.25">
      <c r="A255" s="3">
        <v>254</v>
      </c>
      <c r="B255" s="4">
        <v>45033</v>
      </c>
      <c r="C255" t="s">
        <v>518</v>
      </c>
      <c r="D255" t="s">
        <v>519</v>
      </c>
      <c r="G255" t="s">
        <v>19</v>
      </c>
      <c r="H255" t="str">
        <f t="shared" si="3"/>
        <v>Perfil SEDENA Femenino</v>
      </c>
      <c r="I255" t="s">
        <v>178</v>
      </c>
    </row>
    <row r="256" spans="1:9" x14ac:dyDescent="0.25">
      <c r="A256" s="3">
        <v>255</v>
      </c>
      <c r="B256" s="4">
        <v>45033</v>
      </c>
      <c r="C256" t="s">
        <v>520</v>
      </c>
      <c r="D256" t="s">
        <v>521</v>
      </c>
      <c r="G256" t="s">
        <v>19</v>
      </c>
      <c r="H256" t="str">
        <f t="shared" si="3"/>
        <v>Perfil SEDENA Femenino</v>
      </c>
      <c r="I256" t="s">
        <v>178</v>
      </c>
    </row>
    <row r="257" spans="1:9" x14ac:dyDescent="0.25">
      <c r="A257" s="3">
        <v>256</v>
      </c>
      <c r="B257" s="4">
        <v>45033</v>
      </c>
      <c r="C257" t="s">
        <v>522</v>
      </c>
      <c r="D257" t="s">
        <v>523</v>
      </c>
      <c r="G257" t="s">
        <v>19</v>
      </c>
      <c r="H257" t="str">
        <f t="shared" si="3"/>
        <v>Perfil SEDENA Femenino</v>
      </c>
      <c r="I257" t="s">
        <v>178</v>
      </c>
    </row>
    <row r="258" spans="1:9" x14ac:dyDescent="0.25">
      <c r="A258" s="3">
        <v>257</v>
      </c>
      <c r="B258" s="4">
        <v>45033</v>
      </c>
      <c r="C258" t="s">
        <v>524</v>
      </c>
      <c r="D258" t="s">
        <v>525</v>
      </c>
      <c r="G258" t="s">
        <v>19</v>
      </c>
      <c r="H258" t="str">
        <f t="shared" si="3"/>
        <v>Perfil SEDENA Femenino</v>
      </c>
      <c r="I258" t="s">
        <v>178</v>
      </c>
    </row>
    <row r="259" spans="1:9" x14ac:dyDescent="0.25">
      <c r="A259" s="3">
        <v>258</v>
      </c>
      <c r="B259" s="4">
        <v>45033</v>
      </c>
      <c r="C259" t="s">
        <v>526</v>
      </c>
      <c r="D259" t="s">
        <v>527</v>
      </c>
      <c r="G259" t="s">
        <v>19</v>
      </c>
      <c r="H259" t="str">
        <f t="shared" ref="H259:H322" si="4">CONCATENATE("Perfil SEDENA"," ",G259)</f>
        <v>Perfil SEDENA Femenino</v>
      </c>
      <c r="I259" t="s">
        <v>178</v>
      </c>
    </row>
    <row r="260" spans="1:9" x14ac:dyDescent="0.25">
      <c r="A260" s="3">
        <v>259</v>
      </c>
      <c r="B260" s="4">
        <v>45033</v>
      </c>
      <c r="C260" t="s">
        <v>528</v>
      </c>
      <c r="D260" t="s">
        <v>529</v>
      </c>
      <c r="G260" t="s">
        <v>11</v>
      </c>
      <c r="H260" t="str">
        <f t="shared" si="4"/>
        <v>Perfil SEDENA Masculino</v>
      </c>
      <c r="I260" t="s">
        <v>178</v>
      </c>
    </row>
    <row r="261" spans="1:9" x14ac:dyDescent="0.25">
      <c r="A261" s="3">
        <v>260</v>
      </c>
      <c r="B261" s="4">
        <v>45033</v>
      </c>
      <c r="C261" t="s">
        <v>530</v>
      </c>
      <c r="D261" t="s">
        <v>531</v>
      </c>
      <c r="G261" t="s">
        <v>11</v>
      </c>
      <c r="H261" t="str">
        <f t="shared" si="4"/>
        <v>Perfil SEDENA Masculino</v>
      </c>
      <c r="I261" t="s">
        <v>178</v>
      </c>
    </row>
    <row r="262" spans="1:9" x14ac:dyDescent="0.25">
      <c r="A262" s="3">
        <v>261</v>
      </c>
      <c r="B262" s="4">
        <v>45033</v>
      </c>
      <c r="C262" t="s">
        <v>532</v>
      </c>
      <c r="D262" t="s">
        <v>533</v>
      </c>
      <c r="G262" t="s">
        <v>19</v>
      </c>
      <c r="H262" t="str">
        <f t="shared" si="4"/>
        <v>Perfil SEDENA Femenino</v>
      </c>
      <c r="I262" t="s">
        <v>178</v>
      </c>
    </row>
    <row r="263" spans="1:9" x14ac:dyDescent="0.25">
      <c r="A263" s="3">
        <v>262</v>
      </c>
      <c r="B263" s="4">
        <v>45033</v>
      </c>
      <c r="C263" t="s">
        <v>534</v>
      </c>
      <c r="D263" t="s">
        <v>535</v>
      </c>
      <c r="G263" t="s">
        <v>11</v>
      </c>
      <c r="H263" t="str">
        <f t="shared" si="4"/>
        <v>Perfil SEDENA Masculino</v>
      </c>
      <c r="I263" t="s">
        <v>178</v>
      </c>
    </row>
    <row r="264" spans="1:9" x14ac:dyDescent="0.25">
      <c r="A264" s="3">
        <v>263</v>
      </c>
      <c r="B264" s="4">
        <v>45033</v>
      </c>
      <c r="C264" t="s">
        <v>536</v>
      </c>
      <c r="D264" t="s">
        <v>537</v>
      </c>
      <c r="G264" t="s">
        <v>19</v>
      </c>
      <c r="H264" t="str">
        <f t="shared" si="4"/>
        <v>Perfil SEDENA Femenino</v>
      </c>
      <c r="I264" t="s">
        <v>178</v>
      </c>
    </row>
    <row r="265" spans="1:9" x14ac:dyDescent="0.25">
      <c r="A265" s="3">
        <v>264</v>
      </c>
      <c r="B265" s="4">
        <v>45033</v>
      </c>
      <c r="C265" t="s">
        <v>538</v>
      </c>
      <c r="D265" t="s">
        <v>539</v>
      </c>
      <c r="G265" t="s">
        <v>11</v>
      </c>
      <c r="H265" t="str">
        <f t="shared" si="4"/>
        <v>Perfil SEDENA Masculino</v>
      </c>
      <c r="I265" t="s">
        <v>178</v>
      </c>
    </row>
    <row r="266" spans="1:9" x14ac:dyDescent="0.25">
      <c r="A266" s="3">
        <v>265</v>
      </c>
      <c r="B266" s="4">
        <v>45033</v>
      </c>
      <c r="C266" t="s">
        <v>540</v>
      </c>
      <c r="D266" t="s">
        <v>541</v>
      </c>
      <c r="G266" t="s">
        <v>19</v>
      </c>
      <c r="H266" t="str">
        <f t="shared" si="4"/>
        <v>Perfil SEDENA Femenino</v>
      </c>
      <c r="I266" t="s">
        <v>178</v>
      </c>
    </row>
    <row r="267" spans="1:9" x14ac:dyDescent="0.25">
      <c r="A267" s="3">
        <v>266</v>
      </c>
      <c r="B267" s="4">
        <v>45033</v>
      </c>
      <c r="C267" t="s">
        <v>542</v>
      </c>
      <c r="D267" t="s">
        <v>543</v>
      </c>
      <c r="G267" t="s">
        <v>19</v>
      </c>
      <c r="H267" t="str">
        <f t="shared" si="4"/>
        <v>Perfil SEDENA Femenino</v>
      </c>
      <c r="I267" t="s">
        <v>178</v>
      </c>
    </row>
    <row r="268" spans="1:9" x14ac:dyDescent="0.25">
      <c r="A268" s="3">
        <v>267</v>
      </c>
      <c r="B268" s="4">
        <v>45033</v>
      </c>
      <c r="C268" t="s">
        <v>544</v>
      </c>
      <c r="D268" t="s">
        <v>545</v>
      </c>
      <c r="G268" t="s">
        <v>11</v>
      </c>
      <c r="H268" t="str">
        <f t="shared" si="4"/>
        <v>Perfil SEDENA Masculino</v>
      </c>
      <c r="I268" t="s">
        <v>178</v>
      </c>
    </row>
    <row r="269" spans="1:9" x14ac:dyDescent="0.25">
      <c r="A269" s="3">
        <v>268</v>
      </c>
      <c r="B269" s="4">
        <v>45033</v>
      </c>
      <c r="C269" t="s">
        <v>546</v>
      </c>
      <c r="D269" t="s">
        <v>547</v>
      </c>
      <c r="G269" t="s">
        <v>11</v>
      </c>
      <c r="H269" t="str">
        <f t="shared" si="4"/>
        <v>Perfil SEDENA Masculino</v>
      </c>
      <c r="I269" t="s">
        <v>178</v>
      </c>
    </row>
    <row r="270" spans="1:9" x14ac:dyDescent="0.25">
      <c r="A270" s="3">
        <v>269</v>
      </c>
      <c r="B270" s="4">
        <v>45033</v>
      </c>
      <c r="C270" t="s">
        <v>548</v>
      </c>
      <c r="D270" t="s">
        <v>549</v>
      </c>
      <c r="G270" t="s">
        <v>19</v>
      </c>
      <c r="H270" t="str">
        <f t="shared" si="4"/>
        <v>Perfil SEDENA Femenino</v>
      </c>
      <c r="I270" t="s">
        <v>178</v>
      </c>
    </row>
    <row r="271" spans="1:9" x14ac:dyDescent="0.25">
      <c r="A271" s="3">
        <v>270</v>
      </c>
      <c r="B271" s="4">
        <v>45033</v>
      </c>
      <c r="C271" t="s">
        <v>550</v>
      </c>
      <c r="D271" t="s">
        <v>551</v>
      </c>
      <c r="G271" t="s">
        <v>11</v>
      </c>
      <c r="H271" t="str">
        <f t="shared" si="4"/>
        <v>Perfil SEDENA Masculino</v>
      </c>
      <c r="I271" t="s">
        <v>178</v>
      </c>
    </row>
    <row r="272" spans="1:9" x14ac:dyDescent="0.25">
      <c r="A272" s="3">
        <v>271</v>
      </c>
      <c r="B272" s="4">
        <v>45033</v>
      </c>
      <c r="C272" t="s">
        <v>552</v>
      </c>
      <c r="D272" t="s">
        <v>553</v>
      </c>
      <c r="G272" t="s">
        <v>19</v>
      </c>
      <c r="H272" t="str">
        <f t="shared" si="4"/>
        <v>Perfil SEDENA Femenino</v>
      </c>
      <c r="I272" t="s">
        <v>178</v>
      </c>
    </row>
    <row r="273" spans="1:9" x14ac:dyDescent="0.25">
      <c r="A273" s="3">
        <v>272</v>
      </c>
      <c r="B273" s="4">
        <v>45033</v>
      </c>
      <c r="C273" t="s">
        <v>554</v>
      </c>
      <c r="D273" t="s">
        <v>555</v>
      </c>
      <c r="G273" t="s">
        <v>19</v>
      </c>
      <c r="H273" t="str">
        <f t="shared" si="4"/>
        <v>Perfil SEDENA Femenino</v>
      </c>
      <c r="I273" t="s">
        <v>178</v>
      </c>
    </row>
    <row r="274" spans="1:9" x14ac:dyDescent="0.25">
      <c r="A274" s="3">
        <v>273</v>
      </c>
      <c r="B274" s="4">
        <v>45033</v>
      </c>
      <c r="C274" t="s">
        <v>556</v>
      </c>
      <c r="D274" t="s">
        <v>557</v>
      </c>
      <c r="G274" t="s">
        <v>11</v>
      </c>
      <c r="H274" t="str">
        <f t="shared" si="4"/>
        <v>Perfil SEDENA Masculino</v>
      </c>
      <c r="I274" t="s">
        <v>178</v>
      </c>
    </row>
    <row r="275" spans="1:9" x14ac:dyDescent="0.25">
      <c r="A275" s="3">
        <v>274</v>
      </c>
      <c r="B275" s="4">
        <v>45033</v>
      </c>
      <c r="C275" t="s">
        <v>558</v>
      </c>
      <c r="D275" t="s">
        <v>559</v>
      </c>
      <c r="G275" t="s">
        <v>19</v>
      </c>
      <c r="H275" t="str">
        <f t="shared" si="4"/>
        <v>Perfil SEDENA Femenino</v>
      </c>
      <c r="I275" t="s">
        <v>178</v>
      </c>
    </row>
    <row r="276" spans="1:9" x14ac:dyDescent="0.25">
      <c r="A276" s="3">
        <v>275</v>
      </c>
      <c r="B276" s="4">
        <v>45033</v>
      </c>
      <c r="C276" t="s">
        <v>560</v>
      </c>
      <c r="D276" t="s">
        <v>561</v>
      </c>
      <c r="G276" t="s">
        <v>11</v>
      </c>
      <c r="H276" t="str">
        <f t="shared" si="4"/>
        <v>Perfil SEDENA Masculino</v>
      </c>
      <c r="I276" t="s">
        <v>178</v>
      </c>
    </row>
    <row r="277" spans="1:9" x14ac:dyDescent="0.25">
      <c r="A277" s="3">
        <v>276</v>
      </c>
      <c r="B277" s="4">
        <v>45033</v>
      </c>
      <c r="C277" t="s">
        <v>562</v>
      </c>
      <c r="D277" t="s">
        <v>563</v>
      </c>
      <c r="G277" t="s">
        <v>11</v>
      </c>
      <c r="H277" t="str">
        <f t="shared" si="4"/>
        <v>Perfil SEDENA Masculino</v>
      </c>
      <c r="I277" t="s">
        <v>178</v>
      </c>
    </row>
    <row r="278" spans="1:9" x14ac:dyDescent="0.25">
      <c r="A278" s="3">
        <v>277</v>
      </c>
      <c r="B278" s="4">
        <v>45033</v>
      </c>
      <c r="C278" t="s">
        <v>564</v>
      </c>
      <c r="D278" t="s">
        <v>565</v>
      </c>
      <c r="G278" t="s">
        <v>19</v>
      </c>
      <c r="H278" t="str">
        <f t="shared" si="4"/>
        <v>Perfil SEDENA Femenino</v>
      </c>
      <c r="I278" t="s">
        <v>178</v>
      </c>
    </row>
    <row r="279" spans="1:9" x14ac:dyDescent="0.25">
      <c r="A279" s="3">
        <v>278</v>
      </c>
      <c r="B279" s="4">
        <v>45033</v>
      </c>
      <c r="C279" t="s">
        <v>566</v>
      </c>
      <c r="D279" t="s">
        <v>567</v>
      </c>
      <c r="G279" t="s">
        <v>19</v>
      </c>
      <c r="H279" t="str">
        <f t="shared" si="4"/>
        <v>Perfil SEDENA Femenino</v>
      </c>
      <c r="I279" t="s">
        <v>178</v>
      </c>
    </row>
    <row r="280" spans="1:9" x14ac:dyDescent="0.25">
      <c r="A280" s="3">
        <v>279</v>
      </c>
      <c r="B280" s="4">
        <v>45033</v>
      </c>
      <c r="C280" t="s">
        <v>568</v>
      </c>
      <c r="D280" t="s">
        <v>569</v>
      </c>
      <c r="G280" t="s">
        <v>11</v>
      </c>
      <c r="H280" t="str">
        <f t="shared" si="4"/>
        <v>Perfil SEDENA Masculino</v>
      </c>
      <c r="I280" t="s">
        <v>178</v>
      </c>
    </row>
    <row r="281" spans="1:9" x14ac:dyDescent="0.25">
      <c r="A281" s="3">
        <v>280</v>
      </c>
      <c r="B281" s="4">
        <v>45033</v>
      </c>
      <c r="C281" t="s">
        <v>570</v>
      </c>
      <c r="D281" t="s">
        <v>571</v>
      </c>
      <c r="G281" t="s">
        <v>11</v>
      </c>
      <c r="H281" t="str">
        <f t="shared" si="4"/>
        <v>Perfil SEDENA Masculino</v>
      </c>
      <c r="I281" t="s">
        <v>178</v>
      </c>
    </row>
    <row r="282" spans="1:9" x14ac:dyDescent="0.25">
      <c r="A282" s="3">
        <v>281</v>
      </c>
      <c r="B282" s="4">
        <v>45033</v>
      </c>
      <c r="C282" t="s">
        <v>572</v>
      </c>
      <c r="D282" t="s">
        <v>573</v>
      </c>
      <c r="G282" t="s">
        <v>11</v>
      </c>
      <c r="H282" t="str">
        <f t="shared" si="4"/>
        <v>Perfil SEDENA Masculino</v>
      </c>
      <c r="I282" t="s">
        <v>178</v>
      </c>
    </row>
    <row r="283" spans="1:9" x14ac:dyDescent="0.25">
      <c r="A283" s="3">
        <v>282</v>
      </c>
      <c r="B283" s="4">
        <v>45033</v>
      </c>
      <c r="C283" t="s">
        <v>574</v>
      </c>
      <c r="D283" t="s">
        <v>575</v>
      </c>
      <c r="G283" t="s">
        <v>11</v>
      </c>
      <c r="H283" t="str">
        <f t="shared" si="4"/>
        <v>Perfil SEDENA Masculino</v>
      </c>
      <c r="I283" t="s">
        <v>178</v>
      </c>
    </row>
    <row r="284" spans="1:9" x14ac:dyDescent="0.25">
      <c r="A284" s="3">
        <v>283</v>
      </c>
      <c r="B284" s="4">
        <v>45033</v>
      </c>
      <c r="C284" t="s">
        <v>576</v>
      </c>
      <c r="D284" t="s">
        <v>577</v>
      </c>
      <c r="G284" t="s">
        <v>11</v>
      </c>
      <c r="H284" t="str">
        <f t="shared" si="4"/>
        <v>Perfil SEDENA Masculino</v>
      </c>
      <c r="I284" t="s">
        <v>178</v>
      </c>
    </row>
    <row r="285" spans="1:9" x14ac:dyDescent="0.25">
      <c r="A285" s="3">
        <v>284</v>
      </c>
      <c r="B285" s="4">
        <v>45033</v>
      </c>
      <c r="C285" t="s">
        <v>578</v>
      </c>
      <c r="D285" t="s">
        <v>579</v>
      </c>
      <c r="G285" t="s">
        <v>11</v>
      </c>
      <c r="H285" t="str">
        <f t="shared" si="4"/>
        <v>Perfil SEDENA Masculino</v>
      </c>
      <c r="I285" t="s">
        <v>178</v>
      </c>
    </row>
    <row r="286" spans="1:9" x14ac:dyDescent="0.25">
      <c r="A286" s="3">
        <v>285</v>
      </c>
      <c r="B286" s="4">
        <v>45033</v>
      </c>
      <c r="C286" t="s">
        <v>580</v>
      </c>
      <c r="D286" t="s">
        <v>581</v>
      </c>
      <c r="G286" t="s">
        <v>19</v>
      </c>
      <c r="H286" t="str">
        <f t="shared" si="4"/>
        <v>Perfil SEDENA Femenino</v>
      </c>
      <c r="I286" t="s">
        <v>178</v>
      </c>
    </row>
    <row r="287" spans="1:9" x14ac:dyDescent="0.25">
      <c r="A287" s="3">
        <v>286</v>
      </c>
      <c r="B287" s="4">
        <v>45033</v>
      </c>
      <c r="C287" t="s">
        <v>582</v>
      </c>
      <c r="D287" t="s">
        <v>583</v>
      </c>
      <c r="G287" t="s">
        <v>11</v>
      </c>
      <c r="H287" t="str">
        <f t="shared" si="4"/>
        <v>Perfil SEDENA Masculino</v>
      </c>
      <c r="I287" t="s">
        <v>178</v>
      </c>
    </row>
    <row r="288" spans="1:9" x14ac:dyDescent="0.25">
      <c r="A288" s="3">
        <v>287</v>
      </c>
      <c r="B288" s="4">
        <v>45033</v>
      </c>
      <c r="C288" t="s">
        <v>584</v>
      </c>
      <c r="D288" t="s">
        <v>585</v>
      </c>
      <c r="G288" t="s">
        <v>11</v>
      </c>
      <c r="H288" t="str">
        <f t="shared" si="4"/>
        <v>Perfil SEDENA Masculino</v>
      </c>
      <c r="I288" t="s">
        <v>178</v>
      </c>
    </row>
    <row r="289" spans="1:9" x14ac:dyDescent="0.25">
      <c r="A289" s="3">
        <v>288</v>
      </c>
      <c r="B289" s="4">
        <v>45034</v>
      </c>
      <c r="C289" t="s">
        <v>586</v>
      </c>
      <c r="D289" t="s">
        <v>587</v>
      </c>
      <c r="G289" t="s">
        <v>11</v>
      </c>
      <c r="H289" t="str">
        <f t="shared" si="4"/>
        <v>Perfil SEDENA Masculino</v>
      </c>
      <c r="I289" t="s">
        <v>178</v>
      </c>
    </row>
    <row r="290" spans="1:9" x14ac:dyDescent="0.25">
      <c r="A290" s="3">
        <v>289</v>
      </c>
      <c r="B290" s="4">
        <v>45034</v>
      </c>
      <c r="C290" t="s">
        <v>588</v>
      </c>
      <c r="D290" t="s">
        <v>589</v>
      </c>
      <c r="G290" t="s">
        <v>11</v>
      </c>
      <c r="H290" t="str">
        <f t="shared" si="4"/>
        <v>Perfil SEDENA Masculino</v>
      </c>
      <c r="I290" t="s">
        <v>178</v>
      </c>
    </row>
    <row r="291" spans="1:9" x14ac:dyDescent="0.25">
      <c r="A291" s="3">
        <v>290</v>
      </c>
      <c r="B291" s="4">
        <v>45034</v>
      </c>
      <c r="C291" t="s">
        <v>590</v>
      </c>
      <c r="D291" t="s">
        <v>591</v>
      </c>
      <c r="G291" t="s">
        <v>11</v>
      </c>
      <c r="H291" t="str">
        <f t="shared" si="4"/>
        <v>Perfil SEDENA Masculino</v>
      </c>
      <c r="I291" t="s">
        <v>178</v>
      </c>
    </row>
    <row r="292" spans="1:9" x14ac:dyDescent="0.25">
      <c r="A292" s="3">
        <v>291</v>
      </c>
      <c r="B292" s="4">
        <v>45034</v>
      </c>
      <c r="C292" t="s">
        <v>592</v>
      </c>
      <c r="D292" t="s">
        <v>593</v>
      </c>
      <c r="G292" t="s">
        <v>11</v>
      </c>
      <c r="H292" t="str">
        <f t="shared" si="4"/>
        <v>Perfil SEDENA Masculino</v>
      </c>
      <c r="I292" t="s">
        <v>178</v>
      </c>
    </row>
    <row r="293" spans="1:9" x14ac:dyDescent="0.25">
      <c r="A293" s="3">
        <v>292</v>
      </c>
      <c r="B293" s="4">
        <v>45034</v>
      </c>
      <c r="C293" t="s">
        <v>594</v>
      </c>
      <c r="D293" t="s">
        <v>595</v>
      </c>
      <c r="G293" t="s">
        <v>11</v>
      </c>
      <c r="H293" t="str">
        <f t="shared" si="4"/>
        <v>Perfil SEDENA Masculino</v>
      </c>
      <c r="I293" t="s">
        <v>178</v>
      </c>
    </row>
    <row r="294" spans="1:9" x14ac:dyDescent="0.25">
      <c r="A294" s="3">
        <v>293</v>
      </c>
      <c r="B294" s="4">
        <v>45034</v>
      </c>
      <c r="C294" t="s">
        <v>596</v>
      </c>
      <c r="D294" t="s">
        <v>597</v>
      </c>
      <c r="G294" t="s">
        <v>11</v>
      </c>
      <c r="H294" t="str">
        <f t="shared" si="4"/>
        <v>Perfil SEDENA Masculino</v>
      </c>
      <c r="I294" t="s">
        <v>178</v>
      </c>
    </row>
    <row r="295" spans="1:9" x14ac:dyDescent="0.25">
      <c r="A295" s="3">
        <v>294</v>
      </c>
      <c r="B295" s="4">
        <v>45034</v>
      </c>
      <c r="C295" t="s">
        <v>598</v>
      </c>
      <c r="D295" t="s">
        <v>599</v>
      </c>
      <c r="G295" t="s">
        <v>11</v>
      </c>
      <c r="H295" t="str">
        <f t="shared" si="4"/>
        <v>Perfil SEDENA Masculino</v>
      </c>
      <c r="I295" t="s">
        <v>178</v>
      </c>
    </row>
    <row r="296" spans="1:9" x14ac:dyDescent="0.25">
      <c r="A296" s="3">
        <v>295</v>
      </c>
      <c r="B296" s="4">
        <v>45034</v>
      </c>
      <c r="C296" t="s">
        <v>600</v>
      </c>
      <c r="D296" t="s">
        <v>601</v>
      </c>
      <c r="G296" t="s">
        <v>19</v>
      </c>
      <c r="H296" t="str">
        <f t="shared" si="4"/>
        <v>Perfil SEDENA Femenino</v>
      </c>
      <c r="I296" t="s">
        <v>178</v>
      </c>
    </row>
    <row r="297" spans="1:9" x14ac:dyDescent="0.25">
      <c r="A297" s="3">
        <v>296</v>
      </c>
      <c r="B297" s="4">
        <v>45034</v>
      </c>
      <c r="C297" t="s">
        <v>602</v>
      </c>
      <c r="D297" t="s">
        <v>603</v>
      </c>
      <c r="G297" t="s">
        <v>19</v>
      </c>
      <c r="H297" t="str">
        <f t="shared" si="4"/>
        <v>Perfil SEDENA Femenino</v>
      </c>
      <c r="I297" t="s">
        <v>178</v>
      </c>
    </row>
    <row r="298" spans="1:9" x14ac:dyDescent="0.25">
      <c r="A298" s="3">
        <v>297</v>
      </c>
      <c r="B298" s="4">
        <v>45034</v>
      </c>
      <c r="C298" t="s">
        <v>604</v>
      </c>
      <c r="D298" t="s">
        <v>605</v>
      </c>
      <c r="G298" t="s">
        <v>11</v>
      </c>
      <c r="H298" t="str">
        <f t="shared" si="4"/>
        <v>Perfil SEDENA Masculino</v>
      </c>
      <c r="I298" t="s">
        <v>178</v>
      </c>
    </row>
    <row r="299" spans="1:9" x14ac:dyDescent="0.25">
      <c r="A299" s="3">
        <v>298</v>
      </c>
      <c r="B299" s="4">
        <v>45034</v>
      </c>
      <c r="C299" t="s">
        <v>606</v>
      </c>
      <c r="D299" t="s">
        <v>607</v>
      </c>
      <c r="G299" t="s">
        <v>19</v>
      </c>
      <c r="H299" t="str">
        <f t="shared" si="4"/>
        <v>Perfil SEDENA Femenino</v>
      </c>
      <c r="I299" t="s">
        <v>178</v>
      </c>
    </row>
    <row r="300" spans="1:9" x14ac:dyDescent="0.25">
      <c r="A300" s="3">
        <v>299</v>
      </c>
      <c r="B300" s="4">
        <v>45034</v>
      </c>
      <c r="C300" t="s">
        <v>608</v>
      </c>
      <c r="D300" t="s">
        <v>609</v>
      </c>
      <c r="G300" t="s">
        <v>11</v>
      </c>
      <c r="H300" t="str">
        <f t="shared" si="4"/>
        <v>Perfil SEDENA Masculino</v>
      </c>
      <c r="I300" t="s">
        <v>178</v>
      </c>
    </row>
    <row r="301" spans="1:9" x14ac:dyDescent="0.25">
      <c r="A301" s="3">
        <v>300</v>
      </c>
      <c r="B301" s="4">
        <v>45034</v>
      </c>
      <c r="C301" t="s">
        <v>610</v>
      </c>
      <c r="D301" t="s">
        <v>611</v>
      </c>
      <c r="G301" t="s">
        <v>19</v>
      </c>
      <c r="H301" t="str">
        <f t="shared" si="4"/>
        <v>Perfil SEDENA Femenino</v>
      </c>
      <c r="I301" t="s">
        <v>178</v>
      </c>
    </row>
    <row r="302" spans="1:9" x14ac:dyDescent="0.25">
      <c r="A302" s="3">
        <v>301</v>
      </c>
      <c r="B302" s="4">
        <v>45034</v>
      </c>
      <c r="C302" t="s">
        <v>612</v>
      </c>
      <c r="D302" t="s">
        <v>613</v>
      </c>
      <c r="G302" t="s">
        <v>19</v>
      </c>
      <c r="H302" t="str">
        <f t="shared" si="4"/>
        <v>Perfil SEDENA Femenino</v>
      </c>
      <c r="I302" t="s">
        <v>178</v>
      </c>
    </row>
    <row r="303" spans="1:9" x14ac:dyDescent="0.25">
      <c r="A303" s="3">
        <v>302</v>
      </c>
      <c r="B303" s="4">
        <v>45034</v>
      </c>
      <c r="C303" t="s">
        <v>614</v>
      </c>
      <c r="D303" t="s">
        <v>615</v>
      </c>
      <c r="G303" t="s">
        <v>11</v>
      </c>
      <c r="H303" t="str">
        <f t="shared" si="4"/>
        <v>Perfil SEDENA Masculino</v>
      </c>
      <c r="I303" t="s">
        <v>178</v>
      </c>
    </row>
    <row r="304" spans="1:9" x14ac:dyDescent="0.25">
      <c r="A304" s="3">
        <v>303</v>
      </c>
      <c r="B304" s="4">
        <v>45034</v>
      </c>
      <c r="C304" t="s">
        <v>616</v>
      </c>
      <c r="D304" t="s">
        <v>617</v>
      </c>
      <c r="G304" t="s">
        <v>11</v>
      </c>
      <c r="H304" t="str">
        <f t="shared" si="4"/>
        <v>Perfil SEDENA Masculino</v>
      </c>
      <c r="I304" t="s">
        <v>178</v>
      </c>
    </row>
    <row r="305" spans="1:9" x14ac:dyDescent="0.25">
      <c r="A305" s="3">
        <v>304</v>
      </c>
      <c r="B305" s="4">
        <v>45034</v>
      </c>
      <c r="C305" t="s">
        <v>618</v>
      </c>
      <c r="D305" t="s">
        <v>619</v>
      </c>
      <c r="G305" t="s">
        <v>19</v>
      </c>
      <c r="H305" t="str">
        <f t="shared" si="4"/>
        <v>Perfil SEDENA Femenino</v>
      </c>
      <c r="I305" t="s">
        <v>178</v>
      </c>
    </row>
    <row r="306" spans="1:9" x14ac:dyDescent="0.25">
      <c r="A306" s="3">
        <v>305</v>
      </c>
      <c r="B306" s="4">
        <v>45034</v>
      </c>
      <c r="C306" t="s">
        <v>620</v>
      </c>
      <c r="D306" t="s">
        <v>621</v>
      </c>
      <c r="G306" t="s">
        <v>19</v>
      </c>
      <c r="H306" t="str">
        <f t="shared" si="4"/>
        <v>Perfil SEDENA Femenino</v>
      </c>
      <c r="I306" t="s">
        <v>178</v>
      </c>
    </row>
    <row r="307" spans="1:9" x14ac:dyDescent="0.25">
      <c r="A307" s="3">
        <v>306</v>
      </c>
      <c r="B307" s="4">
        <v>45035</v>
      </c>
      <c r="C307" t="s">
        <v>622</v>
      </c>
      <c r="D307" t="s">
        <v>623</v>
      </c>
      <c r="G307" t="s">
        <v>19</v>
      </c>
      <c r="H307" t="str">
        <f t="shared" si="4"/>
        <v>Perfil SEDENA Femenino</v>
      </c>
      <c r="I307" t="s">
        <v>178</v>
      </c>
    </row>
    <row r="308" spans="1:9" x14ac:dyDescent="0.25">
      <c r="A308" s="3">
        <v>307</v>
      </c>
      <c r="B308" s="4">
        <v>45035</v>
      </c>
      <c r="C308" t="s">
        <v>624</v>
      </c>
      <c r="D308" t="s">
        <v>625</v>
      </c>
      <c r="G308" t="s">
        <v>19</v>
      </c>
      <c r="H308" t="str">
        <f t="shared" si="4"/>
        <v>Perfil SEDENA Femenino</v>
      </c>
      <c r="I308" t="s">
        <v>178</v>
      </c>
    </row>
    <row r="309" spans="1:9" x14ac:dyDescent="0.25">
      <c r="A309" s="3">
        <v>308</v>
      </c>
      <c r="B309" s="4">
        <v>45035</v>
      </c>
      <c r="C309" t="s">
        <v>626</v>
      </c>
      <c r="D309" t="s">
        <v>627</v>
      </c>
      <c r="G309" t="s">
        <v>19</v>
      </c>
      <c r="H309" t="str">
        <f t="shared" si="4"/>
        <v>Perfil SEDENA Femenino</v>
      </c>
      <c r="I309" t="s">
        <v>178</v>
      </c>
    </row>
    <row r="310" spans="1:9" x14ac:dyDescent="0.25">
      <c r="A310" s="3">
        <v>309</v>
      </c>
      <c r="B310" s="4">
        <v>45035</v>
      </c>
      <c r="C310" t="s">
        <v>628</v>
      </c>
      <c r="D310" t="s">
        <v>629</v>
      </c>
      <c r="G310" t="s">
        <v>11</v>
      </c>
      <c r="H310" t="str">
        <f t="shared" si="4"/>
        <v>Perfil SEDENA Masculino</v>
      </c>
      <c r="I310" t="s">
        <v>178</v>
      </c>
    </row>
    <row r="311" spans="1:9" x14ac:dyDescent="0.25">
      <c r="A311" s="3">
        <v>310</v>
      </c>
      <c r="B311" s="4">
        <v>45035</v>
      </c>
      <c r="C311" t="s">
        <v>630</v>
      </c>
      <c r="D311" t="s">
        <v>631</v>
      </c>
      <c r="G311" t="s">
        <v>19</v>
      </c>
      <c r="H311" t="str">
        <f t="shared" si="4"/>
        <v>Perfil SEDENA Femenino</v>
      </c>
      <c r="I311" t="s">
        <v>178</v>
      </c>
    </row>
    <row r="312" spans="1:9" x14ac:dyDescent="0.25">
      <c r="A312" s="3">
        <v>311</v>
      </c>
      <c r="B312" s="4">
        <v>45035</v>
      </c>
      <c r="C312" t="s">
        <v>632</v>
      </c>
      <c r="D312" t="s">
        <v>633</v>
      </c>
      <c r="G312" t="s">
        <v>19</v>
      </c>
      <c r="H312" t="str">
        <f t="shared" si="4"/>
        <v>Perfil SEDENA Femenino</v>
      </c>
      <c r="I312" t="s">
        <v>178</v>
      </c>
    </row>
    <row r="313" spans="1:9" x14ac:dyDescent="0.25">
      <c r="A313" s="3">
        <v>312</v>
      </c>
      <c r="B313" s="4">
        <v>45035</v>
      </c>
      <c r="C313" t="s">
        <v>634</v>
      </c>
      <c r="D313" t="s">
        <v>635</v>
      </c>
      <c r="G313" t="s">
        <v>11</v>
      </c>
      <c r="H313" t="str">
        <f t="shared" si="4"/>
        <v>Perfil SEDENA Masculino</v>
      </c>
      <c r="I313" t="s">
        <v>178</v>
      </c>
    </row>
    <row r="314" spans="1:9" x14ac:dyDescent="0.25">
      <c r="A314" s="3">
        <v>313</v>
      </c>
      <c r="B314" s="4">
        <v>45035</v>
      </c>
      <c r="C314" t="s">
        <v>636</v>
      </c>
      <c r="D314" t="s">
        <v>637</v>
      </c>
      <c r="G314" t="s">
        <v>19</v>
      </c>
      <c r="H314" t="str">
        <f t="shared" si="4"/>
        <v>Perfil SEDENA Femenino</v>
      </c>
      <c r="I314" t="s">
        <v>178</v>
      </c>
    </row>
    <row r="315" spans="1:9" x14ac:dyDescent="0.25">
      <c r="A315" s="3">
        <v>314</v>
      </c>
      <c r="B315" s="4">
        <v>45035</v>
      </c>
      <c r="C315" t="s">
        <v>638</v>
      </c>
      <c r="D315" t="s">
        <v>639</v>
      </c>
      <c r="G315" t="s">
        <v>19</v>
      </c>
      <c r="H315" t="str">
        <f t="shared" si="4"/>
        <v>Perfil SEDENA Femenino</v>
      </c>
      <c r="I315" t="s">
        <v>178</v>
      </c>
    </row>
    <row r="316" spans="1:9" x14ac:dyDescent="0.25">
      <c r="A316" s="3">
        <v>315</v>
      </c>
      <c r="B316" s="4">
        <v>45035</v>
      </c>
      <c r="C316" t="s">
        <v>640</v>
      </c>
      <c r="D316" t="s">
        <v>641</v>
      </c>
      <c r="G316" t="s">
        <v>19</v>
      </c>
      <c r="H316" t="str">
        <f t="shared" si="4"/>
        <v>Perfil SEDENA Femenino</v>
      </c>
      <c r="I316" t="s">
        <v>178</v>
      </c>
    </row>
    <row r="317" spans="1:9" x14ac:dyDescent="0.25">
      <c r="A317" s="3">
        <v>316</v>
      </c>
      <c r="B317" s="4">
        <v>45035</v>
      </c>
      <c r="C317" t="s">
        <v>642</v>
      </c>
      <c r="D317" t="s">
        <v>643</v>
      </c>
      <c r="G317" t="s">
        <v>19</v>
      </c>
      <c r="H317" t="str">
        <f t="shared" si="4"/>
        <v>Perfil SEDENA Femenino</v>
      </c>
      <c r="I317" t="s">
        <v>178</v>
      </c>
    </row>
    <row r="318" spans="1:9" x14ac:dyDescent="0.25">
      <c r="A318" s="3">
        <v>317</v>
      </c>
      <c r="B318" s="4">
        <v>45035</v>
      </c>
      <c r="C318" t="s">
        <v>644</v>
      </c>
      <c r="D318" t="s">
        <v>645</v>
      </c>
      <c r="G318" t="s">
        <v>19</v>
      </c>
      <c r="H318" t="str">
        <f t="shared" si="4"/>
        <v>Perfil SEDENA Femenino</v>
      </c>
      <c r="I318" t="s">
        <v>178</v>
      </c>
    </row>
    <row r="319" spans="1:9" x14ac:dyDescent="0.25">
      <c r="A319" s="3">
        <v>318</v>
      </c>
      <c r="B319" s="4">
        <v>45035</v>
      </c>
      <c r="C319" t="s">
        <v>646</v>
      </c>
      <c r="D319" t="s">
        <v>647</v>
      </c>
      <c r="G319" t="s">
        <v>19</v>
      </c>
      <c r="H319" t="str">
        <f t="shared" si="4"/>
        <v>Perfil SEDENA Femenino</v>
      </c>
      <c r="I319" t="s">
        <v>178</v>
      </c>
    </row>
    <row r="320" spans="1:9" x14ac:dyDescent="0.25">
      <c r="A320" s="3">
        <v>319</v>
      </c>
      <c r="B320" s="4">
        <v>45035</v>
      </c>
      <c r="C320" t="s">
        <v>648</v>
      </c>
      <c r="D320" t="s">
        <v>649</v>
      </c>
      <c r="G320" t="s">
        <v>19</v>
      </c>
      <c r="H320" t="str">
        <f t="shared" si="4"/>
        <v>Perfil SEDENA Femenino</v>
      </c>
      <c r="I320" t="s">
        <v>178</v>
      </c>
    </row>
    <row r="321" spans="1:9" x14ac:dyDescent="0.25">
      <c r="A321" s="3">
        <v>320</v>
      </c>
      <c r="B321" s="4">
        <v>45035</v>
      </c>
      <c r="C321" t="s">
        <v>650</v>
      </c>
      <c r="D321" t="s">
        <v>651</v>
      </c>
      <c r="G321" t="s">
        <v>19</v>
      </c>
      <c r="H321" t="str">
        <f t="shared" si="4"/>
        <v>Perfil SEDENA Femenino</v>
      </c>
      <c r="I321" t="s">
        <v>178</v>
      </c>
    </row>
    <row r="322" spans="1:9" x14ac:dyDescent="0.25">
      <c r="A322" s="3">
        <v>321</v>
      </c>
      <c r="B322" s="4">
        <v>45035</v>
      </c>
      <c r="C322" t="s">
        <v>652</v>
      </c>
      <c r="D322" t="s">
        <v>653</v>
      </c>
      <c r="G322" t="s">
        <v>11</v>
      </c>
      <c r="H322" t="str">
        <f t="shared" si="4"/>
        <v>Perfil SEDENA Masculino</v>
      </c>
      <c r="I322" t="s">
        <v>178</v>
      </c>
    </row>
    <row r="323" spans="1:9" x14ac:dyDescent="0.25">
      <c r="A323" s="3">
        <v>322</v>
      </c>
      <c r="B323" s="4">
        <v>45035</v>
      </c>
      <c r="C323" t="s">
        <v>654</v>
      </c>
      <c r="D323" t="s">
        <v>655</v>
      </c>
      <c r="G323" t="s">
        <v>11</v>
      </c>
      <c r="H323" t="str">
        <f t="shared" ref="H323:H386" si="5">CONCATENATE("Perfil SEDENA"," ",G323)</f>
        <v>Perfil SEDENA Masculino</v>
      </c>
      <c r="I323" t="s">
        <v>178</v>
      </c>
    </row>
    <row r="324" spans="1:9" x14ac:dyDescent="0.25">
      <c r="A324" s="3">
        <v>323</v>
      </c>
      <c r="B324" s="4">
        <v>45035</v>
      </c>
      <c r="C324" t="s">
        <v>656</v>
      </c>
      <c r="D324" t="s">
        <v>657</v>
      </c>
      <c r="G324" t="s">
        <v>11</v>
      </c>
      <c r="H324" t="str">
        <f t="shared" si="5"/>
        <v>Perfil SEDENA Masculino</v>
      </c>
      <c r="I324" t="s">
        <v>178</v>
      </c>
    </row>
    <row r="325" spans="1:9" x14ac:dyDescent="0.25">
      <c r="A325" s="3">
        <v>324</v>
      </c>
      <c r="B325" s="4">
        <v>45035</v>
      </c>
      <c r="C325" t="s">
        <v>658</v>
      </c>
      <c r="D325" t="s">
        <v>659</v>
      </c>
      <c r="G325" t="s">
        <v>11</v>
      </c>
      <c r="H325" t="str">
        <f t="shared" si="5"/>
        <v>Perfil SEDENA Masculino</v>
      </c>
      <c r="I325" t="s">
        <v>178</v>
      </c>
    </row>
    <row r="326" spans="1:9" x14ac:dyDescent="0.25">
      <c r="A326" s="3">
        <v>325</v>
      </c>
      <c r="B326" s="4">
        <v>45035</v>
      </c>
      <c r="C326" t="s">
        <v>660</v>
      </c>
      <c r="D326" t="s">
        <v>661</v>
      </c>
      <c r="G326" t="s">
        <v>11</v>
      </c>
      <c r="H326" t="str">
        <f t="shared" si="5"/>
        <v>Perfil SEDENA Masculino</v>
      </c>
      <c r="I326" t="s">
        <v>178</v>
      </c>
    </row>
    <row r="327" spans="1:9" x14ac:dyDescent="0.25">
      <c r="A327" s="3">
        <v>326</v>
      </c>
      <c r="B327" s="4">
        <v>45035</v>
      </c>
      <c r="C327" t="s">
        <v>662</v>
      </c>
      <c r="D327" t="s">
        <v>663</v>
      </c>
      <c r="G327" t="s">
        <v>11</v>
      </c>
      <c r="H327" t="str">
        <f t="shared" si="5"/>
        <v>Perfil SEDENA Masculino</v>
      </c>
      <c r="I327" t="s">
        <v>178</v>
      </c>
    </row>
    <row r="328" spans="1:9" x14ac:dyDescent="0.25">
      <c r="A328" s="3">
        <v>327</v>
      </c>
      <c r="B328" s="4">
        <v>45035</v>
      </c>
      <c r="C328" t="s">
        <v>664</v>
      </c>
      <c r="D328" t="s">
        <v>665</v>
      </c>
      <c r="G328" t="s">
        <v>11</v>
      </c>
      <c r="H328" t="str">
        <f t="shared" si="5"/>
        <v>Perfil SEDENA Masculino</v>
      </c>
      <c r="I328" t="s">
        <v>178</v>
      </c>
    </row>
    <row r="329" spans="1:9" x14ac:dyDescent="0.25">
      <c r="A329" s="3">
        <v>328</v>
      </c>
      <c r="B329" s="4">
        <v>45035</v>
      </c>
      <c r="C329" t="s">
        <v>666</v>
      </c>
      <c r="D329" t="s">
        <v>667</v>
      </c>
      <c r="G329" t="s">
        <v>11</v>
      </c>
      <c r="H329" t="str">
        <f t="shared" si="5"/>
        <v>Perfil SEDENA Masculino</v>
      </c>
      <c r="I329" t="s">
        <v>178</v>
      </c>
    </row>
    <row r="330" spans="1:9" x14ac:dyDescent="0.25">
      <c r="A330" s="3">
        <v>329</v>
      </c>
      <c r="B330" s="4">
        <v>45035</v>
      </c>
      <c r="C330" t="s">
        <v>668</v>
      </c>
      <c r="D330" t="s">
        <v>669</v>
      </c>
      <c r="G330" t="s">
        <v>11</v>
      </c>
      <c r="H330" t="str">
        <f t="shared" si="5"/>
        <v>Perfil SEDENA Masculino</v>
      </c>
      <c r="I330" t="s">
        <v>178</v>
      </c>
    </row>
    <row r="331" spans="1:9" x14ac:dyDescent="0.25">
      <c r="A331" s="3">
        <v>330</v>
      </c>
      <c r="B331" s="4">
        <v>45035</v>
      </c>
      <c r="C331" t="s">
        <v>670</v>
      </c>
      <c r="D331" t="s">
        <v>671</v>
      </c>
      <c r="G331" t="s">
        <v>11</v>
      </c>
      <c r="H331" t="str">
        <f t="shared" si="5"/>
        <v>Perfil SEDENA Masculino</v>
      </c>
      <c r="I331" t="s">
        <v>178</v>
      </c>
    </row>
    <row r="332" spans="1:9" x14ac:dyDescent="0.25">
      <c r="A332" s="3">
        <v>331</v>
      </c>
      <c r="B332" s="4">
        <v>45035</v>
      </c>
      <c r="C332" t="s">
        <v>672</v>
      </c>
      <c r="D332" t="s">
        <v>673</v>
      </c>
      <c r="G332" t="s">
        <v>11</v>
      </c>
      <c r="H332" t="str">
        <f t="shared" si="5"/>
        <v>Perfil SEDENA Masculino</v>
      </c>
      <c r="I332" t="s">
        <v>178</v>
      </c>
    </row>
    <row r="333" spans="1:9" x14ac:dyDescent="0.25">
      <c r="A333" s="3">
        <v>332</v>
      </c>
      <c r="B333" s="4">
        <v>45035</v>
      </c>
      <c r="C333" t="s">
        <v>674</v>
      </c>
      <c r="D333" t="s">
        <v>675</v>
      </c>
      <c r="G333" t="s">
        <v>11</v>
      </c>
      <c r="H333" t="str">
        <f t="shared" si="5"/>
        <v>Perfil SEDENA Masculino</v>
      </c>
      <c r="I333" t="s">
        <v>178</v>
      </c>
    </row>
    <row r="334" spans="1:9" x14ac:dyDescent="0.25">
      <c r="A334" s="3">
        <v>333</v>
      </c>
      <c r="B334" s="4">
        <v>45035</v>
      </c>
      <c r="C334" t="s">
        <v>676</v>
      </c>
      <c r="D334" t="s">
        <v>677</v>
      </c>
      <c r="G334" t="s">
        <v>11</v>
      </c>
      <c r="H334" t="str">
        <f t="shared" si="5"/>
        <v>Perfil SEDENA Masculino</v>
      </c>
      <c r="I334" t="s">
        <v>178</v>
      </c>
    </row>
    <row r="335" spans="1:9" x14ac:dyDescent="0.25">
      <c r="A335" s="3">
        <v>334</v>
      </c>
      <c r="B335" s="4">
        <v>45035</v>
      </c>
      <c r="C335" t="s">
        <v>678</v>
      </c>
      <c r="D335" t="s">
        <v>679</v>
      </c>
      <c r="G335" t="s">
        <v>11</v>
      </c>
      <c r="H335" t="str">
        <f t="shared" si="5"/>
        <v>Perfil SEDENA Masculino</v>
      </c>
      <c r="I335" t="s">
        <v>178</v>
      </c>
    </row>
    <row r="336" spans="1:9" x14ac:dyDescent="0.25">
      <c r="A336" s="3">
        <v>335</v>
      </c>
      <c r="B336" s="4">
        <v>45035</v>
      </c>
      <c r="C336" t="s">
        <v>680</v>
      </c>
      <c r="D336" t="s">
        <v>681</v>
      </c>
      <c r="G336" t="s">
        <v>11</v>
      </c>
      <c r="H336" t="str">
        <f t="shared" si="5"/>
        <v>Perfil SEDENA Masculino</v>
      </c>
      <c r="I336" t="s">
        <v>178</v>
      </c>
    </row>
    <row r="337" spans="1:9" x14ac:dyDescent="0.25">
      <c r="A337" s="3">
        <v>336</v>
      </c>
      <c r="B337" s="4">
        <v>45035</v>
      </c>
      <c r="C337" t="s">
        <v>682</v>
      </c>
      <c r="D337" t="s">
        <v>683</v>
      </c>
      <c r="G337" t="s">
        <v>11</v>
      </c>
      <c r="H337" t="str">
        <f t="shared" si="5"/>
        <v>Perfil SEDENA Masculino</v>
      </c>
      <c r="I337" t="s">
        <v>178</v>
      </c>
    </row>
    <row r="338" spans="1:9" x14ac:dyDescent="0.25">
      <c r="A338" s="3">
        <v>337</v>
      </c>
      <c r="B338" s="4">
        <v>45035</v>
      </c>
      <c r="C338" t="s">
        <v>684</v>
      </c>
      <c r="D338" t="s">
        <v>685</v>
      </c>
      <c r="G338" t="s">
        <v>11</v>
      </c>
      <c r="H338" t="str">
        <f t="shared" si="5"/>
        <v>Perfil SEDENA Masculino</v>
      </c>
      <c r="I338" t="s">
        <v>178</v>
      </c>
    </row>
    <row r="339" spans="1:9" x14ac:dyDescent="0.25">
      <c r="A339" s="3">
        <v>338</v>
      </c>
      <c r="B339" s="4">
        <v>45035</v>
      </c>
      <c r="C339" t="s">
        <v>686</v>
      </c>
      <c r="D339" t="s">
        <v>687</v>
      </c>
      <c r="G339" t="s">
        <v>11</v>
      </c>
      <c r="H339" t="str">
        <f t="shared" si="5"/>
        <v>Perfil SEDENA Masculino</v>
      </c>
      <c r="I339" t="s">
        <v>178</v>
      </c>
    </row>
    <row r="340" spans="1:9" x14ac:dyDescent="0.25">
      <c r="A340" s="3">
        <v>339</v>
      </c>
      <c r="B340" s="4">
        <v>45035</v>
      </c>
      <c r="C340" t="s">
        <v>688</v>
      </c>
      <c r="D340" t="s">
        <v>689</v>
      </c>
      <c r="G340" t="s">
        <v>11</v>
      </c>
      <c r="H340" t="str">
        <f t="shared" si="5"/>
        <v>Perfil SEDENA Masculino</v>
      </c>
      <c r="I340" t="s">
        <v>178</v>
      </c>
    </row>
    <row r="341" spans="1:9" x14ac:dyDescent="0.25">
      <c r="A341" s="3">
        <v>340</v>
      </c>
      <c r="B341" s="4">
        <v>45035</v>
      </c>
      <c r="C341" t="s">
        <v>690</v>
      </c>
      <c r="D341" t="s">
        <v>691</v>
      </c>
      <c r="G341" t="s">
        <v>11</v>
      </c>
      <c r="H341" t="str">
        <f t="shared" si="5"/>
        <v>Perfil SEDENA Masculino</v>
      </c>
      <c r="I341" t="s">
        <v>178</v>
      </c>
    </row>
    <row r="342" spans="1:9" x14ac:dyDescent="0.25">
      <c r="A342" s="3">
        <v>341</v>
      </c>
      <c r="B342" s="4">
        <v>45035</v>
      </c>
      <c r="C342" t="s">
        <v>692</v>
      </c>
      <c r="D342" t="s">
        <v>693</v>
      </c>
      <c r="G342" t="s">
        <v>11</v>
      </c>
      <c r="H342" t="str">
        <f t="shared" si="5"/>
        <v>Perfil SEDENA Masculino</v>
      </c>
      <c r="I342" t="s">
        <v>178</v>
      </c>
    </row>
    <row r="343" spans="1:9" x14ac:dyDescent="0.25">
      <c r="A343" s="3">
        <v>342</v>
      </c>
      <c r="B343" s="4">
        <v>45036</v>
      </c>
      <c r="C343" t="s">
        <v>694</v>
      </c>
      <c r="D343" t="s">
        <v>695</v>
      </c>
      <c r="G343" t="s">
        <v>19</v>
      </c>
      <c r="H343" t="str">
        <f t="shared" si="5"/>
        <v>Perfil SEDENA Femenino</v>
      </c>
      <c r="I343" t="s">
        <v>178</v>
      </c>
    </row>
    <row r="344" spans="1:9" x14ac:dyDescent="0.25">
      <c r="A344" s="3">
        <v>343</v>
      </c>
      <c r="B344" s="4">
        <v>45036</v>
      </c>
      <c r="C344" t="s">
        <v>696</v>
      </c>
      <c r="D344" t="s">
        <v>697</v>
      </c>
      <c r="G344" t="s">
        <v>19</v>
      </c>
      <c r="H344" t="str">
        <f t="shared" si="5"/>
        <v>Perfil SEDENA Femenino</v>
      </c>
      <c r="I344" t="s">
        <v>178</v>
      </c>
    </row>
    <row r="345" spans="1:9" x14ac:dyDescent="0.25">
      <c r="A345" s="3">
        <v>344</v>
      </c>
      <c r="B345" s="4">
        <v>45036</v>
      </c>
      <c r="C345" t="s">
        <v>698</v>
      </c>
      <c r="D345" t="s">
        <v>699</v>
      </c>
      <c r="G345" t="s">
        <v>19</v>
      </c>
      <c r="H345" t="str">
        <f t="shared" si="5"/>
        <v>Perfil SEDENA Femenino</v>
      </c>
      <c r="I345" t="s">
        <v>178</v>
      </c>
    </row>
    <row r="346" spans="1:9" x14ac:dyDescent="0.25">
      <c r="A346" s="3">
        <v>345</v>
      </c>
      <c r="B346" s="4">
        <v>45036</v>
      </c>
      <c r="C346" t="s">
        <v>700</v>
      </c>
      <c r="D346" t="s">
        <v>701</v>
      </c>
      <c r="G346" t="s">
        <v>19</v>
      </c>
      <c r="H346" t="str">
        <f t="shared" si="5"/>
        <v>Perfil SEDENA Femenino</v>
      </c>
      <c r="I346" t="s">
        <v>178</v>
      </c>
    </row>
    <row r="347" spans="1:9" x14ac:dyDescent="0.25">
      <c r="A347" s="3">
        <v>346</v>
      </c>
      <c r="B347" s="4">
        <v>45036</v>
      </c>
      <c r="C347" t="s">
        <v>702</v>
      </c>
      <c r="D347" t="s">
        <v>703</v>
      </c>
      <c r="G347" t="s">
        <v>19</v>
      </c>
      <c r="H347" t="str">
        <f t="shared" si="5"/>
        <v>Perfil SEDENA Femenino</v>
      </c>
      <c r="I347" t="s">
        <v>178</v>
      </c>
    </row>
    <row r="348" spans="1:9" x14ac:dyDescent="0.25">
      <c r="A348" s="3">
        <v>347</v>
      </c>
      <c r="B348" s="4">
        <v>45036</v>
      </c>
      <c r="C348" t="s">
        <v>704</v>
      </c>
      <c r="D348" t="s">
        <v>705</v>
      </c>
      <c r="G348" t="s">
        <v>19</v>
      </c>
      <c r="H348" t="str">
        <f t="shared" si="5"/>
        <v>Perfil SEDENA Femenino</v>
      </c>
      <c r="I348" t="s">
        <v>178</v>
      </c>
    </row>
    <row r="349" spans="1:9" x14ac:dyDescent="0.25">
      <c r="A349" s="3">
        <v>348</v>
      </c>
      <c r="B349" s="4">
        <v>45036</v>
      </c>
      <c r="C349" t="s">
        <v>706</v>
      </c>
      <c r="D349" t="s">
        <v>707</v>
      </c>
      <c r="G349" t="s">
        <v>19</v>
      </c>
      <c r="H349" t="str">
        <f t="shared" si="5"/>
        <v>Perfil SEDENA Femenino</v>
      </c>
      <c r="I349" t="s">
        <v>178</v>
      </c>
    </row>
    <row r="350" spans="1:9" x14ac:dyDescent="0.25">
      <c r="A350" s="3">
        <v>349</v>
      </c>
      <c r="B350" s="4">
        <v>45036</v>
      </c>
      <c r="C350" t="s">
        <v>708</v>
      </c>
      <c r="D350" t="s">
        <v>709</v>
      </c>
      <c r="G350" t="s">
        <v>19</v>
      </c>
      <c r="H350" t="str">
        <f t="shared" si="5"/>
        <v>Perfil SEDENA Femenino</v>
      </c>
      <c r="I350" t="s">
        <v>178</v>
      </c>
    </row>
    <row r="351" spans="1:9" x14ac:dyDescent="0.25">
      <c r="A351" s="3">
        <v>350</v>
      </c>
      <c r="B351" s="4">
        <v>45036</v>
      </c>
      <c r="C351" t="s">
        <v>710</v>
      </c>
      <c r="D351" t="s">
        <v>711</v>
      </c>
      <c r="G351" t="s">
        <v>19</v>
      </c>
      <c r="H351" t="str">
        <f t="shared" si="5"/>
        <v>Perfil SEDENA Femenino</v>
      </c>
      <c r="I351" t="s">
        <v>178</v>
      </c>
    </row>
    <row r="352" spans="1:9" x14ac:dyDescent="0.25">
      <c r="A352" s="3">
        <v>351</v>
      </c>
      <c r="B352" s="4">
        <v>45036</v>
      </c>
      <c r="C352" t="s">
        <v>712</v>
      </c>
      <c r="D352" t="s">
        <v>713</v>
      </c>
      <c r="G352" t="s">
        <v>19</v>
      </c>
      <c r="H352" t="str">
        <f t="shared" si="5"/>
        <v>Perfil SEDENA Femenino</v>
      </c>
      <c r="I352" t="s">
        <v>178</v>
      </c>
    </row>
    <row r="353" spans="1:9" x14ac:dyDescent="0.25">
      <c r="A353" s="3">
        <v>352</v>
      </c>
      <c r="B353" s="4">
        <v>45036</v>
      </c>
      <c r="C353" t="s">
        <v>714</v>
      </c>
      <c r="D353" t="s">
        <v>715</v>
      </c>
      <c r="G353" t="s">
        <v>19</v>
      </c>
      <c r="H353" t="str">
        <f t="shared" si="5"/>
        <v>Perfil SEDENA Femenino</v>
      </c>
      <c r="I353" t="s">
        <v>178</v>
      </c>
    </row>
    <row r="354" spans="1:9" x14ac:dyDescent="0.25">
      <c r="A354" s="3">
        <v>353</v>
      </c>
      <c r="B354" s="4">
        <v>45036</v>
      </c>
      <c r="C354" t="s">
        <v>716</v>
      </c>
      <c r="D354" t="s">
        <v>717</v>
      </c>
      <c r="G354" t="s">
        <v>19</v>
      </c>
      <c r="H354" t="str">
        <f t="shared" si="5"/>
        <v>Perfil SEDENA Femenino</v>
      </c>
      <c r="I354" t="s">
        <v>178</v>
      </c>
    </row>
    <row r="355" spans="1:9" x14ac:dyDescent="0.25">
      <c r="A355" s="3">
        <v>354</v>
      </c>
      <c r="B355" s="4">
        <v>45036</v>
      </c>
      <c r="C355" t="s">
        <v>718</v>
      </c>
      <c r="D355" t="s">
        <v>719</v>
      </c>
      <c r="G355" t="s">
        <v>19</v>
      </c>
      <c r="H355" t="str">
        <f t="shared" si="5"/>
        <v>Perfil SEDENA Femenino</v>
      </c>
      <c r="I355" t="s">
        <v>178</v>
      </c>
    </row>
    <row r="356" spans="1:9" x14ac:dyDescent="0.25">
      <c r="A356" s="3">
        <v>355</v>
      </c>
      <c r="B356" s="4">
        <v>45036</v>
      </c>
      <c r="C356" t="s">
        <v>720</v>
      </c>
      <c r="D356" t="s">
        <v>721</v>
      </c>
      <c r="G356" t="s">
        <v>11</v>
      </c>
      <c r="H356" t="str">
        <f t="shared" si="5"/>
        <v>Perfil SEDENA Masculino</v>
      </c>
      <c r="I356" t="s">
        <v>178</v>
      </c>
    </row>
    <row r="357" spans="1:9" x14ac:dyDescent="0.25">
      <c r="A357" s="3">
        <v>356</v>
      </c>
      <c r="B357" s="4">
        <v>45036</v>
      </c>
      <c r="C357" t="s">
        <v>722</v>
      </c>
      <c r="D357" t="s">
        <v>723</v>
      </c>
      <c r="G357" t="s">
        <v>11</v>
      </c>
      <c r="H357" t="str">
        <f t="shared" si="5"/>
        <v>Perfil SEDENA Masculino</v>
      </c>
      <c r="I357" t="s">
        <v>178</v>
      </c>
    </row>
    <row r="358" spans="1:9" x14ac:dyDescent="0.25">
      <c r="A358" s="3">
        <v>357</v>
      </c>
      <c r="B358" s="4">
        <v>45036</v>
      </c>
      <c r="C358" t="s">
        <v>724</v>
      </c>
      <c r="D358" t="s">
        <v>725</v>
      </c>
      <c r="G358" t="s">
        <v>11</v>
      </c>
      <c r="H358" t="str">
        <f t="shared" si="5"/>
        <v>Perfil SEDENA Masculino</v>
      </c>
      <c r="I358" t="s">
        <v>178</v>
      </c>
    </row>
    <row r="359" spans="1:9" x14ac:dyDescent="0.25">
      <c r="A359" s="3">
        <v>358</v>
      </c>
      <c r="B359" s="4">
        <v>45036</v>
      </c>
      <c r="C359" t="s">
        <v>726</v>
      </c>
      <c r="D359" t="s">
        <v>727</v>
      </c>
      <c r="G359" t="s">
        <v>11</v>
      </c>
      <c r="H359" t="str">
        <f t="shared" si="5"/>
        <v>Perfil SEDENA Masculino</v>
      </c>
      <c r="I359" t="s">
        <v>178</v>
      </c>
    </row>
    <row r="360" spans="1:9" x14ac:dyDescent="0.25">
      <c r="A360" s="3">
        <v>359</v>
      </c>
      <c r="B360" s="4">
        <v>45036</v>
      </c>
      <c r="C360" t="s">
        <v>728</v>
      </c>
      <c r="D360" t="s">
        <v>729</v>
      </c>
      <c r="G360" t="s">
        <v>11</v>
      </c>
      <c r="H360" t="str">
        <f t="shared" si="5"/>
        <v>Perfil SEDENA Masculino</v>
      </c>
      <c r="I360" t="s">
        <v>178</v>
      </c>
    </row>
    <row r="361" spans="1:9" x14ac:dyDescent="0.25">
      <c r="A361" s="3">
        <v>360</v>
      </c>
      <c r="B361" s="4">
        <v>45036</v>
      </c>
      <c r="C361" t="s">
        <v>730</v>
      </c>
      <c r="D361" t="s">
        <v>731</v>
      </c>
      <c r="G361" t="s">
        <v>11</v>
      </c>
      <c r="H361" t="str">
        <f t="shared" si="5"/>
        <v>Perfil SEDENA Masculino</v>
      </c>
      <c r="I361" t="s">
        <v>178</v>
      </c>
    </row>
    <row r="362" spans="1:9" x14ac:dyDescent="0.25">
      <c r="A362" s="3">
        <v>361</v>
      </c>
      <c r="B362" s="4">
        <v>45036</v>
      </c>
      <c r="C362" t="s">
        <v>732</v>
      </c>
      <c r="D362" t="s">
        <v>733</v>
      </c>
      <c r="G362" t="s">
        <v>11</v>
      </c>
      <c r="H362" t="str">
        <f t="shared" si="5"/>
        <v>Perfil SEDENA Masculino</v>
      </c>
      <c r="I362" t="s">
        <v>178</v>
      </c>
    </row>
    <row r="363" spans="1:9" x14ac:dyDescent="0.25">
      <c r="A363" s="3">
        <v>362</v>
      </c>
      <c r="B363" s="4">
        <v>45036</v>
      </c>
      <c r="C363" t="s">
        <v>734</v>
      </c>
      <c r="D363" t="s">
        <v>735</v>
      </c>
      <c r="G363" t="s">
        <v>11</v>
      </c>
      <c r="H363" t="str">
        <f t="shared" si="5"/>
        <v>Perfil SEDENA Masculino</v>
      </c>
      <c r="I363" t="s">
        <v>178</v>
      </c>
    </row>
    <row r="364" spans="1:9" x14ac:dyDescent="0.25">
      <c r="A364" s="3">
        <v>363</v>
      </c>
      <c r="B364" s="4">
        <v>45036</v>
      </c>
      <c r="C364" t="s">
        <v>736</v>
      </c>
      <c r="D364" t="s">
        <v>737</v>
      </c>
      <c r="G364" t="s">
        <v>11</v>
      </c>
      <c r="H364" t="str">
        <f t="shared" si="5"/>
        <v>Perfil SEDENA Masculino</v>
      </c>
      <c r="I364" t="s">
        <v>178</v>
      </c>
    </row>
    <row r="365" spans="1:9" x14ac:dyDescent="0.25">
      <c r="A365" s="3">
        <v>364</v>
      </c>
      <c r="B365" s="4">
        <v>45036</v>
      </c>
      <c r="C365" t="s">
        <v>738</v>
      </c>
      <c r="D365" t="s">
        <v>739</v>
      </c>
      <c r="G365" t="s">
        <v>11</v>
      </c>
      <c r="H365" t="str">
        <f t="shared" si="5"/>
        <v>Perfil SEDENA Masculino</v>
      </c>
      <c r="I365" t="s">
        <v>178</v>
      </c>
    </row>
    <row r="366" spans="1:9" x14ac:dyDescent="0.25">
      <c r="A366" s="3">
        <v>365</v>
      </c>
      <c r="B366" s="4">
        <v>45036</v>
      </c>
      <c r="C366" t="s">
        <v>740</v>
      </c>
      <c r="D366" t="s">
        <v>741</v>
      </c>
      <c r="G366" t="s">
        <v>11</v>
      </c>
      <c r="H366" t="str">
        <f t="shared" si="5"/>
        <v>Perfil SEDENA Masculino</v>
      </c>
      <c r="I366" t="s">
        <v>178</v>
      </c>
    </row>
    <row r="367" spans="1:9" x14ac:dyDescent="0.25">
      <c r="A367" s="3">
        <v>366</v>
      </c>
      <c r="B367" s="4">
        <v>45036</v>
      </c>
      <c r="C367" t="s">
        <v>742</v>
      </c>
      <c r="D367" t="s">
        <v>743</v>
      </c>
      <c r="G367" t="s">
        <v>11</v>
      </c>
      <c r="H367" t="str">
        <f t="shared" si="5"/>
        <v>Perfil SEDENA Masculino</v>
      </c>
      <c r="I367" t="s">
        <v>178</v>
      </c>
    </row>
    <row r="368" spans="1:9" x14ac:dyDescent="0.25">
      <c r="A368" s="3">
        <v>367</v>
      </c>
      <c r="B368" s="4">
        <v>45036</v>
      </c>
      <c r="C368" t="s">
        <v>744</v>
      </c>
      <c r="D368" t="s">
        <v>745</v>
      </c>
      <c r="G368" t="s">
        <v>11</v>
      </c>
      <c r="H368" t="str">
        <f t="shared" si="5"/>
        <v>Perfil SEDENA Masculino</v>
      </c>
      <c r="I368" t="s">
        <v>178</v>
      </c>
    </row>
    <row r="369" spans="1:9" x14ac:dyDescent="0.25">
      <c r="A369" s="3">
        <v>368</v>
      </c>
      <c r="B369" s="4">
        <v>45036</v>
      </c>
      <c r="C369" t="s">
        <v>746</v>
      </c>
      <c r="D369" t="s">
        <v>747</v>
      </c>
      <c r="G369" t="s">
        <v>11</v>
      </c>
      <c r="H369" t="str">
        <f t="shared" si="5"/>
        <v>Perfil SEDENA Masculino</v>
      </c>
      <c r="I369" t="s">
        <v>178</v>
      </c>
    </row>
    <row r="370" spans="1:9" x14ac:dyDescent="0.25">
      <c r="A370" s="3">
        <v>369</v>
      </c>
      <c r="B370" s="4">
        <v>45036</v>
      </c>
      <c r="C370" t="s">
        <v>748</v>
      </c>
      <c r="D370" t="s">
        <v>749</v>
      </c>
      <c r="G370" t="s">
        <v>11</v>
      </c>
      <c r="H370" t="str">
        <f t="shared" si="5"/>
        <v>Perfil SEDENA Masculino</v>
      </c>
      <c r="I370" t="s">
        <v>178</v>
      </c>
    </row>
    <row r="371" spans="1:9" x14ac:dyDescent="0.25">
      <c r="A371" s="3">
        <v>370</v>
      </c>
      <c r="B371" s="4">
        <v>45036</v>
      </c>
      <c r="C371" t="s">
        <v>750</v>
      </c>
      <c r="D371" t="s">
        <v>751</v>
      </c>
      <c r="G371" t="s">
        <v>11</v>
      </c>
      <c r="H371" t="str">
        <f t="shared" si="5"/>
        <v>Perfil SEDENA Masculino</v>
      </c>
      <c r="I371" t="s">
        <v>178</v>
      </c>
    </row>
    <row r="372" spans="1:9" x14ac:dyDescent="0.25">
      <c r="A372" s="3">
        <v>371</v>
      </c>
      <c r="B372" s="4">
        <v>45036</v>
      </c>
      <c r="C372" t="s">
        <v>752</v>
      </c>
      <c r="D372" t="s">
        <v>753</v>
      </c>
      <c r="G372" t="s">
        <v>11</v>
      </c>
      <c r="H372" t="str">
        <f t="shared" si="5"/>
        <v>Perfil SEDENA Masculino</v>
      </c>
      <c r="I372" t="s">
        <v>178</v>
      </c>
    </row>
    <row r="373" spans="1:9" x14ac:dyDescent="0.25">
      <c r="A373" s="3">
        <v>372</v>
      </c>
      <c r="B373" s="4">
        <v>45036</v>
      </c>
      <c r="C373" t="s">
        <v>754</v>
      </c>
      <c r="D373" t="s">
        <v>755</v>
      </c>
      <c r="G373" t="s">
        <v>11</v>
      </c>
      <c r="H373" t="str">
        <f t="shared" si="5"/>
        <v>Perfil SEDENA Masculino</v>
      </c>
      <c r="I373" t="s">
        <v>178</v>
      </c>
    </row>
    <row r="374" spans="1:9" x14ac:dyDescent="0.25">
      <c r="A374" s="3">
        <v>373</v>
      </c>
      <c r="B374" s="4">
        <v>45036</v>
      </c>
      <c r="C374" t="s">
        <v>756</v>
      </c>
      <c r="D374" t="s">
        <v>757</v>
      </c>
      <c r="G374" t="s">
        <v>11</v>
      </c>
      <c r="H374" t="str">
        <f t="shared" si="5"/>
        <v>Perfil SEDENA Masculino</v>
      </c>
      <c r="I374" t="s">
        <v>178</v>
      </c>
    </row>
    <row r="375" spans="1:9" x14ac:dyDescent="0.25">
      <c r="A375" s="3">
        <v>374</v>
      </c>
      <c r="B375" s="4">
        <v>45036</v>
      </c>
      <c r="C375" t="s">
        <v>758</v>
      </c>
      <c r="D375" t="s">
        <v>759</v>
      </c>
      <c r="G375" t="s">
        <v>11</v>
      </c>
      <c r="H375" t="str">
        <f t="shared" si="5"/>
        <v>Perfil SEDENA Masculino</v>
      </c>
      <c r="I375" t="s">
        <v>178</v>
      </c>
    </row>
    <row r="376" spans="1:9" x14ac:dyDescent="0.25">
      <c r="A376" s="3">
        <v>375</v>
      </c>
      <c r="B376" s="4">
        <v>45036</v>
      </c>
      <c r="C376" t="s">
        <v>760</v>
      </c>
      <c r="D376" t="s">
        <v>761</v>
      </c>
      <c r="G376" t="s">
        <v>11</v>
      </c>
      <c r="H376" t="str">
        <f t="shared" si="5"/>
        <v>Perfil SEDENA Masculino</v>
      </c>
      <c r="I376" t="s">
        <v>178</v>
      </c>
    </row>
    <row r="377" spans="1:9" x14ac:dyDescent="0.25">
      <c r="A377" s="3">
        <v>376</v>
      </c>
      <c r="B377" s="4">
        <v>45036</v>
      </c>
      <c r="C377" t="s">
        <v>762</v>
      </c>
      <c r="D377" t="s">
        <v>763</v>
      </c>
      <c r="G377" t="s">
        <v>11</v>
      </c>
      <c r="H377" t="str">
        <f t="shared" si="5"/>
        <v>Perfil SEDENA Masculino</v>
      </c>
      <c r="I377" t="s">
        <v>178</v>
      </c>
    </row>
    <row r="378" spans="1:9" x14ac:dyDescent="0.25">
      <c r="A378" s="3">
        <v>377</v>
      </c>
      <c r="B378" s="4">
        <v>45036</v>
      </c>
      <c r="C378" t="s">
        <v>764</v>
      </c>
      <c r="D378" t="s">
        <v>765</v>
      </c>
      <c r="G378" t="s">
        <v>11</v>
      </c>
      <c r="H378" t="str">
        <f t="shared" si="5"/>
        <v>Perfil SEDENA Masculino</v>
      </c>
      <c r="I378" t="s">
        <v>178</v>
      </c>
    </row>
    <row r="379" spans="1:9" x14ac:dyDescent="0.25">
      <c r="A379" s="3">
        <v>378</v>
      </c>
      <c r="B379" s="4">
        <v>45036</v>
      </c>
      <c r="C379" t="s">
        <v>766</v>
      </c>
      <c r="D379" t="s">
        <v>767</v>
      </c>
      <c r="G379" t="s">
        <v>11</v>
      </c>
      <c r="H379" t="str">
        <f t="shared" si="5"/>
        <v>Perfil SEDENA Masculino</v>
      </c>
      <c r="I379" t="s">
        <v>178</v>
      </c>
    </row>
    <row r="380" spans="1:9" x14ac:dyDescent="0.25">
      <c r="A380" s="3">
        <v>379</v>
      </c>
      <c r="B380" s="4">
        <v>45036</v>
      </c>
      <c r="C380" t="s">
        <v>768</v>
      </c>
      <c r="D380" t="s">
        <v>769</v>
      </c>
      <c r="G380" t="s">
        <v>11</v>
      </c>
      <c r="H380" t="str">
        <f t="shared" si="5"/>
        <v>Perfil SEDENA Masculino</v>
      </c>
      <c r="I380" t="s">
        <v>178</v>
      </c>
    </row>
    <row r="381" spans="1:9" x14ac:dyDescent="0.25">
      <c r="A381" s="3">
        <v>380</v>
      </c>
      <c r="B381" s="4">
        <v>45036</v>
      </c>
      <c r="C381" t="s">
        <v>770</v>
      </c>
      <c r="D381" t="s">
        <v>771</v>
      </c>
      <c r="G381" t="s">
        <v>11</v>
      </c>
      <c r="H381" t="str">
        <f t="shared" si="5"/>
        <v>Perfil SEDENA Masculino</v>
      </c>
      <c r="I381" t="s">
        <v>178</v>
      </c>
    </row>
    <row r="382" spans="1:9" x14ac:dyDescent="0.25">
      <c r="A382" s="3">
        <v>381</v>
      </c>
      <c r="B382" s="4">
        <v>45037</v>
      </c>
      <c r="C382" t="s">
        <v>772</v>
      </c>
      <c r="D382" t="s">
        <v>773</v>
      </c>
      <c r="G382" t="s">
        <v>19</v>
      </c>
      <c r="H382" t="str">
        <f t="shared" si="5"/>
        <v>Perfil SEDENA Femenino</v>
      </c>
      <c r="I382" t="s">
        <v>178</v>
      </c>
    </row>
    <row r="383" spans="1:9" x14ac:dyDescent="0.25">
      <c r="A383" s="3">
        <v>382</v>
      </c>
      <c r="B383" s="4">
        <v>45037</v>
      </c>
      <c r="C383" t="s">
        <v>774</v>
      </c>
      <c r="D383" t="s">
        <v>775</v>
      </c>
      <c r="G383" t="s">
        <v>19</v>
      </c>
      <c r="H383" t="str">
        <f t="shared" si="5"/>
        <v>Perfil SEDENA Femenino</v>
      </c>
      <c r="I383" t="s">
        <v>178</v>
      </c>
    </row>
    <row r="384" spans="1:9" x14ac:dyDescent="0.25">
      <c r="A384" s="3">
        <v>383</v>
      </c>
      <c r="B384" s="4">
        <v>45037</v>
      </c>
      <c r="C384" t="s">
        <v>776</v>
      </c>
      <c r="D384" t="s">
        <v>777</v>
      </c>
      <c r="G384" t="s">
        <v>19</v>
      </c>
      <c r="H384" t="str">
        <f t="shared" si="5"/>
        <v>Perfil SEDENA Femenino</v>
      </c>
      <c r="I384" t="s">
        <v>178</v>
      </c>
    </row>
    <row r="385" spans="1:9" x14ac:dyDescent="0.25">
      <c r="A385" s="3">
        <v>384</v>
      </c>
      <c r="B385" s="4">
        <v>45037</v>
      </c>
      <c r="C385" t="s">
        <v>778</v>
      </c>
      <c r="D385" t="s">
        <v>779</v>
      </c>
      <c r="G385" t="s">
        <v>19</v>
      </c>
      <c r="H385" t="str">
        <f t="shared" si="5"/>
        <v>Perfil SEDENA Femenino</v>
      </c>
      <c r="I385" t="s">
        <v>178</v>
      </c>
    </row>
    <row r="386" spans="1:9" x14ac:dyDescent="0.25">
      <c r="A386" s="3">
        <v>385</v>
      </c>
      <c r="B386" s="4">
        <v>45037</v>
      </c>
      <c r="C386" t="s">
        <v>780</v>
      </c>
      <c r="D386" t="s">
        <v>781</v>
      </c>
      <c r="G386" t="s">
        <v>19</v>
      </c>
      <c r="H386" t="str">
        <f t="shared" si="5"/>
        <v>Perfil SEDENA Femenino</v>
      </c>
      <c r="I386" t="s">
        <v>178</v>
      </c>
    </row>
    <row r="387" spans="1:9" x14ac:dyDescent="0.25">
      <c r="A387" s="3">
        <v>386</v>
      </c>
      <c r="B387" s="4">
        <v>45037</v>
      </c>
      <c r="C387" t="s">
        <v>782</v>
      </c>
      <c r="D387" t="s">
        <v>783</v>
      </c>
      <c r="G387" t="s">
        <v>19</v>
      </c>
      <c r="H387" t="str">
        <f t="shared" ref="H387:H450" si="6">CONCATENATE("Perfil SEDENA"," ",G387)</f>
        <v>Perfil SEDENA Femenino</v>
      </c>
      <c r="I387" t="s">
        <v>178</v>
      </c>
    </row>
    <row r="388" spans="1:9" x14ac:dyDescent="0.25">
      <c r="A388" s="3">
        <v>387</v>
      </c>
      <c r="B388" s="4">
        <v>45037</v>
      </c>
      <c r="C388" t="s">
        <v>784</v>
      </c>
      <c r="D388" t="s">
        <v>785</v>
      </c>
      <c r="G388" t="s">
        <v>19</v>
      </c>
      <c r="H388" t="str">
        <f t="shared" si="6"/>
        <v>Perfil SEDENA Femenino</v>
      </c>
      <c r="I388" t="s">
        <v>178</v>
      </c>
    </row>
    <row r="389" spans="1:9" x14ac:dyDescent="0.25">
      <c r="A389" s="3">
        <v>388</v>
      </c>
      <c r="B389" s="4">
        <v>45037</v>
      </c>
      <c r="C389" t="s">
        <v>786</v>
      </c>
      <c r="D389" t="s">
        <v>787</v>
      </c>
      <c r="G389" t="s">
        <v>11</v>
      </c>
      <c r="H389" t="str">
        <f t="shared" si="6"/>
        <v>Perfil SEDENA Masculino</v>
      </c>
      <c r="I389" t="s">
        <v>178</v>
      </c>
    </row>
    <row r="390" spans="1:9" x14ac:dyDescent="0.25">
      <c r="A390" s="3">
        <v>389</v>
      </c>
      <c r="B390" s="4">
        <v>45037</v>
      </c>
      <c r="C390" t="s">
        <v>788</v>
      </c>
      <c r="D390" t="s">
        <v>789</v>
      </c>
      <c r="G390" t="s">
        <v>11</v>
      </c>
      <c r="H390" t="str">
        <f t="shared" si="6"/>
        <v>Perfil SEDENA Masculino</v>
      </c>
      <c r="I390" t="s">
        <v>178</v>
      </c>
    </row>
    <row r="391" spans="1:9" x14ac:dyDescent="0.25">
      <c r="A391" s="3">
        <v>390</v>
      </c>
      <c r="B391" s="4">
        <v>45037</v>
      </c>
      <c r="C391" t="s">
        <v>790</v>
      </c>
      <c r="D391" t="s">
        <v>791</v>
      </c>
      <c r="G391" t="s">
        <v>11</v>
      </c>
      <c r="H391" t="str">
        <f t="shared" si="6"/>
        <v>Perfil SEDENA Masculino</v>
      </c>
      <c r="I391" t="s">
        <v>178</v>
      </c>
    </row>
    <row r="392" spans="1:9" x14ac:dyDescent="0.25">
      <c r="A392" s="3">
        <v>391</v>
      </c>
      <c r="B392" s="4">
        <v>45037</v>
      </c>
      <c r="C392" t="s">
        <v>792</v>
      </c>
      <c r="D392" t="s">
        <v>793</v>
      </c>
      <c r="G392" t="s">
        <v>11</v>
      </c>
      <c r="H392" t="str">
        <f t="shared" si="6"/>
        <v>Perfil SEDENA Masculino</v>
      </c>
      <c r="I392" t="s">
        <v>178</v>
      </c>
    </row>
    <row r="393" spans="1:9" x14ac:dyDescent="0.25">
      <c r="A393" s="3">
        <v>392</v>
      </c>
      <c r="B393" s="4">
        <v>45037</v>
      </c>
      <c r="C393" t="s">
        <v>794</v>
      </c>
      <c r="D393" t="s">
        <v>795</v>
      </c>
      <c r="G393" t="s">
        <v>11</v>
      </c>
      <c r="H393" t="str">
        <f t="shared" si="6"/>
        <v>Perfil SEDENA Masculino</v>
      </c>
      <c r="I393" t="s">
        <v>178</v>
      </c>
    </row>
    <row r="394" spans="1:9" x14ac:dyDescent="0.25">
      <c r="A394" s="3">
        <v>393</v>
      </c>
      <c r="B394" s="4">
        <v>45037</v>
      </c>
      <c r="C394" t="s">
        <v>796</v>
      </c>
      <c r="D394" t="s">
        <v>797</v>
      </c>
      <c r="G394" t="s">
        <v>11</v>
      </c>
      <c r="H394" t="str">
        <f t="shared" si="6"/>
        <v>Perfil SEDENA Masculino</v>
      </c>
      <c r="I394" t="s">
        <v>178</v>
      </c>
    </row>
    <row r="395" spans="1:9" x14ac:dyDescent="0.25">
      <c r="A395" s="3">
        <v>394</v>
      </c>
      <c r="B395" s="4">
        <v>45037</v>
      </c>
      <c r="C395" t="s">
        <v>798</v>
      </c>
      <c r="D395" t="s">
        <v>799</v>
      </c>
      <c r="G395" t="s">
        <v>11</v>
      </c>
      <c r="H395" t="str">
        <f t="shared" si="6"/>
        <v>Perfil SEDENA Masculino</v>
      </c>
      <c r="I395" t="s">
        <v>178</v>
      </c>
    </row>
    <row r="396" spans="1:9" x14ac:dyDescent="0.25">
      <c r="A396" s="3">
        <v>395</v>
      </c>
      <c r="B396" s="4">
        <v>45037</v>
      </c>
      <c r="C396" t="s">
        <v>800</v>
      </c>
      <c r="D396" t="s">
        <v>801</v>
      </c>
      <c r="G396" t="s">
        <v>11</v>
      </c>
      <c r="H396" t="str">
        <f t="shared" si="6"/>
        <v>Perfil SEDENA Masculino</v>
      </c>
      <c r="I396" t="s">
        <v>178</v>
      </c>
    </row>
    <row r="397" spans="1:9" x14ac:dyDescent="0.25">
      <c r="A397" s="3">
        <v>396</v>
      </c>
      <c r="B397" s="4">
        <v>45038</v>
      </c>
      <c r="C397" t="s">
        <v>802</v>
      </c>
      <c r="D397" t="s">
        <v>803</v>
      </c>
      <c r="G397" t="s">
        <v>11</v>
      </c>
      <c r="H397" t="str">
        <f t="shared" si="6"/>
        <v>Perfil SEDENA Masculino</v>
      </c>
      <c r="I397" t="s">
        <v>178</v>
      </c>
    </row>
    <row r="398" spans="1:9" x14ac:dyDescent="0.25">
      <c r="A398" s="3">
        <v>397</v>
      </c>
      <c r="B398" s="4">
        <v>45038</v>
      </c>
      <c r="C398" s="7" t="s">
        <v>804</v>
      </c>
      <c r="D398" t="s">
        <v>805</v>
      </c>
      <c r="G398" t="s">
        <v>19</v>
      </c>
      <c r="H398" t="str">
        <f t="shared" si="6"/>
        <v>Perfil SEDENA Femenino</v>
      </c>
      <c r="I398" t="s">
        <v>178</v>
      </c>
    </row>
    <row r="399" spans="1:9" x14ac:dyDescent="0.25">
      <c r="A399" s="3">
        <v>398</v>
      </c>
      <c r="B399" s="4">
        <v>45038</v>
      </c>
      <c r="C399" s="7" t="s">
        <v>806</v>
      </c>
      <c r="D399" t="s">
        <v>807</v>
      </c>
      <c r="G399" t="s">
        <v>19</v>
      </c>
      <c r="H399" t="str">
        <f t="shared" si="6"/>
        <v>Perfil SEDENA Femenino</v>
      </c>
      <c r="I399" t="s">
        <v>178</v>
      </c>
    </row>
    <row r="400" spans="1:9" x14ac:dyDescent="0.25">
      <c r="A400" s="3">
        <v>399</v>
      </c>
      <c r="B400" s="4">
        <v>45038</v>
      </c>
      <c r="C400" s="7" t="s">
        <v>808</v>
      </c>
      <c r="D400" t="s">
        <v>809</v>
      </c>
      <c r="G400" t="s">
        <v>11</v>
      </c>
      <c r="H400" t="str">
        <f t="shared" si="6"/>
        <v>Perfil SEDENA Masculino</v>
      </c>
      <c r="I400" t="s">
        <v>178</v>
      </c>
    </row>
    <row r="401" spans="1:9" x14ac:dyDescent="0.25">
      <c r="A401" s="3">
        <v>400</v>
      </c>
      <c r="B401" s="4">
        <v>45038</v>
      </c>
      <c r="C401" t="s">
        <v>810</v>
      </c>
      <c r="D401" t="s">
        <v>811</v>
      </c>
      <c r="G401" t="s">
        <v>11</v>
      </c>
      <c r="H401" t="str">
        <f t="shared" si="6"/>
        <v>Perfil SEDENA Masculino</v>
      </c>
      <c r="I401" t="s">
        <v>178</v>
      </c>
    </row>
    <row r="402" spans="1:9" x14ac:dyDescent="0.25">
      <c r="A402" s="3">
        <v>401</v>
      </c>
      <c r="B402" s="4">
        <v>45038</v>
      </c>
      <c r="C402" t="s">
        <v>812</v>
      </c>
      <c r="D402" t="s">
        <v>813</v>
      </c>
      <c r="G402" t="s">
        <v>11</v>
      </c>
      <c r="H402" t="str">
        <f t="shared" si="6"/>
        <v>Perfil SEDENA Masculino</v>
      </c>
      <c r="I402" t="s">
        <v>178</v>
      </c>
    </row>
    <row r="403" spans="1:9" x14ac:dyDescent="0.25">
      <c r="A403" s="3">
        <v>402</v>
      </c>
      <c r="B403" s="4">
        <v>45038</v>
      </c>
      <c r="C403" t="s">
        <v>814</v>
      </c>
      <c r="D403" t="s">
        <v>815</v>
      </c>
      <c r="G403" t="s">
        <v>19</v>
      </c>
      <c r="H403" t="str">
        <f t="shared" si="6"/>
        <v>Perfil SEDENA Femenino</v>
      </c>
      <c r="I403" t="s">
        <v>178</v>
      </c>
    </row>
    <row r="404" spans="1:9" x14ac:dyDescent="0.25">
      <c r="A404" s="3">
        <v>403</v>
      </c>
      <c r="B404" s="4">
        <v>45038</v>
      </c>
      <c r="C404" s="8" t="s">
        <v>816</v>
      </c>
      <c r="D404" t="s">
        <v>817</v>
      </c>
      <c r="G404" t="s">
        <v>19</v>
      </c>
      <c r="H404" t="str">
        <f t="shared" si="6"/>
        <v>Perfil SEDENA Femenino</v>
      </c>
      <c r="I404" t="s">
        <v>178</v>
      </c>
    </row>
    <row r="405" spans="1:9" x14ac:dyDescent="0.25">
      <c r="A405" s="3">
        <v>404</v>
      </c>
      <c r="B405" s="4">
        <v>45038</v>
      </c>
      <c r="C405" s="7" t="s">
        <v>818</v>
      </c>
      <c r="D405" t="s">
        <v>819</v>
      </c>
      <c r="G405" t="s">
        <v>11</v>
      </c>
      <c r="H405" t="str">
        <f t="shared" si="6"/>
        <v>Perfil SEDENA Masculino</v>
      </c>
      <c r="I405" t="s">
        <v>178</v>
      </c>
    </row>
    <row r="406" spans="1:9" x14ac:dyDescent="0.25">
      <c r="A406" s="3">
        <v>405</v>
      </c>
      <c r="B406" s="4">
        <v>45038</v>
      </c>
      <c r="C406" t="s">
        <v>820</v>
      </c>
      <c r="D406" t="s">
        <v>821</v>
      </c>
      <c r="G406" t="s">
        <v>11</v>
      </c>
      <c r="H406" t="str">
        <f t="shared" si="6"/>
        <v>Perfil SEDENA Masculino</v>
      </c>
      <c r="I406" t="s">
        <v>178</v>
      </c>
    </row>
    <row r="407" spans="1:9" x14ac:dyDescent="0.25">
      <c r="A407" s="3">
        <v>406</v>
      </c>
      <c r="B407" s="4">
        <v>45038</v>
      </c>
      <c r="C407" s="7" t="s">
        <v>822</v>
      </c>
      <c r="D407" t="s">
        <v>823</v>
      </c>
      <c r="G407" t="s">
        <v>11</v>
      </c>
      <c r="H407" t="str">
        <f t="shared" si="6"/>
        <v>Perfil SEDENA Masculino</v>
      </c>
      <c r="I407" t="s">
        <v>178</v>
      </c>
    </row>
    <row r="408" spans="1:9" x14ac:dyDescent="0.25">
      <c r="A408" s="3">
        <v>407</v>
      </c>
      <c r="B408" s="4">
        <v>45038</v>
      </c>
      <c r="C408" t="s">
        <v>824</v>
      </c>
      <c r="D408" t="s">
        <v>825</v>
      </c>
      <c r="G408" t="s">
        <v>11</v>
      </c>
      <c r="H408" t="str">
        <f t="shared" si="6"/>
        <v>Perfil SEDENA Masculino</v>
      </c>
      <c r="I408" t="s">
        <v>178</v>
      </c>
    </row>
    <row r="409" spans="1:9" x14ac:dyDescent="0.25">
      <c r="A409" s="3">
        <v>408</v>
      </c>
      <c r="B409" s="4">
        <v>45038</v>
      </c>
      <c r="C409" t="s">
        <v>826</v>
      </c>
      <c r="D409" t="s">
        <v>827</v>
      </c>
      <c r="G409" t="s">
        <v>19</v>
      </c>
      <c r="H409" t="str">
        <f t="shared" si="6"/>
        <v>Perfil SEDENA Femenino</v>
      </c>
      <c r="I409" t="s">
        <v>178</v>
      </c>
    </row>
    <row r="410" spans="1:9" x14ac:dyDescent="0.25">
      <c r="A410" s="3">
        <v>409</v>
      </c>
      <c r="B410" s="4">
        <v>45038</v>
      </c>
      <c r="C410" t="s">
        <v>828</v>
      </c>
      <c r="D410" t="s">
        <v>829</v>
      </c>
      <c r="G410" t="s">
        <v>19</v>
      </c>
      <c r="H410" t="str">
        <f t="shared" si="6"/>
        <v>Perfil SEDENA Femenino</v>
      </c>
      <c r="I410" t="s">
        <v>178</v>
      </c>
    </row>
    <row r="411" spans="1:9" x14ac:dyDescent="0.25">
      <c r="A411" s="3">
        <v>410</v>
      </c>
      <c r="B411" s="4">
        <v>45038</v>
      </c>
      <c r="C411" t="s">
        <v>830</v>
      </c>
      <c r="D411" t="s">
        <v>831</v>
      </c>
      <c r="G411" t="s">
        <v>19</v>
      </c>
      <c r="H411" t="str">
        <f t="shared" si="6"/>
        <v>Perfil SEDENA Femenino</v>
      </c>
      <c r="I411" t="s">
        <v>178</v>
      </c>
    </row>
    <row r="412" spans="1:9" x14ac:dyDescent="0.25">
      <c r="A412" s="3">
        <v>411</v>
      </c>
      <c r="B412" s="4">
        <v>45039</v>
      </c>
      <c r="C412" t="s">
        <v>832</v>
      </c>
      <c r="D412" t="s">
        <v>833</v>
      </c>
      <c r="G412" t="s">
        <v>19</v>
      </c>
      <c r="H412" t="str">
        <f t="shared" si="6"/>
        <v>Perfil SEDENA Femenino</v>
      </c>
      <c r="I412" t="s">
        <v>178</v>
      </c>
    </row>
    <row r="413" spans="1:9" x14ac:dyDescent="0.25">
      <c r="A413" s="3">
        <v>412</v>
      </c>
      <c r="B413" s="4">
        <v>45039</v>
      </c>
      <c r="C413" t="s">
        <v>834</v>
      </c>
      <c r="D413" t="s">
        <v>835</v>
      </c>
      <c r="G413" t="s">
        <v>11</v>
      </c>
      <c r="H413" t="str">
        <f t="shared" si="6"/>
        <v>Perfil SEDENA Masculino</v>
      </c>
      <c r="I413" t="s">
        <v>178</v>
      </c>
    </row>
    <row r="414" spans="1:9" x14ac:dyDescent="0.25">
      <c r="A414" s="3">
        <v>413</v>
      </c>
      <c r="B414" s="4">
        <v>45039</v>
      </c>
      <c r="C414" t="s">
        <v>836</v>
      </c>
      <c r="D414" t="s">
        <v>837</v>
      </c>
      <c r="G414" t="s">
        <v>19</v>
      </c>
      <c r="H414" t="str">
        <f t="shared" si="6"/>
        <v>Perfil SEDENA Femenino</v>
      </c>
      <c r="I414" t="s">
        <v>178</v>
      </c>
    </row>
    <row r="415" spans="1:9" x14ac:dyDescent="0.25">
      <c r="A415" s="3">
        <v>414</v>
      </c>
      <c r="B415" s="4">
        <v>45039</v>
      </c>
      <c r="C415" t="s">
        <v>838</v>
      </c>
      <c r="D415" t="s">
        <v>839</v>
      </c>
      <c r="G415" t="s">
        <v>19</v>
      </c>
      <c r="H415" t="str">
        <f t="shared" si="6"/>
        <v>Perfil SEDENA Femenino</v>
      </c>
      <c r="I415" t="s">
        <v>178</v>
      </c>
    </row>
    <row r="416" spans="1:9" x14ac:dyDescent="0.25">
      <c r="A416" s="3">
        <v>415</v>
      </c>
      <c r="B416" s="4">
        <v>45039</v>
      </c>
      <c r="C416" t="s">
        <v>840</v>
      </c>
      <c r="D416" t="s">
        <v>841</v>
      </c>
      <c r="G416" t="s">
        <v>11</v>
      </c>
      <c r="H416" t="str">
        <f t="shared" si="6"/>
        <v>Perfil SEDENA Masculino</v>
      </c>
      <c r="I416" t="s">
        <v>178</v>
      </c>
    </row>
    <row r="417" spans="1:9" x14ac:dyDescent="0.25">
      <c r="A417" s="3">
        <v>416</v>
      </c>
      <c r="B417" s="4">
        <v>45039</v>
      </c>
      <c r="C417" t="s">
        <v>842</v>
      </c>
      <c r="D417" t="s">
        <v>843</v>
      </c>
      <c r="G417" t="s">
        <v>19</v>
      </c>
      <c r="H417" t="str">
        <f t="shared" si="6"/>
        <v>Perfil SEDENA Femenino</v>
      </c>
      <c r="I417" t="s">
        <v>178</v>
      </c>
    </row>
    <row r="418" spans="1:9" x14ac:dyDescent="0.25">
      <c r="A418" s="3">
        <v>417</v>
      </c>
      <c r="B418" s="4">
        <v>45039</v>
      </c>
      <c r="C418" t="s">
        <v>844</v>
      </c>
      <c r="D418" t="s">
        <v>845</v>
      </c>
      <c r="G418" t="s">
        <v>11</v>
      </c>
      <c r="H418" t="str">
        <f t="shared" si="6"/>
        <v>Perfil SEDENA Masculino</v>
      </c>
      <c r="I418" t="s">
        <v>178</v>
      </c>
    </row>
    <row r="419" spans="1:9" x14ac:dyDescent="0.25">
      <c r="A419" s="3">
        <v>418</v>
      </c>
      <c r="B419" s="4">
        <v>45039</v>
      </c>
      <c r="C419" t="s">
        <v>846</v>
      </c>
      <c r="D419" t="s">
        <v>847</v>
      </c>
      <c r="G419" t="s">
        <v>11</v>
      </c>
      <c r="H419" t="str">
        <f t="shared" si="6"/>
        <v>Perfil SEDENA Masculino</v>
      </c>
      <c r="I419" t="s">
        <v>178</v>
      </c>
    </row>
    <row r="420" spans="1:9" x14ac:dyDescent="0.25">
      <c r="A420" s="3">
        <v>419</v>
      </c>
      <c r="B420" s="4">
        <v>45039</v>
      </c>
      <c r="C420" t="s">
        <v>848</v>
      </c>
      <c r="D420" t="s">
        <v>849</v>
      </c>
      <c r="G420" t="s">
        <v>19</v>
      </c>
      <c r="H420" t="str">
        <f t="shared" si="6"/>
        <v>Perfil SEDENA Femenino</v>
      </c>
      <c r="I420" t="s">
        <v>178</v>
      </c>
    </row>
    <row r="421" spans="1:9" x14ac:dyDescent="0.25">
      <c r="A421" s="3">
        <v>420</v>
      </c>
      <c r="B421" s="4">
        <v>45039</v>
      </c>
      <c r="C421" t="s">
        <v>850</v>
      </c>
      <c r="D421" t="s">
        <v>851</v>
      </c>
      <c r="G421" t="s">
        <v>11</v>
      </c>
      <c r="H421" t="str">
        <f t="shared" si="6"/>
        <v>Perfil SEDENA Masculino</v>
      </c>
      <c r="I421" t="s">
        <v>178</v>
      </c>
    </row>
    <row r="422" spans="1:9" x14ac:dyDescent="0.25">
      <c r="A422" s="3">
        <v>421</v>
      </c>
      <c r="B422" s="4">
        <v>45039</v>
      </c>
      <c r="C422" t="s">
        <v>852</v>
      </c>
      <c r="D422" t="s">
        <v>853</v>
      </c>
      <c r="G422" t="s">
        <v>19</v>
      </c>
      <c r="H422" t="str">
        <f t="shared" si="6"/>
        <v>Perfil SEDENA Femenino</v>
      </c>
      <c r="I422" t="s">
        <v>178</v>
      </c>
    </row>
    <row r="423" spans="1:9" x14ac:dyDescent="0.25">
      <c r="A423" s="3">
        <v>422</v>
      </c>
      <c r="B423" s="4">
        <v>45039</v>
      </c>
      <c r="C423" t="s">
        <v>854</v>
      </c>
      <c r="D423" t="s">
        <v>855</v>
      </c>
      <c r="G423" t="s">
        <v>19</v>
      </c>
      <c r="H423" t="str">
        <f t="shared" si="6"/>
        <v>Perfil SEDENA Femenino</v>
      </c>
      <c r="I423" t="s">
        <v>178</v>
      </c>
    </row>
    <row r="424" spans="1:9" x14ac:dyDescent="0.25">
      <c r="A424" s="3">
        <v>423</v>
      </c>
      <c r="B424" s="4">
        <v>45039</v>
      </c>
      <c r="C424" t="s">
        <v>856</v>
      </c>
      <c r="D424" t="s">
        <v>857</v>
      </c>
      <c r="G424" t="s">
        <v>11</v>
      </c>
      <c r="H424" t="str">
        <f t="shared" si="6"/>
        <v>Perfil SEDENA Masculino</v>
      </c>
      <c r="I424" t="s">
        <v>178</v>
      </c>
    </row>
    <row r="425" spans="1:9" x14ac:dyDescent="0.25">
      <c r="A425" s="3">
        <v>424</v>
      </c>
      <c r="B425" s="4">
        <v>45039</v>
      </c>
      <c r="C425" t="s">
        <v>858</v>
      </c>
      <c r="D425" t="s">
        <v>859</v>
      </c>
      <c r="G425" t="s">
        <v>11</v>
      </c>
      <c r="H425" t="str">
        <f t="shared" si="6"/>
        <v>Perfil SEDENA Masculino</v>
      </c>
      <c r="I425" t="s">
        <v>178</v>
      </c>
    </row>
    <row r="426" spans="1:9" x14ac:dyDescent="0.25">
      <c r="A426" s="3">
        <v>425</v>
      </c>
      <c r="B426" s="4">
        <v>45039</v>
      </c>
      <c r="C426" t="s">
        <v>860</v>
      </c>
      <c r="D426" t="s">
        <v>861</v>
      </c>
      <c r="G426" t="s">
        <v>19</v>
      </c>
      <c r="H426" t="str">
        <f t="shared" si="6"/>
        <v>Perfil SEDENA Femenino</v>
      </c>
      <c r="I426" t="s">
        <v>178</v>
      </c>
    </row>
    <row r="427" spans="1:9" x14ac:dyDescent="0.25">
      <c r="A427" s="3">
        <v>426</v>
      </c>
      <c r="B427" s="4">
        <v>45039</v>
      </c>
      <c r="C427" t="s">
        <v>862</v>
      </c>
      <c r="D427" t="s">
        <v>863</v>
      </c>
      <c r="G427" t="s">
        <v>11</v>
      </c>
      <c r="H427" t="str">
        <f t="shared" si="6"/>
        <v>Perfil SEDENA Masculino</v>
      </c>
      <c r="I427" t="s">
        <v>178</v>
      </c>
    </row>
    <row r="428" spans="1:9" x14ac:dyDescent="0.25">
      <c r="A428" s="3">
        <v>427</v>
      </c>
      <c r="B428" s="4">
        <v>45039</v>
      </c>
      <c r="C428" t="s">
        <v>864</v>
      </c>
      <c r="D428" t="s">
        <v>865</v>
      </c>
      <c r="G428" t="s">
        <v>11</v>
      </c>
      <c r="H428" t="str">
        <f t="shared" si="6"/>
        <v>Perfil SEDENA Masculino</v>
      </c>
      <c r="I428" t="s">
        <v>178</v>
      </c>
    </row>
    <row r="429" spans="1:9" x14ac:dyDescent="0.25">
      <c r="A429" s="3">
        <v>428</v>
      </c>
      <c r="B429" s="4">
        <v>45039</v>
      </c>
      <c r="C429" t="s">
        <v>866</v>
      </c>
      <c r="D429" t="s">
        <v>867</v>
      </c>
      <c r="G429" t="s">
        <v>19</v>
      </c>
      <c r="H429" t="str">
        <f t="shared" si="6"/>
        <v>Perfil SEDENA Femenino</v>
      </c>
      <c r="I429" t="s">
        <v>178</v>
      </c>
    </row>
    <row r="430" spans="1:9" x14ac:dyDescent="0.25">
      <c r="A430" s="3">
        <v>429</v>
      </c>
      <c r="B430" s="4">
        <v>45039</v>
      </c>
      <c r="C430" t="s">
        <v>868</v>
      </c>
      <c r="D430" t="s">
        <v>869</v>
      </c>
      <c r="G430" t="s">
        <v>11</v>
      </c>
      <c r="H430" t="str">
        <f t="shared" si="6"/>
        <v>Perfil SEDENA Masculino</v>
      </c>
      <c r="I430" t="s">
        <v>178</v>
      </c>
    </row>
    <row r="431" spans="1:9" x14ac:dyDescent="0.25">
      <c r="A431" s="3">
        <v>430</v>
      </c>
      <c r="B431" s="4">
        <v>45040</v>
      </c>
      <c r="C431" t="s">
        <v>870</v>
      </c>
      <c r="D431" t="s">
        <v>871</v>
      </c>
      <c r="G431" t="s">
        <v>19</v>
      </c>
      <c r="H431" t="str">
        <f t="shared" si="6"/>
        <v>Perfil SEDENA Femenino</v>
      </c>
      <c r="I431" t="s">
        <v>178</v>
      </c>
    </row>
    <row r="432" spans="1:9" x14ac:dyDescent="0.25">
      <c r="A432" s="3">
        <v>431</v>
      </c>
      <c r="B432" s="4">
        <v>45040</v>
      </c>
      <c r="C432" t="s">
        <v>872</v>
      </c>
      <c r="D432" t="s">
        <v>873</v>
      </c>
      <c r="G432" t="s">
        <v>19</v>
      </c>
      <c r="H432" t="str">
        <f t="shared" si="6"/>
        <v>Perfil SEDENA Femenino</v>
      </c>
      <c r="I432" t="s">
        <v>178</v>
      </c>
    </row>
    <row r="433" spans="1:9" x14ac:dyDescent="0.25">
      <c r="A433" s="3">
        <v>432</v>
      </c>
      <c r="B433" s="4">
        <v>45040</v>
      </c>
      <c r="C433" t="s">
        <v>874</v>
      </c>
      <c r="D433" t="s">
        <v>875</v>
      </c>
      <c r="G433" t="s">
        <v>19</v>
      </c>
      <c r="H433" t="str">
        <f t="shared" si="6"/>
        <v>Perfil SEDENA Femenino</v>
      </c>
      <c r="I433" t="s">
        <v>178</v>
      </c>
    </row>
    <row r="434" spans="1:9" x14ac:dyDescent="0.25">
      <c r="A434" s="3">
        <v>433</v>
      </c>
      <c r="B434" s="4">
        <v>45040</v>
      </c>
      <c r="C434" t="s">
        <v>876</v>
      </c>
      <c r="D434" t="s">
        <v>877</v>
      </c>
      <c r="G434" t="s">
        <v>19</v>
      </c>
      <c r="H434" t="str">
        <f t="shared" si="6"/>
        <v>Perfil SEDENA Femenino</v>
      </c>
      <c r="I434" t="s">
        <v>178</v>
      </c>
    </row>
    <row r="435" spans="1:9" x14ac:dyDescent="0.25">
      <c r="A435" s="3">
        <v>434</v>
      </c>
      <c r="B435" s="4">
        <v>45040</v>
      </c>
      <c r="C435" t="s">
        <v>878</v>
      </c>
      <c r="D435" t="s">
        <v>879</v>
      </c>
      <c r="G435" t="s">
        <v>19</v>
      </c>
      <c r="H435" t="str">
        <f t="shared" si="6"/>
        <v>Perfil SEDENA Femenino</v>
      </c>
      <c r="I435" t="s">
        <v>178</v>
      </c>
    </row>
    <row r="436" spans="1:9" x14ac:dyDescent="0.25">
      <c r="A436" s="3">
        <v>435</v>
      </c>
      <c r="B436" s="4">
        <v>45040</v>
      </c>
      <c r="C436" t="s">
        <v>880</v>
      </c>
      <c r="D436" t="s">
        <v>881</v>
      </c>
      <c r="G436" t="s">
        <v>19</v>
      </c>
      <c r="H436" t="str">
        <f t="shared" si="6"/>
        <v>Perfil SEDENA Femenino</v>
      </c>
      <c r="I436" t="s">
        <v>178</v>
      </c>
    </row>
    <row r="437" spans="1:9" x14ac:dyDescent="0.25">
      <c r="A437" s="3">
        <v>436</v>
      </c>
      <c r="B437" s="4">
        <v>45040</v>
      </c>
      <c r="C437" t="s">
        <v>882</v>
      </c>
      <c r="D437" t="s">
        <v>883</v>
      </c>
      <c r="G437" t="s">
        <v>11</v>
      </c>
      <c r="H437" t="str">
        <f t="shared" si="6"/>
        <v>Perfil SEDENA Masculino</v>
      </c>
      <c r="I437" t="s">
        <v>178</v>
      </c>
    </row>
    <row r="438" spans="1:9" x14ac:dyDescent="0.25">
      <c r="A438" s="3">
        <v>437</v>
      </c>
      <c r="B438" s="4">
        <v>45040</v>
      </c>
      <c r="C438" t="s">
        <v>884</v>
      </c>
      <c r="D438" t="s">
        <v>885</v>
      </c>
      <c r="G438" t="s">
        <v>11</v>
      </c>
      <c r="H438" t="str">
        <f t="shared" si="6"/>
        <v>Perfil SEDENA Masculino</v>
      </c>
      <c r="I438" t="s">
        <v>178</v>
      </c>
    </row>
    <row r="439" spans="1:9" x14ac:dyDescent="0.25">
      <c r="A439" s="3">
        <v>438</v>
      </c>
      <c r="B439" s="4">
        <v>45040</v>
      </c>
      <c r="C439" t="s">
        <v>886</v>
      </c>
      <c r="D439" t="s">
        <v>887</v>
      </c>
      <c r="G439" t="s">
        <v>11</v>
      </c>
      <c r="H439" t="str">
        <f t="shared" si="6"/>
        <v>Perfil SEDENA Masculino</v>
      </c>
      <c r="I439" t="s">
        <v>178</v>
      </c>
    </row>
    <row r="440" spans="1:9" x14ac:dyDescent="0.25">
      <c r="A440" s="3">
        <v>439</v>
      </c>
      <c r="B440" s="4">
        <v>45040</v>
      </c>
      <c r="C440" t="s">
        <v>888</v>
      </c>
      <c r="D440" t="s">
        <v>889</v>
      </c>
      <c r="G440" t="s">
        <v>11</v>
      </c>
      <c r="H440" t="str">
        <f t="shared" si="6"/>
        <v>Perfil SEDENA Masculino</v>
      </c>
      <c r="I440" t="s">
        <v>178</v>
      </c>
    </row>
    <row r="441" spans="1:9" x14ac:dyDescent="0.25">
      <c r="A441" s="3">
        <v>440</v>
      </c>
      <c r="B441" s="4">
        <v>45040</v>
      </c>
      <c r="C441" t="s">
        <v>890</v>
      </c>
      <c r="D441" t="s">
        <v>891</v>
      </c>
      <c r="G441" t="s">
        <v>11</v>
      </c>
      <c r="H441" t="str">
        <f t="shared" si="6"/>
        <v>Perfil SEDENA Masculino</v>
      </c>
      <c r="I441" t="s">
        <v>178</v>
      </c>
    </row>
    <row r="442" spans="1:9" x14ac:dyDescent="0.25">
      <c r="A442" s="3">
        <v>441</v>
      </c>
      <c r="B442" s="4">
        <v>45040</v>
      </c>
      <c r="C442" t="s">
        <v>892</v>
      </c>
      <c r="D442" t="s">
        <v>893</v>
      </c>
      <c r="G442" t="s">
        <v>11</v>
      </c>
      <c r="H442" t="str">
        <f t="shared" si="6"/>
        <v>Perfil SEDENA Masculino</v>
      </c>
      <c r="I442" t="s">
        <v>178</v>
      </c>
    </row>
    <row r="443" spans="1:9" x14ac:dyDescent="0.25">
      <c r="A443" s="3">
        <v>442</v>
      </c>
      <c r="B443" s="4">
        <v>45040</v>
      </c>
      <c r="C443" t="s">
        <v>894</v>
      </c>
      <c r="D443" t="s">
        <v>895</v>
      </c>
      <c r="G443" t="s">
        <v>11</v>
      </c>
      <c r="H443" t="str">
        <f t="shared" si="6"/>
        <v>Perfil SEDENA Masculino</v>
      </c>
      <c r="I443" t="s">
        <v>178</v>
      </c>
    </row>
    <row r="444" spans="1:9" x14ac:dyDescent="0.25">
      <c r="A444" s="3">
        <v>443</v>
      </c>
      <c r="B444" s="4">
        <v>45040</v>
      </c>
      <c r="C444" t="s">
        <v>896</v>
      </c>
      <c r="D444" t="s">
        <v>897</v>
      </c>
      <c r="G444" t="s">
        <v>11</v>
      </c>
      <c r="H444" t="str">
        <f t="shared" si="6"/>
        <v>Perfil SEDENA Masculino</v>
      </c>
      <c r="I444" t="s">
        <v>178</v>
      </c>
    </row>
    <row r="445" spans="1:9" x14ac:dyDescent="0.25">
      <c r="A445" s="3">
        <v>444</v>
      </c>
      <c r="B445" s="4">
        <v>45040</v>
      </c>
      <c r="C445" t="s">
        <v>898</v>
      </c>
      <c r="D445" t="s">
        <v>899</v>
      </c>
      <c r="G445" t="s">
        <v>11</v>
      </c>
      <c r="H445" t="str">
        <f t="shared" si="6"/>
        <v>Perfil SEDENA Masculino</v>
      </c>
      <c r="I445" t="s">
        <v>178</v>
      </c>
    </row>
    <row r="446" spans="1:9" x14ac:dyDescent="0.25">
      <c r="A446" s="3">
        <v>445</v>
      </c>
      <c r="B446" s="4">
        <v>45040</v>
      </c>
      <c r="C446" t="s">
        <v>900</v>
      </c>
      <c r="D446" t="s">
        <v>901</v>
      </c>
      <c r="G446" t="s">
        <v>11</v>
      </c>
      <c r="H446" t="str">
        <f t="shared" si="6"/>
        <v>Perfil SEDENA Masculino</v>
      </c>
      <c r="I446" t="s">
        <v>178</v>
      </c>
    </row>
    <row r="447" spans="1:9" x14ac:dyDescent="0.25">
      <c r="A447" s="3">
        <v>446</v>
      </c>
      <c r="B447" s="4">
        <v>45040</v>
      </c>
      <c r="C447" t="s">
        <v>902</v>
      </c>
      <c r="D447" t="s">
        <v>903</v>
      </c>
      <c r="G447" t="s">
        <v>11</v>
      </c>
      <c r="H447" t="str">
        <f t="shared" si="6"/>
        <v>Perfil SEDENA Masculino</v>
      </c>
      <c r="I447" t="s">
        <v>178</v>
      </c>
    </row>
    <row r="448" spans="1:9" x14ac:dyDescent="0.25">
      <c r="A448" s="3">
        <v>447</v>
      </c>
      <c r="B448" s="4">
        <v>45040</v>
      </c>
      <c r="C448" t="s">
        <v>904</v>
      </c>
      <c r="D448" t="s">
        <v>905</v>
      </c>
      <c r="G448" t="s">
        <v>11</v>
      </c>
      <c r="H448" t="str">
        <f t="shared" si="6"/>
        <v>Perfil SEDENA Masculino</v>
      </c>
      <c r="I448" t="s">
        <v>178</v>
      </c>
    </row>
    <row r="449" spans="1:9" x14ac:dyDescent="0.25">
      <c r="A449" s="3">
        <v>448</v>
      </c>
      <c r="B449" s="4">
        <v>45040</v>
      </c>
      <c r="C449" t="s">
        <v>906</v>
      </c>
      <c r="D449" t="s">
        <v>907</v>
      </c>
      <c r="G449" t="s">
        <v>11</v>
      </c>
      <c r="H449" t="str">
        <f t="shared" si="6"/>
        <v>Perfil SEDENA Masculino</v>
      </c>
      <c r="I449" t="s">
        <v>178</v>
      </c>
    </row>
    <row r="450" spans="1:9" x14ac:dyDescent="0.25">
      <c r="A450" s="3">
        <v>449</v>
      </c>
      <c r="B450" s="4">
        <v>45040</v>
      </c>
      <c r="C450" t="s">
        <v>908</v>
      </c>
      <c r="D450" t="s">
        <v>909</v>
      </c>
      <c r="G450" t="s">
        <v>11</v>
      </c>
      <c r="H450" t="str">
        <f t="shared" si="6"/>
        <v>Perfil SEDENA Masculino</v>
      </c>
      <c r="I450" t="s">
        <v>178</v>
      </c>
    </row>
    <row r="451" spans="1:9" x14ac:dyDescent="0.25">
      <c r="A451" s="3">
        <v>450</v>
      </c>
      <c r="B451" s="4">
        <v>45040</v>
      </c>
      <c r="C451" t="s">
        <v>910</v>
      </c>
      <c r="D451" t="s">
        <v>911</v>
      </c>
      <c r="G451" t="s">
        <v>11</v>
      </c>
      <c r="H451" t="str">
        <f t="shared" ref="H451:H452" si="7">CONCATENATE("Perfil SEDENA"," ",G451)</f>
        <v>Perfil SEDENA Masculino</v>
      </c>
      <c r="I451" t="s">
        <v>178</v>
      </c>
    </row>
    <row r="452" spans="1:9" x14ac:dyDescent="0.25">
      <c r="A452" s="3">
        <v>451</v>
      </c>
      <c r="B452" s="4">
        <v>45040</v>
      </c>
      <c r="C452" t="s">
        <v>912</v>
      </c>
      <c r="D452" t="s">
        <v>913</v>
      </c>
      <c r="G452" t="s">
        <v>11</v>
      </c>
      <c r="H452" t="str">
        <f t="shared" si="7"/>
        <v>Perfil SEDENA Masculino</v>
      </c>
      <c r="I452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B547-AE58-4615-9689-6B7E79FDB0AC}">
  <dimension ref="A1:W452"/>
  <sheetViews>
    <sheetView tabSelected="1" topLeftCell="A416" workbookViewId="0">
      <selection activeCell="W2" sqref="W2:W452"/>
    </sheetView>
  </sheetViews>
  <sheetFormatPr baseColWidth="10" defaultRowHeight="15" x14ac:dyDescent="0.25"/>
  <cols>
    <col min="1" max="1" width="11.85546875" bestFit="1" customWidth="1"/>
    <col min="2" max="2" width="10.7109375" bestFit="1" customWidth="1"/>
    <col min="3" max="3" width="43.28515625" bestFit="1" customWidth="1"/>
    <col min="4" max="4" width="13.7109375" bestFit="1" customWidth="1"/>
    <col min="5" max="5" width="3.42578125" bestFit="1" customWidth="1"/>
    <col min="6" max="6" width="5.28515625" bestFit="1" customWidth="1"/>
    <col min="7" max="7" width="10" bestFit="1" customWidth="1"/>
    <col min="8" max="8" width="23" bestFit="1" customWidth="1"/>
    <col min="9" max="9" width="23.28515625" bestFit="1" customWidth="1"/>
    <col min="10" max="10" width="8" bestFit="1" customWidth="1"/>
    <col min="11" max="11" width="8.42578125" bestFit="1" customWidth="1"/>
    <col min="12" max="12" width="7.28515625" bestFit="1" customWidth="1"/>
    <col min="13" max="13" width="6.42578125" bestFit="1" customWidth="1"/>
    <col min="14" max="14" width="6.7109375" bestFit="1" customWidth="1"/>
    <col min="15" max="15" width="5.42578125" bestFit="1" customWidth="1"/>
    <col min="16" max="16" width="12.85546875" bestFit="1" customWidth="1"/>
    <col min="17" max="17" width="14.7109375" bestFit="1" customWidth="1"/>
    <col min="18" max="18" width="13.5703125" bestFit="1" customWidth="1"/>
    <col min="19" max="19" width="16.5703125" bestFit="1" customWidth="1"/>
    <col min="20" max="20" width="9.7109375" bestFit="1" customWidth="1"/>
    <col min="21" max="22" width="28.42578125" bestFit="1" customWidth="1"/>
  </cols>
  <sheetData>
    <row r="1" spans="1:23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914</v>
      </c>
      <c r="K1" s="2" t="s">
        <v>915</v>
      </c>
      <c r="L1" s="2" t="s">
        <v>916</v>
      </c>
      <c r="M1" s="2" t="s">
        <v>917</v>
      </c>
      <c r="N1" s="2" t="s">
        <v>918</v>
      </c>
      <c r="O1" s="2" t="s">
        <v>919</v>
      </c>
      <c r="P1" s="2" t="s">
        <v>920</v>
      </c>
      <c r="Q1" s="2" t="s">
        <v>921</v>
      </c>
      <c r="R1" s="2" t="s">
        <v>922</v>
      </c>
      <c r="S1" s="2" t="s">
        <v>923</v>
      </c>
      <c r="T1" s="2" t="s">
        <v>924</v>
      </c>
      <c r="U1" s="2" t="s">
        <v>953</v>
      </c>
      <c r="V1" s="2" t="s">
        <v>953</v>
      </c>
    </row>
    <row r="2" spans="1:23" x14ac:dyDescent="0.25">
      <c r="A2" s="3">
        <v>386</v>
      </c>
      <c r="B2" s="4">
        <v>45037</v>
      </c>
      <c r="C2" t="s">
        <v>782</v>
      </c>
      <c r="D2" t="s">
        <v>783</v>
      </c>
      <c r="G2" t="s">
        <v>19</v>
      </c>
      <c r="H2" t="str">
        <f>CONCATENATE("Perfil SEDENA"," ",G2)</f>
        <v>Perfil SEDENA Femenino</v>
      </c>
      <c r="I2" t="s">
        <v>178</v>
      </c>
      <c r="J2">
        <f>SEARCH(" ",C2,1)</f>
        <v>6</v>
      </c>
      <c r="K2">
        <f>SEARCH(" ",C2,J2+1)</f>
        <v>11</v>
      </c>
      <c r="L2">
        <f>IFERROR(SEARCH(" ",C2,K2+1),100)</f>
        <v>100</v>
      </c>
      <c r="M2">
        <f>IFERROR(SEARCH(" ",C2,L2+1),100)</f>
        <v>100</v>
      </c>
      <c r="N2">
        <f>IFERROR(SEARCH(" ",C2,M2+1),100)</f>
        <v>100</v>
      </c>
      <c r="O2">
        <f>LEN(C2)</f>
        <v>15</v>
      </c>
      <c r="P2" t="str">
        <f>MID(C2,1,J2-1)</f>
        <v>VILLA</v>
      </c>
      <c r="Q2" t="str">
        <f>MID(C2,(J2+1),(K2-J2))</f>
        <v xml:space="preserve">NAVA </v>
      </c>
      <c r="R2" t="str">
        <f>MID(C2,(K2+1),(L2-K2))</f>
        <v>IREY</v>
      </c>
      <c r="S2" t="str">
        <f>MID(C2,(L2+1),(M2-L2))</f>
        <v/>
      </c>
      <c r="T2" t="str">
        <f>MID(C2,(M2+1),N2)</f>
        <v/>
      </c>
      <c r="U2" t="str">
        <f>CONCATENATE(R2," ",S2," ",T2)</f>
        <v xml:space="preserve">IREY  </v>
      </c>
      <c r="V2" t="s">
        <v>954</v>
      </c>
      <c r="W2" t="str">
        <f>CONCATENATE("INSERT INTO dbo.PACI (PACI_NOM, PACI_AP, PACI_AM, PACI_NAC, PACI_SEX, PACI_FECHAA, PACI_FECHAUM, PACI_IPA, PACI_IPUM, PACI_USA, PACI_USUM) VALUES ('",U2,"','",P2,"','",Q2,"','1990-01-01','",G2,"','2023-04-25','2023-04-25','192.1.1.1','192.1.1.1',1000,1000)")</f>
        <v>INSERT INTO dbo.PACI (PACI_NOM, PACI_AP, PACI_AM, PACI_NAC, PACI_SEX, PACI_FECHAA, PACI_FECHAUM, PACI_IPA, PACI_IPUM, PACI_USA, PACI_USUM) VALUES ('IREY  ','VILLA','NAVA ','1990-01-01','Femenino','2023-04-25','2023-04-25','192.1.1.1','192.1.1.1',1000,1000)</v>
      </c>
    </row>
    <row r="3" spans="1:23" x14ac:dyDescent="0.25">
      <c r="A3" s="3">
        <v>374</v>
      </c>
      <c r="B3" s="4">
        <v>45036</v>
      </c>
      <c r="C3" t="s">
        <v>758</v>
      </c>
      <c r="D3" t="s">
        <v>759</v>
      </c>
      <c r="G3" t="s">
        <v>11</v>
      </c>
      <c r="H3" t="str">
        <f>CONCATENATE("Perfil SEDENA"," ",G3)</f>
        <v>Perfil SEDENA Masculino</v>
      </c>
      <c r="I3" t="s">
        <v>178</v>
      </c>
      <c r="J3">
        <f>SEARCH(" ",C3,1)</f>
        <v>7</v>
      </c>
      <c r="K3">
        <f>SEARCH(" ",C3,J3+1)</f>
        <v>13</v>
      </c>
      <c r="L3">
        <f>IFERROR(SEARCH(" ",C3,K3+1),100)</f>
        <v>100</v>
      </c>
      <c r="M3">
        <f>IFERROR(SEARCH(" ",C3,L3+1),100)</f>
        <v>100</v>
      </c>
      <c r="N3">
        <f>IFERROR(SEARCH(" ",C3,M3+1),100)</f>
        <v>100</v>
      </c>
      <c r="O3">
        <f>LEN(C3)</f>
        <v>16</v>
      </c>
      <c r="P3" t="str">
        <f>MID(C3,1,J3-1)</f>
        <v>RINCON</v>
      </c>
      <c r="Q3" t="str">
        <f>MID(C3,(J3+1),(K3-J3))</f>
        <v xml:space="preserve">PEREZ </v>
      </c>
      <c r="R3" t="str">
        <f>MID(C3,(K3+1),(L3-K3))</f>
        <v>NOE</v>
      </c>
      <c r="S3" t="str">
        <f>MID(C3,(L3+1),(M3-L3))</f>
        <v/>
      </c>
      <c r="T3" t="str">
        <f>MID(C3,(M3+1),N3)</f>
        <v/>
      </c>
      <c r="U3" t="str">
        <f t="shared" ref="U3:U66" si="0">CONCATENATE(R3," ",S3," ",T3)</f>
        <v xml:space="preserve">NOE  </v>
      </c>
      <c r="V3" t="s">
        <v>1344</v>
      </c>
      <c r="W3" t="str">
        <f t="shared" ref="W3:W66" si="1">CONCATENATE("INSERT INTO dbo.PACI (PACI_NOM, PACI_AP, PACI_AM, PACI_NAC, PACI_SEX, PACI_FECHAA, PACI_FECHAUM, PACI_IPA, PACI_IPUM, PACI_USA, PACI_USUM) VALUES ('",U3,"','",P3,"','",Q3,"','1990-01-01','",G3,"','2023-04-25','2023-04-25','192.1.1.1','192.1.1.1',1000,1000)")</f>
        <v>INSERT INTO dbo.PACI (PACI_NOM, PACI_AP, PACI_AM, PACI_NAC, PACI_SEX, PACI_FECHAA, PACI_FECHAUM, PACI_IPA, PACI_IPUM, PACI_USA, PACI_USUM) VALUES ('NOE  ','RINCON','PEREZ ','1990-01-01','Masculino','2023-04-25','2023-04-25','192.1.1.1','192.1.1.1',1000,1000)</v>
      </c>
    </row>
    <row r="4" spans="1:23" x14ac:dyDescent="0.25">
      <c r="A4" s="3">
        <v>49</v>
      </c>
      <c r="B4" s="4">
        <v>45020</v>
      </c>
      <c r="C4" t="s">
        <v>108</v>
      </c>
      <c r="D4" t="s">
        <v>109</v>
      </c>
      <c r="G4" t="s">
        <v>11</v>
      </c>
      <c r="H4" t="str">
        <f>CONCATENATE("Perfil SEDENA"," ",G4)</f>
        <v>Perfil SEDENA Masculino</v>
      </c>
      <c r="I4" t="s">
        <v>12</v>
      </c>
      <c r="J4">
        <f>SEARCH(" ",C4,1)</f>
        <v>5</v>
      </c>
      <c r="K4">
        <f>SEARCH(" ",C4,J4+1)</f>
        <v>12</v>
      </c>
      <c r="L4">
        <f>IFERROR(SEARCH(" ",C4,K4+1),100)</f>
        <v>100</v>
      </c>
      <c r="M4">
        <f>IFERROR(SEARCH(" ",C4,L4+1),100)</f>
        <v>100</v>
      </c>
      <c r="N4">
        <f>IFERROR(SEARCH(" ",C4,M4+1),100)</f>
        <v>100</v>
      </c>
      <c r="O4">
        <f>LEN(C4)</f>
        <v>17</v>
      </c>
      <c r="P4" t="str">
        <f>MID(C4,1,J4-1)</f>
        <v>CRUZ</v>
      </c>
      <c r="Q4" t="str">
        <f>MID(C4,(J4+1),(K4-J4))</f>
        <v xml:space="preserve">GARCIA </v>
      </c>
      <c r="R4" t="str">
        <f>MID(C4,(K4+1),(L4-K4))</f>
        <v>TOMAS</v>
      </c>
      <c r="S4" t="str">
        <f>MID(C4,(L4+1),(M4-L4))</f>
        <v/>
      </c>
      <c r="T4" t="str">
        <f>MID(C4,(M4+1),N4)</f>
        <v/>
      </c>
      <c r="U4" t="str">
        <f t="shared" si="0"/>
        <v xml:space="preserve">TOMAS  </v>
      </c>
      <c r="V4" t="s">
        <v>955</v>
      </c>
      <c r="W4" t="str">
        <f t="shared" si="1"/>
        <v>INSERT INTO dbo.PACI (PACI_NOM, PACI_AP, PACI_AM, PACI_NAC, PACI_SEX, PACI_FECHAA, PACI_FECHAUM, PACI_IPA, PACI_IPUM, PACI_USA, PACI_USUM) VALUES ('TOMAS  ','CRUZ','GARCIA ','1990-01-01','Masculino','2023-04-25','2023-04-25','192.1.1.1','192.1.1.1',1000,1000)</v>
      </c>
    </row>
    <row r="5" spans="1:23" x14ac:dyDescent="0.25">
      <c r="A5" s="3">
        <v>151</v>
      </c>
      <c r="B5" s="4">
        <v>45027</v>
      </c>
      <c r="C5" t="s">
        <v>313</v>
      </c>
      <c r="D5" t="s">
        <v>314</v>
      </c>
      <c r="G5" t="s">
        <v>19</v>
      </c>
      <c r="H5" t="str">
        <f>CONCATENATE("Perfil SEDENA"," ",G5)</f>
        <v>Perfil SEDENA Femenino</v>
      </c>
      <c r="I5" t="s">
        <v>178</v>
      </c>
      <c r="J5">
        <f>SEARCH(" ",C5,1)</f>
        <v>6</v>
      </c>
      <c r="K5">
        <f>SEARCH(" ",C5,J5+1)</f>
        <v>11</v>
      </c>
      <c r="L5">
        <f>IFERROR(SEARCH(" ",C5,K5+1),100)</f>
        <v>100</v>
      </c>
      <c r="M5">
        <f>IFERROR(SEARCH(" ",C5,L5+1),100)</f>
        <v>100</v>
      </c>
      <c r="N5">
        <f>IFERROR(SEARCH(" ",C5,M5+1),100)</f>
        <v>100</v>
      </c>
      <c r="O5">
        <f>LEN(C5)</f>
        <v>17</v>
      </c>
      <c r="P5" t="str">
        <f>MID(C5,1,J5-1)</f>
        <v>PEREZ</v>
      </c>
      <c r="Q5" t="str">
        <f>MID(C5,(J5+1),(K5-J5))</f>
        <v xml:space="preserve">MORA </v>
      </c>
      <c r="R5" t="str">
        <f>MID(C5,(K5+1),(L5-K5))</f>
        <v>KARINA</v>
      </c>
      <c r="S5" t="str">
        <f>MID(C5,(L5+1),(M5-L5))</f>
        <v/>
      </c>
      <c r="T5" t="str">
        <f>MID(C5,(M5+1),N5)</f>
        <v/>
      </c>
      <c r="U5" t="str">
        <f t="shared" si="0"/>
        <v xml:space="preserve">KARINA  </v>
      </c>
      <c r="V5" t="s">
        <v>956</v>
      </c>
      <c r="W5" t="str">
        <f t="shared" si="1"/>
        <v>INSERT INTO dbo.PACI (PACI_NOM, PACI_AP, PACI_AM, PACI_NAC, PACI_SEX, PACI_FECHAA, PACI_FECHAUM, PACI_IPA, PACI_IPUM, PACI_USA, PACI_USUM) VALUES ('KARINA  ','PEREZ','MORA ','1990-01-01','Femenino','2023-04-25','2023-04-25','192.1.1.1','192.1.1.1',1000,1000)</v>
      </c>
    </row>
    <row r="6" spans="1:23" x14ac:dyDescent="0.25">
      <c r="A6" s="3">
        <v>203</v>
      </c>
      <c r="B6" s="6">
        <v>45030</v>
      </c>
      <c r="C6" t="s">
        <v>416</v>
      </c>
      <c r="D6" t="s">
        <v>417</v>
      </c>
      <c r="G6" t="s">
        <v>19</v>
      </c>
      <c r="H6" t="str">
        <f>CONCATENATE("Perfil SEDENA"," ",G6)</f>
        <v>Perfil SEDENA Femenino</v>
      </c>
      <c r="I6" t="s">
        <v>178</v>
      </c>
      <c r="J6">
        <f>SEARCH(" ",C6,1)</f>
        <v>6</v>
      </c>
      <c r="K6">
        <f>SEARCH(" ",C6,J6+1)</f>
        <v>14</v>
      </c>
      <c r="L6">
        <f>IFERROR(SEARCH(" ",C6,K6+1),100)</f>
        <v>100</v>
      </c>
      <c r="M6">
        <f>IFERROR(SEARCH(" ",C6,L6+1),100)</f>
        <v>100</v>
      </c>
      <c r="N6">
        <f>IFERROR(SEARCH(" ",C6,M6+1),100)</f>
        <v>100</v>
      </c>
      <c r="O6">
        <f>LEN(C6)</f>
        <v>17</v>
      </c>
      <c r="P6" t="str">
        <f>MID(C6,1,J6-1)</f>
        <v>LOPEZ</v>
      </c>
      <c r="Q6" t="str">
        <f>MID(C6,(J6+1),(K6-J6))</f>
        <v xml:space="preserve">CABRERA </v>
      </c>
      <c r="R6" t="str">
        <f>MID(C6,(K6+1),(L6-K6))</f>
        <v>EVA</v>
      </c>
      <c r="S6" t="str">
        <f>MID(C6,(L6+1),(M6-L6))</f>
        <v/>
      </c>
      <c r="T6" t="str">
        <f>MID(C6,(M6+1),N6)</f>
        <v/>
      </c>
      <c r="U6" t="str">
        <f t="shared" si="0"/>
        <v xml:space="preserve">EVA  </v>
      </c>
      <c r="V6" t="s">
        <v>957</v>
      </c>
      <c r="W6" t="str">
        <f t="shared" si="1"/>
        <v>INSERT INTO dbo.PACI (PACI_NOM, PACI_AP, PACI_AM, PACI_NAC, PACI_SEX, PACI_FECHAA, PACI_FECHAUM, PACI_IPA, PACI_IPUM, PACI_USA, PACI_USUM) VALUES ('EVA  ','LOPEZ','CABRERA ','1990-01-01','Femenino','2023-04-25','2023-04-25','192.1.1.1','192.1.1.1',1000,1000)</v>
      </c>
    </row>
    <row r="7" spans="1:23" x14ac:dyDescent="0.25">
      <c r="A7" s="3">
        <v>306</v>
      </c>
      <c r="B7" s="4">
        <v>45035</v>
      </c>
      <c r="C7" t="s">
        <v>622</v>
      </c>
      <c r="D7" t="s">
        <v>623</v>
      </c>
      <c r="G7" t="s">
        <v>19</v>
      </c>
      <c r="H7" t="str">
        <f>CONCATENATE("Perfil SEDENA"," ",G7)</f>
        <v>Perfil SEDENA Femenino</v>
      </c>
      <c r="I7" t="s">
        <v>178</v>
      </c>
      <c r="J7">
        <f>SEARCH(" ",C7,1)</f>
        <v>6</v>
      </c>
      <c r="K7">
        <f>SEARCH(" ",C7,J7+1)</f>
        <v>11</v>
      </c>
      <c r="L7">
        <f>IFERROR(SEARCH(" ",C7,K7+1),100)</f>
        <v>100</v>
      </c>
      <c r="M7">
        <f>IFERROR(SEARCH(" ",C7,L7+1),100)</f>
        <v>100</v>
      </c>
      <c r="N7">
        <f>IFERROR(SEARCH(" ",C7,M7+1),100)</f>
        <v>100</v>
      </c>
      <c r="O7">
        <f>LEN(C7)</f>
        <v>17</v>
      </c>
      <c r="P7" t="str">
        <f>MID(C7,1,J7-1)</f>
        <v>SILVA</v>
      </c>
      <c r="Q7" t="str">
        <f>MID(C7,(J7+1),(K7-J7))</f>
        <v xml:space="preserve">LUIS </v>
      </c>
      <c r="R7" t="str">
        <f>MID(C7,(K7+1),(L7-K7))</f>
        <v>EVELYN</v>
      </c>
      <c r="S7" t="str">
        <f>MID(C7,(L7+1),(M7-L7))</f>
        <v/>
      </c>
      <c r="T7" t="str">
        <f>MID(C7,(M7+1),N7)</f>
        <v/>
      </c>
      <c r="U7" t="str">
        <f t="shared" si="0"/>
        <v xml:space="preserve">EVELYN  </v>
      </c>
      <c r="V7" t="s">
        <v>958</v>
      </c>
      <c r="W7" t="str">
        <f t="shared" si="1"/>
        <v>INSERT INTO dbo.PACI (PACI_NOM, PACI_AP, PACI_AM, PACI_NAC, PACI_SEX, PACI_FECHAA, PACI_FECHAUM, PACI_IPA, PACI_IPUM, PACI_USA, PACI_USUM) VALUES ('EVELYN  ','SILVA','LUIS ','1990-01-01','Femenino','2023-04-25','2023-04-25','192.1.1.1','192.1.1.1',1000,1000)</v>
      </c>
    </row>
    <row r="8" spans="1:23" x14ac:dyDescent="0.25">
      <c r="A8" s="3">
        <v>319</v>
      </c>
      <c r="B8" s="4">
        <v>45035</v>
      </c>
      <c r="C8" t="s">
        <v>648</v>
      </c>
      <c r="D8" t="s">
        <v>649</v>
      </c>
      <c r="G8" t="s">
        <v>19</v>
      </c>
      <c r="H8" t="str">
        <f>CONCATENATE("Perfil SEDENA"," ",G8)</f>
        <v>Perfil SEDENA Femenino</v>
      </c>
      <c r="I8" t="s">
        <v>178</v>
      </c>
      <c r="J8">
        <f>SEARCH(" ",C8,1)</f>
        <v>5</v>
      </c>
      <c r="K8">
        <f>SEARCH(" ",C8,J8+1)</f>
        <v>11</v>
      </c>
      <c r="L8">
        <f>IFERROR(SEARCH(" ",C8,K8+1),100)</f>
        <v>100</v>
      </c>
      <c r="M8">
        <f>IFERROR(SEARCH(" ",C8,L8+1),100)</f>
        <v>100</v>
      </c>
      <c r="N8">
        <f>IFERROR(SEARCH(" ",C8,M8+1),100)</f>
        <v>100</v>
      </c>
      <c r="O8">
        <f>LEN(C8)</f>
        <v>17</v>
      </c>
      <c r="P8" t="str">
        <f>MID(C8,1,J8-1)</f>
        <v>DIAZ</v>
      </c>
      <c r="Q8" t="str">
        <f>MID(C8,(J8+1),(K8-J8))</f>
        <v xml:space="preserve">MEJIA </v>
      </c>
      <c r="R8" t="str">
        <f>MID(C8,(K8+1),(L8-K8))</f>
        <v>REBECA</v>
      </c>
      <c r="S8" t="str">
        <f>MID(C8,(L8+1),(M8-L8))</f>
        <v/>
      </c>
      <c r="T8" t="str">
        <f>MID(C8,(M8+1),N8)</f>
        <v/>
      </c>
      <c r="U8" t="str">
        <f t="shared" si="0"/>
        <v xml:space="preserve">REBECA  </v>
      </c>
      <c r="V8" t="s">
        <v>959</v>
      </c>
      <c r="W8" t="str">
        <f t="shared" si="1"/>
        <v>INSERT INTO dbo.PACI (PACI_NOM, PACI_AP, PACI_AM, PACI_NAC, PACI_SEX, PACI_FECHAA, PACI_FECHAUM, PACI_IPA, PACI_IPUM, PACI_USA, PACI_USUM) VALUES ('REBECA  ','DIAZ','MEJIA ','1990-01-01','Femenino','2023-04-25','2023-04-25','192.1.1.1','192.1.1.1',1000,1000)</v>
      </c>
    </row>
    <row r="9" spans="1:23" x14ac:dyDescent="0.25">
      <c r="A9" s="3">
        <v>4</v>
      </c>
      <c r="B9" s="4">
        <v>45019</v>
      </c>
      <c r="C9" t="s">
        <v>17</v>
      </c>
      <c r="D9" t="s">
        <v>18</v>
      </c>
      <c r="G9" t="s">
        <v>19</v>
      </c>
      <c r="H9" t="str">
        <f>CONCATENATE("Perfil SEDENA"," ",G9)</f>
        <v>Perfil SEDENA Femenino</v>
      </c>
      <c r="I9" t="s">
        <v>12</v>
      </c>
      <c r="J9">
        <f>SEARCH(" ",C9,1)</f>
        <v>6</v>
      </c>
      <c r="K9">
        <f>SEARCH(" ",C9,J9+1)</f>
        <v>13</v>
      </c>
      <c r="L9">
        <f>IFERROR(SEARCH(" ",C9,K9+1),100)</f>
        <v>100</v>
      </c>
      <c r="M9">
        <f>IFERROR(SEARCH(" ",C9,L9+1),100)</f>
        <v>100</v>
      </c>
      <c r="N9">
        <f>IFERROR(SEARCH(" ",C9,M9+1),100)</f>
        <v>100</v>
      </c>
      <c r="O9">
        <f>LEN(C9)</f>
        <v>18</v>
      </c>
      <c r="P9" t="str">
        <f>MID(C9,1,J9-1)</f>
        <v>MACIN</v>
      </c>
      <c r="Q9" t="str">
        <f>MID(C9,(J9+1),(K9-J9))</f>
        <v xml:space="preserve">JUAREZ </v>
      </c>
      <c r="R9" t="str">
        <f>MID(C9,(K9+1),(L9-K9))</f>
        <v>JUANA</v>
      </c>
      <c r="S9" t="str">
        <f>MID(C9,(L9+1),(M9-L9))</f>
        <v/>
      </c>
      <c r="T9" t="str">
        <f>MID(C9,(M9+1),N9)</f>
        <v/>
      </c>
      <c r="U9" t="str">
        <f t="shared" si="0"/>
        <v xml:space="preserve">JUANA  </v>
      </c>
      <c r="V9" t="s">
        <v>960</v>
      </c>
      <c r="W9" t="str">
        <f t="shared" si="1"/>
        <v>INSERT INTO dbo.PACI (PACI_NOM, PACI_AP, PACI_AM, PACI_NAC, PACI_SEX, PACI_FECHAA, PACI_FECHAUM, PACI_IPA, PACI_IPUM, PACI_USA, PACI_USUM) VALUES ('JUANA  ','MACIN','JUAREZ ','1990-01-01','Femenino','2023-04-25','2023-04-25','192.1.1.1','192.1.1.1',1000,1000)</v>
      </c>
    </row>
    <row r="10" spans="1:23" x14ac:dyDescent="0.25">
      <c r="A10" s="3">
        <v>20</v>
      </c>
      <c r="B10" s="4">
        <v>45019</v>
      </c>
      <c r="C10" t="s">
        <v>50</v>
      </c>
      <c r="D10" t="s">
        <v>51</v>
      </c>
      <c r="G10" t="s">
        <v>11</v>
      </c>
      <c r="H10" t="str">
        <f>CONCATENATE("Perfil SEDENA"," ",G10)</f>
        <v>Perfil SEDENA Masculino</v>
      </c>
      <c r="I10" t="s">
        <v>12</v>
      </c>
      <c r="J10">
        <f>SEARCH(" ",C10,1)</f>
        <v>5</v>
      </c>
      <c r="K10">
        <f>SEARCH(" ",C10,J10+1)</f>
        <v>13</v>
      </c>
      <c r="L10">
        <f>IFERROR(SEARCH(" ",C10,K10+1),100)</f>
        <v>100</v>
      </c>
      <c r="M10">
        <f>IFERROR(SEARCH(" ",C10,L10+1),100)</f>
        <v>100</v>
      </c>
      <c r="N10">
        <f>IFERROR(SEARCH(" ",C10,M10+1),100)</f>
        <v>100</v>
      </c>
      <c r="O10">
        <f>LEN(C10)</f>
        <v>18</v>
      </c>
      <c r="P10" t="str">
        <f>MID(C10,1,J10-1)</f>
        <v>NAVA</v>
      </c>
      <c r="Q10" t="str">
        <f>MID(C10,(J10+1),(K10-J10))</f>
        <v xml:space="preserve">ALARCON </v>
      </c>
      <c r="R10" t="str">
        <f>MID(C10,(K10+1),(L10-K10))</f>
        <v>ELIAN</v>
      </c>
      <c r="S10" t="str">
        <f>MID(C10,(L10+1),(M10-L10))</f>
        <v/>
      </c>
      <c r="T10" t="str">
        <f>MID(C10,(M10+1),N10)</f>
        <v/>
      </c>
      <c r="U10" t="str">
        <f t="shared" si="0"/>
        <v xml:space="preserve">ELIAN  </v>
      </c>
      <c r="V10" t="s">
        <v>961</v>
      </c>
      <c r="W10" t="str">
        <f t="shared" si="1"/>
        <v>INSERT INTO dbo.PACI (PACI_NOM, PACI_AP, PACI_AM, PACI_NAC, PACI_SEX, PACI_FECHAA, PACI_FECHAUM, PACI_IPA, PACI_IPUM, PACI_USA, PACI_USUM) VALUES ('ELIAN  ','NAVA','ALARCON ','1990-01-01','Masculino','2023-04-25','2023-04-25','192.1.1.1','192.1.1.1',1000,1000)</v>
      </c>
    </row>
    <row r="11" spans="1:23" x14ac:dyDescent="0.25">
      <c r="A11" s="3">
        <v>99</v>
      </c>
      <c r="B11" s="4">
        <v>45022</v>
      </c>
      <c r="C11" t="s">
        <v>209</v>
      </c>
      <c r="D11" t="s">
        <v>210</v>
      </c>
      <c r="G11" t="s">
        <v>11</v>
      </c>
      <c r="H11" t="str">
        <f>CONCATENATE("Perfil SEDENA"," ",G11)</f>
        <v>Perfil SEDENA Masculino</v>
      </c>
      <c r="I11" t="s">
        <v>178</v>
      </c>
      <c r="J11">
        <f>SEARCH(" ",C11,1)</f>
        <v>6</v>
      </c>
      <c r="K11">
        <f>SEARCH(" ",C11,J11+1)</f>
        <v>13</v>
      </c>
      <c r="L11">
        <f>IFERROR(SEARCH(" ",C11,K11+1),100)</f>
        <v>100</v>
      </c>
      <c r="M11">
        <f>IFERROR(SEARCH(" ",C11,L11+1),100)</f>
        <v>100</v>
      </c>
      <c r="N11">
        <f>IFERROR(SEARCH(" ",C11,M11+1),100)</f>
        <v>100</v>
      </c>
      <c r="O11">
        <f>LEN(C11)</f>
        <v>18</v>
      </c>
      <c r="P11" t="str">
        <f>MID(C11,1,J11-1)</f>
        <v>LOPEZ</v>
      </c>
      <c r="Q11" t="str">
        <f>MID(C11,(J11+1),(K11-J11))</f>
        <v xml:space="preserve">GARCIA </v>
      </c>
      <c r="R11" t="str">
        <f>MID(C11,(K11+1),(L11-K11))</f>
        <v>ERICK</v>
      </c>
      <c r="S11" t="str">
        <f>MID(C11,(L11+1),(M11-L11))</f>
        <v/>
      </c>
      <c r="T11" t="str">
        <f>MID(C11,(M11+1),N11)</f>
        <v/>
      </c>
      <c r="U11" t="str">
        <f t="shared" si="0"/>
        <v xml:space="preserve">ERICK  </v>
      </c>
      <c r="V11" t="s">
        <v>962</v>
      </c>
      <c r="W11" t="str">
        <f t="shared" si="1"/>
        <v>INSERT INTO dbo.PACI (PACI_NOM, PACI_AP, PACI_AM, PACI_NAC, PACI_SEX, PACI_FECHAA, PACI_FECHAUM, PACI_IPA, PACI_IPUM, PACI_USA, PACI_USUM) VALUES ('ERICK  ','LOPEZ','GARCIA ','1990-01-01','Masculino','2023-04-25','2023-04-25','192.1.1.1','192.1.1.1',1000,1000)</v>
      </c>
    </row>
    <row r="12" spans="1:23" x14ac:dyDescent="0.25">
      <c r="A12" s="3">
        <v>149</v>
      </c>
      <c r="B12" s="4">
        <v>45027</v>
      </c>
      <c r="C12" t="s">
        <v>309</v>
      </c>
      <c r="D12" t="s">
        <v>310</v>
      </c>
      <c r="G12" t="s">
        <v>11</v>
      </c>
      <c r="H12" t="str">
        <f>CONCATENATE("Perfil SEDENA"," ",G12)</f>
        <v>Perfil SEDENA Masculino</v>
      </c>
      <c r="I12" t="s">
        <v>178</v>
      </c>
      <c r="J12">
        <f>SEARCH(" ",C12,1)</f>
        <v>5</v>
      </c>
      <c r="K12">
        <f>SEARCH(" ",C12,J12+1)</f>
        <v>11</v>
      </c>
      <c r="L12">
        <f>IFERROR(SEARCH(" ",C12,K12+1),100)</f>
        <v>100</v>
      </c>
      <c r="M12">
        <f>IFERROR(SEARCH(" ",C12,L12+1),100)</f>
        <v>100</v>
      </c>
      <c r="N12">
        <f>IFERROR(SEARCH(" ",C12,M12+1),100)</f>
        <v>100</v>
      </c>
      <c r="O12">
        <f>LEN(C12)</f>
        <v>18</v>
      </c>
      <c r="P12" t="str">
        <f>MID(C12,1,J12-1)</f>
        <v>CRUZ</v>
      </c>
      <c r="Q12" t="str">
        <f>MID(C12,(J12+1),(K12-J12))</f>
        <v xml:space="preserve">AVILA </v>
      </c>
      <c r="R12" t="str">
        <f>MID(C12,(K12+1),(L12-K12))</f>
        <v>ROBERTO</v>
      </c>
      <c r="S12" t="str">
        <f>MID(C12,(L12+1),(M12-L12))</f>
        <v/>
      </c>
      <c r="T12" t="str">
        <f>MID(C12,(M12+1),N12)</f>
        <v/>
      </c>
      <c r="U12" t="str">
        <f t="shared" si="0"/>
        <v xml:space="preserve">ROBERTO  </v>
      </c>
      <c r="V12" t="s">
        <v>963</v>
      </c>
      <c r="W12" t="str">
        <f t="shared" si="1"/>
        <v>INSERT INTO dbo.PACI (PACI_NOM, PACI_AP, PACI_AM, PACI_NAC, PACI_SEX, PACI_FECHAA, PACI_FECHAUM, PACI_IPA, PACI_IPUM, PACI_USA, PACI_USUM) VALUES ('ROBERTO  ','CRUZ','AVILA ','1990-01-01','Masculino','2023-04-25','2023-04-25','192.1.1.1','192.1.1.1',1000,1000)</v>
      </c>
    </row>
    <row r="13" spans="1:23" x14ac:dyDescent="0.25">
      <c r="A13" s="3">
        <v>164</v>
      </c>
      <c r="B13" s="4">
        <v>45028</v>
      </c>
      <c r="C13" t="s">
        <v>339</v>
      </c>
      <c r="D13" t="s">
        <v>340</v>
      </c>
      <c r="G13" t="s">
        <v>11</v>
      </c>
      <c r="H13" t="str">
        <f>CONCATENATE("Perfil SEDENA"," ",G13)</f>
        <v>Perfil SEDENA Masculino</v>
      </c>
      <c r="I13" t="s">
        <v>178</v>
      </c>
      <c r="J13">
        <f>SEARCH(" ",C13,1)</f>
        <v>7</v>
      </c>
      <c r="K13">
        <f>SEARCH(" ",C13,J13+1)</f>
        <v>14</v>
      </c>
      <c r="L13">
        <f>IFERROR(SEARCH(" ",C13,K13+1),100)</f>
        <v>100</v>
      </c>
      <c r="M13">
        <f>IFERROR(SEARCH(" ",C13,L13+1),100)</f>
        <v>100</v>
      </c>
      <c r="N13">
        <f>IFERROR(SEARCH(" ",C13,M13+1),100)</f>
        <v>100</v>
      </c>
      <c r="O13">
        <f>LEN(C13)</f>
        <v>18</v>
      </c>
      <c r="P13" t="str">
        <f>MID(C13,1,J13-1)</f>
        <v>ARENAS</v>
      </c>
      <c r="Q13" t="str">
        <f>MID(C13,(J13+1),(K13-J13))</f>
        <v xml:space="preserve">MATIAS </v>
      </c>
      <c r="R13" t="str">
        <f>MID(C13,(K13+1),(L13-K13))</f>
        <v>OMAR</v>
      </c>
      <c r="S13" t="str">
        <f>MID(C13,(L13+1),(M13-L13))</f>
        <v/>
      </c>
      <c r="T13" t="str">
        <f>MID(C13,(M13+1),N13)</f>
        <v/>
      </c>
      <c r="U13" t="str">
        <f t="shared" si="0"/>
        <v xml:space="preserve">OMAR  </v>
      </c>
      <c r="V13" t="s">
        <v>964</v>
      </c>
      <c r="W13" t="str">
        <f t="shared" si="1"/>
        <v>INSERT INTO dbo.PACI (PACI_NOM, PACI_AP, PACI_AM, PACI_NAC, PACI_SEX, PACI_FECHAA, PACI_FECHAUM, PACI_IPA, PACI_IPUM, PACI_USA, PACI_USUM) VALUES ('OMAR  ','ARENAS','MATIAS ','1990-01-01','Masculino','2023-04-25','2023-04-25','192.1.1.1','192.1.1.1',1000,1000)</v>
      </c>
    </row>
    <row r="14" spans="1:23" x14ac:dyDescent="0.25">
      <c r="A14" s="3">
        <v>185</v>
      </c>
      <c r="B14" s="4">
        <v>45029</v>
      </c>
      <c r="C14" t="s">
        <v>381</v>
      </c>
      <c r="D14" t="s">
        <v>382</v>
      </c>
      <c r="G14" t="s">
        <v>11</v>
      </c>
      <c r="H14" t="str">
        <f>CONCATENATE("Perfil SEDENA"," ",G14)</f>
        <v>Perfil SEDENA Masculino</v>
      </c>
      <c r="I14" t="s">
        <v>178</v>
      </c>
      <c r="J14">
        <f>SEARCH(" ",C14,1)</f>
        <v>7</v>
      </c>
      <c r="K14">
        <f>SEARCH(" ",C14,J14+1)</f>
        <v>13</v>
      </c>
      <c r="L14">
        <f>IFERROR(SEARCH(" ",C14,K14+1),100)</f>
        <v>100</v>
      </c>
      <c r="M14">
        <f>IFERROR(SEARCH(" ",C14,L14+1),100)</f>
        <v>100</v>
      </c>
      <c r="N14">
        <f>IFERROR(SEARCH(" ",C14,M14+1),100)</f>
        <v>100</v>
      </c>
      <c r="O14">
        <f>LEN(C14)</f>
        <v>18</v>
      </c>
      <c r="P14" t="str">
        <f>MID(C14,1,J14-1)</f>
        <v>ZURIEL</v>
      </c>
      <c r="Q14" t="str">
        <f>MID(C14,(J14+1),(K14-J14))</f>
        <v xml:space="preserve">LOPEZ </v>
      </c>
      <c r="R14" t="str">
        <f>MID(C14,(K14+1),(L14-K14))</f>
        <v>LOPEZ</v>
      </c>
      <c r="S14" t="str">
        <f>MID(C14,(L14+1),(M14-L14))</f>
        <v/>
      </c>
      <c r="T14" t="str">
        <f>MID(C14,(M14+1),N14)</f>
        <v/>
      </c>
      <c r="U14" t="str">
        <f t="shared" si="0"/>
        <v xml:space="preserve">LOPEZ  </v>
      </c>
      <c r="V14" t="s">
        <v>965</v>
      </c>
      <c r="W14" t="str">
        <f t="shared" si="1"/>
        <v>INSERT INTO dbo.PACI (PACI_NOM, PACI_AP, PACI_AM, PACI_NAC, PACI_SEX, PACI_FECHAA, PACI_FECHAUM, PACI_IPA, PACI_IPUM, PACI_USA, PACI_USUM) VALUES ('LOPEZ  ','ZURIEL','LOPEZ ','1990-01-01','Masculino','2023-04-25','2023-04-25','192.1.1.1','192.1.1.1',1000,1000)</v>
      </c>
    </row>
    <row r="15" spans="1:23" x14ac:dyDescent="0.25">
      <c r="A15" s="3">
        <v>225</v>
      </c>
      <c r="B15" s="6">
        <v>45030</v>
      </c>
      <c r="C15" t="s">
        <v>460</v>
      </c>
      <c r="D15" t="s">
        <v>461</v>
      </c>
      <c r="G15" t="s">
        <v>11</v>
      </c>
      <c r="H15" t="str">
        <f>CONCATENATE("Perfil SEDENA"," ",G15)</f>
        <v>Perfil SEDENA Masculino</v>
      </c>
      <c r="I15" t="s">
        <v>178</v>
      </c>
      <c r="J15">
        <f>SEARCH(" ",C15,1)</f>
        <v>5</v>
      </c>
      <c r="K15">
        <f>SEARCH(" ",C15,J15+1)</f>
        <v>13</v>
      </c>
      <c r="L15">
        <f>IFERROR(SEARCH(" ",C15,K15+1),100)</f>
        <v>100</v>
      </c>
      <c r="M15">
        <f>IFERROR(SEARCH(" ",C15,L15+1),100)</f>
        <v>100</v>
      </c>
      <c r="N15">
        <f>IFERROR(SEARCH(" ",C15,M15+1),100)</f>
        <v>100</v>
      </c>
      <c r="O15">
        <f>LEN(C15)</f>
        <v>18</v>
      </c>
      <c r="P15" t="str">
        <f>MID(C15,1,J15-1)</f>
        <v>DIAZ</v>
      </c>
      <c r="Q15" t="str">
        <f>MID(C15,(J15+1),(K15-J15))</f>
        <v xml:space="preserve">VALADEZ </v>
      </c>
      <c r="R15" t="str">
        <f>MID(C15,(K15+1),(L15-K15))</f>
        <v>JOSUE</v>
      </c>
      <c r="S15" t="str">
        <f>MID(C15,(L15+1),(M15-L15))</f>
        <v/>
      </c>
      <c r="T15" t="str">
        <f>MID(C15,(M15+1),N15)</f>
        <v/>
      </c>
      <c r="U15" t="str">
        <f t="shared" si="0"/>
        <v xml:space="preserve">JOSUE  </v>
      </c>
      <c r="V15" t="s">
        <v>966</v>
      </c>
      <c r="W15" t="str">
        <f t="shared" si="1"/>
        <v>INSERT INTO dbo.PACI (PACI_NOM, PACI_AP, PACI_AM, PACI_NAC, PACI_SEX, PACI_FECHAA, PACI_FECHAUM, PACI_IPA, PACI_IPUM, PACI_USA, PACI_USUM) VALUES ('JOSUE  ','DIAZ','VALADEZ ','1990-01-01','Masculino','2023-04-25','2023-04-25','192.1.1.1','192.1.1.1',1000,1000)</v>
      </c>
    </row>
    <row r="16" spans="1:23" x14ac:dyDescent="0.25">
      <c r="A16" s="3">
        <v>245</v>
      </c>
      <c r="B16" s="4">
        <v>45033</v>
      </c>
      <c r="C16" t="s">
        <v>500</v>
      </c>
      <c r="D16" t="s">
        <v>501</v>
      </c>
      <c r="G16" t="s">
        <v>11</v>
      </c>
      <c r="H16" t="str">
        <f>CONCATENATE("Perfil SEDENA"," ",G16)</f>
        <v>Perfil SEDENA Masculino</v>
      </c>
      <c r="I16" t="s">
        <v>178</v>
      </c>
      <c r="J16">
        <f>SEARCH(" ",C16,1)</f>
        <v>6</v>
      </c>
      <c r="K16">
        <f>SEARCH(" ",C16,J16+1)</f>
        <v>12</v>
      </c>
      <c r="L16">
        <f>IFERROR(SEARCH(" ",C16,K16+1),100)</f>
        <v>100</v>
      </c>
      <c r="M16">
        <f>IFERROR(SEARCH(" ",C16,L16+1),100)</f>
        <v>100</v>
      </c>
      <c r="N16">
        <f>IFERROR(SEARCH(" ",C16,M16+1),100)</f>
        <v>100</v>
      </c>
      <c r="O16">
        <f>LEN(C16)</f>
        <v>18</v>
      </c>
      <c r="P16" t="str">
        <f>MID(C16,1,J16-1)</f>
        <v>LOPEZ</v>
      </c>
      <c r="Q16" t="str">
        <f>MID(C16,(J16+1),(K16-J16))</f>
        <v xml:space="preserve">AUCAR </v>
      </c>
      <c r="R16" t="str">
        <f>MID(C16,(K16+1),(L16-K16))</f>
        <v>MANUEL</v>
      </c>
      <c r="S16" t="str">
        <f>MID(C16,(L16+1),(M16-L16))</f>
        <v/>
      </c>
      <c r="T16" t="str">
        <f>MID(C16,(M16+1),N16)</f>
        <v/>
      </c>
      <c r="U16" t="str">
        <f t="shared" si="0"/>
        <v xml:space="preserve">MANUEL  </v>
      </c>
      <c r="V16" t="s">
        <v>967</v>
      </c>
      <c r="W16" t="str">
        <f t="shared" si="1"/>
        <v>INSERT INTO dbo.PACI (PACI_NOM, PACI_AP, PACI_AM, PACI_NAC, PACI_SEX, PACI_FECHAA, PACI_FECHAUM, PACI_IPA, PACI_IPUM, PACI_USA, PACI_USUM) VALUES ('MANUEL  ','LOPEZ','AUCAR ','1990-01-01','Masculino','2023-04-25','2023-04-25','192.1.1.1','192.1.1.1',1000,1000)</v>
      </c>
    </row>
    <row r="17" spans="1:23" x14ac:dyDescent="0.25">
      <c r="A17" s="3">
        <v>250</v>
      </c>
      <c r="B17" s="4">
        <v>45033</v>
      </c>
      <c r="C17" t="s">
        <v>510</v>
      </c>
      <c r="D17" t="s">
        <v>511</v>
      </c>
      <c r="G17" t="s">
        <v>19</v>
      </c>
      <c r="H17" t="str">
        <f>CONCATENATE("Perfil SEDENA"," ",G17)</f>
        <v>Perfil SEDENA Femenino</v>
      </c>
      <c r="I17" t="s">
        <v>178</v>
      </c>
      <c r="J17">
        <f>SEARCH(" ",C17,1)</f>
        <v>5</v>
      </c>
      <c r="K17">
        <f>SEARCH(" ",C17,J17+1)</f>
        <v>13</v>
      </c>
      <c r="L17">
        <f>IFERROR(SEARCH(" ",C17,K17+1),100)</f>
        <v>100</v>
      </c>
      <c r="M17">
        <f>IFERROR(SEARCH(" ",C17,L17+1),100)</f>
        <v>100</v>
      </c>
      <c r="N17">
        <f>IFERROR(SEARCH(" ",C17,M17+1),100)</f>
        <v>100</v>
      </c>
      <c r="O17">
        <f>LEN(C17)</f>
        <v>18</v>
      </c>
      <c r="P17" t="str">
        <f>MID(C17,1,J17-1)</f>
        <v>PUGA</v>
      </c>
      <c r="Q17" t="str">
        <f>MID(C17,(J17+1),(K17-J17))</f>
        <v xml:space="preserve">MIRANDA </v>
      </c>
      <c r="R17" t="str">
        <f>MID(C17,(K17+1),(L17-K17))</f>
        <v>NOEMI</v>
      </c>
      <c r="S17" t="str">
        <f>MID(C17,(L17+1),(M17-L17))</f>
        <v/>
      </c>
      <c r="T17" t="str">
        <f>MID(C17,(M17+1),N17)</f>
        <v/>
      </c>
      <c r="U17" t="str">
        <f t="shared" si="0"/>
        <v xml:space="preserve">NOEMI  </v>
      </c>
      <c r="V17" t="s">
        <v>968</v>
      </c>
      <c r="W17" t="str">
        <f t="shared" si="1"/>
        <v>INSERT INTO dbo.PACI (PACI_NOM, PACI_AP, PACI_AM, PACI_NAC, PACI_SEX, PACI_FECHAA, PACI_FECHAUM, PACI_IPA, PACI_IPUM, PACI_USA, PACI_USUM) VALUES ('NOEMI  ','PUGA','MIRANDA ','1990-01-01','Femenino','2023-04-25','2023-04-25','192.1.1.1','192.1.1.1',1000,1000)</v>
      </c>
    </row>
    <row r="18" spans="1:23" x14ac:dyDescent="0.25">
      <c r="A18" s="3">
        <v>257</v>
      </c>
      <c r="B18" s="4">
        <v>45033</v>
      </c>
      <c r="C18" t="s">
        <v>524</v>
      </c>
      <c r="D18" t="s">
        <v>525</v>
      </c>
      <c r="G18" t="s">
        <v>19</v>
      </c>
      <c r="H18" t="str">
        <f>CONCATENATE("Perfil SEDENA"," ",G18)</f>
        <v>Perfil SEDENA Femenino</v>
      </c>
      <c r="I18" t="s">
        <v>178</v>
      </c>
      <c r="J18">
        <f>SEARCH(" ",C18,1)</f>
        <v>6</v>
      </c>
      <c r="K18">
        <f>SEARCH(" ",C18,J18+1)</f>
        <v>11</v>
      </c>
      <c r="L18">
        <f>IFERROR(SEARCH(" ",C18,K18+1),100)</f>
        <v>100</v>
      </c>
      <c r="M18">
        <f>IFERROR(SEARCH(" ",C18,L18+1),100)</f>
        <v>100</v>
      </c>
      <c r="N18">
        <f>IFERROR(SEARCH(" ",C18,M18+1),100)</f>
        <v>100</v>
      </c>
      <c r="O18">
        <f>LEN(C18)</f>
        <v>18</v>
      </c>
      <c r="P18" t="str">
        <f>MID(C18,1,J18-1)</f>
        <v>ROSAS</v>
      </c>
      <c r="Q18" t="str">
        <f>MID(C18,(J18+1),(K18-J18))</f>
        <v xml:space="preserve">RIOS </v>
      </c>
      <c r="R18" t="str">
        <f>MID(C18,(K18+1),(L18-K18))</f>
        <v>MARISOL</v>
      </c>
      <c r="S18" t="str">
        <f>MID(C18,(L18+1),(M18-L18))</f>
        <v/>
      </c>
      <c r="T18" t="str">
        <f>MID(C18,(M18+1),N18)</f>
        <v/>
      </c>
      <c r="U18" t="str">
        <f t="shared" si="0"/>
        <v xml:space="preserve">MARISOL  </v>
      </c>
      <c r="V18" t="s">
        <v>969</v>
      </c>
      <c r="W18" t="str">
        <f t="shared" si="1"/>
        <v>INSERT INTO dbo.PACI (PACI_NOM, PACI_AP, PACI_AM, PACI_NAC, PACI_SEX, PACI_FECHAA, PACI_FECHAUM, PACI_IPA, PACI_IPUM, PACI_USA, PACI_USUM) VALUES ('MARISOL  ','ROSAS','RIOS ','1990-01-01','Femenino','2023-04-25','2023-04-25','192.1.1.1','192.1.1.1',1000,1000)</v>
      </c>
    </row>
    <row r="19" spans="1:23" x14ac:dyDescent="0.25">
      <c r="A19" s="3">
        <v>340</v>
      </c>
      <c r="B19" s="4">
        <v>45035</v>
      </c>
      <c r="C19" t="s">
        <v>690</v>
      </c>
      <c r="D19" t="s">
        <v>691</v>
      </c>
      <c r="G19" t="s">
        <v>11</v>
      </c>
      <c r="H19" t="str">
        <f>CONCATENATE("Perfil SEDENA"," ",G19)</f>
        <v>Perfil SEDENA Masculino</v>
      </c>
      <c r="I19" t="s">
        <v>178</v>
      </c>
      <c r="J19">
        <f>SEARCH(" ",C19,1)</f>
        <v>8</v>
      </c>
      <c r="K19">
        <f>SEARCH(" ",C19,J19+1)</f>
        <v>14</v>
      </c>
      <c r="L19">
        <f>IFERROR(SEARCH(" ",C19,K19+1),100)</f>
        <v>100</v>
      </c>
      <c r="M19">
        <f>IFERROR(SEARCH(" ",C19,L19+1),100)</f>
        <v>100</v>
      </c>
      <c r="N19">
        <f>IFERROR(SEARCH(" ",C19,M19+1),100)</f>
        <v>100</v>
      </c>
      <c r="O19">
        <f>LEN(C19)</f>
        <v>18</v>
      </c>
      <c r="P19" t="str">
        <f>MID(C19,1,J19-1)</f>
        <v>SANCHEZ</v>
      </c>
      <c r="Q19" t="str">
        <f>MID(C19,(J19+1),(K19-J19))</f>
        <v xml:space="preserve">CUBAS </v>
      </c>
      <c r="R19" t="str">
        <f>MID(C19,(K19+1),(L19-K19))</f>
        <v>ERIC</v>
      </c>
      <c r="S19" t="str">
        <f>MID(C19,(L19+1),(M19-L19))</f>
        <v/>
      </c>
      <c r="T19" t="str">
        <f>MID(C19,(M19+1),N19)</f>
        <v/>
      </c>
      <c r="U19" t="str">
        <f t="shared" si="0"/>
        <v xml:space="preserve">ERIC  </v>
      </c>
      <c r="V19" t="s">
        <v>970</v>
      </c>
      <c r="W19" t="str">
        <f t="shared" si="1"/>
        <v>INSERT INTO dbo.PACI (PACI_NOM, PACI_AP, PACI_AM, PACI_NAC, PACI_SEX, PACI_FECHAA, PACI_FECHAUM, PACI_IPA, PACI_IPUM, PACI_USA, PACI_USUM) VALUES ('ERIC  ','SANCHEZ','CUBAS ','1990-01-01','Masculino','2023-04-25','2023-04-25','192.1.1.1','192.1.1.1',1000,1000)</v>
      </c>
    </row>
    <row r="20" spans="1:23" x14ac:dyDescent="0.25">
      <c r="A20" s="3">
        <v>392</v>
      </c>
      <c r="B20" s="4">
        <v>45037</v>
      </c>
      <c r="C20" t="s">
        <v>794</v>
      </c>
      <c r="D20" t="s">
        <v>795</v>
      </c>
      <c r="G20" t="s">
        <v>11</v>
      </c>
      <c r="H20" t="str">
        <f>CONCATENATE("Perfil SEDENA"," ",G20)</f>
        <v>Perfil SEDENA Masculino</v>
      </c>
      <c r="I20" t="s">
        <v>178</v>
      </c>
      <c r="J20">
        <f>SEARCH(" ",C20,1)</f>
        <v>7</v>
      </c>
      <c r="K20">
        <f>SEARCH(" ",C20,J20+1)</f>
        <v>13</v>
      </c>
      <c r="L20">
        <f>IFERROR(SEARCH(" ",C20,K20+1),100)</f>
        <v>100</v>
      </c>
      <c r="M20">
        <f>IFERROR(SEARCH(" ",C20,L20+1),100)</f>
        <v>100</v>
      </c>
      <c r="N20">
        <f>IFERROR(SEARCH(" ",C20,M20+1),100)</f>
        <v>100</v>
      </c>
      <c r="O20">
        <f>LEN(C20)</f>
        <v>18</v>
      </c>
      <c r="P20" t="str">
        <f>MID(C20,1,J20-1)</f>
        <v>CORTES</v>
      </c>
      <c r="Q20" t="str">
        <f>MID(C20,(J20+1),(K20-J20))</f>
        <v xml:space="preserve">ORTIZ </v>
      </c>
      <c r="R20" t="str">
        <f>MID(C20,(K20+1),(L20-K20))</f>
        <v>CESAR</v>
      </c>
      <c r="S20" t="str">
        <f>MID(C20,(L20+1),(M20-L20))</f>
        <v/>
      </c>
      <c r="T20" t="str">
        <f>MID(C20,(M20+1),N20)</f>
        <v/>
      </c>
      <c r="U20" t="str">
        <f t="shared" si="0"/>
        <v xml:space="preserve">CESAR  </v>
      </c>
      <c r="V20" t="s">
        <v>971</v>
      </c>
      <c r="W20" t="str">
        <f t="shared" si="1"/>
        <v>INSERT INTO dbo.PACI (PACI_NOM, PACI_AP, PACI_AM, PACI_NAC, PACI_SEX, PACI_FECHAA, PACI_FECHAUM, PACI_IPA, PACI_IPUM, PACI_USA, PACI_USUM) VALUES ('CESAR  ','CORTES','ORTIZ ','1990-01-01','Masculino','2023-04-25','2023-04-25','192.1.1.1','192.1.1.1',1000,1000)</v>
      </c>
    </row>
    <row r="21" spans="1:23" x14ac:dyDescent="0.25">
      <c r="A21" s="3">
        <v>19</v>
      </c>
      <c r="B21" s="4">
        <v>45019</v>
      </c>
      <c r="C21" t="s">
        <v>48</v>
      </c>
      <c r="D21" t="s">
        <v>49</v>
      </c>
      <c r="G21" t="s">
        <v>19</v>
      </c>
      <c r="H21" t="str">
        <f>CONCATENATE("Perfil SEDENA"," ",G21)</f>
        <v>Perfil SEDENA Femenino</v>
      </c>
      <c r="I21" t="s">
        <v>12</v>
      </c>
      <c r="J21">
        <f>SEARCH(" ",C21,1)</f>
        <v>5</v>
      </c>
      <c r="K21">
        <f>SEARCH(" ",C21,J21+1)</f>
        <v>12</v>
      </c>
      <c r="L21">
        <f>IFERROR(SEARCH(" ",C21,K21+1),100)</f>
        <v>100</v>
      </c>
      <c r="M21">
        <f>IFERROR(SEARCH(" ",C21,L21+1),100)</f>
        <v>100</v>
      </c>
      <c r="N21">
        <f>IFERROR(SEARCH(" ",C21,M21+1),100)</f>
        <v>100</v>
      </c>
      <c r="O21">
        <f>LEN(C21)</f>
        <v>19</v>
      </c>
      <c r="P21" t="str">
        <f>MID(C21,1,J21-1)</f>
        <v>CRUZ</v>
      </c>
      <c r="Q21" t="str">
        <f>MID(C21,(J21+1),(K21-J21))</f>
        <v xml:space="preserve">GARCIA </v>
      </c>
      <c r="R21" t="str">
        <f>MID(C21,(K21+1),(L21-K21))</f>
        <v>NATALIA</v>
      </c>
      <c r="S21" t="str">
        <f>MID(C21,(L21+1),(M21-L21))</f>
        <v/>
      </c>
      <c r="T21" t="str">
        <f>MID(C21,(M21+1),N21)</f>
        <v/>
      </c>
      <c r="U21" t="str">
        <f t="shared" si="0"/>
        <v xml:space="preserve">NATALIA  </v>
      </c>
      <c r="V21" t="s">
        <v>972</v>
      </c>
      <c r="W21" t="str">
        <f t="shared" si="1"/>
        <v>INSERT INTO dbo.PACI (PACI_NOM, PACI_AP, PACI_AM, PACI_NAC, PACI_SEX, PACI_FECHAA, PACI_FECHAUM, PACI_IPA, PACI_IPUM, PACI_USA, PACI_USUM) VALUES ('NATALIA  ','CRUZ','GARCIA ','1990-01-01','Femenino','2023-04-25','2023-04-25','192.1.1.1','192.1.1.1',1000,1000)</v>
      </c>
    </row>
    <row r="22" spans="1:23" x14ac:dyDescent="0.25">
      <c r="A22" s="3">
        <v>24</v>
      </c>
      <c r="B22" s="4">
        <v>45019</v>
      </c>
      <c r="C22" t="s">
        <v>58</v>
      </c>
      <c r="D22" t="s">
        <v>59</v>
      </c>
      <c r="G22" t="s">
        <v>11</v>
      </c>
      <c r="H22" t="str">
        <f>CONCATENATE("Perfil SEDENA"," ",G22)</f>
        <v>Perfil SEDENA Masculino</v>
      </c>
      <c r="I22" t="s">
        <v>12</v>
      </c>
      <c r="J22">
        <f>SEARCH(" ",C22,1)</f>
        <v>7</v>
      </c>
      <c r="K22">
        <f>SEARCH(" ",C22,J22+1)</f>
        <v>14</v>
      </c>
      <c r="L22">
        <f>IFERROR(SEARCH(" ",C22,K22+1),100)</f>
        <v>100</v>
      </c>
      <c r="M22">
        <f>IFERROR(SEARCH(" ",C22,L22+1),100)</f>
        <v>100</v>
      </c>
      <c r="N22">
        <f>IFERROR(SEARCH(" ",C22,M22+1),100)</f>
        <v>100</v>
      </c>
      <c r="O22">
        <f>LEN(C22)</f>
        <v>19</v>
      </c>
      <c r="P22" t="str">
        <f>MID(C22,1,J22-1)</f>
        <v>GARCIA</v>
      </c>
      <c r="Q22" t="str">
        <f>MID(C22,(J22+1),(K22-J22))</f>
        <v xml:space="preserve">MOLINA </v>
      </c>
      <c r="R22" t="str">
        <f>MID(C22,(K22+1),(L22-K22))</f>
        <v>JAIME</v>
      </c>
      <c r="S22" t="str">
        <f>MID(C22,(L22+1),(M22-L22))</f>
        <v/>
      </c>
      <c r="T22" t="str">
        <f>MID(C22,(M22+1),N22)</f>
        <v/>
      </c>
      <c r="U22" t="str">
        <f t="shared" si="0"/>
        <v xml:space="preserve">JAIME  </v>
      </c>
      <c r="V22" t="s">
        <v>973</v>
      </c>
      <c r="W22" t="str">
        <f t="shared" si="1"/>
        <v>INSERT INTO dbo.PACI (PACI_NOM, PACI_AP, PACI_AM, PACI_NAC, PACI_SEX, PACI_FECHAA, PACI_FECHAUM, PACI_IPA, PACI_IPUM, PACI_USA, PACI_USUM) VALUES ('JAIME  ','GARCIA','MOLINA ','1990-01-01','Masculino','2023-04-25','2023-04-25','192.1.1.1','192.1.1.1',1000,1000)</v>
      </c>
    </row>
    <row r="23" spans="1:23" x14ac:dyDescent="0.25">
      <c r="A23" s="3">
        <v>55</v>
      </c>
      <c r="B23" s="4">
        <v>45020</v>
      </c>
      <c r="C23" t="s">
        <v>120</v>
      </c>
      <c r="D23" t="s">
        <v>121</v>
      </c>
      <c r="G23" t="s">
        <v>19</v>
      </c>
      <c r="H23" t="str">
        <f>CONCATENATE("Perfil SEDENA"," ",G23)</f>
        <v>Perfil SEDENA Femenino</v>
      </c>
      <c r="I23" t="s">
        <v>12</v>
      </c>
      <c r="J23">
        <f>SEARCH(" ",C23,1)</f>
        <v>8</v>
      </c>
      <c r="K23">
        <f>SEARCH(" ",C23,J23+1)</f>
        <v>14</v>
      </c>
      <c r="L23">
        <f>IFERROR(SEARCH(" ",C23,K23+1),100)</f>
        <v>100</v>
      </c>
      <c r="M23">
        <f>IFERROR(SEARCH(" ",C23,L23+1),100)</f>
        <v>100</v>
      </c>
      <c r="N23">
        <f>IFERROR(SEARCH(" ",C23,M23+1),100)</f>
        <v>100</v>
      </c>
      <c r="O23">
        <f>LEN(C23)</f>
        <v>19</v>
      </c>
      <c r="P23" t="str">
        <f>MID(C23,1,J23-1)</f>
        <v>VASQUEZ</v>
      </c>
      <c r="Q23" t="str">
        <f>MID(C23,(J23+1),(K23-J23))</f>
        <v xml:space="preserve">PEREZ </v>
      </c>
      <c r="R23" t="str">
        <f>MID(C23,(K23+1),(L23-K23))</f>
        <v>KAREN</v>
      </c>
      <c r="S23" t="str">
        <f>MID(C23,(L23+1),(M23-L23))</f>
        <v/>
      </c>
      <c r="T23" t="str">
        <f>MID(C23,(M23+1),N23)</f>
        <v/>
      </c>
      <c r="U23" t="str">
        <f t="shared" si="0"/>
        <v xml:space="preserve">KAREN  </v>
      </c>
      <c r="V23" t="s">
        <v>974</v>
      </c>
      <c r="W23" t="str">
        <f t="shared" si="1"/>
        <v>INSERT INTO dbo.PACI (PACI_NOM, PACI_AP, PACI_AM, PACI_NAC, PACI_SEX, PACI_FECHAA, PACI_FECHAUM, PACI_IPA, PACI_IPUM, PACI_USA, PACI_USUM) VALUES ('KAREN  ','VASQUEZ','PEREZ ','1990-01-01','Femenino','2023-04-25','2023-04-25','192.1.1.1','192.1.1.1',1000,1000)</v>
      </c>
    </row>
    <row r="24" spans="1:23" x14ac:dyDescent="0.25">
      <c r="A24" s="3">
        <v>69</v>
      </c>
      <c r="B24" s="4">
        <v>45020</v>
      </c>
      <c r="C24" t="s">
        <v>148</v>
      </c>
      <c r="D24" t="s">
        <v>149</v>
      </c>
      <c r="G24" t="s">
        <v>11</v>
      </c>
      <c r="H24" t="str">
        <f>CONCATENATE("Perfil SEDENA"," ",G24)</f>
        <v>Perfil SEDENA Masculino</v>
      </c>
      <c r="I24" t="s">
        <v>12</v>
      </c>
      <c r="J24">
        <f>SEARCH(" ",C24,1)</f>
        <v>8</v>
      </c>
      <c r="K24">
        <f>SEARCH(" ",C24,J24+1)</f>
        <v>14</v>
      </c>
      <c r="L24">
        <f>IFERROR(SEARCH(" ",C24,K24+1),100)</f>
        <v>100</v>
      </c>
      <c r="M24">
        <f>IFERROR(SEARCH(" ",C24,L24+1),100)</f>
        <v>100</v>
      </c>
      <c r="N24">
        <f>IFERROR(SEARCH(" ",C24,M24+1),100)</f>
        <v>100</v>
      </c>
      <c r="O24">
        <f>LEN(C24)</f>
        <v>19</v>
      </c>
      <c r="P24" t="str">
        <f>MID(C24,1,J24-1)</f>
        <v>SANCHEZ</v>
      </c>
      <c r="Q24" t="str">
        <f>MID(C24,(J24+1),(K24-J24))</f>
        <v xml:space="preserve">CERON </v>
      </c>
      <c r="R24" t="str">
        <f>MID(C24,(K24+1),(L24-K24))</f>
        <v>JESUS</v>
      </c>
      <c r="S24" t="str">
        <f>MID(C24,(L24+1),(M24-L24))</f>
        <v/>
      </c>
      <c r="T24" t="str">
        <f>MID(C24,(M24+1),N24)</f>
        <v/>
      </c>
      <c r="U24" t="str">
        <f t="shared" si="0"/>
        <v xml:space="preserve">JESUS  </v>
      </c>
      <c r="V24" t="s">
        <v>975</v>
      </c>
      <c r="W24" t="str">
        <f t="shared" si="1"/>
        <v>INSERT INTO dbo.PACI (PACI_NOM, PACI_AP, PACI_AM, PACI_NAC, PACI_SEX, PACI_FECHAA, PACI_FECHAUM, PACI_IPA, PACI_IPUM, PACI_USA, PACI_USUM) VALUES ('JESUS  ','SANCHEZ','CERON ','1990-01-01','Masculino','2023-04-25','2023-04-25','192.1.1.1','192.1.1.1',1000,1000)</v>
      </c>
    </row>
    <row r="25" spans="1:23" x14ac:dyDescent="0.25">
      <c r="A25" s="3">
        <v>77</v>
      </c>
      <c r="B25" s="4">
        <v>45021</v>
      </c>
      <c r="C25" t="s">
        <v>164</v>
      </c>
      <c r="D25" t="s">
        <v>165</v>
      </c>
      <c r="G25" t="s">
        <v>11</v>
      </c>
      <c r="H25" t="str">
        <f>CONCATENATE("Perfil SEDENA"," ",G25)</f>
        <v>Perfil SEDENA Masculino</v>
      </c>
      <c r="I25" t="s">
        <v>12</v>
      </c>
      <c r="J25">
        <f>SEARCH(" ",C25,1)</f>
        <v>7</v>
      </c>
      <c r="K25">
        <f>SEARCH(" ",C25,J25+1)</f>
        <v>13</v>
      </c>
      <c r="L25">
        <f>IFERROR(SEARCH(" ",C25,K25+1),100)</f>
        <v>100</v>
      </c>
      <c r="M25">
        <f>IFERROR(SEARCH(" ",C25,L25+1),100)</f>
        <v>100</v>
      </c>
      <c r="N25">
        <f>IFERROR(SEARCH(" ",C25,M25+1),100)</f>
        <v>100</v>
      </c>
      <c r="O25">
        <f>LEN(C25)</f>
        <v>19</v>
      </c>
      <c r="P25" t="str">
        <f>MID(C25,1,J25-1)</f>
        <v>MORENO</v>
      </c>
      <c r="Q25" t="str">
        <f>MID(C25,(J25+1),(K25-J25))</f>
        <v xml:space="preserve">VALLE </v>
      </c>
      <c r="R25" t="str">
        <f>MID(C25,(K25+1),(L25-K25))</f>
        <v>ANDRES</v>
      </c>
      <c r="S25" t="str">
        <f>MID(C25,(L25+1),(M25-L25))</f>
        <v/>
      </c>
      <c r="T25" t="str">
        <f>MID(C25,(M25+1),N25)</f>
        <v/>
      </c>
      <c r="U25" t="str">
        <f t="shared" si="0"/>
        <v xml:space="preserve">ANDRES  </v>
      </c>
      <c r="V25" t="s">
        <v>976</v>
      </c>
      <c r="W25" t="str">
        <f t="shared" si="1"/>
        <v>INSERT INTO dbo.PACI (PACI_NOM, PACI_AP, PACI_AM, PACI_NAC, PACI_SEX, PACI_FECHAA, PACI_FECHAUM, PACI_IPA, PACI_IPUM, PACI_USA, PACI_USUM) VALUES ('ANDRES  ','MORENO','VALLE ','1990-01-01','Masculino','2023-04-25','2023-04-25','192.1.1.1','192.1.1.1',1000,1000)</v>
      </c>
    </row>
    <row r="26" spans="1:23" x14ac:dyDescent="0.25">
      <c r="A26" s="3">
        <v>117</v>
      </c>
      <c r="B26" s="4">
        <v>45026</v>
      </c>
      <c r="C26" t="s">
        <v>245</v>
      </c>
      <c r="D26" t="s">
        <v>246</v>
      </c>
      <c r="G26" t="s">
        <v>11</v>
      </c>
      <c r="H26" t="str">
        <f>CONCATENATE("Perfil SEDENA"," ",G26)</f>
        <v>Perfil SEDENA Masculino</v>
      </c>
      <c r="I26" t="s">
        <v>178</v>
      </c>
      <c r="J26">
        <f>SEARCH(" ",C26,1)</f>
        <v>8</v>
      </c>
      <c r="K26">
        <f>SEARCH(" ",C26,J26+1)</f>
        <v>13</v>
      </c>
      <c r="L26">
        <f>IFERROR(SEARCH(" ",C26,K26+1),100)</f>
        <v>100</v>
      </c>
      <c r="M26">
        <f>IFERROR(SEARCH(" ",C26,L26+1),100)</f>
        <v>100</v>
      </c>
      <c r="N26">
        <f>IFERROR(SEARCH(" ",C26,M26+1),100)</f>
        <v>100</v>
      </c>
      <c r="O26">
        <f>LEN(C26)</f>
        <v>19</v>
      </c>
      <c r="P26" t="str">
        <f>MID(C26,1,J26-1)</f>
        <v>ZALAZAR</v>
      </c>
      <c r="Q26" t="str">
        <f>MID(C26,(J26+1),(K26-J26))</f>
        <v xml:space="preserve">ALVA </v>
      </c>
      <c r="R26" t="str">
        <f>MID(C26,(K26+1),(L26-K26))</f>
        <v>LEONEL</v>
      </c>
      <c r="S26" t="str">
        <f>MID(C26,(L26+1),(M26-L26))</f>
        <v/>
      </c>
      <c r="T26" t="str">
        <f>MID(C26,(M26+1),N26)</f>
        <v/>
      </c>
      <c r="U26" t="str">
        <f t="shared" si="0"/>
        <v xml:space="preserve">LEONEL  </v>
      </c>
      <c r="V26" t="s">
        <v>977</v>
      </c>
      <c r="W26" t="str">
        <f t="shared" si="1"/>
        <v>INSERT INTO dbo.PACI (PACI_NOM, PACI_AP, PACI_AM, PACI_NAC, PACI_SEX, PACI_FECHAA, PACI_FECHAUM, PACI_IPA, PACI_IPUM, PACI_USA, PACI_USUM) VALUES ('LEONEL  ','ZALAZAR','ALVA ','1990-01-01','Masculino','2023-04-25','2023-04-25','192.1.1.1','192.1.1.1',1000,1000)</v>
      </c>
    </row>
    <row r="27" spans="1:23" x14ac:dyDescent="0.25">
      <c r="A27" s="3">
        <v>172</v>
      </c>
      <c r="B27" s="4">
        <v>45029</v>
      </c>
      <c r="C27" t="s">
        <v>355</v>
      </c>
      <c r="D27" t="s">
        <v>356</v>
      </c>
      <c r="G27" t="s">
        <v>19</v>
      </c>
      <c r="H27" t="str">
        <f>CONCATENATE("Perfil SEDENA"," ",G27)</f>
        <v>Perfil SEDENA Femenino</v>
      </c>
      <c r="I27" t="s">
        <v>178</v>
      </c>
      <c r="J27">
        <f>SEARCH(" ",C27,1)</f>
        <v>7</v>
      </c>
      <c r="K27">
        <f>SEARCH(" ",C27,J27+1)</f>
        <v>12</v>
      </c>
      <c r="L27">
        <f>IFERROR(SEARCH(" ",C27,K27+1),100)</f>
        <v>100</v>
      </c>
      <c r="M27">
        <f>IFERROR(SEARCH(" ",C27,L27+1),100)</f>
        <v>100</v>
      </c>
      <c r="N27">
        <f>IFERROR(SEARCH(" ",C27,M27+1),100)</f>
        <v>100</v>
      </c>
      <c r="O27">
        <f>LEN(C27)</f>
        <v>19</v>
      </c>
      <c r="P27" t="str">
        <f>MID(C27,1,J27-1)</f>
        <v>SUSANA</v>
      </c>
      <c r="Q27" t="str">
        <f>MID(C27,(J27+1),(K27-J27))</f>
        <v xml:space="preserve">NAVA </v>
      </c>
      <c r="R27" t="str">
        <f>MID(C27,(K27+1),(L27-K27))</f>
        <v>MORALES</v>
      </c>
      <c r="S27" t="str">
        <f>MID(C27,(L27+1),(M27-L27))</f>
        <v/>
      </c>
      <c r="T27" t="str">
        <f>MID(C27,(M27+1),N27)</f>
        <v/>
      </c>
      <c r="U27" t="str">
        <f t="shared" si="0"/>
        <v xml:space="preserve">MORALES  </v>
      </c>
      <c r="V27" t="s">
        <v>978</v>
      </c>
      <c r="W27" t="str">
        <f t="shared" si="1"/>
        <v>INSERT INTO dbo.PACI (PACI_NOM, PACI_AP, PACI_AM, PACI_NAC, PACI_SEX, PACI_FECHAA, PACI_FECHAUM, PACI_IPA, PACI_IPUM, PACI_USA, PACI_USUM) VALUES ('MORALES  ','SUSANA','NAVA ','1990-01-01','Femenino','2023-04-25','2023-04-25','192.1.1.1','192.1.1.1',1000,1000)</v>
      </c>
    </row>
    <row r="28" spans="1:23" x14ac:dyDescent="0.25">
      <c r="A28" s="3">
        <v>183</v>
      </c>
      <c r="B28" s="4">
        <v>45029</v>
      </c>
      <c r="C28" t="s">
        <v>377</v>
      </c>
      <c r="D28" t="s">
        <v>378</v>
      </c>
      <c r="G28" t="s">
        <v>11</v>
      </c>
      <c r="H28" t="str">
        <f>CONCATENATE("Perfil SEDENA"," ",G28)</f>
        <v>Perfil SEDENA Masculino</v>
      </c>
      <c r="I28" t="s">
        <v>178</v>
      </c>
      <c r="J28">
        <f>SEARCH(" ",C28,1)</f>
        <v>7</v>
      </c>
      <c r="K28">
        <f>SEARCH(" ",C28,J28+1)</f>
        <v>14</v>
      </c>
      <c r="L28">
        <f>IFERROR(SEARCH(" ",C28,K28+1),100)</f>
        <v>100</v>
      </c>
      <c r="M28">
        <f>IFERROR(SEARCH(" ",C28,L28+1),100)</f>
        <v>100</v>
      </c>
      <c r="N28">
        <f>IFERROR(SEARCH(" ",C28,M28+1),100)</f>
        <v>100</v>
      </c>
      <c r="O28">
        <f>LEN(C28)</f>
        <v>19</v>
      </c>
      <c r="P28" t="str">
        <f>MID(C28,1,J28-1)</f>
        <v>ARTURO</v>
      </c>
      <c r="Q28" t="str">
        <f>MID(C28,(J28+1),(K28-J28))</f>
        <v xml:space="preserve">ROLDAN </v>
      </c>
      <c r="R28" t="str">
        <f>MID(C28,(K28+1),(L28-K28))</f>
        <v>LOPEZ</v>
      </c>
      <c r="S28" t="str">
        <f>MID(C28,(L28+1),(M28-L28))</f>
        <v/>
      </c>
      <c r="T28" t="str">
        <f>MID(C28,(M28+1),N28)</f>
        <v/>
      </c>
      <c r="U28" t="str">
        <f t="shared" si="0"/>
        <v xml:space="preserve">LOPEZ  </v>
      </c>
      <c r="V28" t="s">
        <v>965</v>
      </c>
      <c r="W28" t="str">
        <f t="shared" si="1"/>
        <v>INSERT INTO dbo.PACI (PACI_NOM, PACI_AP, PACI_AM, PACI_NAC, PACI_SEX, PACI_FECHAA, PACI_FECHAUM, PACI_IPA, PACI_IPUM, PACI_USA, PACI_USUM) VALUES ('LOPEZ  ','ARTURO','ROLDAN ','1990-01-01','Masculino','2023-04-25','2023-04-25','192.1.1.1','192.1.1.1',1000,1000)</v>
      </c>
    </row>
    <row r="29" spans="1:23" x14ac:dyDescent="0.25">
      <c r="A29" s="3">
        <v>196</v>
      </c>
      <c r="B29" s="6">
        <v>45030</v>
      </c>
      <c r="C29" t="s">
        <v>402</v>
      </c>
      <c r="D29" t="s">
        <v>403</v>
      </c>
      <c r="G29" t="s">
        <v>19</v>
      </c>
      <c r="H29" t="str">
        <f>CONCATENATE("Perfil SEDENA"," ",G29)</f>
        <v>Perfil SEDENA Femenino</v>
      </c>
      <c r="I29" t="s">
        <v>178</v>
      </c>
      <c r="J29">
        <f>SEARCH(" ",C29,1)</f>
        <v>9</v>
      </c>
      <c r="K29">
        <f>SEARCH(" ",C29,J29+1)</f>
        <v>14</v>
      </c>
      <c r="L29">
        <f>IFERROR(SEARCH(" ",C29,K29+1),100)</f>
        <v>100</v>
      </c>
      <c r="M29">
        <f>IFERROR(SEARCH(" ",C29,L29+1),100)</f>
        <v>100</v>
      </c>
      <c r="N29">
        <f>IFERROR(SEARCH(" ",C29,M29+1),100)</f>
        <v>100</v>
      </c>
      <c r="O29">
        <f>LEN(C29)</f>
        <v>19</v>
      </c>
      <c r="P29" t="str">
        <f>MID(C29,1,J29-1)</f>
        <v>MARTINEZ</v>
      </c>
      <c r="Q29" t="str">
        <f>MID(C29,(J29+1),(K29-J29))</f>
        <v xml:space="preserve">CRUZ </v>
      </c>
      <c r="R29" t="str">
        <f>MID(C29,(K29+1),(L29-K29))</f>
        <v>KEYRI</v>
      </c>
      <c r="S29" t="str">
        <f>MID(C29,(L29+1),(M29-L29))</f>
        <v/>
      </c>
      <c r="T29" t="str">
        <f>MID(C29,(M29+1),N29)</f>
        <v/>
      </c>
      <c r="U29" t="str">
        <f t="shared" si="0"/>
        <v xml:space="preserve">KEYRI  </v>
      </c>
      <c r="V29" t="s">
        <v>979</v>
      </c>
      <c r="W29" t="str">
        <f t="shared" si="1"/>
        <v>INSERT INTO dbo.PACI (PACI_NOM, PACI_AP, PACI_AM, PACI_NAC, PACI_SEX, PACI_FECHAA, PACI_FECHAUM, PACI_IPA, PACI_IPUM, PACI_USA, PACI_USUM) VALUES ('KEYRI  ','MARTINEZ','CRUZ ','1990-01-01','Femenino','2023-04-25','2023-04-25','192.1.1.1','192.1.1.1',1000,1000)</v>
      </c>
    </row>
    <row r="30" spans="1:23" x14ac:dyDescent="0.25">
      <c r="A30" s="3">
        <v>206</v>
      </c>
      <c r="B30" s="6">
        <v>45030</v>
      </c>
      <c r="C30" t="s">
        <v>422</v>
      </c>
      <c r="D30" t="s">
        <v>423</v>
      </c>
      <c r="G30" t="s">
        <v>11</v>
      </c>
      <c r="H30" t="str">
        <f>CONCATENATE("Perfil SEDENA"," ",G30)</f>
        <v>Perfil SEDENA Masculino</v>
      </c>
      <c r="I30" t="s">
        <v>178</v>
      </c>
      <c r="J30">
        <f>SEARCH(" ",C30,1)</f>
        <v>6</v>
      </c>
      <c r="K30">
        <f>SEARCH(" ",C30,J30+1)</f>
        <v>15</v>
      </c>
      <c r="L30">
        <f>IFERROR(SEARCH(" ",C30,K30+1),100)</f>
        <v>100</v>
      </c>
      <c r="M30">
        <f>IFERROR(SEARCH(" ",C30,L30+1),100)</f>
        <v>100</v>
      </c>
      <c r="N30">
        <f>IFERROR(SEARCH(" ",C30,M30+1),100)</f>
        <v>100</v>
      </c>
      <c r="O30">
        <f>LEN(C30)</f>
        <v>19</v>
      </c>
      <c r="P30" t="str">
        <f>MID(C30,1,J30-1)</f>
        <v>MARIN</v>
      </c>
      <c r="Q30" t="str">
        <f>MID(C30,(J30+1),(K30-J30))</f>
        <v xml:space="preserve">MARTINEZ </v>
      </c>
      <c r="R30" t="str">
        <f>MID(C30,(K30+1),(L30-K30))</f>
        <v>ABAD</v>
      </c>
      <c r="S30" t="str">
        <f>MID(C30,(L30+1),(M30-L30))</f>
        <v/>
      </c>
      <c r="T30" t="str">
        <f>MID(C30,(M30+1),N30)</f>
        <v/>
      </c>
      <c r="U30" t="str">
        <f t="shared" si="0"/>
        <v xml:space="preserve">ABAD  </v>
      </c>
      <c r="V30" t="s">
        <v>980</v>
      </c>
      <c r="W30" t="str">
        <f t="shared" si="1"/>
        <v>INSERT INTO dbo.PACI (PACI_NOM, PACI_AP, PACI_AM, PACI_NAC, PACI_SEX, PACI_FECHAA, PACI_FECHAUM, PACI_IPA, PACI_IPUM, PACI_USA, PACI_USUM) VALUES ('ABAD  ','MARIN','MARTINEZ ','1990-01-01','Masculino','2023-04-25','2023-04-25','192.1.1.1','192.1.1.1',1000,1000)</v>
      </c>
    </row>
    <row r="31" spans="1:23" x14ac:dyDescent="0.25">
      <c r="A31" s="3">
        <v>212</v>
      </c>
      <c r="B31" s="6">
        <v>45030</v>
      </c>
      <c r="C31" t="s">
        <v>434</v>
      </c>
      <c r="D31" t="s">
        <v>435</v>
      </c>
      <c r="G31" t="s">
        <v>11</v>
      </c>
      <c r="H31" t="str">
        <f>CONCATENATE("Perfil SEDENA"," ",G31)</f>
        <v>Perfil SEDENA Masculino</v>
      </c>
      <c r="I31" t="s">
        <v>178</v>
      </c>
      <c r="J31">
        <f>SEARCH(" ",C31,1)</f>
        <v>7</v>
      </c>
      <c r="K31">
        <f>SEARCH(" ",C31,J31+1)</f>
        <v>14</v>
      </c>
      <c r="L31">
        <f>IFERROR(SEARCH(" ",C31,K31+1),100)</f>
        <v>100</v>
      </c>
      <c r="M31">
        <f>IFERROR(SEARCH(" ",C31,L31+1),100)</f>
        <v>100</v>
      </c>
      <c r="N31">
        <f>IFERROR(SEARCH(" ",C31,M31+1),100)</f>
        <v>100</v>
      </c>
      <c r="O31">
        <f>LEN(C31)</f>
        <v>19</v>
      </c>
      <c r="P31" t="str">
        <f>MID(C31,1,J31-1)</f>
        <v>ITURIO</v>
      </c>
      <c r="Q31" t="str">
        <f>MID(C31,(J31+1),(K31-J31))</f>
        <v xml:space="preserve">MEDINA </v>
      </c>
      <c r="R31" t="str">
        <f>MID(C31,(K31+1),(L31-K31))</f>
        <v>PABLO</v>
      </c>
      <c r="S31" t="str">
        <f>MID(C31,(L31+1),(M31-L31))</f>
        <v/>
      </c>
      <c r="T31" t="str">
        <f>MID(C31,(M31+1),N31)</f>
        <v/>
      </c>
      <c r="U31" t="str">
        <f t="shared" si="0"/>
        <v xml:space="preserve">PABLO  </v>
      </c>
      <c r="V31" t="s">
        <v>981</v>
      </c>
      <c r="W31" t="str">
        <f t="shared" si="1"/>
        <v>INSERT INTO dbo.PACI (PACI_NOM, PACI_AP, PACI_AM, PACI_NAC, PACI_SEX, PACI_FECHAA, PACI_FECHAUM, PACI_IPA, PACI_IPUM, PACI_USA, PACI_USUM) VALUES ('PABLO  ','ITURIO','MEDINA ','1990-01-01','Masculino','2023-04-25','2023-04-25','192.1.1.1','192.1.1.1',1000,1000)</v>
      </c>
    </row>
    <row r="32" spans="1:23" x14ac:dyDescent="0.25">
      <c r="A32" s="3">
        <v>227</v>
      </c>
      <c r="B32" s="4">
        <v>45033</v>
      </c>
      <c r="C32" t="s">
        <v>464</v>
      </c>
      <c r="D32" t="s">
        <v>465</v>
      </c>
      <c r="G32" t="s">
        <v>11</v>
      </c>
      <c r="H32" t="str">
        <f>CONCATENATE("Perfil SEDENA"," ",G32)</f>
        <v>Perfil SEDENA Masculino</v>
      </c>
      <c r="I32" t="s">
        <v>178</v>
      </c>
      <c r="J32">
        <f>SEARCH(" ",C32,1)</f>
        <v>10</v>
      </c>
      <c r="K32">
        <f>SEARCH(" ",C32,J32+1)</f>
        <v>15</v>
      </c>
      <c r="L32">
        <f>IFERROR(SEARCH(" ",C32,K32+1),100)</f>
        <v>100</v>
      </c>
      <c r="M32">
        <f>IFERROR(SEARCH(" ",C32,L32+1),100)</f>
        <v>100</v>
      </c>
      <c r="N32">
        <f>IFERROR(SEARCH(" ",C32,M32+1),100)</f>
        <v>100</v>
      </c>
      <c r="O32">
        <f>LEN(C32)</f>
        <v>19</v>
      </c>
      <c r="P32" t="str">
        <f>MID(C32,1,J32-1)</f>
        <v>DOMINGUEZ</v>
      </c>
      <c r="Q32" t="str">
        <f>MID(C32,(J32+1),(K32-J32))</f>
        <v xml:space="preserve">DIAZ </v>
      </c>
      <c r="R32" t="str">
        <f>MID(C32,(K32+1),(L32-K32))</f>
        <v>IVAN</v>
      </c>
      <c r="S32" t="str">
        <f>MID(C32,(L32+1),(M32-L32))</f>
        <v/>
      </c>
      <c r="T32" t="str">
        <f>MID(C32,(M32+1),N32)</f>
        <v/>
      </c>
      <c r="U32" t="str">
        <f t="shared" si="0"/>
        <v xml:space="preserve">IVAN  </v>
      </c>
      <c r="V32" t="s">
        <v>982</v>
      </c>
      <c r="W32" t="str">
        <f t="shared" si="1"/>
        <v>INSERT INTO dbo.PACI (PACI_NOM, PACI_AP, PACI_AM, PACI_NAC, PACI_SEX, PACI_FECHAA, PACI_FECHAUM, PACI_IPA, PACI_IPUM, PACI_USA, PACI_USUM) VALUES ('IVAN  ','DOMINGUEZ','DIAZ ','1990-01-01','Masculino','2023-04-25','2023-04-25','192.1.1.1','192.1.1.1',1000,1000)</v>
      </c>
    </row>
    <row r="33" spans="1:23" x14ac:dyDescent="0.25">
      <c r="A33" s="3">
        <v>235</v>
      </c>
      <c r="B33" s="4">
        <v>45033</v>
      </c>
      <c r="C33" t="s">
        <v>480</v>
      </c>
      <c r="D33" t="s">
        <v>481</v>
      </c>
      <c r="G33" t="s">
        <v>11</v>
      </c>
      <c r="H33" t="str">
        <f>CONCATENATE("Perfil SEDENA"," ",G33)</f>
        <v>Perfil SEDENA Masculino</v>
      </c>
      <c r="I33" t="s">
        <v>178</v>
      </c>
      <c r="J33">
        <f>SEARCH(" ",C33,1)</f>
        <v>8</v>
      </c>
      <c r="K33">
        <f>SEARCH(" ",C33,J33+1)</f>
        <v>13</v>
      </c>
      <c r="L33">
        <f>IFERROR(SEARCH(" ",C33,K33+1),100)</f>
        <v>100</v>
      </c>
      <c r="M33">
        <f>IFERROR(SEARCH(" ",C33,L33+1),100)</f>
        <v>100</v>
      </c>
      <c r="N33">
        <f>IFERROR(SEARCH(" ",C33,M33+1),100)</f>
        <v>100</v>
      </c>
      <c r="O33">
        <f>LEN(C33)</f>
        <v>19</v>
      </c>
      <c r="P33" t="str">
        <f>MID(C33,1,J33-1)</f>
        <v>SANCHEZ</v>
      </c>
      <c r="Q33" t="str">
        <f>MID(C33,(J33+1),(K33-J33))</f>
        <v xml:space="preserve">VEGA </v>
      </c>
      <c r="R33" t="str">
        <f>MID(C33,(K33+1),(L33-K33))</f>
        <v>RAFAEL</v>
      </c>
      <c r="S33" t="str">
        <f>MID(C33,(L33+1),(M33-L33))</f>
        <v/>
      </c>
      <c r="T33" t="str">
        <f>MID(C33,(M33+1),N33)</f>
        <v/>
      </c>
      <c r="U33" t="str">
        <f t="shared" si="0"/>
        <v xml:space="preserve">RAFAEL  </v>
      </c>
      <c r="V33" t="s">
        <v>983</v>
      </c>
      <c r="W33" t="str">
        <f t="shared" si="1"/>
        <v>INSERT INTO dbo.PACI (PACI_NOM, PACI_AP, PACI_AM, PACI_NAC, PACI_SEX, PACI_FECHAA, PACI_FECHAUM, PACI_IPA, PACI_IPUM, PACI_USA, PACI_USUM) VALUES ('RAFAEL  ','SANCHEZ','VEGA ','1990-01-01','Masculino','2023-04-25','2023-04-25','192.1.1.1','192.1.1.1',1000,1000)</v>
      </c>
    </row>
    <row r="34" spans="1:23" x14ac:dyDescent="0.25">
      <c r="A34" s="3">
        <v>239</v>
      </c>
      <c r="B34" s="4">
        <v>45033</v>
      </c>
      <c r="C34" t="s">
        <v>488</v>
      </c>
      <c r="D34" t="s">
        <v>489</v>
      </c>
      <c r="G34" t="s">
        <v>11</v>
      </c>
      <c r="H34" t="str">
        <f>CONCATENATE("Perfil SEDENA"," ",G34)</f>
        <v>Perfil SEDENA Masculino</v>
      </c>
      <c r="I34" t="s">
        <v>178</v>
      </c>
      <c r="J34">
        <f>SEARCH(" ",C34,1)</f>
        <v>6</v>
      </c>
      <c r="K34">
        <f>SEARCH(" ",C34,J34+1)</f>
        <v>12</v>
      </c>
      <c r="L34">
        <f>IFERROR(SEARCH(" ",C34,K34+1),100)</f>
        <v>100</v>
      </c>
      <c r="M34">
        <f>IFERROR(SEARCH(" ",C34,L34+1),100)</f>
        <v>100</v>
      </c>
      <c r="N34">
        <f>IFERROR(SEARCH(" ",C34,M34+1),100)</f>
        <v>100</v>
      </c>
      <c r="O34">
        <f>LEN(C34)</f>
        <v>19</v>
      </c>
      <c r="P34" t="str">
        <f>MID(C34,1,J34-1)</f>
        <v>LOPEZ</v>
      </c>
      <c r="Q34" t="str">
        <f>MID(C34,(J34+1),(K34-J34))</f>
        <v xml:space="preserve">GOMEZ </v>
      </c>
      <c r="R34" t="str">
        <f>MID(C34,(K34+1),(L34-K34))</f>
        <v>BRANDON</v>
      </c>
      <c r="S34" t="str">
        <f>MID(C34,(L34+1),(M34-L34))</f>
        <v/>
      </c>
      <c r="T34" t="str">
        <f>MID(C34,(M34+1),N34)</f>
        <v/>
      </c>
      <c r="U34" t="str">
        <f t="shared" si="0"/>
        <v xml:space="preserve">BRANDON  </v>
      </c>
      <c r="V34" t="s">
        <v>984</v>
      </c>
      <c r="W34" t="str">
        <f t="shared" si="1"/>
        <v>INSERT INTO dbo.PACI (PACI_NOM, PACI_AP, PACI_AM, PACI_NAC, PACI_SEX, PACI_FECHAA, PACI_FECHAUM, PACI_IPA, PACI_IPUM, PACI_USA, PACI_USUM) VALUES ('BRANDON  ','LOPEZ','GOMEZ ','1990-01-01','Masculino','2023-04-25','2023-04-25','192.1.1.1','192.1.1.1',1000,1000)</v>
      </c>
    </row>
    <row r="35" spans="1:23" x14ac:dyDescent="0.25">
      <c r="A35" s="3">
        <v>288</v>
      </c>
      <c r="B35" s="4">
        <v>45034</v>
      </c>
      <c r="C35" t="s">
        <v>586</v>
      </c>
      <c r="D35" t="s">
        <v>587</v>
      </c>
      <c r="G35" t="s">
        <v>11</v>
      </c>
      <c r="H35" t="str">
        <f>CONCATENATE("Perfil SEDENA"," ",G35)</f>
        <v>Perfil SEDENA Masculino</v>
      </c>
      <c r="I35" t="s">
        <v>178</v>
      </c>
      <c r="J35">
        <f>SEARCH(" ",C35,1)</f>
        <v>7</v>
      </c>
      <c r="K35">
        <f>SEARCH(" ",C35,J35+1)</f>
        <v>15</v>
      </c>
      <c r="L35">
        <f>IFERROR(SEARCH(" ",C35,K35+1),100)</f>
        <v>100</v>
      </c>
      <c r="M35">
        <f>IFERROR(SEARCH(" ",C35,L35+1),100)</f>
        <v>100</v>
      </c>
      <c r="N35">
        <f>IFERROR(SEARCH(" ",C35,M35+1),100)</f>
        <v>100</v>
      </c>
      <c r="O35">
        <f>LEN(C35)</f>
        <v>19</v>
      </c>
      <c r="P35" t="str">
        <f>MID(C35,1,J35-1)</f>
        <v>HUERTA</v>
      </c>
      <c r="Q35" t="str">
        <f>MID(C35,(J35+1),(K35-J35))</f>
        <v xml:space="preserve">ZERMEÑO </v>
      </c>
      <c r="R35" t="str">
        <f>MID(C35,(K35+1),(L35-K35))</f>
        <v>AXEL</v>
      </c>
      <c r="S35" t="str">
        <f>MID(C35,(L35+1),(M35-L35))</f>
        <v/>
      </c>
      <c r="T35" t="str">
        <f>MID(C35,(M35+1),N35)</f>
        <v/>
      </c>
      <c r="U35" t="str">
        <f t="shared" si="0"/>
        <v xml:space="preserve">AXEL  </v>
      </c>
      <c r="V35" t="s">
        <v>985</v>
      </c>
      <c r="W35" t="str">
        <f t="shared" si="1"/>
        <v>INSERT INTO dbo.PACI (PACI_NOM, PACI_AP, PACI_AM, PACI_NAC, PACI_SEX, PACI_FECHAA, PACI_FECHAUM, PACI_IPA, PACI_IPUM, PACI_USA, PACI_USUM) VALUES ('AXEL  ','HUERTA','ZERMEÑO ','1990-01-01','Masculino','2023-04-25','2023-04-25','192.1.1.1','192.1.1.1',1000,1000)</v>
      </c>
    </row>
    <row r="36" spans="1:23" x14ac:dyDescent="0.25">
      <c r="A36" s="3">
        <v>304</v>
      </c>
      <c r="B36" s="4">
        <v>45034</v>
      </c>
      <c r="C36" t="s">
        <v>618</v>
      </c>
      <c r="D36" t="s">
        <v>619</v>
      </c>
      <c r="G36" t="s">
        <v>19</v>
      </c>
      <c r="H36" t="str">
        <f>CONCATENATE("Perfil SEDENA"," ",G36)</f>
        <v>Perfil SEDENA Femenino</v>
      </c>
      <c r="I36" t="s">
        <v>178</v>
      </c>
      <c r="J36">
        <f>SEARCH(" ",C36,1)</f>
        <v>7</v>
      </c>
      <c r="K36">
        <f>SEARCH(" ",C36,J36+1)</f>
        <v>12</v>
      </c>
      <c r="L36">
        <f>IFERROR(SEARCH(" ",C36,K36+1),100)</f>
        <v>100</v>
      </c>
      <c r="M36">
        <f>IFERROR(SEARCH(" ",C36,L36+1),100)</f>
        <v>100</v>
      </c>
      <c r="N36">
        <f>IFERROR(SEARCH(" ",C36,M36+1),100)</f>
        <v>100</v>
      </c>
      <c r="O36">
        <f>LEN(C36)</f>
        <v>19</v>
      </c>
      <c r="P36" t="str">
        <f>MID(C36,1,J36-1)</f>
        <v>URBINA</v>
      </c>
      <c r="Q36" t="str">
        <f>MID(C36,(J36+1),(K36-J36))</f>
        <v xml:space="preserve">PIÑA </v>
      </c>
      <c r="R36" t="str">
        <f>MID(C36,(K36+1),(L36-K36))</f>
        <v>ABIGAIL</v>
      </c>
      <c r="S36" t="str">
        <f>MID(C36,(L36+1),(M36-L36))</f>
        <v/>
      </c>
      <c r="T36" t="str">
        <f>MID(C36,(M36+1),N36)</f>
        <v/>
      </c>
      <c r="U36" t="str">
        <f t="shared" si="0"/>
        <v xml:space="preserve">ABIGAIL  </v>
      </c>
      <c r="V36" t="s">
        <v>986</v>
      </c>
      <c r="W36" t="str">
        <f t="shared" si="1"/>
        <v>INSERT INTO dbo.PACI (PACI_NOM, PACI_AP, PACI_AM, PACI_NAC, PACI_SEX, PACI_FECHAA, PACI_FECHAUM, PACI_IPA, PACI_IPUM, PACI_USA, PACI_USUM) VALUES ('ABIGAIL  ','URBINA','PIÑA ','1990-01-01','Femenino','2023-04-25','2023-04-25','192.1.1.1','192.1.1.1',1000,1000)</v>
      </c>
    </row>
    <row r="37" spans="1:23" x14ac:dyDescent="0.25">
      <c r="A37" s="3">
        <v>323</v>
      </c>
      <c r="B37" s="4">
        <v>45035</v>
      </c>
      <c r="C37" t="s">
        <v>656</v>
      </c>
      <c r="D37" t="s">
        <v>657</v>
      </c>
      <c r="G37" t="s">
        <v>11</v>
      </c>
      <c r="H37" t="str">
        <f>CONCATENATE("Perfil SEDENA"," ",G37)</f>
        <v>Perfil SEDENA Masculino</v>
      </c>
      <c r="I37" t="s">
        <v>178</v>
      </c>
      <c r="J37">
        <f>SEARCH(" ",C37,1)</f>
        <v>5</v>
      </c>
      <c r="K37">
        <f>SEARCH(" ",C37,J37+1)</f>
        <v>13</v>
      </c>
      <c r="L37">
        <f>IFERROR(SEARCH(" ",C37,K37+1),100)</f>
        <v>100</v>
      </c>
      <c r="M37">
        <f>IFERROR(SEARCH(" ",C37,L37+1),100)</f>
        <v>100</v>
      </c>
      <c r="N37">
        <f>IFERROR(SEARCH(" ",C37,M37+1),100)</f>
        <v>100</v>
      </c>
      <c r="O37">
        <f>LEN(C37)</f>
        <v>19</v>
      </c>
      <c r="P37" t="str">
        <f>MID(C37,1,J37-1)</f>
        <v>JUAN</v>
      </c>
      <c r="Q37" t="str">
        <f>MID(C37,(J37+1),(K37-J37))</f>
        <v xml:space="preserve">SANCHEZ </v>
      </c>
      <c r="R37" t="str">
        <f>MID(C37,(K37+1),(L37-K37))</f>
        <v>RUSBEL</v>
      </c>
      <c r="S37" t="str">
        <f>MID(C37,(L37+1),(M37-L37))</f>
        <v/>
      </c>
      <c r="T37" t="str">
        <f>MID(C37,(M37+1),N37)</f>
        <v/>
      </c>
      <c r="U37" t="str">
        <f t="shared" si="0"/>
        <v xml:space="preserve">RUSBEL  </v>
      </c>
      <c r="V37" t="s">
        <v>987</v>
      </c>
      <c r="W37" t="str">
        <f t="shared" si="1"/>
        <v>INSERT INTO dbo.PACI (PACI_NOM, PACI_AP, PACI_AM, PACI_NAC, PACI_SEX, PACI_FECHAA, PACI_FECHAUM, PACI_IPA, PACI_IPUM, PACI_USA, PACI_USUM) VALUES ('RUSBEL  ','JUAN','SANCHEZ ','1990-01-01','Masculino','2023-04-25','2023-04-25','192.1.1.1','192.1.1.1',1000,1000)</v>
      </c>
    </row>
    <row r="38" spans="1:23" x14ac:dyDescent="0.25">
      <c r="A38" s="3">
        <v>326</v>
      </c>
      <c r="B38" s="4">
        <v>45035</v>
      </c>
      <c r="C38" t="s">
        <v>662</v>
      </c>
      <c r="D38" t="s">
        <v>663</v>
      </c>
      <c r="G38" t="s">
        <v>11</v>
      </c>
      <c r="H38" t="str">
        <f>CONCATENATE("Perfil SEDENA"," ",G38)</f>
        <v>Perfil SEDENA Masculino</v>
      </c>
      <c r="I38" t="s">
        <v>178</v>
      </c>
      <c r="J38">
        <f>SEARCH(" ",C38,1)</f>
        <v>6</v>
      </c>
      <c r="K38">
        <f>SEARCH(" ",C38,J38+1)</f>
        <v>13</v>
      </c>
      <c r="L38">
        <f>IFERROR(SEARCH(" ",C38,K38+1),100)</f>
        <v>100</v>
      </c>
      <c r="M38">
        <f>IFERROR(SEARCH(" ",C38,L38+1),100)</f>
        <v>100</v>
      </c>
      <c r="N38">
        <f>IFERROR(SEARCH(" ",C38,M38+1),100)</f>
        <v>100</v>
      </c>
      <c r="O38">
        <f>LEN(C38)</f>
        <v>19</v>
      </c>
      <c r="P38" t="str">
        <f>MID(C38,1,J38-1)</f>
        <v>PEREZ</v>
      </c>
      <c r="Q38" t="str">
        <f>MID(C38,(J38+1),(K38-J38))</f>
        <v xml:space="preserve">GARCIA </v>
      </c>
      <c r="R38" t="str">
        <f>MID(C38,(K38+1),(L38-K38))</f>
        <v>AMADOR</v>
      </c>
      <c r="S38" t="str">
        <f>MID(C38,(L38+1),(M38-L38))</f>
        <v/>
      </c>
      <c r="T38" t="str">
        <f>MID(C38,(M38+1),N38)</f>
        <v/>
      </c>
      <c r="U38" t="str">
        <f t="shared" si="0"/>
        <v xml:space="preserve">AMADOR  </v>
      </c>
      <c r="V38" t="s">
        <v>988</v>
      </c>
      <c r="W38" t="str">
        <f t="shared" si="1"/>
        <v>INSERT INTO dbo.PACI (PACI_NOM, PACI_AP, PACI_AM, PACI_NAC, PACI_SEX, PACI_FECHAA, PACI_FECHAUM, PACI_IPA, PACI_IPUM, PACI_USA, PACI_USUM) VALUES ('AMADOR  ','PEREZ','GARCIA ','1990-01-01','Masculino','2023-04-25','2023-04-25','192.1.1.1','192.1.1.1',1000,1000)</v>
      </c>
    </row>
    <row r="39" spans="1:23" x14ac:dyDescent="0.25">
      <c r="A39" s="3">
        <v>424</v>
      </c>
      <c r="B39" s="4">
        <v>45039</v>
      </c>
      <c r="C39" t="s">
        <v>858</v>
      </c>
      <c r="D39" t="s">
        <v>859</v>
      </c>
      <c r="G39" t="s">
        <v>11</v>
      </c>
      <c r="H39" t="str">
        <f>CONCATENATE("Perfil SEDENA"," ",G39)</f>
        <v>Perfil SEDENA Masculino</v>
      </c>
      <c r="I39" t="s">
        <v>178</v>
      </c>
      <c r="J39">
        <f>SEARCH(" ",C39,1)</f>
        <v>6</v>
      </c>
      <c r="K39">
        <f>SEARCH(" ",C39,J39+1)</f>
        <v>13</v>
      </c>
      <c r="L39">
        <f>IFERROR(SEARCH(" ",C39,K39+1),100)</f>
        <v>100</v>
      </c>
      <c r="M39">
        <f>IFERROR(SEARCH(" ",C39,L39+1),100)</f>
        <v>100</v>
      </c>
      <c r="N39">
        <f>IFERROR(SEARCH(" ",C39,M39+1),100)</f>
        <v>100</v>
      </c>
      <c r="O39">
        <f>LEN(C39)</f>
        <v>19</v>
      </c>
      <c r="P39" t="str">
        <f>MID(C39,1,J39-1)</f>
        <v>ARCOS</v>
      </c>
      <c r="Q39" t="str">
        <f>MID(C39,(J39+1),(K39-J39))</f>
        <v xml:space="preserve">TORRES </v>
      </c>
      <c r="R39" t="str">
        <f>MID(C39,(K39+1),(L39-K39))</f>
        <v>MIGUEL</v>
      </c>
      <c r="S39" t="str">
        <f>MID(C39,(L39+1),(M39-L39))</f>
        <v/>
      </c>
      <c r="T39" t="str">
        <f>MID(C39,(M39+1),N39)</f>
        <v/>
      </c>
      <c r="U39" t="str">
        <f t="shared" si="0"/>
        <v xml:space="preserve">MIGUEL  </v>
      </c>
      <c r="V39" t="s">
        <v>989</v>
      </c>
      <c r="W39" t="str">
        <f t="shared" si="1"/>
        <v>INSERT INTO dbo.PACI (PACI_NOM, PACI_AP, PACI_AM, PACI_NAC, PACI_SEX, PACI_FECHAA, PACI_FECHAUM, PACI_IPA, PACI_IPUM, PACI_USA, PACI_USUM) VALUES ('MIGUEL  ','ARCOS','TORRES ','1990-01-01','Masculino','2023-04-25','2023-04-25','192.1.1.1','192.1.1.1',1000,1000)</v>
      </c>
    </row>
    <row r="40" spans="1:23" x14ac:dyDescent="0.25">
      <c r="A40" s="3">
        <v>67</v>
      </c>
      <c r="B40" s="4">
        <v>45020</v>
      </c>
      <c r="C40" t="s">
        <v>144</v>
      </c>
      <c r="D40" t="s">
        <v>145</v>
      </c>
      <c r="G40" t="s">
        <v>11</v>
      </c>
      <c r="H40" t="str">
        <f>CONCATENATE("Perfil SEDENA"," ",G40)</f>
        <v>Perfil SEDENA Masculino</v>
      </c>
      <c r="I40" t="s">
        <v>12</v>
      </c>
      <c r="J40">
        <f>SEARCH(" ",C40,1)</f>
        <v>9</v>
      </c>
      <c r="K40">
        <f>SEARCH(" ",C40,J40+1)</f>
        <v>15</v>
      </c>
      <c r="L40">
        <f>IFERROR(SEARCH(" ",C40,K40+1),100)</f>
        <v>100</v>
      </c>
      <c r="M40">
        <f>IFERROR(SEARCH(" ",C40,L40+1),100)</f>
        <v>100</v>
      </c>
      <c r="N40">
        <f>IFERROR(SEARCH(" ",C40,M40+1),100)</f>
        <v>100</v>
      </c>
      <c r="O40">
        <f>LEN(C40)</f>
        <v>20</v>
      </c>
      <c r="P40" t="str">
        <f>MID(C40,1,J40-1)</f>
        <v>CASANOVA</v>
      </c>
      <c r="Q40" t="str">
        <f>MID(C40,(J40+1),(K40-J40))</f>
        <v xml:space="preserve">AVILA </v>
      </c>
      <c r="R40" t="str">
        <f>MID(C40,(K40+1),(L40-K40))</f>
        <v>PABLO</v>
      </c>
      <c r="S40" t="str">
        <f>MID(C40,(L40+1),(M40-L40))</f>
        <v/>
      </c>
      <c r="T40" t="str">
        <f>MID(C40,(M40+1),N40)</f>
        <v/>
      </c>
      <c r="U40" t="str">
        <f t="shared" si="0"/>
        <v xml:space="preserve">PABLO  </v>
      </c>
      <c r="V40" t="s">
        <v>981</v>
      </c>
      <c r="W40" t="str">
        <f t="shared" si="1"/>
        <v>INSERT INTO dbo.PACI (PACI_NOM, PACI_AP, PACI_AM, PACI_NAC, PACI_SEX, PACI_FECHAA, PACI_FECHAUM, PACI_IPA, PACI_IPUM, PACI_USA, PACI_USUM) VALUES ('PABLO  ','CASANOVA','AVILA ','1990-01-01','Masculino','2023-04-25','2023-04-25','192.1.1.1','192.1.1.1',1000,1000)</v>
      </c>
    </row>
    <row r="41" spans="1:23" x14ac:dyDescent="0.25">
      <c r="A41" s="3">
        <v>82</v>
      </c>
      <c r="B41" s="4">
        <v>45021</v>
      </c>
      <c r="C41" t="s">
        <v>174</v>
      </c>
      <c r="D41" t="s">
        <v>175</v>
      </c>
      <c r="G41" t="s">
        <v>19</v>
      </c>
      <c r="H41" t="str">
        <f>CONCATENATE("Perfil SEDENA"," ",G41)</f>
        <v>Perfil SEDENA Femenino</v>
      </c>
      <c r="I41" t="s">
        <v>12</v>
      </c>
      <c r="J41">
        <f>SEARCH(" ",C41,1)</f>
        <v>7</v>
      </c>
      <c r="K41">
        <f>SEARCH(" ",C41,J41+1)</f>
        <v>14</v>
      </c>
      <c r="L41">
        <f>IFERROR(SEARCH(" ",C41,K41+1),100)</f>
        <v>100</v>
      </c>
      <c r="M41">
        <f>IFERROR(SEARCH(" ",C41,L41+1),100)</f>
        <v>100</v>
      </c>
      <c r="N41">
        <f>IFERROR(SEARCH(" ",C41,M41+1),100)</f>
        <v>100</v>
      </c>
      <c r="O41">
        <f>LEN(C41)</f>
        <v>20</v>
      </c>
      <c r="P41" t="str">
        <f>MID(C41,1,J41-1)</f>
        <v>MILLAN</v>
      </c>
      <c r="Q41" t="str">
        <f>MID(C41,(J41+1),(K41-J41))</f>
        <v xml:space="preserve">AVALOS </v>
      </c>
      <c r="R41" t="str">
        <f>MID(C41,(K41+1),(L41-K41))</f>
        <v>FATIMA</v>
      </c>
      <c r="S41" t="str">
        <f>MID(C41,(L41+1),(M41-L41))</f>
        <v/>
      </c>
      <c r="T41" t="str">
        <f>MID(C41,(M41+1),N41)</f>
        <v/>
      </c>
      <c r="U41" t="str">
        <f t="shared" si="0"/>
        <v xml:space="preserve">FATIMA  </v>
      </c>
      <c r="V41" t="s">
        <v>990</v>
      </c>
      <c r="W41" t="str">
        <f t="shared" si="1"/>
        <v>INSERT INTO dbo.PACI (PACI_NOM, PACI_AP, PACI_AM, PACI_NAC, PACI_SEX, PACI_FECHAA, PACI_FECHAUM, PACI_IPA, PACI_IPUM, PACI_USA, PACI_USUM) VALUES ('FATIMA  ','MILLAN','AVALOS ','1990-01-01','Femenino','2023-04-25','2023-04-25','192.1.1.1','192.1.1.1',1000,1000)</v>
      </c>
    </row>
    <row r="42" spans="1:23" x14ac:dyDescent="0.25">
      <c r="A42" s="3">
        <v>141</v>
      </c>
      <c r="B42" s="4">
        <v>45027</v>
      </c>
      <c r="C42" t="s">
        <v>293</v>
      </c>
      <c r="D42" t="s">
        <v>294</v>
      </c>
      <c r="G42" t="s">
        <v>11</v>
      </c>
      <c r="H42" t="str">
        <f>CONCATENATE("Perfil SEDENA"," ",G42)</f>
        <v>Perfil SEDENA Masculino</v>
      </c>
      <c r="I42" t="s">
        <v>178</v>
      </c>
      <c r="J42">
        <f>SEARCH(" ",C42,1)</f>
        <v>6</v>
      </c>
      <c r="K42">
        <f>SEARCH(" ",C42,J42+1)</f>
        <v>14</v>
      </c>
      <c r="L42">
        <f>IFERROR(SEARCH(" ",C42,K42+1),100)</f>
        <v>100</v>
      </c>
      <c r="M42">
        <f>IFERROR(SEARCH(" ",C42,L42+1),100)</f>
        <v>100</v>
      </c>
      <c r="N42">
        <f>IFERROR(SEARCH(" ",C42,M42+1),100)</f>
        <v>100</v>
      </c>
      <c r="O42">
        <f>LEN(C42)</f>
        <v>20</v>
      </c>
      <c r="P42" t="str">
        <f>MID(C42,1,J42-1)</f>
        <v>REYES</v>
      </c>
      <c r="Q42" t="str">
        <f>MID(C42,(J42+1),(K42-J42))</f>
        <v xml:space="preserve">GUEVARA </v>
      </c>
      <c r="R42" t="str">
        <f>MID(C42,(K42+1),(L42-K42))</f>
        <v>DANIEL</v>
      </c>
      <c r="S42" t="str">
        <f>MID(C42,(L42+1),(M42-L42))</f>
        <v/>
      </c>
      <c r="T42" t="str">
        <f>MID(C42,(M42+1),N42)</f>
        <v/>
      </c>
      <c r="U42" t="str">
        <f t="shared" si="0"/>
        <v xml:space="preserve">DANIEL  </v>
      </c>
      <c r="V42" t="s">
        <v>991</v>
      </c>
      <c r="W42" t="str">
        <f t="shared" si="1"/>
        <v>INSERT INTO dbo.PACI (PACI_NOM, PACI_AP, PACI_AM, PACI_NAC, PACI_SEX, PACI_FECHAA, PACI_FECHAUM, PACI_IPA, PACI_IPUM, PACI_USA, PACI_USUM) VALUES ('DANIEL  ','REYES','GUEVARA ','1990-01-01','Masculino','2023-04-25','2023-04-25','192.1.1.1','192.1.1.1',1000,1000)</v>
      </c>
    </row>
    <row r="43" spans="1:23" x14ac:dyDescent="0.25">
      <c r="A43" s="3">
        <v>156</v>
      </c>
      <c r="B43" s="4">
        <v>45028</v>
      </c>
      <c r="C43" t="s">
        <v>323</v>
      </c>
      <c r="D43" t="s">
        <v>324</v>
      </c>
      <c r="G43" t="s">
        <v>11</v>
      </c>
      <c r="H43" t="str">
        <f>CONCATENATE("Perfil SEDENA"," ",G43)</f>
        <v>Perfil SEDENA Masculino</v>
      </c>
      <c r="I43" t="s">
        <v>178</v>
      </c>
      <c r="J43">
        <f>SEARCH(" ",C43,1)</f>
        <v>9</v>
      </c>
      <c r="K43">
        <f>SEARCH(" ",C43,J43+1)</f>
        <v>14</v>
      </c>
      <c r="L43">
        <f>IFERROR(SEARCH(" ",C43,K43+1),100)</f>
        <v>100</v>
      </c>
      <c r="M43">
        <f>IFERROR(SEARCH(" ",C43,L43+1),100)</f>
        <v>100</v>
      </c>
      <c r="N43">
        <f>IFERROR(SEARCH(" ",C43,M43+1),100)</f>
        <v>100</v>
      </c>
      <c r="O43">
        <f>LEN(C43)</f>
        <v>20</v>
      </c>
      <c r="P43" t="str">
        <f>MID(C43,1,J43-1)</f>
        <v>GONZALEZ</v>
      </c>
      <c r="Q43" t="str">
        <f>MID(C43,(J43+1),(K43-J43))</f>
        <v xml:space="preserve">CRUZ </v>
      </c>
      <c r="R43" t="str">
        <f>MID(C43,(K43+1),(L43-K43))</f>
        <v>RAFAEL</v>
      </c>
      <c r="S43" t="str">
        <f>MID(C43,(L43+1),(M43-L43))</f>
        <v/>
      </c>
      <c r="T43" t="str">
        <f>MID(C43,(M43+1),N43)</f>
        <v/>
      </c>
      <c r="U43" t="str">
        <f t="shared" si="0"/>
        <v xml:space="preserve">RAFAEL  </v>
      </c>
      <c r="V43" t="s">
        <v>983</v>
      </c>
      <c r="W43" t="str">
        <f t="shared" si="1"/>
        <v>INSERT INTO dbo.PACI (PACI_NOM, PACI_AP, PACI_AM, PACI_NAC, PACI_SEX, PACI_FECHAA, PACI_FECHAUM, PACI_IPA, PACI_IPUM, PACI_USA, PACI_USUM) VALUES ('RAFAEL  ','GONZALEZ','CRUZ ','1990-01-01','Masculino','2023-04-25','2023-04-25','192.1.1.1','192.1.1.1',1000,1000)</v>
      </c>
    </row>
    <row r="44" spans="1:23" x14ac:dyDescent="0.25">
      <c r="A44" s="3">
        <v>161</v>
      </c>
      <c r="B44" s="4">
        <v>45028</v>
      </c>
      <c r="C44" t="s">
        <v>333</v>
      </c>
      <c r="D44" t="s">
        <v>334</v>
      </c>
      <c r="G44" t="s">
        <v>19</v>
      </c>
      <c r="H44" t="str">
        <f>CONCATENATE("Perfil SEDENA"," ",G44)</f>
        <v>Perfil SEDENA Femenino</v>
      </c>
      <c r="I44" t="s">
        <v>178</v>
      </c>
      <c r="J44">
        <f>SEARCH(" ",C44,1)</f>
        <v>9</v>
      </c>
      <c r="K44">
        <f>SEARCH(" ",C44,J44+1)</f>
        <v>16</v>
      </c>
      <c r="L44">
        <f>IFERROR(SEARCH(" ",C44,K44+1),100)</f>
        <v>100</v>
      </c>
      <c r="M44">
        <f>IFERROR(SEARCH(" ",C44,L44+1),100)</f>
        <v>100</v>
      </c>
      <c r="N44">
        <f>IFERROR(SEARCH(" ",C44,M44+1),100)</f>
        <v>100</v>
      </c>
      <c r="O44">
        <f>LEN(C44)</f>
        <v>20</v>
      </c>
      <c r="P44" t="str">
        <f>MID(C44,1,J44-1)</f>
        <v>CARDENAS</v>
      </c>
      <c r="Q44" t="str">
        <f>MID(C44,(J44+1),(K44-J44))</f>
        <v xml:space="preserve">VARGAS </v>
      </c>
      <c r="R44" t="str">
        <f>MID(C44,(K44+1),(L44-K44))</f>
        <v>ROSA</v>
      </c>
      <c r="S44" t="str">
        <f>MID(C44,(L44+1),(M44-L44))</f>
        <v/>
      </c>
      <c r="T44" t="str">
        <f>MID(C44,(M44+1),N44)</f>
        <v/>
      </c>
      <c r="U44" t="str">
        <f t="shared" si="0"/>
        <v xml:space="preserve">ROSA  </v>
      </c>
      <c r="V44" t="s">
        <v>992</v>
      </c>
      <c r="W44" t="str">
        <f t="shared" si="1"/>
        <v>INSERT INTO dbo.PACI (PACI_NOM, PACI_AP, PACI_AM, PACI_NAC, PACI_SEX, PACI_FECHAA, PACI_FECHAUM, PACI_IPA, PACI_IPUM, PACI_USA, PACI_USUM) VALUES ('ROSA  ','CARDENAS','VARGAS ','1990-01-01','Femenino','2023-04-25','2023-04-25','192.1.1.1','192.1.1.1',1000,1000)</v>
      </c>
    </row>
    <row r="45" spans="1:23" x14ac:dyDescent="0.25">
      <c r="A45" s="3">
        <v>223</v>
      </c>
      <c r="B45" s="6">
        <v>45030</v>
      </c>
      <c r="C45" t="s">
        <v>456</v>
      </c>
      <c r="D45" t="s">
        <v>457</v>
      </c>
      <c r="G45" t="s">
        <v>11</v>
      </c>
      <c r="H45" t="str">
        <f>CONCATENATE("Perfil SEDENA"," ",G45)</f>
        <v>Perfil SEDENA Masculino</v>
      </c>
      <c r="I45" t="s">
        <v>178</v>
      </c>
      <c r="J45">
        <f>SEARCH(" ",C45,1)</f>
        <v>10</v>
      </c>
      <c r="K45">
        <f>SEARCH(" ",C45,J45+1)</f>
        <v>16</v>
      </c>
      <c r="L45">
        <f>IFERROR(SEARCH(" ",C45,K45+1),100)</f>
        <v>100</v>
      </c>
      <c r="M45">
        <f>IFERROR(SEARCH(" ",C45,L45+1),100)</f>
        <v>100</v>
      </c>
      <c r="N45">
        <f>IFERROR(SEARCH(" ",C45,M45+1),100)</f>
        <v>100</v>
      </c>
      <c r="O45">
        <f>LEN(C45)</f>
        <v>20</v>
      </c>
      <c r="P45" t="str">
        <f>MID(C45,1,J45-1)</f>
        <v>RODRIGUEZ</v>
      </c>
      <c r="Q45" t="str">
        <f>MID(C45,(J45+1),(K45-J45))</f>
        <v xml:space="preserve">LOPEZ </v>
      </c>
      <c r="R45" t="str">
        <f>MID(C45,(K45+1),(L45-K45))</f>
        <v>IVAN</v>
      </c>
      <c r="S45" t="str">
        <f>MID(C45,(L45+1),(M45-L45))</f>
        <v/>
      </c>
      <c r="T45" t="str">
        <f>MID(C45,(M45+1),N45)</f>
        <v/>
      </c>
      <c r="U45" t="str">
        <f t="shared" si="0"/>
        <v xml:space="preserve">IVAN  </v>
      </c>
      <c r="V45" t="s">
        <v>982</v>
      </c>
      <c r="W45" t="str">
        <f t="shared" si="1"/>
        <v>INSERT INTO dbo.PACI (PACI_NOM, PACI_AP, PACI_AM, PACI_NAC, PACI_SEX, PACI_FECHAA, PACI_FECHAUM, PACI_IPA, PACI_IPUM, PACI_USA, PACI_USUM) VALUES ('IVAN  ','RODRIGUEZ','LOPEZ ','1990-01-01','Masculino','2023-04-25','2023-04-25','192.1.1.1','192.1.1.1',1000,1000)</v>
      </c>
    </row>
    <row r="46" spans="1:23" x14ac:dyDescent="0.25">
      <c r="A46" s="3">
        <v>226</v>
      </c>
      <c r="B46" s="6">
        <v>45030</v>
      </c>
      <c r="C46" t="s">
        <v>462</v>
      </c>
      <c r="D46" t="s">
        <v>463</v>
      </c>
      <c r="G46" t="s">
        <v>19</v>
      </c>
      <c r="H46" t="str">
        <f>CONCATENATE("Perfil SEDENA"," ",G46)</f>
        <v>Perfil SEDENA Femenino</v>
      </c>
      <c r="I46" t="s">
        <v>178</v>
      </c>
      <c r="J46">
        <f>SEARCH(" ",C46,1)</f>
        <v>5</v>
      </c>
      <c r="K46">
        <f>SEARCH(" ",C46,J46+1)</f>
        <v>14</v>
      </c>
      <c r="L46">
        <f>IFERROR(SEARCH(" ",C46,K46+1),100)</f>
        <v>100</v>
      </c>
      <c r="M46">
        <f>IFERROR(SEARCH(" ",C46,L46+1),100)</f>
        <v>100</v>
      </c>
      <c r="N46">
        <f>IFERROR(SEARCH(" ",C46,M46+1),100)</f>
        <v>100</v>
      </c>
      <c r="O46">
        <f>LEN(C46)</f>
        <v>20</v>
      </c>
      <c r="P46" t="str">
        <f>MID(C46,1,J46-1)</f>
        <v>LEON</v>
      </c>
      <c r="Q46" t="str">
        <f>MID(C46,(J46+1),(K46-J46))</f>
        <v xml:space="preserve">GONZALEZ </v>
      </c>
      <c r="R46" t="str">
        <f>MID(C46,(K46+1),(L46-K46))</f>
        <v>BRENDA</v>
      </c>
      <c r="S46" t="str">
        <f>MID(C46,(L46+1),(M46-L46))</f>
        <v/>
      </c>
      <c r="T46" t="str">
        <f>MID(C46,(M46+1),N46)</f>
        <v/>
      </c>
      <c r="U46" t="str">
        <f t="shared" si="0"/>
        <v xml:space="preserve">BRENDA  </v>
      </c>
      <c r="V46" t="s">
        <v>993</v>
      </c>
      <c r="W46" t="str">
        <f t="shared" si="1"/>
        <v>INSERT INTO dbo.PACI (PACI_NOM, PACI_AP, PACI_AM, PACI_NAC, PACI_SEX, PACI_FECHAA, PACI_FECHAUM, PACI_IPA, PACI_IPUM, PACI_USA, PACI_USUM) VALUES ('BRENDA  ','LEON','GONZALEZ ','1990-01-01','Femenino','2023-04-25','2023-04-25','192.1.1.1','192.1.1.1',1000,1000)</v>
      </c>
    </row>
    <row r="47" spans="1:23" x14ac:dyDescent="0.25">
      <c r="A47" s="3">
        <v>297</v>
      </c>
      <c r="B47" s="4">
        <v>45034</v>
      </c>
      <c r="C47" t="s">
        <v>604</v>
      </c>
      <c r="D47" t="s">
        <v>605</v>
      </c>
      <c r="G47" t="s">
        <v>11</v>
      </c>
      <c r="H47" t="str">
        <f>CONCATENATE("Perfil SEDENA"," ",G47)</f>
        <v>Perfil SEDENA Masculino</v>
      </c>
      <c r="I47" t="s">
        <v>178</v>
      </c>
      <c r="J47">
        <f>SEARCH(" ",C47,1)</f>
        <v>6</v>
      </c>
      <c r="K47">
        <f>SEARCH(" ",C47,J47+1)</f>
        <v>15</v>
      </c>
      <c r="L47">
        <f>IFERROR(SEARCH(" ",C47,K47+1),100)</f>
        <v>100</v>
      </c>
      <c r="M47">
        <f>IFERROR(SEARCH(" ",C47,L47+1),100)</f>
        <v>100</v>
      </c>
      <c r="N47">
        <f>IFERROR(SEARCH(" ",C47,M47+1),100)</f>
        <v>100</v>
      </c>
      <c r="O47">
        <f>LEN(C47)</f>
        <v>20</v>
      </c>
      <c r="P47" t="str">
        <f>MID(C47,1,J47-1)</f>
        <v>MORAN</v>
      </c>
      <c r="Q47" t="str">
        <f>MID(C47,(J47+1),(K47-J47))</f>
        <v xml:space="preserve">RESENDIZ </v>
      </c>
      <c r="R47" t="str">
        <f>MID(C47,(K47+1),(L47-K47))</f>
        <v>CESAR</v>
      </c>
      <c r="S47" t="str">
        <f>MID(C47,(L47+1),(M47-L47))</f>
        <v/>
      </c>
      <c r="T47" t="str">
        <f>MID(C47,(M47+1),N47)</f>
        <v/>
      </c>
      <c r="U47" t="str">
        <f t="shared" si="0"/>
        <v xml:space="preserve">CESAR  </v>
      </c>
      <c r="V47" t="s">
        <v>971</v>
      </c>
      <c r="W47" t="str">
        <f t="shared" si="1"/>
        <v>INSERT INTO dbo.PACI (PACI_NOM, PACI_AP, PACI_AM, PACI_NAC, PACI_SEX, PACI_FECHAA, PACI_FECHAUM, PACI_IPA, PACI_IPUM, PACI_USA, PACI_USUM) VALUES ('CESAR  ','MORAN','RESENDIZ ','1990-01-01','Masculino','2023-04-25','2023-04-25','192.1.1.1','192.1.1.1',1000,1000)</v>
      </c>
    </row>
    <row r="48" spans="1:23" x14ac:dyDescent="0.25">
      <c r="A48" s="3">
        <v>321</v>
      </c>
      <c r="B48" s="4">
        <v>45035</v>
      </c>
      <c r="C48" t="s">
        <v>652</v>
      </c>
      <c r="D48" t="s">
        <v>653</v>
      </c>
      <c r="G48" t="s">
        <v>11</v>
      </c>
      <c r="H48" t="str">
        <f>CONCATENATE("Perfil SEDENA"," ",G48)</f>
        <v>Perfil SEDENA Masculino</v>
      </c>
      <c r="I48" t="s">
        <v>178</v>
      </c>
      <c r="J48">
        <f>SEARCH(" ",C48,1)</f>
        <v>6</v>
      </c>
      <c r="K48">
        <f>SEARCH(" ",C48,J48+1)</f>
        <v>15</v>
      </c>
      <c r="L48">
        <f>IFERROR(SEARCH(" ",C48,K48+1),100)</f>
        <v>100</v>
      </c>
      <c r="M48">
        <f>IFERROR(SEARCH(" ",C48,L48+1),100)</f>
        <v>100</v>
      </c>
      <c r="N48">
        <f>IFERROR(SEARCH(" ",C48,M48+1),100)</f>
        <v>100</v>
      </c>
      <c r="O48">
        <f>LEN(C48)</f>
        <v>20</v>
      </c>
      <c r="P48" t="str">
        <f>MID(C48,1,J48-1)</f>
        <v>BALAM</v>
      </c>
      <c r="Q48" t="str">
        <f>MID(C48,(J48+1),(K48-J48))</f>
        <v xml:space="preserve">AGUILERA </v>
      </c>
      <c r="R48" t="str">
        <f>MID(C48,(K48+1),(L48-K48))</f>
        <v>UZIEL</v>
      </c>
      <c r="S48" t="str">
        <f>MID(C48,(L48+1),(M48-L48))</f>
        <v/>
      </c>
      <c r="T48" t="str">
        <f>MID(C48,(M48+1),N48)</f>
        <v/>
      </c>
      <c r="U48" t="str">
        <f t="shared" si="0"/>
        <v xml:space="preserve">UZIEL  </v>
      </c>
      <c r="V48" t="s">
        <v>994</v>
      </c>
      <c r="W48" t="str">
        <f t="shared" si="1"/>
        <v>INSERT INTO dbo.PACI (PACI_NOM, PACI_AP, PACI_AM, PACI_NAC, PACI_SEX, PACI_FECHAA, PACI_FECHAUM, PACI_IPA, PACI_IPUM, PACI_USA, PACI_USUM) VALUES ('UZIEL  ','BALAM','AGUILERA ','1990-01-01','Masculino','2023-04-25','2023-04-25','192.1.1.1','192.1.1.1',1000,1000)</v>
      </c>
    </row>
    <row r="49" spans="1:23" x14ac:dyDescent="0.25">
      <c r="A49" s="3">
        <v>360</v>
      </c>
      <c r="B49" s="4">
        <v>45036</v>
      </c>
      <c r="C49" t="s">
        <v>730</v>
      </c>
      <c r="D49" t="s">
        <v>731</v>
      </c>
      <c r="G49" t="s">
        <v>11</v>
      </c>
      <c r="H49" t="str">
        <f>CONCATENATE("Perfil SEDENA"," ",G49)</f>
        <v>Perfil SEDENA Masculino</v>
      </c>
      <c r="I49" t="s">
        <v>178</v>
      </c>
      <c r="J49">
        <f>SEARCH(" ",C49,1)</f>
        <v>6</v>
      </c>
      <c r="K49">
        <f>SEARCH(" ",C49,J49+1)</f>
        <v>13</v>
      </c>
      <c r="L49">
        <f>IFERROR(SEARCH(" ",C49,K49+1),100)</f>
        <v>100</v>
      </c>
      <c r="M49">
        <f>IFERROR(SEARCH(" ",C49,L49+1),100)</f>
        <v>100</v>
      </c>
      <c r="N49">
        <f>IFERROR(SEARCH(" ",C49,M49+1),100)</f>
        <v>100</v>
      </c>
      <c r="O49">
        <f>LEN(C49)</f>
        <v>20</v>
      </c>
      <c r="P49" t="str">
        <f>MID(C49,1,J49-1)</f>
        <v>REYES</v>
      </c>
      <c r="Q49" t="str">
        <f>MID(C49,(J49+1),(K49-J49))</f>
        <v xml:space="preserve">GARIBO </v>
      </c>
      <c r="R49" t="str">
        <f>MID(C49,(K49+1),(L49-K49))</f>
        <v>ANTONIO</v>
      </c>
      <c r="S49" t="str">
        <f>MID(C49,(L49+1),(M49-L49))</f>
        <v/>
      </c>
      <c r="T49" t="str">
        <f>MID(C49,(M49+1),N49)</f>
        <v/>
      </c>
      <c r="U49" t="str">
        <f t="shared" si="0"/>
        <v xml:space="preserve">ANTONIO  </v>
      </c>
      <c r="V49" t="s">
        <v>995</v>
      </c>
      <c r="W49" t="str">
        <f t="shared" si="1"/>
        <v>INSERT INTO dbo.PACI (PACI_NOM, PACI_AP, PACI_AM, PACI_NAC, PACI_SEX, PACI_FECHAA, PACI_FECHAUM, PACI_IPA, PACI_IPUM, PACI_USA, PACI_USUM) VALUES ('ANTONIO  ','REYES','GARIBO ','1990-01-01','Masculino','2023-04-25','2023-04-25','192.1.1.1','192.1.1.1',1000,1000)</v>
      </c>
    </row>
    <row r="50" spans="1:23" x14ac:dyDescent="0.25">
      <c r="A50" s="3">
        <v>425</v>
      </c>
      <c r="B50" s="4">
        <v>45039</v>
      </c>
      <c r="C50" t="s">
        <v>860</v>
      </c>
      <c r="D50" t="s">
        <v>861</v>
      </c>
      <c r="G50" t="s">
        <v>19</v>
      </c>
      <c r="H50" t="str">
        <f>CONCATENATE("Perfil SEDENA"," ",G50)</f>
        <v>Perfil SEDENA Femenino</v>
      </c>
      <c r="I50" t="s">
        <v>178</v>
      </c>
      <c r="J50">
        <f>SEARCH(" ",C50,1)</f>
        <v>6</v>
      </c>
      <c r="K50">
        <f>SEARCH(" ",C50,J50+1)</f>
        <v>12</v>
      </c>
      <c r="L50">
        <f>IFERROR(SEARCH(" ",C50,K50+1),100)</f>
        <v>100</v>
      </c>
      <c r="M50">
        <f>IFERROR(SEARCH(" ",C50,L50+1),100)</f>
        <v>100</v>
      </c>
      <c r="N50">
        <f>IFERROR(SEARCH(" ",C50,M50+1),100)</f>
        <v>100</v>
      </c>
      <c r="O50">
        <f>LEN(C50)</f>
        <v>20</v>
      </c>
      <c r="P50" t="str">
        <f>MID(C50,1,J50-1)</f>
        <v>ORTIZ</v>
      </c>
      <c r="Q50" t="str">
        <f>MID(C50,(J50+1),(K50-J50))</f>
        <v xml:space="preserve">NUÑEZ </v>
      </c>
      <c r="R50" t="str">
        <f>MID(C50,(K50+1),(L50-K50))</f>
        <v>AMAIRANY</v>
      </c>
      <c r="S50" t="str">
        <f>MID(C50,(L50+1),(M50-L50))</f>
        <v/>
      </c>
      <c r="T50" t="str">
        <f>MID(C50,(M50+1),N50)</f>
        <v/>
      </c>
      <c r="U50" t="str">
        <f t="shared" si="0"/>
        <v xml:space="preserve">AMAIRANY  </v>
      </c>
      <c r="V50" t="s">
        <v>996</v>
      </c>
      <c r="W50" t="str">
        <f t="shared" si="1"/>
        <v>INSERT INTO dbo.PACI (PACI_NOM, PACI_AP, PACI_AM, PACI_NAC, PACI_SEX, PACI_FECHAA, PACI_FECHAUM, PACI_IPA, PACI_IPUM, PACI_USA, PACI_USUM) VALUES ('AMAIRANY  ','ORTIZ','NUÑEZ ','1990-01-01','Femenino','2023-04-25','2023-04-25','192.1.1.1','192.1.1.1',1000,1000)</v>
      </c>
    </row>
    <row r="51" spans="1:23" x14ac:dyDescent="0.25">
      <c r="A51" s="3">
        <v>428</v>
      </c>
      <c r="B51" s="4">
        <v>45039</v>
      </c>
      <c r="C51" t="s">
        <v>866</v>
      </c>
      <c r="D51" t="s">
        <v>867</v>
      </c>
      <c r="G51" t="s">
        <v>19</v>
      </c>
      <c r="H51" t="str">
        <f>CONCATENATE("Perfil SEDENA"," ",G51)</f>
        <v>Perfil SEDENA Femenino</v>
      </c>
      <c r="I51" t="s">
        <v>178</v>
      </c>
      <c r="J51">
        <f>SEARCH(" ",C51,1)</f>
        <v>6</v>
      </c>
      <c r="K51">
        <f>SEARCH(" ",C51,J51+1)</f>
        <v>13</v>
      </c>
      <c r="L51">
        <f>IFERROR(SEARCH(" ",C51,K51+1),100)</f>
        <v>100</v>
      </c>
      <c r="M51">
        <f>IFERROR(SEARCH(" ",C51,L51+1),100)</f>
        <v>100</v>
      </c>
      <c r="N51">
        <f>IFERROR(SEARCH(" ",C51,M51+1),100)</f>
        <v>100</v>
      </c>
      <c r="O51">
        <f>LEN(C51)</f>
        <v>20</v>
      </c>
      <c r="P51" t="str">
        <f>MID(C51,1,J51-1)</f>
        <v>ARIAS</v>
      </c>
      <c r="Q51" t="str">
        <f>MID(C51,(J51+1),(K51-J51))</f>
        <v xml:space="preserve">MENDEZ </v>
      </c>
      <c r="R51" t="str">
        <f>MID(C51,(K51+1),(L51-K51))</f>
        <v>YESSICA</v>
      </c>
      <c r="S51" t="str">
        <f>MID(C51,(L51+1),(M51-L51))</f>
        <v/>
      </c>
      <c r="T51" t="str">
        <f>MID(C51,(M51+1),N51)</f>
        <v/>
      </c>
      <c r="U51" t="str">
        <f t="shared" si="0"/>
        <v xml:space="preserve">YESSICA  </v>
      </c>
      <c r="V51" t="s">
        <v>997</v>
      </c>
      <c r="W51" t="str">
        <f t="shared" si="1"/>
        <v>INSERT INTO dbo.PACI (PACI_NOM, PACI_AP, PACI_AM, PACI_NAC, PACI_SEX, PACI_FECHAA, PACI_FECHAUM, PACI_IPA, PACI_IPUM, PACI_USA, PACI_USUM) VALUES ('YESSICA  ','ARIAS','MENDEZ ','1990-01-01','Femenino','2023-04-25','2023-04-25','192.1.1.1','192.1.1.1',1000,1000)</v>
      </c>
    </row>
    <row r="52" spans="1:23" x14ac:dyDescent="0.25">
      <c r="A52" s="3">
        <v>438</v>
      </c>
      <c r="B52" s="4">
        <v>45040</v>
      </c>
      <c r="C52" t="s">
        <v>886</v>
      </c>
      <c r="D52" t="s">
        <v>887</v>
      </c>
      <c r="G52" t="s">
        <v>11</v>
      </c>
      <c r="H52" t="str">
        <f>CONCATENATE("Perfil SEDENA"," ",G52)</f>
        <v>Perfil SEDENA Masculino</v>
      </c>
      <c r="I52" t="s">
        <v>178</v>
      </c>
      <c r="J52">
        <f>SEARCH(" ",C52,1)</f>
        <v>8</v>
      </c>
      <c r="K52">
        <f>SEARCH(" ",C52,J52+1)</f>
        <v>15</v>
      </c>
      <c r="L52">
        <f>IFERROR(SEARCH(" ",C52,K52+1),100)</f>
        <v>100</v>
      </c>
      <c r="M52">
        <f>IFERROR(SEARCH(" ",C52,L52+1),100)</f>
        <v>100</v>
      </c>
      <c r="N52">
        <f>IFERROR(SEARCH(" ",C52,M52+1),100)</f>
        <v>100</v>
      </c>
      <c r="O52">
        <f>LEN(C52)</f>
        <v>20</v>
      </c>
      <c r="P52" t="str">
        <f>MID(C52,1,J52-1)</f>
        <v>ANGELES</v>
      </c>
      <c r="Q52" t="str">
        <f>MID(C52,(J52+1),(K52-J52))</f>
        <v xml:space="preserve">TELLEZ </v>
      </c>
      <c r="R52" t="str">
        <f>MID(C52,(K52+1),(L52-K52))</f>
        <v>OSCAR</v>
      </c>
      <c r="S52" t="str">
        <f>MID(C52,(L52+1),(M52-L52))</f>
        <v/>
      </c>
      <c r="T52" t="str">
        <f>MID(C52,(M52+1),N52)</f>
        <v/>
      </c>
      <c r="U52" t="str">
        <f t="shared" si="0"/>
        <v xml:space="preserve">OSCAR  </v>
      </c>
      <c r="V52" t="s">
        <v>998</v>
      </c>
      <c r="W52" t="str">
        <f t="shared" si="1"/>
        <v>INSERT INTO dbo.PACI (PACI_NOM, PACI_AP, PACI_AM, PACI_NAC, PACI_SEX, PACI_FECHAA, PACI_FECHAUM, PACI_IPA, PACI_IPUM, PACI_USA, PACI_USUM) VALUES ('OSCAR  ','ANGELES','TELLEZ ','1990-01-01','Masculino','2023-04-25','2023-04-25','192.1.1.1','192.1.1.1',1000,1000)</v>
      </c>
    </row>
    <row r="53" spans="1:23" x14ac:dyDescent="0.25">
      <c r="A53" s="3">
        <v>2</v>
      </c>
      <c r="B53" s="4">
        <v>45019</v>
      </c>
      <c r="C53" t="s">
        <v>13</v>
      </c>
      <c r="D53" t="s">
        <v>14</v>
      </c>
      <c r="G53" t="s">
        <v>11</v>
      </c>
      <c r="H53" t="str">
        <f>CONCATENATE("Perfil SEDENA"," ",G53)</f>
        <v>Perfil SEDENA Masculino</v>
      </c>
      <c r="I53" t="s">
        <v>12</v>
      </c>
      <c r="J53">
        <f>SEARCH(" ",C53,1)</f>
        <v>6</v>
      </c>
      <c r="K53">
        <f>SEARCH(" ",C53,J53+1)</f>
        <v>15</v>
      </c>
      <c r="L53">
        <f>IFERROR(SEARCH(" ",C53,K53+1),100)</f>
        <v>100</v>
      </c>
      <c r="M53">
        <f>IFERROR(SEARCH(" ",C53,L53+1),100)</f>
        <v>100</v>
      </c>
      <c r="N53">
        <f>IFERROR(SEARCH(" ",C53,M53+1),100)</f>
        <v>100</v>
      </c>
      <c r="O53">
        <f>LEN(C53)</f>
        <v>21</v>
      </c>
      <c r="P53" t="str">
        <f>MID(C53,1,J53-1)</f>
        <v>MUÑOZ</v>
      </c>
      <c r="Q53" t="str">
        <f>MID(C53,(J53+1),(K53-J53))</f>
        <v xml:space="preserve">GONZALEZ </v>
      </c>
      <c r="R53" t="str">
        <f>MID(C53,(K53+1),(L53-K53))</f>
        <v>ALEXIS</v>
      </c>
      <c r="S53" t="str">
        <f>MID(C53,(L53+1),(M53-L53))</f>
        <v/>
      </c>
      <c r="T53" t="str">
        <f>MID(C53,(M53+1),N53)</f>
        <v/>
      </c>
      <c r="U53" t="str">
        <f t="shared" si="0"/>
        <v xml:space="preserve">ALEXIS  </v>
      </c>
      <c r="V53" t="s">
        <v>999</v>
      </c>
      <c r="W53" t="str">
        <f t="shared" si="1"/>
        <v>INSERT INTO dbo.PACI (PACI_NOM, PACI_AP, PACI_AM, PACI_NAC, PACI_SEX, PACI_FECHAA, PACI_FECHAUM, PACI_IPA, PACI_IPUM, PACI_USA, PACI_USUM) VALUES ('ALEXIS  ','MUÑOZ','GONZALEZ ','1990-01-01','Masculino','2023-04-25','2023-04-25','192.1.1.1','192.1.1.1',1000,1000)</v>
      </c>
    </row>
    <row r="54" spans="1:23" x14ac:dyDescent="0.25">
      <c r="A54" s="3">
        <v>18</v>
      </c>
      <c r="B54" s="4">
        <v>45019</v>
      </c>
      <c r="C54" t="s">
        <v>46</v>
      </c>
      <c r="D54" t="s">
        <v>47</v>
      </c>
      <c r="G54" t="s">
        <v>19</v>
      </c>
      <c r="H54" t="str">
        <f>CONCATENATE("Perfil SEDENA"," ",G54)</f>
        <v>Perfil SEDENA Femenino</v>
      </c>
      <c r="I54" t="s">
        <v>12</v>
      </c>
      <c r="J54">
        <f>SEARCH(" ",C54,1)</f>
        <v>6</v>
      </c>
      <c r="K54">
        <f>SEARCH(" ",C54,J54+1)</f>
        <v>13</v>
      </c>
      <c r="L54">
        <f>IFERROR(SEARCH(" ",C54,K54+1),100)</f>
        <v>100</v>
      </c>
      <c r="M54">
        <f>IFERROR(SEARCH(" ",C54,L54+1),100)</f>
        <v>100</v>
      </c>
      <c r="N54">
        <f>IFERROR(SEARCH(" ",C54,M54+1),100)</f>
        <v>100</v>
      </c>
      <c r="O54">
        <f>LEN(C54)</f>
        <v>21</v>
      </c>
      <c r="P54" t="str">
        <f>MID(C54,1,J54-1)</f>
        <v>AYALA</v>
      </c>
      <c r="Q54" t="str">
        <f>MID(C54,(J54+1),(K54-J54))</f>
        <v xml:space="preserve">GARCIA </v>
      </c>
      <c r="R54" t="str">
        <f>MID(C54,(K54+1),(L54-K54))</f>
        <v>BRICEYDA</v>
      </c>
      <c r="S54" t="str">
        <f>MID(C54,(L54+1),(M54-L54))</f>
        <v/>
      </c>
      <c r="T54" t="str">
        <f>MID(C54,(M54+1),N54)</f>
        <v/>
      </c>
      <c r="U54" t="str">
        <f t="shared" si="0"/>
        <v xml:space="preserve">BRICEYDA  </v>
      </c>
      <c r="V54" t="s">
        <v>1000</v>
      </c>
      <c r="W54" t="str">
        <f t="shared" si="1"/>
        <v>INSERT INTO dbo.PACI (PACI_NOM, PACI_AP, PACI_AM, PACI_NAC, PACI_SEX, PACI_FECHAA, PACI_FECHAUM, PACI_IPA, PACI_IPUM, PACI_USA, PACI_USUM) VALUES ('BRICEYDA  ','AYALA','GARCIA ','1990-01-01','Femenino','2023-04-25','2023-04-25','192.1.1.1','192.1.1.1',1000,1000)</v>
      </c>
    </row>
    <row r="55" spans="1:23" x14ac:dyDescent="0.25">
      <c r="A55" s="3">
        <v>73</v>
      </c>
      <c r="B55" s="4">
        <v>45021</v>
      </c>
      <c r="C55" t="s">
        <v>156</v>
      </c>
      <c r="D55" t="s">
        <v>157</v>
      </c>
      <c r="G55" t="s">
        <v>19</v>
      </c>
      <c r="H55" t="str">
        <f>CONCATENATE("Perfil SEDENA"," ",G55)</f>
        <v>Perfil SEDENA Femenino</v>
      </c>
      <c r="I55" t="s">
        <v>12</v>
      </c>
      <c r="J55">
        <f>SEARCH(" ",C55,1)</f>
        <v>8</v>
      </c>
      <c r="K55">
        <f>SEARCH(" ",C55,J55+1)</f>
        <v>16</v>
      </c>
      <c r="L55">
        <f>IFERROR(SEARCH(" ",C55,K55+1),100)</f>
        <v>100</v>
      </c>
      <c r="M55">
        <f>IFERROR(SEARCH(" ",C55,L55+1),100)</f>
        <v>100</v>
      </c>
      <c r="N55">
        <f>IFERROR(SEARCH(" ",C55,M55+1),100)</f>
        <v>100</v>
      </c>
      <c r="O55">
        <f>LEN(C55)</f>
        <v>21</v>
      </c>
      <c r="P55" t="str">
        <f>MID(C55,1,J55-1)</f>
        <v>MORALES</v>
      </c>
      <c r="Q55" t="str">
        <f>MID(C55,(J55+1),(K55-J55))</f>
        <v xml:space="preserve">MORALES </v>
      </c>
      <c r="R55" t="str">
        <f>MID(C55,(K55+1),(L55-K55))</f>
        <v>JANET</v>
      </c>
      <c r="S55" t="str">
        <f>MID(C55,(L55+1),(M55-L55))</f>
        <v/>
      </c>
      <c r="T55" t="str">
        <f>MID(C55,(M55+1),N55)</f>
        <v/>
      </c>
      <c r="U55" t="str">
        <f t="shared" si="0"/>
        <v xml:space="preserve">JANET  </v>
      </c>
      <c r="V55" t="s">
        <v>1001</v>
      </c>
      <c r="W55" t="str">
        <f t="shared" si="1"/>
        <v>INSERT INTO dbo.PACI (PACI_NOM, PACI_AP, PACI_AM, PACI_NAC, PACI_SEX, PACI_FECHAA, PACI_FECHAUM, PACI_IPA, PACI_IPUM, PACI_USA, PACI_USUM) VALUES ('JANET  ','MORALES','MORALES ','1990-01-01','Femenino','2023-04-25','2023-04-25','192.1.1.1','192.1.1.1',1000,1000)</v>
      </c>
    </row>
    <row r="56" spans="1:23" x14ac:dyDescent="0.25">
      <c r="A56" s="3">
        <v>74</v>
      </c>
      <c r="B56" s="4">
        <v>45021</v>
      </c>
      <c r="C56" t="s">
        <v>158</v>
      </c>
      <c r="D56" t="s">
        <v>159</v>
      </c>
      <c r="G56" t="s">
        <v>19</v>
      </c>
      <c r="H56" t="str">
        <f>CONCATENATE("Perfil SEDENA"," ",G56)</f>
        <v>Perfil SEDENA Femenino</v>
      </c>
      <c r="I56" t="s">
        <v>12</v>
      </c>
      <c r="J56">
        <f>SEARCH(" ",C56,1)</f>
        <v>8</v>
      </c>
      <c r="K56">
        <f>SEARCH(" ",C56,J56+1)</f>
        <v>15</v>
      </c>
      <c r="L56">
        <f>IFERROR(SEARCH(" ",C56,K56+1),100)</f>
        <v>100</v>
      </c>
      <c r="M56">
        <f>IFERROR(SEARCH(" ",C56,L56+1),100)</f>
        <v>100</v>
      </c>
      <c r="N56">
        <f>IFERROR(SEARCH(" ",C56,M56+1),100)</f>
        <v>100</v>
      </c>
      <c r="O56">
        <f>LEN(C56)</f>
        <v>21</v>
      </c>
      <c r="P56" t="str">
        <f>MID(C56,1,J56-1)</f>
        <v>MENDOZA</v>
      </c>
      <c r="Q56" t="str">
        <f>MID(C56,(J56+1),(K56-J56))</f>
        <v xml:space="preserve">ORDUÑA </v>
      </c>
      <c r="R56" t="str">
        <f>MID(C56,(K56+1),(L56-K56))</f>
        <v>JANETH</v>
      </c>
      <c r="S56" t="str">
        <f>MID(C56,(L56+1),(M56-L56))</f>
        <v/>
      </c>
      <c r="T56" t="str">
        <f>MID(C56,(M56+1),N56)</f>
        <v/>
      </c>
      <c r="U56" t="str">
        <f t="shared" si="0"/>
        <v xml:space="preserve">JANETH  </v>
      </c>
      <c r="V56" t="s">
        <v>1002</v>
      </c>
      <c r="W56" t="str">
        <f t="shared" si="1"/>
        <v>INSERT INTO dbo.PACI (PACI_NOM, PACI_AP, PACI_AM, PACI_NAC, PACI_SEX, PACI_FECHAA, PACI_FECHAUM, PACI_IPA, PACI_IPUM, PACI_USA, PACI_USUM) VALUES ('JANETH  ','MENDOZA','ORDUÑA ','1990-01-01','Femenino','2023-04-25','2023-04-25','192.1.1.1','192.1.1.1',1000,1000)</v>
      </c>
    </row>
    <row r="57" spans="1:23" x14ac:dyDescent="0.25">
      <c r="A57" s="3">
        <v>102</v>
      </c>
      <c r="B57" s="4">
        <v>45022</v>
      </c>
      <c r="C57" t="s">
        <v>215</v>
      </c>
      <c r="D57" t="s">
        <v>216</v>
      </c>
      <c r="G57" t="s">
        <v>11</v>
      </c>
      <c r="H57" t="str">
        <f>CONCATENATE("Perfil SEDENA"," ",G57)</f>
        <v>Perfil SEDENA Masculino</v>
      </c>
      <c r="I57" t="s">
        <v>178</v>
      </c>
      <c r="J57">
        <f>SEARCH(" ",C57,1)</f>
        <v>7</v>
      </c>
      <c r="K57">
        <f>SEARCH(" ",C57,J57+1)</f>
        <v>13</v>
      </c>
      <c r="L57">
        <f>IFERROR(SEARCH(" ",C57,K57+1),100)</f>
        <v>100</v>
      </c>
      <c r="M57">
        <f>IFERROR(SEARCH(" ",C57,L57+1),100)</f>
        <v>100</v>
      </c>
      <c r="N57">
        <f>IFERROR(SEARCH(" ",C57,M57+1),100)</f>
        <v>100</v>
      </c>
      <c r="O57">
        <f>LEN(C57)</f>
        <v>21</v>
      </c>
      <c r="P57" t="str">
        <f>MID(C57,1,J57-1)</f>
        <v>HUERTA</v>
      </c>
      <c r="Q57" t="str">
        <f>MID(C57,(J57+1),(K57-J57))</f>
        <v xml:space="preserve">MUÑOZ </v>
      </c>
      <c r="R57" t="str">
        <f>MID(C57,(K57+1),(L57-K57))</f>
        <v>FERNANDO</v>
      </c>
      <c r="S57" t="str">
        <f>MID(C57,(L57+1),(M57-L57))</f>
        <v/>
      </c>
      <c r="T57" t="str">
        <f>MID(C57,(M57+1),N57)</f>
        <v/>
      </c>
      <c r="U57" t="str">
        <f t="shared" si="0"/>
        <v xml:space="preserve">FERNANDO  </v>
      </c>
      <c r="V57" t="s">
        <v>1003</v>
      </c>
      <c r="W57" t="str">
        <f t="shared" si="1"/>
        <v>INSERT INTO dbo.PACI (PACI_NOM, PACI_AP, PACI_AM, PACI_NAC, PACI_SEX, PACI_FECHAA, PACI_FECHAUM, PACI_IPA, PACI_IPUM, PACI_USA, PACI_USUM) VALUES ('FERNANDO  ','HUERTA','MUÑOZ ','1990-01-01','Masculino','2023-04-25','2023-04-25','192.1.1.1','192.1.1.1',1000,1000)</v>
      </c>
    </row>
    <row r="58" spans="1:23" x14ac:dyDescent="0.25">
      <c r="A58" s="3">
        <v>112</v>
      </c>
      <c r="B58" s="4">
        <v>45022</v>
      </c>
      <c r="C58" t="s">
        <v>235</v>
      </c>
      <c r="D58" t="s">
        <v>236</v>
      </c>
      <c r="G58" t="s">
        <v>11</v>
      </c>
      <c r="H58" t="str">
        <f>CONCATENATE("Perfil SEDENA"," ",G58)</f>
        <v>Perfil SEDENA Masculino</v>
      </c>
      <c r="I58" t="s">
        <v>178</v>
      </c>
      <c r="J58">
        <f>SEARCH(" ",C58,1)</f>
        <v>7</v>
      </c>
      <c r="K58">
        <f>SEARCH(" ",C58,J58+1)</f>
        <v>16</v>
      </c>
      <c r="L58">
        <f>IFERROR(SEARCH(" ",C58,K58+1),100)</f>
        <v>100</v>
      </c>
      <c r="M58">
        <f>IFERROR(SEARCH(" ",C58,L58+1),100)</f>
        <v>100</v>
      </c>
      <c r="N58">
        <f>IFERROR(SEARCH(" ",C58,M58+1),100)</f>
        <v>100</v>
      </c>
      <c r="O58">
        <f>LEN(C58)</f>
        <v>21</v>
      </c>
      <c r="P58" t="str">
        <f>MID(C58,1,J58-1)</f>
        <v>ESPAÑA</v>
      </c>
      <c r="Q58" t="str">
        <f>MID(C58,(J58+1),(K58-J58))</f>
        <v xml:space="preserve">MELENDEZ </v>
      </c>
      <c r="R58" t="str">
        <f>MID(C58,(K58+1),(L58-K58))</f>
        <v>DAVID</v>
      </c>
      <c r="S58" t="str">
        <f>MID(C58,(L58+1),(M58-L58))</f>
        <v/>
      </c>
      <c r="T58" t="str">
        <f>MID(C58,(M58+1),N58)</f>
        <v/>
      </c>
      <c r="U58" t="str">
        <f t="shared" si="0"/>
        <v xml:space="preserve">DAVID  </v>
      </c>
      <c r="V58" t="s">
        <v>1004</v>
      </c>
      <c r="W58" t="str">
        <f t="shared" si="1"/>
        <v>INSERT INTO dbo.PACI (PACI_NOM, PACI_AP, PACI_AM, PACI_NAC, PACI_SEX, PACI_FECHAA, PACI_FECHAUM, PACI_IPA, PACI_IPUM, PACI_USA, PACI_USUM) VALUES ('DAVID  ','ESPAÑA','MELENDEZ ','1990-01-01','Masculino','2023-04-25','2023-04-25','192.1.1.1','192.1.1.1',1000,1000)</v>
      </c>
    </row>
    <row r="59" spans="1:23" x14ac:dyDescent="0.25">
      <c r="A59" s="3">
        <v>138</v>
      </c>
      <c r="B59" s="4">
        <v>45027</v>
      </c>
      <c r="C59" t="s">
        <v>287</v>
      </c>
      <c r="D59" t="s">
        <v>288</v>
      </c>
      <c r="G59" t="s">
        <v>19</v>
      </c>
      <c r="H59" t="str">
        <f>CONCATENATE("Perfil SEDENA"," ",G59)</f>
        <v>Perfil SEDENA Femenino</v>
      </c>
      <c r="I59" t="s">
        <v>178</v>
      </c>
      <c r="J59">
        <f>SEARCH(" ",C59,1)</f>
        <v>7</v>
      </c>
      <c r="K59">
        <f>SEARCH(" ",C59,J59+1)</f>
        <v>14</v>
      </c>
      <c r="L59">
        <f>IFERROR(SEARCH(" ",C59,K59+1),100)</f>
        <v>100</v>
      </c>
      <c r="M59">
        <f>IFERROR(SEARCH(" ",C59,L59+1),100)</f>
        <v>100</v>
      </c>
      <c r="N59">
        <f>IFERROR(SEARCH(" ",C59,M59+1),100)</f>
        <v>100</v>
      </c>
      <c r="O59">
        <f>LEN(C59)</f>
        <v>21</v>
      </c>
      <c r="P59" t="str">
        <f>MID(C59,1,J59-1)</f>
        <v>OCAMPO</v>
      </c>
      <c r="Q59" t="str">
        <f>MID(C59,(J59+1),(K59-J59))</f>
        <v xml:space="preserve">JULIAN </v>
      </c>
      <c r="R59" t="str">
        <f>MID(C59,(K59+1),(L59-K59))</f>
        <v>ALONDRA</v>
      </c>
      <c r="S59" t="str">
        <f>MID(C59,(L59+1),(M59-L59))</f>
        <v/>
      </c>
      <c r="T59" t="str">
        <f>MID(C59,(M59+1),N59)</f>
        <v/>
      </c>
      <c r="U59" t="str">
        <f t="shared" si="0"/>
        <v xml:space="preserve">ALONDRA  </v>
      </c>
      <c r="V59" t="s">
        <v>1005</v>
      </c>
      <c r="W59" t="str">
        <f t="shared" si="1"/>
        <v>INSERT INTO dbo.PACI (PACI_NOM, PACI_AP, PACI_AM, PACI_NAC, PACI_SEX, PACI_FECHAA, PACI_FECHAUM, PACI_IPA, PACI_IPUM, PACI_USA, PACI_USUM) VALUES ('ALONDRA  ','OCAMPO','JULIAN ','1990-01-01','Femenino','2023-04-25','2023-04-25','192.1.1.1','192.1.1.1',1000,1000)</v>
      </c>
    </row>
    <row r="60" spans="1:23" x14ac:dyDescent="0.25">
      <c r="A60" s="3">
        <v>155</v>
      </c>
      <c r="B60" s="4">
        <v>45027</v>
      </c>
      <c r="C60" t="s">
        <v>321</v>
      </c>
      <c r="D60" t="s">
        <v>322</v>
      </c>
      <c r="G60" t="s">
        <v>11</v>
      </c>
      <c r="H60" t="str">
        <f>CONCATENATE("Perfil SEDENA"," ",G60)</f>
        <v>Perfil SEDENA Masculino</v>
      </c>
      <c r="I60" t="s">
        <v>178</v>
      </c>
      <c r="J60">
        <f>SEARCH(" ",C60,1)</f>
        <v>6</v>
      </c>
      <c r="K60">
        <f>SEARCH(" ",C60,J60+1)</f>
        <v>12</v>
      </c>
      <c r="L60">
        <f>IFERROR(SEARCH(" ",C60,K60+1),100)</f>
        <v>100</v>
      </c>
      <c r="M60">
        <f>IFERROR(SEARCH(" ",C60,L60+1),100)</f>
        <v>100</v>
      </c>
      <c r="N60">
        <f>IFERROR(SEARCH(" ",C60,M60+1),100)</f>
        <v>100</v>
      </c>
      <c r="O60">
        <f>LEN(C60)</f>
        <v>21</v>
      </c>
      <c r="P60" t="str">
        <f>MID(C60,1,J60-1)</f>
        <v>LOPEZ</v>
      </c>
      <c r="Q60" t="str">
        <f>MID(C60,(J60+1),(K60-J60))</f>
        <v xml:space="preserve">FRIAS </v>
      </c>
      <c r="R60" t="str">
        <f>MID(C60,(K60+1),(L60-K60))</f>
        <v>CRISTHIAN</v>
      </c>
      <c r="S60" t="str">
        <f>MID(C60,(L60+1),(M60-L60))</f>
        <v/>
      </c>
      <c r="T60" t="str">
        <f>MID(C60,(M60+1),N60)</f>
        <v/>
      </c>
      <c r="U60" t="str">
        <f t="shared" si="0"/>
        <v xml:space="preserve">CRISTHIAN  </v>
      </c>
      <c r="V60" t="s">
        <v>1006</v>
      </c>
      <c r="W60" t="str">
        <f t="shared" si="1"/>
        <v>INSERT INTO dbo.PACI (PACI_NOM, PACI_AP, PACI_AM, PACI_NAC, PACI_SEX, PACI_FECHAA, PACI_FECHAUM, PACI_IPA, PACI_IPUM, PACI_USA, PACI_USUM) VALUES ('CRISTHIAN  ','LOPEZ','FRIAS ','1990-01-01','Masculino','2023-04-25','2023-04-25','192.1.1.1','192.1.1.1',1000,1000)</v>
      </c>
    </row>
    <row r="61" spans="1:23" x14ac:dyDescent="0.25">
      <c r="A61" s="3">
        <v>169</v>
      </c>
      <c r="B61" s="4">
        <v>45029</v>
      </c>
      <c r="C61" t="s">
        <v>349</v>
      </c>
      <c r="D61" t="s">
        <v>350</v>
      </c>
      <c r="G61" t="s">
        <v>19</v>
      </c>
      <c r="H61" t="str">
        <f>CONCATENATE("Perfil SEDENA"," ",G61)</f>
        <v>Perfil SEDENA Femenino</v>
      </c>
      <c r="I61" t="s">
        <v>178</v>
      </c>
      <c r="J61">
        <f>SEARCH(" ",C61,1)</f>
        <v>6</v>
      </c>
      <c r="K61">
        <f>SEARCH(" ",C61,J61+1)</f>
        <v>14</v>
      </c>
      <c r="L61">
        <f>IFERROR(SEARCH(" ",C61,K61+1),100)</f>
        <v>100</v>
      </c>
      <c r="M61">
        <f>IFERROR(SEARCH(" ",C61,L61+1),100)</f>
        <v>100</v>
      </c>
      <c r="N61">
        <f>IFERROR(SEARCH(" ",C61,M61+1),100)</f>
        <v>100</v>
      </c>
      <c r="O61">
        <f>LEN(C61)</f>
        <v>21</v>
      </c>
      <c r="P61" t="str">
        <f>MID(C61,1,J61-1)</f>
        <v>WENDY</v>
      </c>
      <c r="Q61" t="str">
        <f>MID(C61,(J61+1),(K61-J61))</f>
        <v xml:space="preserve">TENORIO </v>
      </c>
      <c r="R61" t="str">
        <f>MID(C61,(K61+1),(L61-K61))</f>
        <v>ALMAZAN</v>
      </c>
      <c r="S61" t="str">
        <f>MID(C61,(L61+1),(M61-L61))</f>
        <v/>
      </c>
      <c r="T61" t="str">
        <f>MID(C61,(M61+1),N61)</f>
        <v/>
      </c>
      <c r="U61" t="str">
        <f t="shared" si="0"/>
        <v xml:space="preserve">ALMAZAN  </v>
      </c>
      <c r="V61" t="s">
        <v>1007</v>
      </c>
      <c r="W61" t="str">
        <f t="shared" si="1"/>
        <v>INSERT INTO dbo.PACI (PACI_NOM, PACI_AP, PACI_AM, PACI_NAC, PACI_SEX, PACI_FECHAA, PACI_FECHAUM, PACI_IPA, PACI_IPUM, PACI_USA, PACI_USUM) VALUES ('ALMAZAN  ','WENDY','TENORIO ','1990-01-01','Femenino','2023-04-25','2023-04-25','192.1.1.1','192.1.1.1',1000,1000)</v>
      </c>
    </row>
    <row r="62" spans="1:23" x14ac:dyDescent="0.25">
      <c r="A62" s="3">
        <v>184</v>
      </c>
      <c r="B62" s="4">
        <v>45029</v>
      </c>
      <c r="C62" t="s">
        <v>379</v>
      </c>
      <c r="D62" t="s">
        <v>380</v>
      </c>
      <c r="G62" t="s">
        <v>11</v>
      </c>
      <c r="H62" t="str">
        <f>CONCATENATE("Perfil SEDENA"," ",G62)</f>
        <v>Perfil SEDENA Masculino</v>
      </c>
      <c r="I62" t="s">
        <v>178</v>
      </c>
      <c r="J62">
        <f>SEARCH(" ",C62,1)</f>
        <v>5</v>
      </c>
      <c r="K62">
        <f>SEARCH(" ",C62,J62+1)</f>
        <v>14</v>
      </c>
      <c r="L62">
        <f>IFERROR(SEARCH(" ",C62,K62+1),100)</f>
        <v>100</v>
      </c>
      <c r="M62">
        <f>IFERROR(SEARCH(" ",C62,L62+1),100)</f>
        <v>100</v>
      </c>
      <c r="N62">
        <f>IFERROR(SEARCH(" ",C62,M62+1),100)</f>
        <v>100</v>
      </c>
      <c r="O62">
        <f>LEN(C62)</f>
        <v>21</v>
      </c>
      <c r="P62" t="str">
        <f>MID(C62,1,J62-1)</f>
        <v>LUIS</v>
      </c>
      <c r="Q62" t="str">
        <f>MID(C62,(J62+1),(K62-J62))</f>
        <v xml:space="preserve">GUERRERO </v>
      </c>
      <c r="R62" t="str">
        <f>MID(C62,(K62+1),(L62-K62))</f>
        <v>ANGELES</v>
      </c>
      <c r="S62" t="str">
        <f>MID(C62,(L62+1),(M62-L62))</f>
        <v/>
      </c>
      <c r="T62" t="str">
        <f>MID(C62,(M62+1),N62)</f>
        <v/>
      </c>
      <c r="U62" t="str">
        <f t="shared" si="0"/>
        <v xml:space="preserve">ANGELES  </v>
      </c>
      <c r="V62" t="s">
        <v>1008</v>
      </c>
      <c r="W62" t="str">
        <f t="shared" si="1"/>
        <v>INSERT INTO dbo.PACI (PACI_NOM, PACI_AP, PACI_AM, PACI_NAC, PACI_SEX, PACI_FECHAA, PACI_FECHAUM, PACI_IPA, PACI_IPUM, PACI_USA, PACI_USUM) VALUES ('ANGELES  ','LUIS','GUERRERO ','1990-01-01','Masculino','2023-04-25','2023-04-25','192.1.1.1','192.1.1.1',1000,1000)</v>
      </c>
    </row>
    <row r="63" spans="1:23" x14ac:dyDescent="0.25">
      <c r="A63" s="3">
        <v>189</v>
      </c>
      <c r="B63" s="4">
        <v>45029</v>
      </c>
      <c r="C63" t="s">
        <v>389</v>
      </c>
      <c r="D63" t="s">
        <v>390</v>
      </c>
      <c r="G63" t="s">
        <v>11</v>
      </c>
      <c r="H63" t="str">
        <f>CONCATENATE("Perfil SEDENA"," ",G63)</f>
        <v>Perfil SEDENA Masculino</v>
      </c>
      <c r="I63" t="s">
        <v>178</v>
      </c>
      <c r="J63">
        <f>SEARCH(" ",C63,1)</f>
        <v>7</v>
      </c>
      <c r="K63">
        <f>SEARCH(" ",C63,J63+1)</f>
        <v>16</v>
      </c>
      <c r="L63">
        <f>IFERROR(SEARCH(" ",C63,K63+1),100)</f>
        <v>100</v>
      </c>
      <c r="M63">
        <f>IFERROR(SEARCH(" ",C63,L63+1),100)</f>
        <v>100</v>
      </c>
      <c r="N63">
        <f>IFERROR(SEARCH(" ",C63,M63+1),100)</f>
        <v>100</v>
      </c>
      <c r="O63">
        <f>LEN(C63)</f>
        <v>21</v>
      </c>
      <c r="P63" t="str">
        <f>MID(C63,1,J63-1)</f>
        <v>DANIEL</v>
      </c>
      <c r="Q63" t="str">
        <f>MID(C63,(J63+1),(K63-J63))</f>
        <v xml:space="preserve">SANABRIA </v>
      </c>
      <c r="R63" t="str">
        <f>MID(C63,(K63+1),(L63-K63))</f>
        <v>PLATA</v>
      </c>
      <c r="S63" t="str">
        <f>MID(C63,(L63+1),(M63-L63))</f>
        <v/>
      </c>
      <c r="T63" t="str">
        <f>MID(C63,(M63+1),N63)</f>
        <v/>
      </c>
      <c r="U63" t="str">
        <f t="shared" si="0"/>
        <v xml:space="preserve">PLATA  </v>
      </c>
      <c r="V63" t="s">
        <v>1009</v>
      </c>
      <c r="W63" t="str">
        <f t="shared" si="1"/>
        <v>INSERT INTO dbo.PACI (PACI_NOM, PACI_AP, PACI_AM, PACI_NAC, PACI_SEX, PACI_FECHAA, PACI_FECHAUM, PACI_IPA, PACI_IPUM, PACI_USA, PACI_USUM) VALUES ('PLATA  ','DANIEL','SANABRIA ','1990-01-01','Masculino','2023-04-25','2023-04-25','192.1.1.1','192.1.1.1',1000,1000)</v>
      </c>
    </row>
    <row r="64" spans="1:23" x14ac:dyDescent="0.25">
      <c r="A64" s="3">
        <v>191</v>
      </c>
      <c r="B64" s="4">
        <v>45029</v>
      </c>
      <c r="C64" t="s">
        <v>393</v>
      </c>
      <c r="D64" t="s">
        <v>394</v>
      </c>
      <c r="G64" t="s">
        <v>19</v>
      </c>
      <c r="H64" t="str">
        <f>CONCATENATE("Perfil SEDENA"," ",G64)</f>
        <v>Perfil SEDENA Femenino</v>
      </c>
      <c r="I64" t="s">
        <v>178</v>
      </c>
      <c r="J64">
        <f>SEARCH(" ",C64,1)</f>
        <v>6</v>
      </c>
      <c r="K64">
        <f>SEARCH(" ",C64,J64+1)</f>
        <v>13</v>
      </c>
      <c r="L64">
        <f>IFERROR(SEARCH(" ",C64,K64+1),100)</f>
        <v>100</v>
      </c>
      <c r="M64">
        <f>IFERROR(SEARCH(" ",C64,L64+1),100)</f>
        <v>100</v>
      </c>
      <c r="N64">
        <f>IFERROR(SEARCH(" ",C64,M64+1),100)</f>
        <v>100</v>
      </c>
      <c r="O64">
        <f>LEN(C64)</f>
        <v>21</v>
      </c>
      <c r="P64" t="str">
        <f>MID(C64,1,J64-1)</f>
        <v>SOFIA</v>
      </c>
      <c r="Q64" t="str">
        <f>MID(C64,(J64+1),(K64-J64))</f>
        <v xml:space="preserve">JUAREZ </v>
      </c>
      <c r="R64" t="str">
        <f>MID(C64,(K64+1),(L64-K64))</f>
        <v>GONZALEZ</v>
      </c>
      <c r="S64" t="str">
        <f>MID(C64,(L64+1),(M64-L64))</f>
        <v/>
      </c>
      <c r="T64" t="str">
        <f>MID(C64,(M64+1),N64)</f>
        <v/>
      </c>
      <c r="U64" t="str">
        <f t="shared" si="0"/>
        <v xml:space="preserve">GONZALEZ  </v>
      </c>
      <c r="V64" t="s">
        <v>1010</v>
      </c>
      <c r="W64" t="str">
        <f t="shared" si="1"/>
        <v>INSERT INTO dbo.PACI (PACI_NOM, PACI_AP, PACI_AM, PACI_NAC, PACI_SEX, PACI_FECHAA, PACI_FECHAUM, PACI_IPA, PACI_IPUM, PACI_USA, PACI_USUM) VALUES ('GONZALEZ  ','SOFIA','JUAREZ ','1990-01-01','Femenino','2023-04-25','2023-04-25','192.1.1.1','192.1.1.1',1000,1000)</v>
      </c>
    </row>
    <row r="65" spans="1:23" x14ac:dyDescent="0.25">
      <c r="A65" s="3">
        <v>205</v>
      </c>
      <c r="B65" s="6">
        <v>45030</v>
      </c>
      <c r="C65" t="s">
        <v>420</v>
      </c>
      <c r="D65" t="s">
        <v>421</v>
      </c>
      <c r="G65" t="s">
        <v>11</v>
      </c>
      <c r="H65" t="str">
        <f>CONCATENATE("Perfil SEDENA"," ",G65)</f>
        <v>Perfil SEDENA Masculino</v>
      </c>
      <c r="I65" t="s">
        <v>178</v>
      </c>
      <c r="J65">
        <f>SEARCH(" ",C65,1)</f>
        <v>6</v>
      </c>
      <c r="K65">
        <f>SEARCH(" ",C65,J65+1)</f>
        <v>13</v>
      </c>
      <c r="L65">
        <f>IFERROR(SEARCH(" ",C65,K65+1),100)</f>
        <v>100</v>
      </c>
      <c r="M65">
        <f>IFERROR(SEARCH(" ",C65,L65+1),100)</f>
        <v>100</v>
      </c>
      <c r="N65">
        <f>IFERROR(SEARCH(" ",C65,M65+1),100)</f>
        <v>100</v>
      </c>
      <c r="O65">
        <f>LEN(C65)</f>
        <v>21</v>
      </c>
      <c r="P65" t="str">
        <f>MID(C65,1,J65-1)</f>
        <v>VALLE</v>
      </c>
      <c r="Q65" t="str">
        <f>MID(C65,(J65+1),(K65-J65))</f>
        <v xml:space="preserve">AÑORVE </v>
      </c>
      <c r="R65" t="str">
        <f>MID(C65,(K65+1),(L65-K65))</f>
        <v>RAYMUNDO</v>
      </c>
      <c r="S65" t="str">
        <f>MID(C65,(L65+1),(M65-L65))</f>
        <v/>
      </c>
      <c r="T65" t="str">
        <f>MID(C65,(M65+1),N65)</f>
        <v/>
      </c>
      <c r="U65" t="str">
        <f t="shared" si="0"/>
        <v xml:space="preserve">RAYMUNDO  </v>
      </c>
      <c r="V65" t="s">
        <v>1011</v>
      </c>
      <c r="W65" t="str">
        <f t="shared" si="1"/>
        <v>INSERT INTO dbo.PACI (PACI_NOM, PACI_AP, PACI_AM, PACI_NAC, PACI_SEX, PACI_FECHAA, PACI_FECHAUM, PACI_IPA, PACI_IPUM, PACI_USA, PACI_USUM) VALUES ('RAYMUNDO  ','VALLE','AÑORVE ','1990-01-01','Masculino','2023-04-25','2023-04-25','192.1.1.1','192.1.1.1',1000,1000)</v>
      </c>
    </row>
    <row r="66" spans="1:23" x14ac:dyDescent="0.25">
      <c r="A66" s="3">
        <v>210</v>
      </c>
      <c r="B66" s="6">
        <v>45030</v>
      </c>
      <c r="C66" t="s">
        <v>430</v>
      </c>
      <c r="D66" t="s">
        <v>431</v>
      </c>
      <c r="G66" t="s">
        <v>11</v>
      </c>
      <c r="H66" t="str">
        <f>CONCATENATE("Perfil SEDENA"," ",G66)</f>
        <v>Perfil SEDENA Masculino</v>
      </c>
      <c r="I66" t="s">
        <v>178</v>
      </c>
      <c r="J66">
        <f>SEARCH(" ",C66,1)</f>
        <v>6</v>
      </c>
      <c r="K66">
        <f>SEARCH(" ",C66,J66+1)</f>
        <v>16</v>
      </c>
      <c r="L66">
        <f>IFERROR(SEARCH(" ",C66,K66+1),100)</f>
        <v>100</v>
      </c>
      <c r="M66">
        <f>IFERROR(SEARCH(" ",C66,L66+1),100)</f>
        <v>100</v>
      </c>
      <c r="N66">
        <f>IFERROR(SEARCH(" ",C66,M66+1),100)</f>
        <v>100</v>
      </c>
      <c r="O66">
        <f>LEN(C66)</f>
        <v>21</v>
      </c>
      <c r="P66" t="str">
        <f>MID(C66,1,J66-1)</f>
        <v>LOPEZ</v>
      </c>
      <c r="Q66" t="str">
        <f>MID(C66,(J66+1),(K66-J66))</f>
        <v xml:space="preserve">HERNANDEZ </v>
      </c>
      <c r="R66" t="str">
        <f>MID(C66,(K66+1),(L66-K66))</f>
        <v>ARIEL</v>
      </c>
      <c r="S66" t="str">
        <f>MID(C66,(L66+1),(M66-L66))</f>
        <v/>
      </c>
      <c r="T66" t="str">
        <f>MID(C66,(M66+1),N66)</f>
        <v/>
      </c>
      <c r="U66" t="str">
        <f t="shared" si="0"/>
        <v xml:space="preserve">ARIEL  </v>
      </c>
      <c r="V66" t="s">
        <v>1012</v>
      </c>
      <c r="W66" t="str">
        <f t="shared" si="1"/>
        <v>INSERT INTO dbo.PACI (PACI_NOM, PACI_AP, PACI_AM, PACI_NAC, PACI_SEX, PACI_FECHAA, PACI_FECHAUM, PACI_IPA, PACI_IPUM, PACI_USA, PACI_USUM) VALUES ('ARIEL  ','LOPEZ','HERNANDEZ ','1990-01-01','Masculino','2023-04-25','2023-04-25','192.1.1.1','192.1.1.1',1000,1000)</v>
      </c>
    </row>
    <row r="67" spans="1:23" x14ac:dyDescent="0.25">
      <c r="A67" s="3">
        <v>246</v>
      </c>
      <c r="B67" s="4">
        <v>45033</v>
      </c>
      <c r="C67" t="s">
        <v>502</v>
      </c>
      <c r="D67" t="s">
        <v>503</v>
      </c>
      <c r="G67" t="s">
        <v>19</v>
      </c>
      <c r="H67" t="str">
        <f>CONCATENATE("Perfil SEDENA"," ",G67)</f>
        <v>Perfil SEDENA Femenino</v>
      </c>
      <c r="I67" t="s">
        <v>178</v>
      </c>
      <c r="J67">
        <f>SEARCH(" ",C67,1)</f>
        <v>7</v>
      </c>
      <c r="K67">
        <f>SEARCH(" ",C67,J67+1)</f>
        <v>14</v>
      </c>
      <c r="L67">
        <f>IFERROR(SEARCH(" ",C67,K67+1),100)</f>
        <v>100</v>
      </c>
      <c r="M67">
        <f>IFERROR(SEARCH(" ",C67,L67+1),100)</f>
        <v>100</v>
      </c>
      <c r="N67">
        <f>IFERROR(SEARCH(" ",C67,M67+1),100)</f>
        <v>100</v>
      </c>
      <c r="O67">
        <f>LEN(C67)</f>
        <v>21</v>
      </c>
      <c r="P67" t="str">
        <f>MID(C67,1,J67-1)</f>
        <v>DAVILA</v>
      </c>
      <c r="Q67" t="str">
        <f>MID(C67,(J67+1),(K67-J67))</f>
        <v xml:space="preserve">MATEOS </v>
      </c>
      <c r="R67" t="str">
        <f>MID(C67,(K67+1),(L67-K67))</f>
        <v>MELANIE</v>
      </c>
      <c r="S67" t="str">
        <f>MID(C67,(L67+1),(M67-L67))</f>
        <v/>
      </c>
      <c r="T67" t="str">
        <f>MID(C67,(M67+1),N67)</f>
        <v/>
      </c>
      <c r="U67" t="str">
        <f t="shared" ref="U67:U130" si="2">CONCATENATE(R67," ",S67," ",T67)</f>
        <v xml:space="preserve">MELANIE  </v>
      </c>
      <c r="V67" t="s">
        <v>1013</v>
      </c>
      <c r="W67" t="str">
        <f t="shared" ref="W67:W130" si="3">CONCATENATE("INSERT INTO dbo.PACI (PACI_NOM, PACI_AP, PACI_AM, PACI_NAC, PACI_SEX, PACI_FECHAA, PACI_FECHAUM, PACI_IPA, PACI_IPUM, PACI_USA, PACI_USUM) VALUES ('",U67,"','",P67,"','",Q67,"','1990-01-01','",G67,"','2023-04-25','2023-04-25','192.1.1.1','192.1.1.1',1000,1000)")</f>
        <v>INSERT INTO dbo.PACI (PACI_NOM, PACI_AP, PACI_AM, PACI_NAC, PACI_SEX, PACI_FECHAA, PACI_FECHAUM, PACI_IPA, PACI_IPUM, PACI_USA, PACI_USUM) VALUES ('MELANIE  ','DAVILA','MATEOS ','1990-01-01','Femenino','2023-04-25','2023-04-25','192.1.1.1','192.1.1.1',1000,1000)</v>
      </c>
    </row>
    <row r="68" spans="1:23" x14ac:dyDescent="0.25">
      <c r="A68" s="3">
        <v>263</v>
      </c>
      <c r="B68" s="4">
        <v>45033</v>
      </c>
      <c r="C68" t="s">
        <v>536</v>
      </c>
      <c r="D68" t="s">
        <v>537</v>
      </c>
      <c r="G68" t="s">
        <v>19</v>
      </c>
      <c r="H68" t="str">
        <f>CONCATENATE("Perfil SEDENA"," ",G68)</f>
        <v>Perfil SEDENA Femenino</v>
      </c>
      <c r="I68" t="s">
        <v>178</v>
      </c>
      <c r="J68">
        <f>SEARCH(" ",C68,1)</f>
        <v>9</v>
      </c>
      <c r="K68">
        <f>SEARCH(" ",C68,J68+1)</f>
        <v>16</v>
      </c>
      <c r="L68">
        <f>IFERROR(SEARCH(" ",C68,K68+1),100)</f>
        <v>100</v>
      </c>
      <c r="M68">
        <f>IFERROR(SEARCH(" ",C68,L68+1),100)</f>
        <v>100</v>
      </c>
      <c r="N68">
        <f>IFERROR(SEARCH(" ",C68,M68+1),100)</f>
        <v>100</v>
      </c>
      <c r="O68">
        <f>LEN(C68)</f>
        <v>21</v>
      </c>
      <c r="P68" t="str">
        <f>MID(C68,1,J68-1)</f>
        <v>ESQUIVEL</v>
      </c>
      <c r="Q68" t="str">
        <f>MID(C68,(J68+1),(K68-J68))</f>
        <v xml:space="preserve">GUZMAN </v>
      </c>
      <c r="R68" t="str">
        <f>MID(C68,(K68+1),(L68-K68))</f>
        <v>DIANA</v>
      </c>
      <c r="S68" t="str">
        <f>MID(C68,(L68+1),(M68-L68))</f>
        <v/>
      </c>
      <c r="T68" t="str">
        <f>MID(C68,(M68+1),N68)</f>
        <v/>
      </c>
      <c r="U68" t="str">
        <f t="shared" si="2"/>
        <v xml:space="preserve">DIANA  </v>
      </c>
      <c r="V68" t="s">
        <v>1014</v>
      </c>
      <c r="W68" t="str">
        <f t="shared" si="3"/>
        <v>INSERT INTO dbo.PACI (PACI_NOM, PACI_AP, PACI_AM, PACI_NAC, PACI_SEX, PACI_FECHAA, PACI_FECHAUM, PACI_IPA, PACI_IPUM, PACI_USA, PACI_USUM) VALUES ('DIANA  ','ESQUIVEL','GUZMAN ','1990-01-01','Femenino','2023-04-25','2023-04-25','192.1.1.1','192.1.1.1',1000,1000)</v>
      </c>
    </row>
    <row r="69" spans="1:23" x14ac:dyDescent="0.25">
      <c r="A69" s="3">
        <v>311</v>
      </c>
      <c r="B69" s="4">
        <v>45035</v>
      </c>
      <c r="C69" t="s">
        <v>632</v>
      </c>
      <c r="D69" t="s">
        <v>633</v>
      </c>
      <c r="G69" t="s">
        <v>19</v>
      </c>
      <c r="H69" t="str">
        <f>CONCATENATE("Perfil SEDENA"," ",G69)</f>
        <v>Perfil SEDENA Femenino</v>
      </c>
      <c r="I69" t="s">
        <v>178</v>
      </c>
      <c r="J69">
        <f>SEARCH(" ",C69,1)</f>
        <v>8</v>
      </c>
      <c r="K69">
        <f>SEARCH(" ",C69,J69+1)</f>
        <v>16</v>
      </c>
      <c r="L69">
        <f>IFERROR(SEARCH(" ",C69,K69+1),100)</f>
        <v>100</v>
      </c>
      <c r="M69">
        <f>IFERROR(SEARCH(" ",C69,L69+1),100)</f>
        <v>100</v>
      </c>
      <c r="N69">
        <f>IFERROR(SEARCH(" ",C69,M69+1),100)</f>
        <v>100</v>
      </c>
      <c r="O69">
        <f>LEN(C69)</f>
        <v>21</v>
      </c>
      <c r="P69" t="str">
        <f>MID(C69,1,J69-1)</f>
        <v>JIMENEZ</v>
      </c>
      <c r="Q69" t="str">
        <f>MID(C69,(J69+1),(K69-J69))</f>
        <v xml:space="preserve">VAZQUEZ </v>
      </c>
      <c r="R69" t="str">
        <f>MID(C69,(K69+1),(L69-K69))</f>
        <v>LUCIA</v>
      </c>
      <c r="S69" t="str">
        <f>MID(C69,(L69+1),(M69-L69))</f>
        <v/>
      </c>
      <c r="T69" t="str">
        <f>MID(C69,(M69+1),N69)</f>
        <v/>
      </c>
      <c r="U69" t="str">
        <f t="shared" si="2"/>
        <v xml:space="preserve">LUCIA  </v>
      </c>
      <c r="V69" t="s">
        <v>1015</v>
      </c>
      <c r="W69" t="str">
        <f t="shared" si="3"/>
        <v>INSERT INTO dbo.PACI (PACI_NOM, PACI_AP, PACI_AM, PACI_NAC, PACI_SEX, PACI_FECHAA, PACI_FECHAUM, PACI_IPA, PACI_IPUM, PACI_USA, PACI_USUM) VALUES ('LUCIA  ','JIMENEZ','VAZQUEZ ','1990-01-01','Femenino','2023-04-25','2023-04-25','192.1.1.1','192.1.1.1',1000,1000)</v>
      </c>
    </row>
    <row r="70" spans="1:23" x14ac:dyDescent="0.25">
      <c r="A70" s="3">
        <v>334</v>
      </c>
      <c r="B70" s="4">
        <v>45035</v>
      </c>
      <c r="C70" t="s">
        <v>678</v>
      </c>
      <c r="D70" t="s">
        <v>679</v>
      </c>
      <c r="G70" t="s">
        <v>11</v>
      </c>
      <c r="H70" t="str">
        <f>CONCATENATE("Perfil SEDENA"," ",G70)</f>
        <v>Perfil SEDENA Masculino</v>
      </c>
      <c r="I70" t="s">
        <v>178</v>
      </c>
      <c r="J70">
        <f>SEARCH(" ",C70,1)</f>
        <v>9</v>
      </c>
      <c r="K70">
        <f>SEARCH(" ",C70,J70+1)</f>
        <v>16</v>
      </c>
      <c r="L70">
        <f>IFERROR(SEARCH(" ",C70,K70+1),100)</f>
        <v>100</v>
      </c>
      <c r="M70">
        <f>IFERROR(SEARCH(" ",C70,L70+1),100)</f>
        <v>100</v>
      </c>
      <c r="N70">
        <f>IFERROR(SEARCH(" ",C70,M70+1),100)</f>
        <v>100</v>
      </c>
      <c r="O70">
        <f>LEN(C70)</f>
        <v>21</v>
      </c>
      <c r="P70" t="str">
        <f>MID(C70,1,J70-1)</f>
        <v>AVENDAÑO</v>
      </c>
      <c r="Q70" t="str">
        <f>MID(C70,(J70+1),(K70-J70))</f>
        <v xml:space="preserve">ORTEGA </v>
      </c>
      <c r="R70" t="str">
        <f>MID(C70,(K70+1),(L70-K70))</f>
        <v>EDEER</v>
      </c>
      <c r="S70" t="str">
        <f>MID(C70,(L70+1),(M70-L70))</f>
        <v/>
      </c>
      <c r="T70" t="str">
        <f>MID(C70,(M70+1),N70)</f>
        <v/>
      </c>
      <c r="U70" t="str">
        <f t="shared" si="2"/>
        <v xml:space="preserve">EDEER  </v>
      </c>
      <c r="V70" t="s">
        <v>1016</v>
      </c>
      <c r="W70" t="str">
        <f t="shared" si="3"/>
        <v>INSERT INTO dbo.PACI (PACI_NOM, PACI_AP, PACI_AM, PACI_NAC, PACI_SEX, PACI_FECHAA, PACI_FECHAUM, PACI_IPA, PACI_IPUM, PACI_USA, PACI_USUM) VALUES ('EDEER  ','AVENDAÑO','ORTEGA ','1990-01-01','Masculino','2023-04-25','2023-04-25','192.1.1.1','192.1.1.1',1000,1000)</v>
      </c>
    </row>
    <row r="71" spans="1:23" x14ac:dyDescent="0.25">
      <c r="A71" s="3">
        <v>408</v>
      </c>
      <c r="B71" s="4">
        <v>45038</v>
      </c>
      <c r="C71" t="s">
        <v>826</v>
      </c>
      <c r="D71" t="s">
        <v>827</v>
      </c>
      <c r="G71" t="s">
        <v>19</v>
      </c>
      <c r="H71" t="str">
        <f>CONCATENATE("Perfil SEDENA"," ",G71)</f>
        <v>Perfil SEDENA Femenino</v>
      </c>
      <c r="I71" t="s">
        <v>178</v>
      </c>
      <c r="J71">
        <f>SEARCH(" ",C71,1)</f>
        <v>9</v>
      </c>
      <c r="K71">
        <f>SEARCH(" ",C71,J71+1)</f>
        <v>14</v>
      </c>
      <c r="L71">
        <f>IFERROR(SEARCH(" ",C71,K71+1),100)</f>
        <v>100</v>
      </c>
      <c r="M71">
        <f>IFERROR(SEARCH(" ",C71,L71+1),100)</f>
        <v>100</v>
      </c>
      <c r="N71">
        <f>IFERROR(SEARCH(" ",C71,M71+1),100)</f>
        <v>100</v>
      </c>
      <c r="O71">
        <f>LEN(C71)</f>
        <v>21</v>
      </c>
      <c r="P71" t="str">
        <f>MID(C71,1,J71-1)</f>
        <v>MARTINEZ</v>
      </c>
      <c r="Q71" t="str">
        <f>MID(C71,(J71+1),(K71-J71))</f>
        <v xml:space="preserve">CRUZ </v>
      </c>
      <c r="R71" t="str">
        <f>MID(C71,(K71+1),(L71-K71))</f>
        <v>ROSELIA</v>
      </c>
      <c r="S71" t="str">
        <f>MID(C71,(L71+1),(M71-L71))</f>
        <v/>
      </c>
      <c r="T71" t="str">
        <f>MID(C71,(M71+1),N71)</f>
        <v/>
      </c>
      <c r="U71" t="str">
        <f t="shared" si="2"/>
        <v xml:space="preserve">ROSELIA  </v>
      </c>
      <c r="V71" t="s">
        <v>1017</v>
      </c>
      <c r="W71" t="str">
        <f t="shared" si="3"/>
        <v>INSERT INTO dbo.PACI (PACI_NOM, PACI_AP, PACI_AM, PACI_NAC, PACI_SEX, PACI_FECHAA, PACI_FECHAUM, PACI_IPA, PACI_IPUM, PACI_USA, PACI_USUM) VALUES ('ROSELIA  ','MARTINEZ','CRUZ ','1990-01-01','Femenino','2023-04-25','2023-04-25','192.1.1.1','192.1.1.1',1000,1000)</v>
      </c>
    </row>
    <row r="72" spans="1:23" x14ac:dyDescent="0.25">
      <c r="A72" s="3">
        <v>420</v>
      </c>
      <c r="B72" s="4">
        <v>45039</v>
      </c>
      <c r="C72" t="s">
        <v>850</v>
      </c>
      <c r="D72" t="s">
        <v>851</v>
      </c>
      <c r="G72" t="s">
        <v>11</v>
      </c>
      <c r="H72" t="str">
        <f>CONCATENATE("Perfil SEDENA"," ",G72)</f>
        <v>Perfil SEDENA Masculino</v>
      </c>
      <c r="I72" t="s">
        <v>178</v>
      </c>
      <c r="J72">
        <f>SEARCH(" ",C72,1)</f>
        <v>9</v>
      </c>
      <c r="K72">
        <f>SEARCH(" ",C72,J72+1)</f>
        <v>14</v>
      </c>
      <c r="L72">
        <f>IFERROR(SEARCH(" ",C72,K72+1),100)</f>
        <v>100</v>
      </c>
      <c r="M72">
        <f>IFERROR(SEARCH(" ",C72,L72+1),100)</f>
        <v>100</v>
      </c>
      <c r="N72">
        <f>IFERROR(SEARCH(" ",C72,M72+1),100)</f>
        <v>100</v>
      </c>
      <c r="O72">
        <f>LEN(C72)</f>
        <v>21</v>
      </c>
      <c r="P72" t="str">
        <f>MID(C72,1,J72-1)</f>
        <v>GONZALEZ</v>
      </c>
      <c r="Q72" t="str">
        <f>MID(C72,(J72+1),(K72-J72))</f>
        <v xml:space="preserve">NAVA </v>
      </c>
      <c r="R72" t="str">
        <f>MID(C72,(K72+1),(L72-K72))</f>
        <v>VICENTE</v>
      </c>
      <c r="S72" t="str">
        <f>MID(C72,(L72+1),(M72-L72))</f>
        <v/>
      </c>
      <c r="T72" t="str">
        <f>MID(C72,(M72+1),N72)</f>
        <v/>
      </c>
      <c r="U72" t="str">
        <f t="shared" si="2"/>
        <v xml:space="preserve">VICENTE  </v>
      </c>
      <c r="V72" t="s">
        <v>1018</v>
      </c>
      <c r="W72" t="str">
        <f t="shared" si="3"/>
        <v>INSERT INTO dbo.PACI (PACI_NOM, PACI_AP, PACI_AM, PACI_NAC, PACI_SEX, PACI_FECHAA, PACI_FECHAUM, PACI_IPA, PACI_IPUM, PACI_USA, PACI_USUM) VALUES ('VICENTE  ','GONZALEZ','NAVA ','1990-01-01','Masculino','2023-04-25','2023-04-25','192.1.1.1','192.1.1.1',1000,1000)</v>
      </c>
    </row>
    <row r="73" spans="1:23" x14ac:dyDescent="0.25">
      <c r="A73" s="3">
        <v>435</v>
      </c>
      <c r="B73" s="4">
        <v>45040</v>
      </c>
      <c r="C73" t="s">
        <v>880</v>
      </c>
      <c r="D73" t="s">
        <v>881</v>
      </c>
      <c r="G73" t="s">
        <v>19</v>
      </c>
      <c r="H73" t="str">
        <f>CONCATENATE("Perfil SEDENA"," ",G73)</f>
        <v>Perfil SEDENA Femenino</v>
      </c>
      <c r="I73" t="s">
        <v>178</v>
      </c>
      <c r="J73">
        <f>SEARCH(" ",C73,1)</f>
        <v>5</v>
      </c>
      <c r="K73">
        <f>SEARCH(" ",C73,J73+1)</f>
        <v>15</v>
      </c>
      <c r="L73">
        <f>IFERROR(SEARCH(" ",C73,K73+1),100)</f>
        <v>100</v>
      </c>
      <c r="M73">
        <f>IFERROR(SEARCH(" ",C73,L73+1),100)</f>
        <v>100</v>
      </c>
      <c r="N73">
        <f>IFERROR(SEARCH(" ",C73,M73+1),100)</f>
        <v>100</v>
      </c>
      <c r="O73">
        <f>LEN(C73)</f>
        <v>21</v>
      </c>
      <c r="P73" t="str">
        <f>MID(C73,1,J73-1)</f>
        <v>JUAN</v>
      </c>
      <c r="Q73" t="str">
        <f>MID(C73,(J73+1),(K73-J73))</f>
        <v xml:space="preserve">CAPISTRAN </v>
      </c>
      <c r="R73" t="str">
        <f>MID(C73,(K73+1),(L73-K73))</f>
        <v>LIZETH</v>
      </c>
      <c r="S73" t="str">
        <f>MID(C73,(L73+1),(M73-L73))</f>
        <v/>
      </c>
      <c r="T73" t="str">
        <f>MID(C73,(M73+1),N73)</f>
        <v/>
      </c>
      <c r="U73" t="str">
        <f t="shared" si="2"/>
        <v xml:space="preserve">LIZETH  </v>
      </c>
      <c r="V73" t="s">
        <v>1019</v>
      </c>
      <c r="W73" t="str">
        <f t="shared" si="3"/>
        <v>INSERT INTO dbo.PACI (PACI_NOM, PACI_AP, PACI_AM, PACI_NAC, PACI_SEX, PACI_FECHAA, PACI_FECHAUM, PACI_IPA, PACI_IPUM, PACI_USA, PACI_USUM) VALUES ('LIZETH  ','JUAN','CAPISTRAN ','1990-01-01','Femenino','2023-04-25','2023-04-25','192.1.1.1','192.1.1.1',1000,1000)</v>
      </c>
    </row>
    <row r="74" spans="1:23" x14ac:dyDescent="0.25">
      <c r="A74" s="3">
        <v>17</v>
      </c>
      <c r="B74" s="4">
        <v>45019</v>
      </c>
      <c r="C74" t="s">
        <v>44</v>
      </c>
      <c r="D74" t="s">
        <v>45</v>
      </c>
      <c r="G74" t="s">
        <v>19</v>
      </c>
      <c r="H74" t="str">
        <f>CONCATENATE("Perfil SEDENA"," ",G74)</f>
        <v>Perfil SEDENA Femenino</v>
      </c>
      <c r="I74" t="s">
        <v>12</v>
      </c>
      <c r="J74">
        <f>SEARCH(" ",C74,1)</f>
        <v>7</v>
      </c>
      <c r="K74">
        <f>SEARCH(" ",C74,J74+1)</f>
        <v>14</v>
      </c>
      <c r="L74">
        <f>IFERROR(SEARCH(" ",C74,K74+1),100)</f>
        <v>100</v>
      </c>
      <c r="M74">
        <f>IFERROR(SEARCH(" ",C74,L74+1),100)</f>
        <v>100</v>
      </c>
      <c r="N74">
        <f>IFERROR(SEARCH(" ",C74,M74+1),100)</f>
        <v>100</v>
      </c>
      <c r="O74">
        <f>LEN(C74)</f>
        <v>22</v>
      </c>
      <c r="P74" t="str">
        <f>MID(C74,1,J74-1)</f>
        <v>FLORES</v>
      </c>
      <c r="Q74" t="str">
        <f>MID(C74,(J74+1),(K74-J74))</f>
        <v xml:space="preserve">SUAREZ </v>
      </c>
      <c r="R74" t="str">
        <f>MID(C74,(K74+1),(L74-K74))</f>
        <v>YOSSELYN</v>
      </c>
      <c r="S74" t="str">
        <f>MID(C74,(L74+1),(M74-L74))</f>
        <v/>
      </c>
      <c r="T74" t="str">
        <f>MID(C74,(M74+1),N74)</f>
        <v/>
      </c>
      <c r="U74" t="str">
        <f t="shared" si="2"/>
        <v xml:space="preserve">YOSSELYN  </v>
      </c>
      <c r="V74" t="s">
        <v>1020</v>
      </c>
      <c r="W74" t="str">
        <f t="shared" si="3"/>
        <v>INSERT INTO dbo.PACI (PACI_NOM, PACI_AP, PACI_AM, PACI_NAC, PACI_SEX, PACI_FECHAA, PACI_FECHAUM, PACI_IPA, PACI_IPUM, PACI_USA, PACI_USUM) VALUES ('YOSSELYN  ','FLORES','SUAREZ ','1990-01-01','Femenino','2023-04-25','2023-04-25','192.1.1.1','192.1.1.1',1000,1000)</v>
      </c>
    </row>
    <row r="75" spans="1:23" x14ac:dyDescent="0.25">
      <c r="A75" s="3">
        <v>25</v>
      </c>
      <c r="B75" s="4">
        <v>45019</v>
      </c>
      <c r="C75" t="s">
        <v>60</v>
      </c>
      <c r="D75" t="s">
        <v>61</v>
      </c>
      <c r="G75" t="s">
        <v>11</v>
      </c>
      <c r="H75" t="str">
        <f>CONCATENATE("Perfil SEDENA"," ",G75)</f>
        <v>Perfil SEDENA Masculino</v>
      </c>
      <c r="I75" t="s">
        <v>12</v>
      </c>
      <c r="J75">
        <f>SEARCH(" ",C75,1)</f>
        <v>8</v>
      </c>
      <c r="K75">
        <f>SEARCH(" ",C75,J75+1)</f>
        <v>16</v>
      </c>
      <c r="L75">
        <f>IFERROR(SEARCH(" ",C75,K75+1),100)</f>
        <v>100</v>
      </c>
      <c r="M75">
        <f>IFERROR(SEARCH(" ",C75,L75+1),100)</f>
        <v>100</v>
      </c>
      <c r="N75">
        <f>IFERROR(SEARCH(" ",C75,M75+1),100)</f>
        <v>100</v>
      </c>
      <c r="O75">
        <f>LEN(C75)</f>
        <v>22</v>
      </c>
      <c r="P75" t="str">
        <f>MID(C75,1,J75-1)</f>
        <v>MORALES</v>
      </c>
      <c r="Q75" t="str">
        <f>MID(C75,(J75+1),(K75-J75))</f>
        <v xml:space="preserve">RAMIREZ </v>
      </c>
      <c r="R75" t="str">
        <f>MID(C75,(K75+1),(L75-K75))</f>
        <v>SABINO</v>
      </c>
      <c r="S75" t="str">
        <f>MID(C75,(L75+1),(M75-L75))</f>
        <v/>
      </c>
      <c r="T75" t="str">
        <f>MID(C75,(M75+1),N75)</f>
        <v/>
      </c>
      <c r="U75" t="str">
        <f t="shared" si="2"/>
        <v xml:space="preserve">SABINO  </v>
      </c>
      <c r="V75" t="s">
        <v>1021</v>
      </c>
      <c r="W75" t="str">
        <f t="shared" si="3"/>
        <v>INSERT INTO dbo.PACI (PACI_NOM, PACI_AP, PACI_AM, PACI_NAC, PACI_SEX, PACI_FECHAA, PACI_FECHAUM, PACI_IPA, PACI_IPUM, PACI_USA, PACI_USUM) VALUES ('SABINO  ','MORALES','RAMIREZ ','1990-01-01','Masculino','2023-04-25','2023-04-25','192.1.1.1','192.1.1.1',1000,1000)</v>
      </c>
    </row>
    <row r="76" spans="1:23" x14ac:dyDescent="0.25">
      <c r="A76" s="3">
        <v>27</v>
      </c>
      <c r="B76" s="4">
        <v>45019</v>
      </c>
      <c r="C76" t="s">
        <v>64</v>
      </c>
      <c r="D76" t="s">
        <v>65</v>
      </c>
      <c r="G76" t="s">
        <v>11</v>
      </c>
      <c r="H76" t="str">
        <f>CONCATENATE("Perfil SEDENA"," ",G76)</f>
        <v>Perfil SEDENA Masculino</v>
      </c>
      <c r="I76" t="s">
        <v>12</v>
      </c>
      <c r="J76">
        <f>SEARCH(" ",C76,1)</f>
        <v>7</v>
      </c>
      <c r="K76">
        <f>SEARCH(" ",C76,J76+1)</f>
        <v>15</v>
      </c>
      <c r="L76">
        <f>IFERROR(SEARCH(" ",C76,K76+1),100)</f>
        <v>100</v>
      </c>
      <c r="M76">
        <f>IFERROR(SEARCH(" ",C76,L76+1),100)</f>
        <v>100</v>
      </c>
      <c r="N76">
        <f>IFERROR(SEARCH(" ",C76,M76+1),100)</f>
        <v>100</v>
      </c>
      <c r="O76">
        <f>LEN(C76)</f>
        <v>22</v>
      </c>
      <c r="P76" t="str">
        <f>MID(C76,1,J76-1)</f>
        <v>MILLAN</v>
      </c>
      <c r="Q76" t="str">
        <f>MID(C76,(J76+1),(K76-J76))</f>
        <v xml:space="preserve">POSADAS </v>
      </c>
      <c r="R76" t="str">
        <f>MID(C76,(K76+1),(L76-K76))</f>
        <v>ALBERTO</v>
      </c>
      <c r="S76" t="str">
        <f>MID(C76,(L76+1),(M76-L76))</f>
        <v/>
      </c>
      <c r="T76" t="str">
        <f>MID(C76,(M76+1),N76)</f>
        <v/>
      </c>
      <c r="U76" t="str">
        <f t="shared" si="2"/>
        <v xml:space="preserve">ALBERTO  </v>
      </c>
      <c r="V76" t="s">
        <v>1022</v>
      </c>
      <c r="W76" t="str">
        <f t="shared" si="3"/>
        <v>INSERT INTO dbo.PACI (PACI_NOM, PACI_AP, PACI_AM, PACI_NAC, PACI_SEX, PACI_FECHAA, PACI_FECHAUM, PACI_IPA, PACI_IPUM, PACI_USA, PACI_USUM) VALUES ('ALBERTO  ','MILLAN','POSADAS ','1990-01-01','Masculino','2023-04-25','2023-04-25','192.1.1.1','192.1.1.1',1000,1000)</v>
      </c>
    </row>
    <row r="77" spans="1:23" x14ac:dyDescent="0.25">
      <c r="A77" s="3">
        <v>32</v>
      </c>
      <c r="B77" s="4">
        <v>45019</v>
      </c>
      <c r="C77" t="s">
        <v>74</v>
      </c>
      <c r="D77" t="s">
        <v>75</v>
      </c>
      <c r="G77" t="s">
        <v>11</v>
      </c>
      <c r="H77" t="str">
        <f>CONCATENATE("Perfil SEDENA"," ",G77)</f>
        <v>Perfil SEDENA Masculino</v>
      </c>
      <c r="I77" t="s">
        <v>12</v>
      </c>
      <c r="J77">
        <f>SEARCH(" ",C77,1)</f>
        <v>7</v>
      </c>
      <c r="K77">
        <f>SEARCH(" ",C77,J77+1)</f>
        <v>16</v>
      </c>
      <c r="L77">
        <f>IFERROR(SEARCH(" ",C77,K77+1),100)</f>
        <v>100</v>
      </c>
      <c r="M77">
        <f>IFERROR(SEARCH(" ",C77,L77+1),100)</f>
        <v>100</v>
      </c>
      <c r="N77">
        <f>IFERROR(SEARCH(" ",C77,M77+1),100)</f>
        <v>100</v>
      </c>
      <c r="O77">
        <f>LEN(C77)</f>
        <v>22</v>
      </c>
      <c r="P77" t="str">
        <f>MID(C77,1,J77-1)</f>
        <v>OLVERA</v>
      </c>
      <c r="Q77" t="str">
        <f>MID(C77,(J77+1),(K77-J77))</f>
        <v xml:space="preserve">MARTINEZ </v>
      </c>
      <c r="R77" t="str">
        <f>MID(C77,(K77+1),(L77-K77))</f>
        <v>ADRIAN</v>
      </c>
      <c r="S77" t="str">
        <f>MID(C77,(L77+1),(M77-L77))</f>
        <v/>
      </c>
      <c r="T77" t="str">
        <f>MID(C77,(M77+1),N77)</f>
        <v/>
      </c>
      <c r="U77" t="str">
        <f t="shared" si="2"/>
        <v xml:space="preserve">ADRIAN  </v>
      </c>
      <c r="V77" t="s">
        <v>1023</v>
      </c>
      <c r="W77" t="str">
        <f t="shared" si="3"/>
        <v>INSERT INTO dbo.PACI (PACI_NOM, PACI_AP, PACI_AM, PACI_NAC, PACI_SEX, PACI_FECHAA, PACI_FECHAUM, PACI_IPA, PACI_IPUM, PACI_USA, PACI_USUM) VALUES ('ADRIAN  ','OLVERA','MARTINEZ ','1990-01-01','Masculino','2023-04-25','2023-04-25','192.1.1.1','192.1.1.1',1000,1000)</v>
      </c>
    </row>
    <row r="78" spans="1:23" x14ac:dyDescent="0.25">
      <c r="A78" s="3">
        <v>40</v>
      </c>
      <c r="B78" s="4">
        <v>45019</v>
      </c>
      <c r="C78" t="s">
        <v>90</v>
      </c>
      <c r="D78" t="s">
        <v>91</v>
      </c>
      <c r="G78" t="s">
        <v>19</v>
      </c>
      <c r="H78" t="str">
        <f>CONCATENATE("Perfil SEDENA"," ",G78)</f>
        <v>Perfil SEDENA Femenino</v>
      </c>
      <c r="I78" t="s">
        <v>12</v>
      </c>
      <c r="J78">
        <f>SEARCH(" ",C78,1)</f>
        <v>8</v>
      </c>
      <c r="K78">
        <f>SEARCH(" ",C78,J78+1)</f>
        <v>16</v>
      </c>
      <c r="L78">
        <f>IFERROR(SEARCH(" ",C78,K78+1),100)</f>
        <v>100</v>
      </c>
      <c r="M78">
        <f>IFERROR(SEARCH(" ",C78,L78+1),100)</f>
        <v>100</v>
      </c>
      <c r="N78">
        <f>IFERROR(SEARCH(" ",C78,M78+1),100)</f>
        <v>100</v>
      </c>
      <c r="O78">
        <f>LEN(C78)</f>
        <v>22</v>
      </c>
      <c r="P78" t="str">
        <f>MID(C78,1,J78-1)</f>
        <v>NAZARIO</v>
      </c>
      <c r="Q78" t="str">
        <f>MID(C78,(J78+1),(K78-J78))</f>
        <v xml:space="preserve">AGUILAR </v>
      </c>
      <c r="R78" t="str">
        <f>MID(C78,(K78+1),(L78-K78))</f>
        <v>ERICKA</v>
      </c>
      <c r="S78" t="str">
        <f>MID(C78,(L78+1),(M78-L78))</f>
        <v/>
      </c>
      <c r="T78" t="str">
        <f>MID(C78,(M78+1),N78)</f>
        <v/>
      </c>
      <c r="U78" t="str">
        <f t="shared" si="2"/>
        <v xml:space="preserve">ERICKA  </v>
      </c>
      <c r="V78" t="s">
        <v>1024</v>
      </c>
      <c r="W78" t="str">
        <f t="shared" si="3"/>
        <v>INSERT INTO dbo.PACI (PACI_NOM, PACI_AP, PACI_AM, PACI_NAC, PACI_SEX, PACI_FECHAA, PACI_FECHAUM, PACI_IPA, PACI_IPUM, PACI_USA, PACI_USUM) VALUES ('ERICKA  ','NAZARIO','AGUILAR ','1990-01-01','Femenino','2023-04-25','2023-04-25','192.1.1.1','192.1.1.1',1000,1000)</v>
      </c>
    </row>
    <row r="79" spans="1:23" x14ac:dyDescent="0.25">
      <c r="A79" s="3">
        <v>60</v>
      </c>
      <c r="B79" s="4">
        <v>45020</v>
      </c>
      <c r="C79" t="s">
        <v>130</v>
      </c>
      <c r="D79" t="s">
        <v>131</v>
      </c>
      <c r="G79" t="s">
        <v>11</v>
      </c>
      <c r="H79" t="str">
        <f>CONCATENATE("Perfil SEDENA"," ",G79)</f>
        <v>Perfil SEDENA Masculino</v>
      </c>
      <c r="I79" t="s">
        <v>12</v>
      </c>
      <c r="J79">
        <f>SEARCH(" ",C79,1)</f>
        <v>9</v>
      </c>
      <c r="K79">
        <f>SEARCH(" ",C79,J79+1)</f>
        <v>15</v>
      </c>
      <c r="L79">
        <f>IFERROR(SEARCH(" ",C79,K79+1),100)</f>
        <v>100</v>
      </c>
      <c r="M79">
        <f>IFERROR(SEARCH(" ",C79,L79+1),100)</f>
        <v>100</v>
      </c>
      <c r="N79">
        <f>IFERROR(SEARCH(" ",C79,M79+1),100)</f>
        <v>100</v>
      </c>
      <c r="O79">
        <f>LEN(C79)</f>
        <v>22</v>
      </c>
      <c r="P79" t="str">
        <f>MID(C79,1,J79-1)</f>
        <v>CASANOVA</v>
      </c>
      <c r="Q79" t="str">
        <f>MID(C79,(J79+1),(K79-J79))</f>
        <v xml:space="preserve">AVILA </v>
      </c>
      <c r="R79" t="str">
        <f>MID(C79,(K79+1),(L79-K79))</f>
        <v>ANTONIO</v>
      </c>
      <c r="S79" t="str">
        <f>MID(C79,(L79+1),(M79-L79))</f>
        <v/>
      </c>
      <c r="T79" t="str">
        <f>MID(C79,(M79+1),N79)</f>
        <v/>
      </c>
      <c r="U79" t="str">
        <f t="shared" si="2"/>
        <v xml:space="preserve">ANTONIO  </v>
      </c>
      <c r="V79" t="s">
        <v>995</v>
      </c>
      <c r="W79" t="str">
        <f t="shared" si="3"/>
        <v>INSERT INTO dbo.PACI (PACI_NOM, PACI_AP, PACI_AM, PACI_NAC, PACI_SEX, PACI_FECHAA, PACI_FECHAUM, PACI_IPA, PACI_IPUM, PACI_USA, PACI_USUM) VALUES ('ANTONIO  ','CASANOVA','AVILA ','1990-01-01','Masculino','2023-04-25','2023-04-25','192.1.1.1','192.1.1.1',1000,1000)</v>
      </c>
    </row>
    <row r="80" spans="1:23" x14ac:dyDescent="0.25">
      <c r="A80" s="3">
        <v>95</v>
      </c>
      <c r="B80" s="4">
        <v>45022</v>
      </c>
      <c r="C80" t="s">
        <v>201</v>
      </c>
      <c r="D80" t="s">
        <v>202</v>
      </c>
      <c r="G80" t="s">
        <v>11</v>
      </c>
      <c r="H80" t="str">
        <f>CONCATENATE("Perfil SEDENA"," ",G80)</f>
        <v>Perfil SEDENA Masculino</v>
      </c>
      <c r="I80" t="s">
        <v>178</v>
      </c>
      <c r="J80">
        <f>SEARCH(" ",C80,1)</f>
        <v>10</v>
      </c>
      <c r="K80">
        <f>SEARCH(" ",C80,J80+1)</f>
        <v>16</v>
      </c>
      <c r="L80">
        <f>IFERROR(SEARCH(" ",C80,K80+1),100)</f>
        <v>100</v>
      </c>
      <c r="M80">
        <f>IFERROR(SEARCH(" ",C80,L80+1),100)</f>
        <v>100</v>
      </c>
      <c r="N80">
        <f>IFERROR(SEARCH(" ",C80,M80+1),100)</f>
        <v>100</v>
      </c>
      <c r="O80">
        <f>LEN(C80)</f>
        <v>22</v>
      </c>
      <c r="P80" t="str">
        <f>MID(C80,1,J80-1)</f>
        <v>ALQUICIRA</v>
      </c>
      <c r="Q80" t="str">
        <f>MID(C80,(J80+1),(K80-J80))</f>
        <v xml:space="preserve">ROSAS </v>
      </c>
      <c r="R80" t="str">
        <f>MID(C80,(K80+1),(L80-K80))</f>
        <v>VICTOR</v>
      </c>
      <c r="S80" t="str">
        <f>MID(C80,(L80+1),(M80-L80))</f>
        <v/>
      </c>
      <c r="T80" t="str">
        <f>MID(C80,(M80+1),N80)</f>
        <v/>
      </c>
      <c r="U80" t="str">
        <f t="shared" si="2"/>
        <v xml:space="preserve">VICTOR  </v>
      </c>
      <c r="V80" t="s">
        <v>1025</v>
      </c>
      <c r="W80" t="str">
        <f t="shared" si="3"/>
        <v>INSERT INTO dbo.PACI (PACI_NOM, PACI_AP, PACI_AM, PACI_NAC, PACI_SEX, PACI_FECHAA, PACI_FECHAUM, PACI_IPA, PACI_IPUM, PACI_USA, PACI_USUM) VALUES ('VICTOR  ','ALQUICIRA','ROSAS ','1990-01-01','Masculino','2023-04-25','2023-04-25','192.1.1.1','192.1.1.1',1000,1000)</v>
      </c>
    </row>
    <row r="81" spans="1:23" x14ac:dyDescent="0.25">
      <c r="A81" s="3">
        <v>96</v>
      </c>
      <c r="B81" s="4">
        <v>45022</v>
      </c>
      <c r="C81" t="s">
        <v>203</v>
      </c>
      <c r="D81" t="s">
        <v>204</v>
      </c>
      <c r="G81" t="s">
        <v>11</v>
      </c>
      <c r="H81" t="str">
        <f>CONCATENATE("Perfil SEDENA"," ",G81)</f>
        <v>Perfil SEDENA Masculino</v>
      </c>
      <c r="I81" t="s">
        <v>178</v>
      </c>
      <c r="J81">
        <f>SEARCH(" ",C81,1)</f>
        <v>8</v>
      </c>
      <c r="K81">
        <f>SEARCH(" ",C81,J81+1)</f>
        <v>16</v>
      </c>
      <c r="L81">
        <f>IFERROR(SEARCH(" ",C81,K81+1),100)</f>
        <v>100</v>
      </c>
      <c r="M81">
        <f>IFERROR(SEARCH(" ",C81,L81+1),100)</f>
        <v>100</v>
      </c>
      <c r="N81">
        <f>IFERROR(SEARCH(" ",C81,M81+1),100)</f>
        <v>100</v>
      </c>
      <c r="O81">
        <f>LEN(C81)</f>
        <v>22</v>
      </c>
      <c r="P81" t="str">
        <f>MID(C81,1,J81-1)</f>
        <v>GALINDO</v>
      </c>
      <c r="Q81" t="str">
        <f>MID(C81,(J81+1),(K81-J81))</f>
        <v xml:space="preserve">GALINDO </v>
      </c>
      <c r="R81" t="str">
        <f>MID(C81,(K81+1),(L81-K81))</f>
        <v>FABIAN</v>
      </c>
      <c r="S81" t="str">
        <f>MID(C81,(L81+1),(M81-L81))</f>
        <v/>
      </c>
      <c r="T81" t="str">
        <f>MID(C81,(M81+1),N81)</f>
        <v/>
      </c>
      <c r="U81" t="str">
        <f t="shared" si="2"/>
        <v xml:space="preserve">FABIAN  </v>
      </c>
      <c r="V81" t="s">
        <v>1026</v>
      </c>
      <c r="W81" t="str">
        <f t="shared" si="3"/>
        <v>INSERT INTO dbo.PACI (PACI_NOM, PACI_AP, PACI_AM, PACI_NAC, PACI_SEX, PACI_FECHAA, PACI_FECHAUM, PACI_IPA, PACI_IPUM, PACI_USA, PACI_USUM) VALUES ('FABIAN  ','GALINDO','GALINDO ','1990-01-01','Masculino','2023-04-25','2023-04-25','192.1.1.1','192.1.1.1',1000,1000)</v>
      </c>
    </row>
    <row r="82" spans="1:23" x14ac:dyDescent="0.25">
      <c r="A82" s="3">
        <v>101</v>
      </c>
      <c r="B82" s="4">
        <v>45022</v>
      </c>
      <c r="C82" t="s">
        <v>213</v>
      </c>
      <c r="D82" t="s">
        <v>214</v>
      </c>
      <c r="G82" t="s">
        <v>11</v>
      </c>
      <c r="H82" t="str">
        <f>CONCATENATE("Perfil SEDENA"," ",G82)</f>
        <v>Perfil SEDENA Masculino</v>
      </c>
      <c r="I82" t="s">
        <v>178</v>
      </c>
      <c r="J82">
        <f>SEARCH(" ",C82,1)</f>
        <v>10</v>
      </c>
      <c r="K82">
        <f>SEARCH(" ",C82,J82+1)</f>
        <v>16</v>
      </c>
      <c r="L82">
        <f>IFERROR(SEARCH(" ",C82,K82+1),100)</f>
        <v>100</v>
      </c>
      <c r="M82">
        <f>IFERROR(SEARCH(" ",C82,L82+1),100)</f>
        <v>100</v>
      </c>
      <c r="N82">
        <f>IFERROR(SEARCH(" ",C82,M82+1),100)</f>
        <v>100</v>
      </c>
      <c r="O82">
        <f>LEN(C82)</f>
        <v>22</v>
      </c>
      <c r="P82" t="str">
        <f>MID(C82,1,J82-1)</f>
        <v>CRISTOBAL</v>
      </c>
      <c r="Q82" t="str">
        <f>MID(C82,(J82+1),(K82-J82))</f>
        <v xml:space="preserve">RAMOS </v>
      </c>
      <c r="R82" t="str">
        <f>MID(C82,(K82+1),(L82-K82))</f>
        <v>MIGUEL</v>
      </c>
      <c r="S82" t="str">
        <f>MID(C82,(L82+1),(M82-L82))</f>
        <v/>
      </c>
      <c r="T82" t="str">
        <f>MID(C82,(M82+1),N82)</f>
        <v/>
      </c>
      <c r="U82" t="str">
        <f t="shared" si="2"/>
        <v xml:space="preserve">MIGUEL  </v>
      </c>
      <c r="V82" t="s">
        <v>989</v>
      </c>
      <c r="W82" t="str">
        <f t="shared" si="3"/>
        <v>INSERT INTO dbo.PACI (PACI_NOM, PACI_AP, PACI_AM, PACI_NAC, PACI_SEX, PACI_FECHAA, PACI_FECHAUM, PACI_IPA, PACI_IPUM, PACI_USA, PACI_USUM) VALUES ('MIGUEL  ','CRISTOBAL','RAMOS ','1990-01-01','Masculino','2023-04-25','2023-04-25','192.1.1.1','192.1.1.1',1000,1000)</v>
      </c>
    </row>
    <row r="83" spans="1:23" x14ac:dyDescent="0.25">
      <c r="A83" s="3">
        <v>110</v>
      </c>
      <c r="B83" s="4">
        <v>45022</v>
      </c>
      <c r="C83" t="s">
        <v>231</v>
      </c>
      <c r="D83" t="s">
        <v>232</v>
      </c>
      <c r="G83" t="s">
        <v>11</v>
      </c>
      <c r="H83" t="str">
        <f>CONCATENATE("Perfil SEDENA"," ",G83)</f>
        <v>Perfil SEDENA Masculino</v>
      </c>
      <c r="I83" t="s">
        <v>178</v>
      </c>
      <c r="J83">
        <f>SEARCH(" ",C83,1)</f>
        <v>7</v>
      </c>
      <c r="K83">
        <f>SEARCH(" ",C83,J83+1)</f>
        <v>14</v>
      </c>
      <c r="L83">
        <f>IFERROR(SEARCH(" ",C83,K83+1),100)</f>
        <v>100</v>
      </c>
      <c r="M83">
        <f>IFERROR(SEARCH(" ",C83,L83+1),100)</f>
        <v>100</v>
      </c>
      <c r="N83">
        <f>IFERROR(SEARCH(" ",C83,M83+1),100)</f>
        <v>100</v>
      </c>
      <c r="O83">
        <f>LEN(C83)</f>
        <v>22</v>
      </c>
      <c r="P83" t="str">
        <f>MID(C83,1,J83-1)</f>
        <v>FLORES</v>
      </c>
      <c r="Q83" t="str">
        <f>MID(C83,(J83+1),(K83-J83))</f>
        <v xml:space="preserve">FLORES </v>
      </c>
      <c r="R83" t="str">
        <f>MID(C83,(K83+1),(L83-K83))</f>
        <v>EZEQUIEL</v>
      </c>
      <c r="S83" t="str">
        <f>MID(C83,(L83+1),(M83-L83))</f>
        <v/>
      </c>
      <c r="T83" t="str">
        <f>MID(C83,(M83+1),N83)</f>
        <v/>
      </c>
      <c r="U83" t="str">
        <f t="shared" si="2"/>
        <v xml:space="preserve">EZEQUIEL  </v>
      </c>
      <c r="V83" t="s">
        <v>1027</v>
      </c>
      <c r="W83" t="str">
        <f t="shared" si="3"/>
        <v>INSERT INTO dbo.PACI (PACI_NOM, PACI_AP, PACI_AM, PACI_NAC, PACI_SEX, PACI_FECHAA, PACI_FECHAUM, PACI_IPA, PACI_IPUM, PACI_USA, PACI_USUM) VALUES ('EZEQUIEL  ','FLORES','FLORES ','1990-01-01','Masculino','2023-04-25','2023-04-25','192.1.1.1','192.1.1.1',1000,1000)</v>
      </c>
    </row>
    <row r="84" spans="1:23" x14ac:dyDescent="0.25">
      <c r="A84" s="3">
        <v>119</v>
      </c>
      <c r="B84" s="4">
        <v>45026</v>
      </c>
      <c r="C84" t="s">
        <v>249</v>
      </c>
      <c r="D84" t="s">
        <v>250</v>
      </c>
      <c r="G84" t="s">
        <v>11</v>
      </c>
      <c r="H84" t="str">
        <f>CONCATENATE("Perfil SEDENA"," ",G84)</f>
        <v>Perfil SEDENA Masculino</v>
      </c>
      <c r="I84" t="s">
        <v>178</v>
      </c>
      <c r="J84">
        <f>SEARCH(" ",C84,1)</f>
        <v>7</v>
      </c>
      <c r="K84">
        <f>SEARCH(" ",C84,J84+1)</f>
        <v>15</v>
      </c>
      <c r="L84">
        <f>IFERROR(SEARCH(" ",C84,K84+1),100)</f>
        <v>100</v>
      </c>
      <c r="M84">
        <f>IFERROR(SEARCH(" ",C84,L84+1),100)</f>
        <v>100</v>
      </c>
      <c r="N84">
        <f>IFERROR(SEARCH(" ",C84,M84+1),100)</f>
        <v>100</v>
      </c>
      <c r="O84">
        <f>LEN(C84)</f>
        <v>22</v>
      </c>
      <c r="P84" t="str">
        <f>MID(C84,1,J84-1)</f>
        <v>RIVERA</v>
      </c>
      <c r="Q84" t="str">
        <f>MID(C84,(J84+1),(K84-J84))</f>
        <v xml:space="preserve">MORALES </v>
      </c>
      <c r="R84" t="str">
        <f>MID(C84,(K84+1),(L84-K84))</f>
        <v>ARMANDO</v>
      </c>
      <c r="S84" t="str">
        <f>MID(C84,(L84+1),(M84-L84))</f>
        <v/>
      </c>
      <c r="T84" t="str">
        <f>MID(C84,(M84+1),N84)</f>
        <v/>
      </c>
      <c r="U84" t="str">
        <f t="shared" si="2"/>
        <v xml:space="preserve">ARMANDO  </v>
      </c>
      <c r="V84" t="s">
        <v>1028</v>
      </c>
      <c r="W84" t="str">
        <f t="shared" si="3"/>
        <v>INSERT INTO dbo.PACI (PACI_NOM, PACI_AP, PACI_AM, PACI_NAC, PACI_SEX, PACI_FECHAA, PACI_FECHAUM, PACI_IPA, PACI_IPUM, PACI_USA, PACI_USUM) VALUES ('ARMANDO  ','RIVERA','MORALES ','1990-01-01','Masculino','2023-04-25','2023-04-25','192.1.1.1','192.1.1.1',1000,1000)</v>
      </c>
    </row>
    <row r="85" spans="1:23" x14ac:dyDescent="0.25">
      <c r="A85" s="3">
        <v>139</v>
      </c>
      <c r="B85" s="4">
        <v>45027</v>
      </c>
      <c r="C85" t="s">
        <v>289</v>
      </c>
      <c r="D85" t="s">
        <v>290</v>
      </c>
      <c r="G85" t="s">
        <v>19</v>
      </c>
      <c r="H85" t="str">
        <f>CONCATENATE("Perfil SEDENA"," ",G85)</f>
        <v>Perfil SEDENA Femenino</v>
      </c>
      <c r="I85" t="s">
        <v>178</v>
      </c>
      <c r="J85">
        <f>SEARCH(" ",C85,1)</f>
        <v>5</v>
      </c>
      <c r="K85">
        <f>SEARCH(" ",C85,J85+1)</f>
        <v>11</v>
      </c>
      <c r="L85">
        <f>IFERROR(SEARCH(" ",C85,K85+1),100)</f>
        <v>17</v>
      </c>
      <c r="M85">
        <f>IFERROR(SEARCH(" ",C85,L85+1),100)</f>
        <v>100</v>
      </c>
      <c r="N85">
        <f>IFERROR(SEARCH(" ",C85,M85+1),100)</f>
        <v>100</v>
      </c>
      <c r="O85">
        <f>LEN(C85)</f>
        <v>22</v>
      </c>
      <c r="P85" t="str">
        <f>MID(C85,1,J85-1)</f>
        <v>DIAZ</v>
      </c>
      <c r="Q85" t="str">
        <f>MID(C85,(J85+1),(K85-J85))</f>
        <v xml:space="preserve">ROCHA </v>
      </c>
      <c r="R85" t="str">
        <f>MID(C85,(K85+1),(L85-K85))</f>
        <v xml:space="preserve">LITZY </v>
      </c>
      <c r="S85" t="str">
        <f>MID(C85,(L85+1),(M85-L85))</f>
        <v>SARAY</v>
      </c>
      <c r="T85" t="str">
        <f>MID(C85,(M85+1),N85)</f>
        <v/>
      </c>
      <c r="U85" t="str">
        <f t="shared" si="2"/>
        <v xml:space="preserve">LITZY  SARAY </v>
      </c>
      <c r="V85" t="s">
        <v>1029</v>
      </c>
      <c r="W85" t="str">
        <f t="shared" si="3"/>
        <v>INSERT INTO dbo.PACI (PACI_NOM, PACI_AP, PACI_AM, PACI_NAC, PACI_SEX, PACI_FECHAA, PACI_FECHAUM, PACI_IPA, PACI_IPUM, PACI_USA, PACI_USUM) VALUES ('LITZY  SARAY ','DIAZ','ROCHA ','1990-01-01','Femenino','2023-04-25','2023-04-25','192.1.1.1','192.1.1.1',1000,1000)</v>
      </c>
    </row>
    <row r="86" spans="1:23" x14ac:dyDescent="0.25">
      <c r="A86" s="3">
        <v>202</v>
      </c>
      <c r="B86" s="6">
        <v>45030</v>
      </c>
      <c r="C86" t="s">
        <v>414</v>
      </c>
      <c r="D86" t="s">
        <v>415</v>
      </c>
      <c r="G86" t="s">
        <v>19</v>
      </c>
      <c r="H86" t="str">
        <f>CONCATENATE("Perfil SEDENA"," ",G86)</f>
        <v>Perfil SEDENA Femenino</v>
      </c>
      <c r="I86" t="s">
        <v>178</v>
      </c>
      <c r="J86">
        <f>SEARCH(" ",C86,1)</f>
        <v>7</v>
      </c>
      <c r="K86">
        <f>SEARCH(" ",C86,J86+1)</f>
        <v>13</v>
      </c>
      <c r="L86">
        <f>IFERROR(SEARCH(" ",C86,K86+1),100)</f>
        <v>100</v>
      </c>
      <c r="M86">
        <f>IFERROR(SEARCH(" ",C86,L86+1),100)</f>
        <v>100</v>
      </c>
      <c r="N86">
        <f>IFERROR(SEARCH(" ",C86,M86+1),100)</f>
        <v>100</v>
      </c>
      <c r="O86">
        <f>LEN(C86)</f>
        <v>22</v>
      </c>
      <c r="P86" t="str">
        <f>MID(C86,1,J86-1)</f>
        <v>LAZARO</v>
      </c>
      <c r="Q86" t="str">
        <f>MID(C86,(J86+1),(K86-J86))</f>
        <v xml:space="preserve">PEREZ </v>
      </c>
      <c r="R86" t="str">
        <f>MID(C86,(K86+1),(L86-K86))</f>
        <v>ALEXANDRA</v>
      </c>
      <c r="S86" t="str">
        <f>MID(C86,(L86+1),(M86-L86))</f>
        <v/>
      </c>
      <c r="T86" t="str">
        <f>MID(C86,(M86+1),N86)</f>
        <v/>
      </c>
      <c r="U86" t="str">
        <f t="shared" si="2"/>
        <v xml:space="preserve">ALEXANDRA  </v>
      </c>
      <c r="V86" t="s">
        <v>1030</v>
      </c>
      <c r="W86" t="str">
        <f t="shared" si="3"/>
        <v>INSERT INTO dbo.PACI (PACI_NOM, PACI_AP, PACI_AM, PACI_NAC, PACI_SEX, PACI_FECHAA, PACI_FECHAUM, PACI_IPA, PACI_IPUM, PACI_USA, PACI_USUM) VALUES ('ALEXANDRA  ','LAZARO','PEREZ ','1990-01-01','Femenino','2023-04-25','2023-04-25','192.1.1.1','192.1.1.1',1000,1000)</v>
      </c>
    </row>
    <row r="87" spans="1:23" x14ac:dyDescent="0.25">
      <c r="A87" s="3">
        <v>207</v>
      </c>
      <c r="B87" s="6">
        <v>45030</v>
      </c>
      <c r="C87" t="s">
        <v>424</v>
      </c>
      <c r="D87" t="s">
        <v>425</v>
      </c>
      <c r="G87" t="s">
        <v>11</v>
      </c>
      <c r="H87" t="str">
        <f>CONCATENATE("Perfil SEDENA"," ",G87)</f>
        <v>Perfil SEDENA Masculino</v>
      </c>
      <c r="I87" t="s">
        <v>178</v>
      </c>
      <c r="J87">
        <f>SEARCH(" ",C87,1)</f>
        <v>7</v>
      </c>
      <c r="K87">
        <f>SEARCH(" ",C87,J87+1)</f>
        <v>13</v>
      </c>
      <c r="L87">
        <f>IFERROR(SEARCH(" ",C87,K87+1),100)</f>
        <v>18</v>
      </c>
      <c r="M87">
        <f>IFERROR(SEARCH(" ",C87,L87+1),100)</f>
        <v>100</v>
      </c>
      <c r="N87">
        <f>IFERROR(SEARCH(" ",C87,M87+1),100)</f>
        <v>100</v>
      </c>
      <c r="O87">
        <f>LEN(C87)</f>
        <v>22</v>
      </c>
      <c r="P87" t="str">
        <f>MID(C87,1,J87-1)</f>
        <v>LICONA</v>
      </c>
      <c r="Q87" t="str">
        <f>MID(C87,(J87+1),(K87-J87))</f>
        <v xml:space="preserve">AVILA </v>
      </c>
      <c r="R87" t="str">
        <f>MID(C87,(K87+1),(L87-K87))</f>
        <v xml:space="preserve">JOSE </v>
      </c>
      <c r="S87" t="str">
        <f>MID(C87,(L87+1),(M87-L87))</f>
        <v>LUIS</v>
      </c>
      <c r="T87" t="str">
        <f>MID(C87,(M87+1),N87)</f>
        <v/>
      </c>
      <c r="U87" t="str">
        <f t="shared" si="2"/>
        <v xml:space="preserve">JOSE  LUIS </v>
      </c>
      <c r="V87" t="s">
        <v>1031</v>
      </c>
      <c r="W87" t="str">
        <f t="shared" si="3"/>
        <v>INSERT INTO dbo.PACI (PACI_NOM, PACI_AP, PACI_AM, PACI_NAC, PACI_SEX, PACI_FECHAA, PACI_FECHAUM, PACI_IPA, PACI_IPUM, PACI_USA, PACI_USUM) VALUES ('JOSE  LUIS ','LICONA','AVILA ','1990-01-01','Masculino','2023-04-25','2023-04-25','192.1.1.1','192.1.1.1',1000,1000)</v>
      </c>
    </row>
    <row r="88" spans="1:23" x14ac:dyDescent="0.25">
      <c r="A88" s="3">
        <v>243</v>
      </c>
      <c r="B88" s="4">
        <v>45033</v>
      </c>
      <c r="C88" t="s">
        <v>496</v>
      </c>
      <c r="D88" t="s">
        <v>497</v>
      </c>
      <c r="G88" t="s">
        <v>19</v>
      </c>
      <c r="H88" t="str">
        <f>CONCATENATE("Perfil SEDENA"," ",G88)</f>
        <v>Perfil SEDENA Femenino</v>
      </c>
      <c r="I88" t="s">
        <v>178</v>
      </c>
      <c r="J88">
        <f>SEARCH(" ",C88,1)</f>
        <v>9</v>
      </c>
      <c r="K88">
        <f>SEARCH(" ",C88,J88+1)</f>
        <v>15</v>
      </c>
      <c r="L88">
        <f>IFERROR(SEARCH(" ",C88,K88+1),100)</f>
        <v>100</v>
      </c>
      <c r="M88">
        <f>IFERROR(SEARCH(" ",C88,L88+1),100)</f>
        <v>100</v>
      </c>
      <c r="N88">
        <f>IFERROR(SEARCH(" ",C88,M88+1),100)</f>
        <v>100</v>
      </c>
      <c r="O88">
        <f>LEN(C88)</f>
        <v>22</v>
      </c>
      <c r="P88" t="str">
        <f>MID(C88,1,J88-1)</f>
        <v>PICHARDO</v>
      </c>
      <c r="Q88" t="str">
        <f>MID(C88,(J88+1),(K88-J88))</f>
        <v xml:space="preserve">VIDAL </v>
      </c>
      <c r="R88" t="str">
        <f>MID(C88,(K88+1),(L88-K88))</f>
        <v>YULIANA</v>
      </c>
      <c r="S88" t="str">
        <f>MID(C88,(L88+1),(M88-L88))</f>
        <v/>
      </c>
      <c r="T88" t="str">
        <f>MID(C88,(M88+1),N88)</f>
        <v/>
      </c>
      <c r="U88" t="str">
        <f t="shared" si="2"/>
        <v xml:space="preserve">YULIANA  </v>
      </c>
      <c r="V88" t="s">
        <v>1032</v>
      </c>
      <c r="W88" t="str">
        <f t="shared" si="3"/>
        <v>INSERT INTO dbo.PACI (PACI_NOM, PACI_AP, PACI_AM, PACI_NAC, PACI_SEX, PACI_FECHAA, PACI_FECHAUM, PACI_IPA, PACI_IPUM, PACI_USA, PACI_USUM) VALUES ('YULIANA  ','PICHARDO','VIDAL ','1990-01-01','Femenino','2023-04-25','2023-04-25','192.1.1.1','192.1.1.1',1000,1000)</v>
      </c>
    </row>
    <row r="89" spans="1:23" x14ac:dyDescent="0.25">
      <c r="A89" s="3">
        <v>253</v>
      </c>
      <c r="B89" s="4">
        <v>45033</v>
      </c>
      <c r="C89" t="s">
        <v>516</v>
      </c>
      <c r="D89" t="s">
        <v>517</v>
      </c>
      <c r="G89" t="s">
        <v>11</v>
      </c>
      <c r="H89" t="str">
        <f>CONCATENATE("Perfil SEDENA"," ",G89)</f>
        <v>Perfil SEDENA Masculino</v>
      </c>
      <c r="I89" t="s">
        <v>178</v>
      </c>
      <c r="J89">
        <f>SEARCH(" ",C89,1)</f>
        <v>6</v>
      </c>
      <c r="K89">
        <f>SEARCH(" ",C89,J89+1)</f>
        <v>14</v>
      </c>
      <c r="L89">
        <f>IFERROR(SEARCH(" ",C89,K89+1),100)</f>
        <v>100</v>
      </c>
      <c r="M89">
        <f>IFERROR(SEARCH(" ",C89,L89+1),100)</f>
        <v>100</v>
      </c>
      <c r="N89">
        <f>IFERROR(SEARCH(" ",C89,M89+1),100)</f>
        <v>100</v>
      </c>
      <c r="O89">
        <f>LEN(C89)</f>
        <v>22</v>
      </c>
      <c r="P89" t="str">
        <f>MID(C89,1,J89-1)</f>
        <v>ROJAS</v>
      </c>
      <c r="Q89" t="str">
        <f>MID(C89,(J89+1),(K89-J89))</f>
        <v xml:space="preserve">MORALES </v>
      </c>
      <c r="R89" t="str">
        <f>MID(C89,(K89+1),(L89-K89))</f>
        <v>JONATHAN</v>
      </c>
      <c r="S89" t="str">
        <f>MID(C89,(L89+1),(M89-L89))</f>
        <v/>
      </c>
      <c r="T89" t="str">
        <f>MID(C89,(M89+1),N89)</f>
        <v/>
      </c>
      <c r="U89" t="str">
        <f t="shared" si="2"/>
        <v xml:space="preserve">JONATHAN  </v>
      </c>
      <c r="V89" t="s">
        <v>1033</v>
      </c>
      <c r="W89" t="str">
        <f t="shared" si="3"/>
        <v>INSERT INTO dbo.PACI (PACI_NOM, PACI_AP, PACI_AM, PACI_NAC, PACI_SEX, PACI_FECHAA, PACI_FECHAUM, PACI_IPA, PACI_IPUM, PACI_USA, PACI_USUM) VALUES ('JONATHAN  ','ROJAS','MORALES ','1990-01-01','Masculino','2023-04-25','2023-04-25','192.1.1.1','192.1.1.1',1000,1000)</v>
      </c>
    </row>
    <row r="90" spans="1:23" x14ac:dyDescent="0.25">
      <c r="A90" s="3">
        <v>258</v>
      </c>
      <c r="B90" s="4">
        <v>45033</v>
      </c>
      <c r="C90" t="s">
        <v>526</v>
      </c>
      <c r="D90" t="s">
        <v>527</v>
      </c>
      <c r="G90" t="s">
        <v>19</v>
      </c>
      <c r="H90" t="str">
        <f>CONCATENATE("Perfil SEDENA"," ",G90)</f>
        <v>Perfil SEDENA Femenino</v>
      </c>
      <c r="I90" t="s">
        <v>178</v>
      </c>
      <c r="J90">
        <f>SEARCH(" ",C90,1)</f>
        <v>8</v>
      </c>
      <c r="K90">
        <f>SEARCH(" ",C90,J90+1)</f>
        <v>15</v>
      </c>
      <c r="L90">
        <f>IFERROR(SEARCH(" ",C90,K90+1),100)</f>
        <v>100</v>
      </c>
      <c r="M90">
        <f>IFERROR(SEARCH(" ",C90,L90+1),100)</f>
        <v>100</v>
      </c>
      <c r="N90">
        <f>IFERROR(SEARCH(" ",C90,M90+1),100)</f>
        <v>100</v>
      </c>
      <c r="O90">
        <f>LEN(C90)</f>
        <v>22</v>
      </c>
      <c r="P90" t="str">
        <f>MID(C90,1,J90-1)</f>
        <v>SALAZAR</v>
      </c>
      <c r="Q90" t="str">
        <f>MID(C90,(J90+1),(K90-J90))</f>
        <v xml:space="preserve">JULIAN </v>
      </c>
      <c r="R90" t="str">
        <f>MID(C90,(K90+1),(L90-K90))</f>
        <v>JOSELYN</v>
      </c>
      <c r="S90" t="str">
        <f>MID(C90,(L90+1),(M90-L90))</f>
        <v/>
      </c>
      <c r="T90" t="str">
        <f>MID(C90,(M90+1),N90)</f>
        <v/>
      </c>
      <c r="U90" t="str">
        <f t="shared" si="2"/>
        <v xml:space="preserve">JOSELYN  </v>
      </c>
      <c r="V90" t="s">
        <v>1034</v>
      </c>
      <c r="W90" t="str">
        <f t="shared" si="3"/>
        <v>INSERT INTO dbo.PACI (PACI_NOM, PACI_AP, PACI_AM, PACI_NAC, PACI_SEX, PACI_FECHAA, PACI_FECHAUM, PACI_IPA, PACI_IPUM, PACI_USA, PACI_USUM) VALUES ('JOSELYN  ','SALAZAR','JULIAN ','1990-01-01','Femenino','2023-04-25','2023-04-25','192.1.1.1','192.1.1.1',1000,1000)</v>
      </c>
    </row>
    <row r="91" spans="1:23" x14ac:dyDescent="0.25">
      <c r="A91" s="3">
        <v>259</v>
      </c>
      <c r="B91" s="4">
        <v>45033</v>
      </c>
      <c r="C91" t="s">
        <v>528</v>
      </c>
      <c r="D91" t="s">
        <v>529</v>
      </c>
      <c r="G91" t="s">
        <v>11</v>
      </c>
      <c r="H91" t="str">
        <f>CONCATENATE("Perfil SEDENA"," ",G91)</f>
        <v>Perfil SEDENA Masculino</v>
      </c>
      <c r="I91" t="s">
        <v>178</v>
      </c>
      <c r="J91">
        <f>SEARCH(" ",C91,1)</f>
        <v>8</v>
      </c>
      <c r="K91">
        <f>SEARCH(" ",C91,J91+1)</f>
        <v>17</v>
      </c>
      <c r="L91">
        <f>IFERROR(SEARCH(" ",C91,K91+1),100)</f>
        <v>100</v>
      </c>
      <c r="M91">
        <f>IFERROR(SEARCH(" ",C91,L91+1),100)</f>
        <v>100</v>
      </c>
      <c r="N91">
        <f>IFERROR(SEARCH(" ",C91,M91+1),100)</f>
        <v>100</v>
      </c>
      <c r="O91">
        <f>LEN(C91)</f>
        <v>22</v>
      </c>
      <c r="P91" t="str">
        <f>MID(C91,1,J91-1)</f>
        <v>SORIANO</v>
      </c>
      <c r="Q91" t="str">
        <f>MID(C91,(J91+1),(K91-J91))</f>
        <v xml:space="preserve">SALVADOR </v>
      </c>
      <c r="R91" t="str">
        <f>MID(C91,(K91+1),(L91-K91))</f>
        <v>JORGE</v>
      </c>
      <c r="S91" t="str">
        <f>MID(C91,(L91+1),(M91-L91))</f>
        <v/>
      </c>
      <c r="T91" t="str">
        <f>MID(C91,(M91+1),N91)</f>
        <v/>
      </c>
      <c r="U91" t="str">
        <f t="shared" si="2"/>
        <v xml:space="preserve">JORGE  </v>
      </c>
      <c r="V91" t="s">
        <v>1035</v>
      </c>
      <c r="W91" t="str">
        <f t="shared" si="3"/>
        <v>INSERT INTO dbo.PACI (PACI_NOM, PACI_AP, PACI_AM, PACI_NAC, PACI_SEX, PACI_FECHAA, PACI_FECHAUM, PACI_IPA, PACI_IPUM, PACI_USA, PACI_USUM) VALUES ('JORGE  ','SORIANO','SALVADOR ','1990-01-01','Masculino','2023-04-25','2023-04-25','192.1.1.1','192.1.1.1',1000,1000)</v>
      </c>
    </row>
    <row r="92" spans="1:23" x14ac:dyDescent="0.25">
      <c r="A92" s="3">
        <v>277</v>
      </c>
      <c r="B92" s="4">
        <v>45033</v>
      </c>
      <c r="C92" t="s">
        <v>564</v>
      </c>
      <c r="D92" t="s">
        <v>565</v>
      </c>
      <c r="G92" t="s">
        <v>19</v>
      </c>
      <c r="H92" t="str">
        <f>CONCATENATE("Perfil SEDENA"," ",G92)</f>
        <v>Perfil SEDENA Femenino</v>
      </c>
      <c r="I92" t="s">
        <v>178</v>
      </c>
      <c r="J92">
        <f>SEARCH(" ",C92,1)</f>
        <v>5</v>
      </c>
      <c r="K92">
        <f>SEARCH(" ",C92,J92+1)</f>
        <v>13</v>
      </c>
      <c r="L92">
        <f>IFERROR(SEARCH(" ",C92,K92+1),100)</f>
        <v>100</v>
      </c>
      <c r="M92">
        <f>IFERROR(SEARCH(" ",C92,L92+1),100)</f>
        <v>100</v>
      </c>
      <c r="N92">
        <f>IFERROR(SEARCH(" ",C92,M92+1),100)</f>
        <v>100</v>
      </c>
      <c r="O92">
        <f>LEN(C92)</f>
        <v>22</v>
      </c>
      <c r="P92" t="str">
        <f>MID(C92,1,J92-1)</f>
        <v>NAVA</v>
      </c>
      <c r="Q92" t="str">
        <f>MID(C92,(J92+1),(K92-J92))</f>
        <v xml:space="preserve">MORALES </v>
      </c>
      <c r="R92" t="str">
        <f>MID(C92,(K92+1),(L92-K92))</f>
        <v>VIRIDIANA</v>
      </c>
      <c r="S92" t="str">
        <f>MID(C92,(L92+1),(M92-L92))</f>
        <v/>
      </c>
      <c r="T92" t="str">
        <f>MID(C92,(M92+1),N92)</f>
        <v/>
      </c>
      <c r="U92" t="str">
        <f t="shared" si="2"/>
        <v xml:space="preserve">VIRIDIANA  </v>
      </c>
      <c r="V92" t="s">
        <v>1036</v>
      </c>
      <c r="W92" t="str">
        <f t="shared" si="3"/>
        <v>INSERT INTO dbo.PACI (PACI_NOM, PACI_AP, PACI_AM, PACI_NAC, PACI_SEX, PACI_FECHAA, PACI_FECHAUM, PACI_IPA, PACI_IPUM, PACI_USA, PACI_USUM) VALUES ('VIRIDIANA  ','NAVA','MORALES ','1990-01-01','Femenino','2023-04-25','2023-04-25','192.1.1.1','192.1.1.1',1000,1000)</v>
      </c>
    </row>
    <row r="93" spans="1:23" x14ac:dyDescent="0.25">
      <c r="A93" s="3">
        <v>289</v>
      </c>
      <c r="B93" s="4">
        <v>45034</v>
      </c>
      <c r="C93" t="s">
        <v>588</v>
      </c>
      <c r="D93" t="s">
        <v>589</v>
      </c>
      <c r="G93" t="s">
        <v>11</v>
      </c>
      <c r="H93" t="str">
        <f>CONCATENATE("Perfil SEDENA"," ",G93)</f>
        <v>Perfil SEDENA Masculino</v>
      </c>
      <c r="I93" t="s">
        <v>178</v>
      </c>
      <c r="J93">
        <f>SEARCH(" ",C93,1)</f>
        <v>9</v>
      </c>
      <c r="K93">
        <f>SEARCH(" ",C93,J93+1)</f>
        <v>16</v>
      </c>
      <c r="L93">
        <f>IFERROR(SEARCH(" ",C93,K93+1),100)</f>
        <v>100</v>
      </c>
      <c r="M93">
        <f>IFERROR(SEARCH(" ",C93,L93+1),100)</f>
        <v>100</v>
      </c>
      <c r="N93">
        <f>IFERROR(SEARCH(" ",C93,M93+1),100)</f>
        <v>100</v>
      </c>
      <c r="O93">
        <f>LEN(C93)</f>
        <v>22</v>
      </c>
      <c r="P93" t="str">
        <f>MID(C93,1,J93-1)</f>
        <v>MARTINEZ</v>
      </c>
      <c r="Q93" t="str">
        <f>MID(C93,(J93+1),(K93-J93))</f>
        <v xml:space="preserve">ROLDAN </v>
      </c>
      <c r="R93" t="str">
        <f>MID(C93,(K93+1),(L93-K93))</f>
        <v>MANUEL</v>
      </c>
      <c r="S93" t="str">
        <f>MID(C93,(L93+1),(M93-L93))</f>
        <v/>
      </c>
      <c r="T93" t="str">
        <f>MID(C93,(M93+1),N93)</f>
        <v/>
      </c>
      <c r="U93" t="str">
        <f t="shared" si="2"/>
        <v xml:space="preserve">MANUEL  </v>
      </c>
      <c r="V93" t="s">
        <v>967</v>
      </c>
      <c r="W93" t="str">
        <f t="shared" si="3"/>
        <v>INSERT INTO dbo.PACI (PACI_NOM, PACI_AP, PACI_AM, PACI_NAC, PACI_SEX, PACI_FECHAA, PACI_FECHAUM, PACI_IPA, PACI_IPUM, PACI_USA, PACI_USUM) VALUES ('MANUEL  ','MARTINEZ','ROLDAN ','1990-01-01','Masculino','2023-04-25','2023-04-25','192.1.1.1','192.1.1.1',1000,1000)</v>
      </c>
    </row>
    <row r="94" spans="1:23" x14ac:dyDescent="0.25">
      <c r="A94" s="3">
        <v>325</v>
      </c>
      <c r="B94" s="4">
        <v>45035</v>
      </c>
      <c r="C94" t="s">
        <v>660</v>
      </c>
      <c r="D94" t="s">
        <v>661</v>
      </c>
      <c r="G94" t="s">
        <v>11</v>
      </c>
      <c r="H94" t="str">
        <f>CONCATENATE("Perfil SEDENA"," ",G94)</f>
        <v>Perfil SEDENA Masculino</v>
      </c>
      <c r="I94" t="s">
        <v>178</v>
      </c>
      <c r="J94">
        <f>SEARCH(" ",C94,1)</f>
        <v>9</v>
      </c>
      <c r="K94">
        <f>SEARCH(" ",C94,J94+1)</f>
        <v>17</v>
      </c>
      <c r="L94">
        <f>IFERROR(SEARCH(" ",C94,K94+1),100)</f>
        <v>100</v>
      </c>
      <c r="M94">
        <f>IFERROR(SEARCH(" ",C94,L94+1),100)</f>
        <v>100</v>
      </c>
      <c r="N94">
        <f>IFERROR(SEARCH(" ",C94,M94+1),100)</f>
        <v>100</v>
      </c>
      <c r="O94">
        <f>LEN(C94)</f>
        <v>22</v>
      </c>
      <c r="P94" t="str">
        <f>MID(C94,1,J94-1)</f>
        <v>GALLARDO</v>
      </c>
      <c r="Q94" t="str">
        <f>MID(C94,(J94+1),(K94-J94))</f>
        <v xml:space="preserve">SOLARES </v>
      </c>
      <c r="R94" t="str">
        <f>MID(C94,(K94+1),(L94-K94))</f>
        <v>EDGAR</v>
      </c>
      <c r="S94" t="str">
        <f>MID(C94,(L94+1),(M94-L94))</f>
        <v/>
      </c>
      <c r="T94" t="str">
        <f>MID(C94,(M94+1),N94)</f>
        <v/>
      </c>
      <c r="U94" t="str">
        <f t="shared" si="2"/>
        <v xml:space="preserve">EDGAR  </v>
      </c>
      <c r="V94" t="s">
        <v>1037</v>
      </c>
      <c r="W94" t="str">
        <f t="shared" si="3"/>
        <v>INSERT INTO dbo.PACI (PACI_NOM, PACI_AP, PACI_AM, PACI_NAC, PACI_SEX, PACI_FECHAA, PACI_FECHAUM, PACI_IPA, PACI_IPUM, PACI_USA, PACI_USUM) VALUES ('EDGAR  ','GALLARDO','SOLARES ','1990-01-01','Masculino','2023-04-25','2023-04-25','192.1.1.1','192.1.1.1',1000,1000)</v>
      </c>
    </row>
    <row r="95" spans="1:23" x14ac:dyDescent="0.25">
      <c r="A95" s="3">
        <v>352</v>
      </c>
      <c r="B95" s="4">
        <v>45036</v>
      </c>
      <c r="C95" t="s">
        <v>714</v>
      </c>
      <c r="D95" t="s">
        <v>715</v>
      </c>
      <c r="G95" t="s">
        <v>19</v>
      </c>
      <c r="H95" t="str">
        <f>CONCATENATE("Perfil SEDENA"," ",G95)</f>
        <v>Perfil SEDENA Femenino</v>
      </c>
      <c r="I95" t="s">
        <v>178</v>
      </c>
      <c r="J95">
        <f>SEARCH(" ",C95,1)</f>
        <v>8</v>
      </c>
      <c r="K95">
        <f>SEARCH(" ",C95,J95+1)</f>
        <v>16</v>
      </c>
      <c r="L95">
        <f>IFERROR(SEARCH(" ",C95,K95+1),100)</f>
        <v>100</v>
      </c>
      <c r="M95">
        <f>IFERROR(SEARCH(" ",C95,L95+1),100)</f>
        <v>100</v>
      </c>
      <c r="N95">
        <f>IFERROR(SEARCH(" ",C95,M95+1),100)</f>
        <v>100</v>
      </c>
      <c r="O95">
        <f>LEN(C95)</f>
        <v>22</v>
      </c>
      <c r="P95" t="str">
        <f>MID(C95,1,J95-1)</f>
        <v>AMEZCUA</v>
      </c>
      <c r="Q95" t="str">
        <f>MID(C95,(J95+1),(K95-J95))</f>
        <v xml:space="preserve">JIMENEZ </v>
      </c>
      <c r="R95" t="str">
        <f>MID(C95,(K95+1),(L95-K95))</f>
        <v>SANDRA</v>
      </c>
      <c r="S95" t="str">
        <f>MID(C95,(L95+1),(M95-L95))</f>
        <v/>
      </c>
      <c r="T95" t="str">
        <f>MID(C95,(M95+1),N95)</f>
        <v/>
      </c>
      <c r="U95" t="str">
        <f t="shared" si="2"/>
        <v xml:space="preserve">SANDRA  </v>
      </c>
      <c r="V95" t="s">
        <v>1038</v>
      </c>
      <c r="W95" t="str">
        <f t="shared" si="3"/>
        <v>INSERT INTO dbo.PACI (PACI_NOM, PACI_AP, PACI_AM, PACI_NAC, PACI_SEX, PACI_FECHAA, PACI_FECHAUM, PACI_IPA, PACI_IPUM, PACI_USA, PACI_USUM) VALUES ('SANDRA  ','AMEZCUA','JIMENEZ ','1990-01-01','Femenino','2023-04-25','2023-04-25','192.1.1.1','192.1.1.1',1000,1000)</v>
      </c>
    </row>
    <row r="96" spans="1:23" x14ac:dyDescent="0.25">
      <c r="A96" s="3">
        <v>357</v>
      </c>
      <c r="B96" s="4">
        <v>45036</v>
      </c>
      <c r="C96" t="s">
        <v>724</v>
      </c>
      <c r="D96" t="s">
        <v>725</v>
      </c>
      <c r="G96" t="s">
        <v>11</v>
      </c>
      <c r="H96" t="str">
        <f>CONCATENATE("Perfil SEDENA"," ",G96)</f>
        <v>Perfil SEDENA Masculino</v>
      </c>
      <c r="I96" t="s">
        <v>178</v>
      </c>
      <c r="J96">
        <f>SEARCH(" ",C96,1)</f>
        <v>6</v>
      </c>
      <c r="K96">
        <f>SEARCH(" ",C96,J96+1)</f>
        <v>17</v>
      </c>
      <c r="L96">
        <f>IFERROR(SEARCH(" ",C96,K96+1),100)</f>
        <v>100</v>
      </c>
      <c r="M96">
        <f>IFERROR(SEARCH(" ",C96,L96+1),100)</f>
        <v>100</v>
      </c>
      <c r="N96">
        <f>IFERROR(SEARCH(" ",C96,M96+1),100)</f>
        <v>100</v>
      </c>
      <c r="O96">
        <f>LEN(C96)</f>
        <v>22</v>
      </c>
      <c r="P96" t="str">
        <f>MID(C96,1,J96-1)</f>
        <v>ROSAS</v>
      </c>
      <c r="Q96" t="str">
        <f>MID(C96,(J96+1),(K96-J96))</f>
        <v xml:space="preserve">VILLANUEVA </v>
      </c>
      <c r="R96" t="str">
        <f>MID(C96,(K96+1),(L96-K96))</f>
        <v>JESUS</v>
      </c>
      <c r="S96" t="str">
        <f>MID(C96,(L96+1),(M96-L96))</f>
        <v/>
      </c>
      <c r="T96" t="str">
        <f>MID(C96,(M96+1),N96)</f>
        <v/>
      </c>
      <c r="U96" t="str">
        <f t="shared" si="2"/>
        <v xml:space="preserve">JESUS  </v>
      </c>
      <c r="V96" t="s">
        <v>975</v>
      </c>
      <c r="W96" t="str">
        <f t="shared" si="3"/>
        <v>INSERT INTO dbo.PACI (PACI_NOM, PACI_AP, PACI_AM, PACI_NAC, PACI_SEX, PACI_FECHAA, PACI_FECHAUM, PACI_IPA, PACI_IPUM, PACI_USA, PACI_USUM) VALUES ('JESUS  ','ROSAS','VILLANUEVA ','1990-01-01','Masculino','2023-04-25','2023-04-25','192.1.1.1','192.1.1.1',1000,1000)</v>
      </c>
    </row>
    <row r="97" spans="1:23" x14ac:dyDescent="0.25">
      <c r="A97" s="3">
        <v>364</v>
      </c>
      <c r="B97" s="4">
        <v>45036</v>
      </c>
      <c r="C97" t="s">
        <v>738</v>
      </c>
      <c r="D97" t="s">
        <v>739</v>
      </c>
      <c r="G97" t="s">
        <v>11</v>
      </c>
      <c r="H97" t="str">
        <f>CONCATENATE("Perfil SEDENA"," ",G97)</f>
        <v>Perfil SEDENA Masculino</v>
      </c>
      <c r="I97" t="s">
        <v>178</v>
      </c>
      <c r="J97">
        <f>SEARCH(" ",C97,1)</f>
        <v>7</v>
      </c>
      <c r="K97">
        <f>SEARCH(" ",C97,J97+1)</f>
        <v>14</v>
      </c>
      <c r="L97">
        <f>IFERROR(SEARCH(" ",C97,K97+1),100)</f>
        <v>100</v>
      </c>
      <c r="M97">
        <f>IFERROR(SEARCH(" ",C97,L97+1),100)</f>
        <v>100</v>
      </c>
      <c r="N97">
        <f>IFERROR(SEARCH(" ",C97,M97+1),100)</f>
        <v>100</v>
      </c>
      <c r="O97">
        <f>LEN(C97)</f>
        <v>22</v>
      </c>
      <c r="P97" t="str">
        <f>MID(C97,1,J97-1)</f>
        <v>ROLDAN</v>
      </c>
      <c r="Q97" t="str">
        <f>MID(C97,(J97+1),(K97-J97))</f>
        <v xml:space="preserve">ZAMORA </v>
      </c>
      <c r="R97" t="str">
        <f>MID(C97,(K97+1),(L97-K97))</f>
        <v>EMMANUEL</v>
      </c>
      <c r="S97" t="str">
        <f>MID(C97,(L97+1),(M97-L97))</f>
        <v/>
      </c>
      <c r="T97" t="str">
        <f>MID(C97,(M97+1),N97)</f>
        <v/>
      </c>
      <c r="U97" t="str">
        <f t="shared" si="2"/>
        <v xml:space="preserve">EMMANUEL  </v>
      </c>
      <c r="V97" t="s">
        <v>1039</v>
      </c>
      <c r="W97" t="str">
        <f t="shared" si="3"/>
        <v>INSERT INTO dbo.PACI (PACI_NOM, PACI_AP, PACI_AM, PACI_NAC, PACI_SEX, PACI_FECHAA, PACI_FECHAUM, PACI_IPA, PACI_IPUM, PACI_USA, PACI_USUM) VALUES ('EMMANUEL  ','ROLDAN','ZAMORA ','1990-01-01','Masculino','2023-04-25','2023-04-25','192.1.1.1','192.1.1.1',1000,1000)</v>
      </c>
    </row>
    <row r="98" spans="1:23" x14ac:dyDescent="0.25">
      <c r="A98" s="3">
        <v>366</v>
      </c>
      <c r="B98" s="4">
        <v>45036</v>
      </c>
      <c r="C98" t="s">
        <v>742</v>
      </c>
      <c r="D98" t="s">
        <v>743</v>
      </c>
      <c r="G98" t="s">
        <v>11</v>
      </c>
      <c r="H98" t="str">
        <f>CONCATENATE("Perfil SEDENA"," ",G98)</f>
        <v>Perfil SEDENA Masculino</v>
      </c>
      <c r="I98" t="s">
        <v>178</v>
      </c>
      <c r="J98">
        <f>SEARCH(" ",C98,1)</f>
        <v>7</v>
      </c>
      <c r="K98">
        <f>SEARCH(" ",C98,J98+1)</f>
        <v>13</v>
      </c>
      <c r="L98">
        <f>IFERROR(SEARCH(" ",C98,K98+1),100)</f>
        <v>18</v>
      </c>
      <c r="M98">
        <f>IFERROR(SEARCH(" ",C98,L98+1),100)</f>
        <v>100</v>
      </c>
      <c r="N98">
        <f>IFERROR(SEARCH(" ",C98,M98+1),100)</f>
        <v>100</v>
      </c>
      <c r="O98">
        <f>LEN(C98)</f>
        <v>22</v>
      </c>
      <c r="P98" t="str">
        <f>MID(C98,1,J98-1)</f>
        <v>ONOFRE</v>
      </c>
      <c r="Q98" t="str">
        <f>MID(C98,(J98+1),(K98-J98))</f>
        <v xml:space="preserve">LOPEZ </v>
      </c>
      <c r="R98" t="str">
        <f>MID(C98,(K98+1),(L98-K98))</f>
        <v xml:space="preserve">JOSE </v>
      </c>
      <c r="S98" t="str">
        <f>MID(C98,(L98+1),(M98-L98))</f>
        <v>LUIS</v>
      </c>
      <c r="T98" t="str">
        <f>MID(C98,(M98+1),N98)</f>
        <v/>
      </c>
      <c r="U98" t="str">
        <f t="shared" si="2"/>
        <v xml:space="preserve">JOSE  LUIS </v>
      </c>
      <c r="V98" t="s">
        <v>1031</v>
      </c>
      <c r="W98" t="str">
        <f t="shared" si="3"/>
        <v>INSERT INTO dbo.PACI (PACI_NOM, PACI_AP, PACI_AM, PACI_NAC, PACI_SEX, PACI_FECHAA, PACI_FECHAUM, PACI_IPA, PACI_IPUM, PACI_USA, PACI_USUM) VALUES ('JOSE  LUIS ','ONOFRE','LOPEZ ','1990-01-01','Masculino','2023-04-25','2023-04-25','192.1.1.1','192.1.1.1',1000,1000)</v>
      </c>
    </row>
    <row r="99" spans="1:23" x14ac:dyDescent="0.25">
      <c r="A99" s="3">
        <v>375</v>
      </c>
      <c r="B99" s="4">
        <v>45036</v>
      </c>
      <c r="C99" t="s">
        <v>760</v>
      </c>
      <c r="D99" t="s">
        <v>761</v>
      </c>
      <c r="G99" t="s">
        <v>11</v>
      </c>
      <c r="H99" t="str">
        <f>CONCATENATE("Perfil SEDENA"," ",G99)</f>
        <v>Perfil SEDENA Masculino</v>
      </c>
      <c r="I99" t="s">
        <v>178</v>
      </c>
      <c r="J99">
        <f>SEARCH(" ",C99,1)</f>
        <v>8</v>
      </c>
      <c r="K99">
        <f>SEARCH(" ",C99,J99+1)</f>
        <v>16</v>
      </c>
      <c r="L99">
        <f>IFERROR(SEARCH(" ",C99,K99+1),100)</f>
        <v>100</v>
      </c>
      <c r="M99">
        <f>IFERROR(SEARCH(" ",C99,L99+1),100)</f>
        <v>100</v>
      </c>
      <c r="N99">
        <f>IFERROR(SEARCH(" ",C99,M99+1),100)</f>
        <v>100</v>
      </c>
      <c r="O99">
        <f>LEN(C99)</f>
        <v>22</v>
      </c>
      <c r="P99" t="str">
        <f>MID(C99,1,J99-1)</f>
        <v>CAMACHO</v>
      </c>
      <c r="Q99" t="str">
        <f>MID(C99,(J99+1),(K99-J99))</f>
        <v xml:space="preserve">RAMIREZ </v>
      </c>
      <c r="R99" t="str">
        <f>MID(C99,(K99+1),(L99-K99))</f>
        <v>JAVIER</v>
      </c>
      <c r="S99" t="str">
        <f>MID(C99,(L99+1),(M99-L99))</f>
        <v/>
      </c>
      <c r="T99" t="str">
        <f>MID(C99,(M99+1),N99)</f>
        <v/>
      </c>
      <c r="U99" t="str">
        <f t="shared" si="2"/>
        <v xml:space="preserve">JAVIER  </v>
      </c>
      <c r="V99" t="s">
        <v>1040</v>
      </c>
      <c r="W99" t="str">
        <f t="shared" si="3"/>
        <v>INSERT INTO dbo.PACI (PACI_NOM, PACI_AP, PACI_AM, PACI_NAC, PACI_SEX, PACI_FECHAA, PACI_FECHAUM, PACI_IPA, PACI_IPUM, PACI_USA, PACI_USUM) VALUES ('JAVIER  ','CAMACHO','RAMIREZ ','1990-01-01','Masculino','2023-04-25','2023-04-25','192.1.1.1','192.1.1.1',1000,1000)</v>
      </c>
    </row>
    <row r="100" spans="1:23" x14ac:dyDescent="0.25">
      <c r="A100" s="3">
        <v>376</v>
      </c>
      <c r="B100" s="4">
        <v>45036</v>
      </c>
      <c r="C100" t="s">
        <v>762</v>
      </c>
      <c r="D100" t="s">
        <v>763</v>
      </c>
      <c r="G100" t="s">
        <v>11</v>
      </c>
      <c r="H100" t="str">
        <f>CONCATENATE("Perfil SEDENA"," ",G100)</f>
        <v>Perfil SEDENA Masculino</v>
      </c>
      <c r="I100" t="s">
        <v>178</v>
      </c>
      <c r="J100">
        <f>SEARCH(" ",C100,1)</f>
        <v>7</v>
      </c>
      <c r="K100">
        <f>SEARCH(" ",C100,J100+1)</f>
        <v>17</v>
      </c>
      <c r="L100">
        <f>IFERROR(SEARCH(" ",C100,K100+1),100)</f>
        <v>100</v>
      </c>
      <c r="M100">
        <f>IFERROR(SEARCH(" ",C100,L100+1),100)</f>
        <v>100</v>
      </c>
      <c r="N100">
        <f>IFERROR(SEARCH(" ",C100,M100+1),100)</f>
        <v>100</v>
      </c>
      <c r="O100">
        <f>LEN(C100)</f>
        <v>22</v>
      </c>
      <c r="P100" t="str">
        <f>MID(C100,1,J100-1)</f>
        <v>GARCIA</v>
      </c>
      <c r="Q100" t="str">
        <f>MID(C100,(J100+1),(K100-J100))</f>
        <v xml:space="preserve">HERNANDEZ </v>
      </c>
      <c r="R100" t="str">
        <f>MID(C100,(K100+1),(L100-K100))</f>
        <v>MARIO</v>
      </c>
      <c r="S100" t="str">
        <f>MID(C100,(L100+1),(M100-L100))</f>
        <v/>
      </c>
      <c r="T100" t="str">
        <f>MID(C100,(M100+1),N100)</f>
        <v/>
      </c>
      <c r="U100" t="str">
        <f t="shared" si="2"/>
        <v xml:space="preserve">MARIO  </v>
      </c>
      <c r="V100" t="s">
        <v>1041</v>
      </c>
      <c r="W100" t="str">
        <f t="shared" si="3"/>
        <v>INSERT INTO dbo.PACI (PACI_NOM, PACI_AP, PACI_AM, PACI_NAC, PACI_SEX, PACI_FECHAA, PACI_FECHAUM, PACI_IPA, PACI_IPUM, PACI_USA, PACI_USUM) VALUES ('MARIO  ','GARCIA','HERNANDEZ ','1990-01-01','Masculino','2023-04-25','2023-04-25','192.1.1.1','192.1.1.1',1000,1000)</v>
      </c>
    </row>
    <row r="101" spans="1:23" x14ac:dyDescent="0.25">
      <c r="A101" s="3">
        <v>377</v>
      </c>
      <c r="B101" s="4">
        <v>45036</v>
      </c>
      <c r="C101" t="s">
        <v>764</v>
      </c>
      <c r="D101" t="s">
        <v>765</v>
      </c>
      <c r="G101" t="s">
        <v>11</v>
      </c>
      <c r="H101" t="str">
        <f>CONCATENATE("Perfil SEDENA"," ",G101)</f>
        <v>Perfil SEDENA Masculino</v>
      </c>
      <c r="I101" t="s">
        <v>178</v>
      </c>
      <c r="J101">
        <f>SEARCH(" ",C101,1)</f>
        <v>8</v>
      </c>
      <c r="K101">
        <f>SEARCH(" ",C101,J101+1)</f>
        <v>17</v>
      </c>
      <c r="L101">
        <f>IFERROR(SEARCH(" ",C101,K101+1),100)</f>
        <v>100</v>
      </c>
      <c r="M101">
        <f>IFERROR(SEARCH(" ",C101,L101+1),100)</f>
        <v>100</v>
      </c>
      <c r="N101">
        <f>IFERROR(SEARCH(" ",C101,M101+1),100)</f>
        <v>100</v>
      </c>
      <c r="O101">
        <f>LEN(C101)</f>
        <v>22</v>
      </c>
      <c r="P101" t="str">
        <f>MID(C101,1,J101-1)</f>
        <v>CAMPECH</v>
      </c>
      <c r="Q101" t="str">
        <f>MID(C101,(J101+1),(K101-J101))</f>
        <v xml:space="preserve">JIIMENEZ </v>
      </c>
      <c r="R101" t="str">
        <f>MID(C101,(K101+1),(L101-K101))</f>
        <v>DIEGO</v>
      </c>
      <c r="S101" t="str">
        <f>MID(C101,(L101+1),(M101-L101))</f>
        <v/>
      </c>
      <c r="T101" t="str">
        <f>MID(C101,(M101+1),N101)</f>
        <v/>
      </c>
      <c r="U101" t="str">
        <f t="shared" si="2"/>
        <v xml:space="preserve">DIEGO  </v>
      </c>
      <c r="V101" t="s">
        <v>1042</v>
      </c>
      <c r="W101" t="str">
        <f t="shared" si="3"/>
        <v>INSERT INTO dbo.PACI (PACI_NOM, PACI_AP, PACI_AM, PACI_NAC, PACI_SEX, PACI_FECHAA, PACI_FECHAUM, PACI_IPA, PACI_IPUM, PACI_USA, PACI_USUM) VALUES ('DIEGO  ','CAMPECH','JIIMENEZ ','1990-01-01','Masculino','2023-04-25','2023-04-25','192.1.1.1','192.1.1.1',1000,1000)</v>
      </c>
    </row>
    <row r="102" spans="1:23" x14ac:dyDescent="0.25">
      <c r="A102" s="3">
        <v>385</v>
      </c>
      <c r="B102" s="4">
        <v>45037</v>
      </c>
      <c r="C102" t="s">
        <v>780</v>
      </c>
      <c r="D102" t="s">
        <v>781</v>
      </c>
      <c r="G102" t="s">
        <v>19</v>
      </c>
      <c r="H102" t="str">
        <f>CONCATENATE("Perfil SEDENA"," ",G102)</f>
        <v>Perfil SEDENA Femenino</v>
      </c>
      <c r="I102" t="s">
        <v>178</v>
      </c>
      <c r="J102">
        <f>SEARCH(" ",C102,1)</f>
        <v>10</v>
      </c>
      <c r="K102">
        <f>SEARCH(" ",C102,J102+1)</f>
        <v>16</v>
      </c>
      <c r="L102">
        <f>IFERROR(SEARCH(" ",C102,K102+1),100)</f>
        <v>100</v>
      </c>
      <c r="M102">
        <f>IFERROR(SEARCH(" ",C102,L102+1),100)</f>
        <v>100</v>
      </c>
      <c r="N102">
        <f>IFERROR(SEARCH(" ",C102,M102+1),100)</f>
        <v>100</v>
      </c>
      <c r="O102">
        <f>LEN(C102)</f>
        <v>22</v>
      </c>
      <c r="P102" t="str">
        <f>MID(C102,1,J102-1)</f>
        <v>HERNANDEZ</v>
      </c>
      <c r="Q102" t="str">
        <f>MID(C102,(J102+1),(K102-J102))</f>
        <v xml:space="preserve">MIROS </v>
      </c>
      <c r="R102" t="str">
        <f>MID(C102,(K102+1),(L102-K102))</f>
        <v>JESICA</v>
      </c>
      <c r="S102" t="str">
        <f>MID(C102,(L102+1),(M102-L102))</f>
        <v/>
      </c>
      <c r="T102" t="str">
        <f>MID(C102,(M102+1),N102)</f>
        <v/>
      </c>
      <c r="U102" t="str">
        <f t="shared" si="2"/>
        <v xml:space="preserve">JESICA  </v>
      </c>
      <c r="V102" t="s">
        <v>1043</v>
      </c>
      <c r="W102" t="str">
        <f t="shared" si="3"/>
        <v>INSERT INTO dbo.PACI (PACI_NOM, PACI_AP, PACI_AM, PACI_NAC, PACI_SEX, PACI_FECHAA, PACI_FECHAUM, PACI_IPA, PACI_IPUM, PACI_USA, PACI_USUM) VALUES ('JESICA  ','HERNANDEZ','MIROS ','1990-01-01','Femenino','2023-04-25','2023-04-25','192.1.1.1','192.1.1.1',1000,1000)</v>
      </c>
    </row>
    <row r="103" spans="1:23" x14ac:dyDescent="0.25">
      <c r="A103" s="3">
        <v>388</v>
      </c>
      <c r="B103" s="4">
        <v>45037</v>
      </c>
      <c r="C103" t="s">
        <v>786</v>
      </c>
      <c r="D103" t="s">
        <v>787</v>
      </c>
      <c r="G103" t="s">
        <v>11</v>
      </c>
      <c r="H103" t="str">
        <f>CONCATENATE("Perfil SEDENA"," ",G103)</f>
        <v>Perfil SEDENA Masculino</v>
      </c>
      <c r="I103" t="s">
        <v>178</v>
      </c>
      <c r="J103">
        <f>SEARCH(" ",C103,1)</f>
        <v>9</v>
      </c>
      <c r="K103">
        <f>SEARCH(" ",C103,J103+1)</f>
        <v>15</v>
      </c>
      <c r="L103">
        <f>IFERROR(SEARCH(" ",C103,K103+1),100)</f>
        <v>100</v>
      </c>
      <c r="M103">
        <f>IFERROR(SEARCH(" ",C103,L103+1),100)</f>
        <v>100</v>
      </c>
      <c r="N103">
        <f>IFERROR(SEARCH(" ",C103,M103+1),100)</f>
        <v>100</v>
      </c>
      <c r="O103">
        <f>LEN(C103)</f>
        <v>22</v>
      </c>
      <c r="P103" t="str">
        <f>MID(C103,1,J103-1)</f>
        <v>BALTAZAR</v>
      </c>
      <c r="Q103" t="str">
        <f>MID(C103,(J103+1),(K103-J103))</f>
        <v xml:space="preserve">ORTIZ </v>
      </c>
      <c r="R103" t="str">
        <f>MID(C103,(K103+1),(L103-K103))</f>
        <v>OSVALDO</v>
      </c>
      <c r="S103" t="str">
        <f>MID(C103,(L103+1),(M103-L103))</f>
        <v/>
      </c>
      <c r="T103" t="str">
        <f>MID(C103,(M103+1),N103)</f>
        <v/>
      </c>
      <c r="U103" t="str">
        <f t="shared" si="2"/>
        <v xml:space="preserve">OSVALDO  </v>
      </c>
      <c r="V103" t="s">
        <v>1044</v>
      </c>
      <c r="W103" t="str">
        <f t="shared" si="3"/>
        <v>INSERT INTO dbo.PACI (PACI_NOM, PACI_AP, PACI_AM, PACI_NAC, PACI_SEX, PACI_FECHAA, PACI_FECHAUM, PACI_IPA, PACI_IPUM, PACI_USA, PACI_USUM) VALUES ('OSVALDO  ','BALTAZAR','ORTIZ ','1990-01-01','Masculino','2023-04-25','2023-04-25','192.1.1.1','192.1.1.1',1000,1000)</v>
      </c>
    </row>
    <row r="104" spans="1:23" x14ac:dyDescent="0.25">
      <c r="A104" s="3">
        <v>391</v>
      </c>
      <c r="B104" s="4">
        <v>45037</v>
      </c>
      <c r="C104" t="s">
        <v>792</v>
      </c>
      <c r="D104" t="s">
        <v>793</v>
      </c>
      <c r="G104" t="s">
        <v>11</v>
      </c>
      <c r="H104" t="str">
        <f>CONCATENATE("Perfil SEDENA"," ",G104)</f>
        <v>Perfil SEDENA Masculino</v>
      </c>
      <c r="I104" t="s">
        <v>178</v>
      </c>
      <c r="J104">
        <f>SEARCH(" ",C104,1)</f>
        <v>8</v>
      </c>
      <c r="K104">
        <f>SEARCH(" ",C104,J104+1)</f>
        <v>15</v>
      </c>
      <c r="L104">
        <f>IFERROR(SEARCH(" ",C104,K104+1),100)</f>
        <v>100</v>
      </c>
      <c r="M104">
        <f>IFERROR(SEARCH(" ",C104,L104+1),100)</f>
        <v>100</v>
      </c>
      <c r="N104">
        <f>IFERROR(SEARCH(" ",C104,M104+1),100)</f>
        <v>100</v>
      </c>
      <c r="O104">
        <f>LEN(C104)</f>
        <v>22</v>
      </c>
      <c r="P104" t="str">
        <f>MID(C104,1,J104-1)</f>
        <v>CORDERO</v>
      </c>
      <c r="Q104" t="str">
        <f>MID(C104,(J104+1),(K104-J104))</f>
        <v xml:space="preserve">FLORES </v>
      </c>
      <c r="R104" t="str">
        <f>MID(C104,(K104+1),(L104-K104))</f>
        <v>GUSTAVO</v>
      </c>
      <c r="S104" t="str">
        <f>MID(C104,(L104+1),(M104-L104))</f>
        <v/>
      </c>
      <c r="T104" t="str">
        <f>MID(C104,(M104+1),N104)</f>
        <v/>
      </c>
      <c r="U104" t="str">
        <f t="shared" si="2"/>
        <v xml:space="preserve">GUSTAVO  </v>
      </c>
      <c r="V104" t="s">
        <v>1045</v>
      </c>
      <c r="W104" t="str">
        <f t="shared" si="3"/>
        <v>INSERT INTO dbo.PACI (PACI_NOM, PACI_AP, PACI_AM, PACI_NAC, PACI_SEX, PACI_FECHAA, PACI_FECHAUM, PACI_IPA, PACI_IPUM, PACI_USA, PACI_USUM) VALUES ('GUSTAVO  ','CORDERO','FLORES ','1990-01-01','Masculino','2023-04-25','2023-04-25','192.1.1.1','192.1.1.1',1000,1000)</v>
      </c>
    </row>
    <row r="105" spans="1:23" x14ac:dyDescent="0.25">
      <c r="A105" s="3">
        <v>399</v>
      </c>
      <c r="B105" s="4">
        <v>45038</v>
      </c>
      <c r="C105" s="7" t="s">
        <v>808</v>
      </c>
      <c r="D105" t="s">
        <v>809</v>
      </c>
      <c r="G105" t="s">
        <v>11</v>
      </c>
      <c r="H105" t="str">
        <f>CONCATENATE("Perfil SEDENA"," ",G105)</f>
        <v>Perfil SEDENA Masculino</v>
      </c>
      <c r="I105" t="s">
        <v>178</v>
      </c>
      <c r="J105">
        <f>SEARCH(" ",C105,1)</f>
        <v>8</v>
      </c>
      <c r="K105">
        <f>SEARCH(" ",C105,J105+1)</f>
        <v>16</v>
      </c>
      <c r="L105">
        <f>IFERROR(SEARCH(" ",C105,K105+1),100)</f>
        <v>100</v>
      </c>
      <c r="M105">
        <f>IFERROR(SEARCH(" ",C105,L105+1),100)</f>
        <v>100</v>
      </c>
      <c r="N105">
        <f>IFERROR(SEARCH(" ",C105,M105+1),100)</f>
        <v>100</v>
      </c>
      <c r="O105">
        <f>LEN(C105)</f>
        <v>22</v>
      </c>
      <c r="P105" t="str">
        <f>MID(C105,1,J105-1)</f>
        <v>MIRANDA</v>
      </c>
      <c r="Q105" t="str">
        <f>MID(C105,(J105+1),(K105-J105))</f>
        <v xml:space="preserve">BARRERA </v>
      </c>
      <c r="R105" t="str">
        <f>MID(C105,(K105+1),(L105-K105))</f>
        <v>SAMUEL</v>
      </c>
      <c r="S105" t="str">
        <f>MID(C105,(L105+1),(M105-L105))</f>
        <v/>
      </c>
      <c r="T105" t="str">
        <f>MID(C105,(M105+1),N105)</f>
        <v/>
      </c>
      <c r="U105" t="str">
        <f t="shared" si="2"/>
        <v xml:space="preserve">SAMUEL  </v>
      </c>
      <c r="V105" t="s">
        <v>1046</v>
      </c>
      <c r="W105" t="str">
        <f t="shared" si="3"/>
        <v>INSERT INTO dbo.PACI (PACI_NOM, PACI_AP, PACI_AM, PACI_NAC, PACI_SEX, PACI_FECHAA, PACI_FECHAUM, PACI_IPA, PACI_IPUM, PACI_USA, PACI_USUM) VALUES ('SAMUEL  ','MIRANDA','BARRERA ','1990-01-01','Masculino','2023-04-25','2023-04-25','192.1.1.1','192.1.1.1',1000,1000)</v>
      </c>
    </row>
    <row r="106" spans="1:23" x14ac:dyDescent="0.25">
      <c r="A106" s="3">
        <v>400</v>
      </c>
      <c r="B106" s="4">
        <v>45038</v>
      </c>
      <c r="C106" t="s">
        <v>810</v>
      </c>
      <c r="D106" t="s">
        <v>811</v>
      </c>
      <c r="G106" t="s">
        <v>11</v>
      </c>
      <c r="H106" t="str">
        <f>CONCATENATE("Perfil SEDENA"," ",G106)</f>
        <v>Perfil SEDENA Masculino</v>
      </c>
      <c r="I106" t="s">
        <v>178</v>
      </c>
      <c r="J106">
        <f>SEARCH(" ",C106,1)</f>
        <v>9</v>
      </c>
      <c r="K106">
        <f>SEARCH(" ",C106,J106+1)</f>
        <v>17</v>
      </c>
      <c r="L106">
        <f>IFERROR(SEARCH(" ",C106,K106+1),100)</f>
        <v>100</v>
      </c>
      <c r="M106">
        <f>IFERROR(SEARCH(" ",C106,L106+1),100)</f>
        <v>100</v>
      </c>
      <c r="N106">
        <f>IFERROR(SEARCH(" ",C106,M106+1),100)</f>
        <v>100</v>
      </c>
      <c r="O106">
        <f>LEN(C106)</f>
        <v>22</v>
      </c>
      <c r="P106" t="str">
        <f>MID(C106,1,J106-1)</f>
        <v>APARICIO</v>
      </c>
      <c r="Q106" t="str">
        <f>MID(C106,(J106+1),(K106-J106))</f>
        <v xml:space="preserve">NICOLAS </v>
      </c>
      <c r="R106" t="str">
        <f>MID(C106,(K106+1),(L106-K106))</f>
        <v>DAVID</v>
      </c>
      <c r="S106" t="str">
        <f>MID(C106,(L106+1),(M106-L106))</f>
        <v/>
      </c>
      <c r="T106" t="str">
        <f>MID(C106,(M106+1),N106)</f>
        <v/>
      </c>
      <c r="U106" t="str">
        <f t="shared" si="2"/>
        <v xml:space="preserve">DAVID  </v>
      </c>
      <c r="V106" t="s">
        <v>1004</v>
      </c>
      <c r="W106" t="str">
        <f t="shared" si="3"/>
        <v>INSERT INTO dbo.PACI (PACI_NOM, PACI_AP, PACI_AM, PACI_NAC, PACI_SEX, PACI_FECHAA, PACI_FECHAUM, PACI_IPA, PACI_IPUM, PACI_USA, PACI_USUM) VALUES ('DAVID  ','APARICIO','NICOLAS ','1990-01-01','Masculino','2023-04-25','2023-04-25','192.1.1.1','192.1.1.1',1000,1000)</v>
      </c>
    </row>
    <row r="107" spans="1:23" x14ac:dyDescent="0.25">
      <c r="A107" s="3">
        <v>403</v>
      </c>
      <c r="B107" s="4">
        <v>45038</v>
      </c>
      <c r="C107" s="8" t="s">
        <v>816</v>
      </c>
      <c r="D107" t="s">
        <v>817</v>
      </c>
      <c r="G107" t="s">
        <v>19</v>
      </c>
      <c r="H107" t="str">
        <f>CONCATENATE("Perfil SEDENA"," ",G107)</f>
        <v>Perfil SEDENA Femenino</v>
      </c>
      <c r="I107" t="s">
        <v>178</v>
      </c>
      <c r="J107">
        <f>SEARCH(" ",C107,1)</f>
        <v>7</v>
      </c>
      <c r="K107">
        <f>SEARCH(" ",C107,J107+1)</f>
        <v>13</v>
      </c>
      <c r="L107">
        <f>IFERROR(SEARCH(" ",C107,K107+1),100)</f>
        <v>19</v>
      </c>
      <c r="M107">
        <f>IFERROR(SEARCH(" ",C107,L107+1),100)</f>
        <v>100</v>
      </c>
      <c r="N107">
        <f>IFERROR(SEARCH(" ",C107,M107+1),100)</f>
        <v>100</v>
      </c>
      <c r="O107">
        <f>LEN(C107)</f>
        <v>22</v>
      </c>
      <c r="P107" t="str">
        <f>MID(C107,1,J107-1)</f>
        <v>CASTRO</v>
      </c>
      <c r="Q107" t="str">
        <f>MID(C107,(J107+1),(K107-J107))</f>
        <v xml:space="preserve">LOPEZ </v>
      </c>
      <c r="R107" t="str">
        <f>MID(C107,(K107+1),(L107-K107))</f>
        <v xml:space="preserve">SONIA </v>
      </c>
      <c r="S107" t="str">
        <f>MID(C107,(L107+1),(M107-L107))</f>
        <v>ALI</v>
      </c>
      <c r="T107" t="str">
        <f>MID(C107,(M107+1),N107)</f>
        <v/>
      </c>
      <c r="U107" t="str">
        <f t="shared" si="2"/>
        <v xml:space="preserve">SONIA  ALI </v>
      </c>
      <c r="V107" t="s">
        <v>1047</v>
      </c>
      <c r="W107" t="str">
        <f t="shared" si="3"/>
        <v>INSERT INTO dbo.PACI (PACI_NOM, PACI_AP, PACI_AM, PACI_NAC, PACI_SEX, PACI_FECHAA, PACI_FECHAUM, PACI_IPA, PACI_IPUM, PACI_USA, PACI_USUM) VALUES ('SONIA  ALI ','CASTRO','LOPEZ ','1990-01-01','Femenino','2023-04-25','2023-04-25','192.1.1.1','192.1.1.1',1000,1000)</v>
      </c>
    </row>
    <row r="108" spans="1:23" x14ac:dyDescent="0.25">
      <c r="A108" s="3">
        <v>404</v>
      </c>
      <c r="B108" s="4">
        <v>45038</v>
      </c>
      <c r="C108" s="7" t="s">
        <v>818</v>
      </c>
      <c r="D108" t="s">
        <v>819</v>
      </c>
      <c r="G108" t="s">
        <v>11</v>
      </c>
      <c r="H108" t="str">
        <f>CONCATENATE("Perfil SEDENA"," ",G108)</f>
        <v>Perfil SEDENA Masculino</v>
      </c>
      <c r="I108" t="s">
        <v>178</v>
      </c>
      <c r="J108">
        <f>SEARCH(" ",C108,1)</f>
        <v>7</v>
      </c>
      <c r="K108">
        <f>SEARCH(" ",C108,J108+1)</f>
        <v>16</v>
      </c>
      <c r="L108">
        <f>IFERROR(SEARCH(" ",C108,K108+1),100)</f>
        <v>100</v>
      </c>
      <c r="M108">
        <f>IFERROR(SEARCH(" ",C108,L108+1),100)</f>
        <v>100</v>
      </c>
      <c r="N108">
        <f>IFERROR(SEARCH(" ",C108,M108+1),100)</f>
        <v>100</v>
      </c>
      <c r="O108">
        <f>LEN(C108)</f>
        <v>22</v>
      </c>
      <c r="P108" t="str">
        <f>MID(C108,1,J108-1)</f>
        <v>ZAMORA</v>
      </c>
      <c r="Q108" t="str">
        <f>MID(C108,(J108+1),(K108-J108))</f>
        <v xml:space="preserve">MARTINEZ </v>
      </c>
      <c r="R108" t="str">
        <f>MID(C108,(K108+1),(L108-K108))</f>
        <v>SAMUEL</v>
      </c>
      <c r="S108" t="str">
        <f>MID(C108,(L108+1),(M108-L108))</f>
        <v/>
      </c>
      <c r="T108" t="str">
        <f>MID(C108,(M108+1),N108)</f>
        <v/>
      </c>
      <c r="U108" t="str">
        <f t="shared" si="2"/>
        <v xml:space="preserve">SAMUEL  </v>
      </c>
      <c r="V108" t="s">
        <v>1046</v>
      </c>
      <c r="W108" t="str">
        <f t="shared" si="3"/>
        <v>INSERT INTO dbo.PACI (PACI_NOM, PACI_AP, PACI_AM, PACI_NAC, PACI_SEX, PACI_FECHAA, PACI_FECHAUM, PACI_IPA, PACI_IPUM, PACI_USA, PACI_USUM) VALUES ('SAMUEL  ','ZAMORA','MARTINEZ ','1990-01-01','Masculino','2023-04-25','2023-04-25','192.1.1.1','192.1.1.1',1000,1000)</v>
      </c>
    </row>
    <row r="109" spans="1:23" x14ac:dyDescent="0.25">
      <c r="A109" s="3">
        <v>407</v>
      </c>
      <c r="B109" s="4">
        <v>45038</v>
      </c>
      <c r="C109" t="s">
        <v>824</v>
      </c>
      <c r="D109" t="s">
        <v>825</v>
      </c>
      <c r="G109" t="s">
        <v>11</v>
      </c>
      <c r="H109" t="str">
        <f>CONCATENATE("Perfil SEDENA"," ",G109)</f>
        <v>Perfil SEDENA Masculino</v>
      </c>
      <c r="I109" t="s">
        <v>178</v>
      </c>
      <c r="J109">
        <f>SEARCH(" ",C109,1)</f>
        <v>7</v>
      </c>
      <c r="K109">
        <f>SEARCH(" ",C109,J109+1)</f>
        <v>13</v>
      </c>
      <c r="L109">
        <f>IFERROR(SEARCH(" ",C109,K109+1),100)</f>
        <v>18</v>
      </c>
      <c r="M109">
        <f>IFERROR(SEARCH(" ",C109,L109+1),100)</f>
        <v>100</v>
      </c>
      <c r="N109">
        <f>IFERROR(SEARCH(" ",C109,M109+1),100)</f>
        <v>100</v>
      </c>
      <c r="O109">
        <f>LEN(C109)</f>
        <v>22</v>
      </c>
      <c r="P109" t="str">
        <f>MID(C109,1,J109-1)</f>
        <v>TORRES</v>
      </c>
      <c r="Q109" t="str">
        <f>MID(C109,(J109+1),(K109-J109))</f>
        <v xml:space="preserve">RAMON </v>
      </c>
      <c r="R109" t="str">
        <f>MID(C109,(K109+1),(L109-K109))</f>
        <v xml:space="preserve">JOSE </v>
      </c>
      <c r="S109" t="str">
        <f>MID(C109,(L109+1),(M109-L109))</f>
        <v>LUIS</v>
      </c>
      <c r="T109" t="str">
        <f>MID(C109,(M109+1),N109)</f>
        <v/>
      </c>
      <c r="U109" t="str">
        <f t="shared" si="2"/>
        <v xml:space="preserve">JOSE  LUIS </v>
      </c>
      <c r="V109" t="s">
        <v>1031</v>
      </c>
      <c r="W109" t="str">
        <f t="shared" si="3"/>
        <v>INSERT INTO dbo.PACI (PACI_NOM, PACI_AP, PACI_AM, PACI_NAC, PACI_SEX, PACI_FECHAA, PACI_FECHAUM, PACI_IPA, PACI_IPUM, PACI_USA, PACI_USUM) VALUES ('JOSE  LUIS ','TORRES','RAMON ','1990-01-01','Masculino','2023-04-25','2023-04-25','192.1.1.1','192.1.1.1',1000,1000)</v>
      </c>
    </row>
    <row r="110" spans="1:23" x14ac:dyDescent="0.25">
      <c r="A110" s="3">
        <v>423</v>
      </c>
      <c r="B110" s="4">
        <v>45039</v>
      </c>
      <c r="C110" t="s">
        <v>856</v>
      </c>
      <c r="D110" t="s">
        <v>857</v>
      </c>
      <c r="G110" t="s">
        <v>11</v>
      </c>
      <c r="H110" t="str">
        <f>CONCATENATE("Perfil SEDENA"," ",G110)</f>
        <v>Perfil SEDENA Masculino</v>
      </c>
      <c r="I110" t="s">
        <v>178</v>
      </c>
      <c r="J110">
        <f>SEARCH(" ",C110,1)</f>
        <v>5</v>
      </c>
      <c r="K110">
        <f>SEARCH(" ",C110,J110+1)</f>
        <v>15</v>
      </c>
      <c r="L110">
        <f>IFERROR(SEARCH(" ",C110,K110+1),100)</f>
        <v>100</v>
      </c>
      <c r="M110">
        <f>IFERROR(SEARCH(" ",C110,L110+1),100)</f>
        <v>100</v>
      </c>
      <c r="N110">
        <f>IFERROR(SEARCH(" ",C110,M110+1),100)</f>
        <v>100</v>
      </c>
      <c r="O110">
        <f>LEN(C110)</f>
        <v>22</v>
      </c>
      <c r="P110" t="str">
        <f>MID(C110,1,J110-1)</f>
        <v>NAVA</v>
      </c>
      <c r="Q110" t="str">
        <f>MID(C110,(J110+1),(K110-J110))</f>
        <v xml:space="preserve">HERNANDEZ </v>
      </c>
      <c r="R110" t="str">
        <f>MID(C110,(K110+1),(L110-K110))</f>
        <v>JUSTINO</v>
      </c>
      <c r="S110" t="str">
        <f>MID(C110,(L110+1),(M110-L110))</f>
        <v/>
      </c>
      <c r="T110" t="str">
        <f>MID(C110,(M110+1),N110)</f>
        <v/>
      </c>
      <c r="U110" t="str">
        <f t="shared" si="2"/>
        <v xml:space="preserve">JUSTINO  </v>
      </c>
      <c r="V110" t="s">
        <v>1048</v>
      </c>
      <c r="W110" t="str">
        <f t="shared" si="3"/>
        <v>INSERT INTO dbo.PACI (PACI_NOM, PACI_AP, PACI_AM, PACI_NAC, PACI_SEX, PACI_FECHAA, PACI_FECHAUM, PACI_IPA, PACI_IPUM, PACI_USA, PACI_USUM) VALUES ('JUSTINO  ','NAVA','HERNANDEZ ','1990-01-01','Masculino','2023-04-25','2023-04-25','192.1.1.1','192.1.1.1',1000,1000)</v>
      </c>
    </row>
    <row r="111" spans="1:23" x14ac:dyDescent="0.25">
      <c r="A111" s="3">
        <v>429</v>
      </c>
      <c r="B111" s="4">
        <v>45039</v>
      </c>
      <c r="C111" t="s">
        <v>868</v>
      </c>
      <c r="D111" t="s">
        <v>869</v>
      </c>
      <c r="G111" t="s">
        <v>11</v>
      </c>
      <c r="H111" t="str">
        <f>CONCATENATE("Perfil SEDENA"," ",G111)</f>
        <v>Perfil SEDENA Masculino</v>
      </c>
      <c r="I111" t="s">
        <v>178</v>
      </c>
      <c r="J111">
        <f>SEARCH(" ",C111,1)</f>
        <v>7</v>
      </c>
      <c r="K111">
        <f>SEARCH(" ",C111,J111+1)</f>
        <v>12</v>
      </c>
      <c r="L111">
        <f>IFERROR(SEARCH(" ",C111,K111+1),100)</f>
        <v>17</v>
      </c>
      <c r="M111">
        <f>IFERROR(SEARCH(" ",C111,L111+1),100)</f>
        <v>100</v>
      </c>
      <c r="N111">
        <f>IFERROR(SEARCH(" ",C111,M111+1),100)</f>
        <v>100</v>
      </c>
      <c r="O111">
        <f>LEN(C111)</f>
        <v>22</v>
      </c>
      <c r="P111" t="str">
        <f>MID(C111,1,J111-1)</f>
        <v>GARCIA</v>
      </c>
      <c r="Q111" t="str">
        <f>MID(C111,(J111+1),(K111-J111))</f>
        <v xml:space="preserve">LUNA </v>
      </c>
      <c r="R111" t="str">
        <f>MID(C111,(K111+1),(L111-K111))</f>
        <v xml:space="preserve">JUAN </v>
      </c>
      <c r="S111" t="str">
        <f>MID(C111,(L111+1),(M111-L111))</f>
        <v>PABLO</v>
      </c>
      <c r="T111" t="str">
        <f>MID(C111,(M111+1),N111)</f>
        <v/>
      </c>
      <c r="U111" t="str">
        <f t="shared" si="2"/>
        <v xml:space="preserve">JUAN  PABLO </v>
      </c>
      <c r="V111" t="s">
        <v>1049</v>
      </c>
      <c r="W111" t="str">
        <f t="shared" si="3"/>
        <v>INSERT INTO dbo.PACI (PACI_NOM, PACI_AP, PACI_AM, PACI_NAC, PACI_SEX, PACI_FECHAA, PACI_FECHAUM, PACI_IPA, PACI_IPUM, PACI_USA, PACI_USUM) VALUES ('JUAN  PABLO ','GARCIA','LUNA ','1990-01-01','Masculino','2023-04-25','2023-04-25','192.1.1.1','192.1.1.1',1000,1000)</v>
      </c>
    </row>
    <row r="112" spans="1:23" x14ac:dyDescent="0.25">
      <c r="A112" s="3">
        <v>443</v>
      </c>
      <c r="B112" s="4">
        <v>45040</v>
      </c>
      <c r="C112" t="s">
        <v>896</v>
      </c>
      <c r="D112" t="s">
        <v>897</v>
      </c>
      <c r="G112" t="s">
        <v>11</v>
      </c>
      <c r="H112" t="str">
        <f>CONCATENATE("Perfil SEDENA"," ",G112)</f>
        <v>Perfil SEDENA Masculino</v>
      </c>
      <c r="I112" t="s">
        <v>178</v>
      </c>
      <c r="J112">
        <f>SEARCH(" ",C112,1)</f>
        <v>7</v>
      </c>
      <c r="K112">
        <f>SEARCH(" ",C112,J112+1)</f>
        <v>15</v>
      </c>
      <c r="L112">
        <f>IFERROR(SEARCH(" ",C112,K112+1),100)</f>
        <v>100</v>
      </c>
      <c r="M112">
        <f>IFERROR(SEARCH(" ",C112,L112+1),100)</f>
        <v>100</v>
      </c>
      <c r="N112">
        <f>IFERROR(SEARCH(" ",C112,M112+1),100)</f>
        <v>100</v>
      </c>
      <c r="O112">
        <f>LEN(C112)</f>
        <v>22</v>
      </c>
      <c r="P112" t="str">
        <f>MID(C112,1,J112-1)</f>
        <v>HUERTA</v>
      </c>
      <c r="Q112" t="str">
        <f>MID(C112,(J112+1),(K112-J112))</f>
        <v xml:space="preserve">VAZQUEZ </v>
      </c>
      <c r="R112" t="str">
        <f>MID(C112,(K112+1),(L112-K112))</f>
        <v>RICARDO</v>
      </c>
      <c r="S112" t="str">
        <f>MID(C112,(L112+1),(M112-L112))</f>
        <v/>
      </c>
      <c r="T112" t="str">
        <f>MID(C112,(M112+1),N112)</f>
        <v/>
      </c>
      <c r="U112" t="str">
        <f t="shared" si="2"/>
        <v xml:space="preserve">RICARDO  </v>
      </c>
      <c r="V112" t="s">
        <v>1050</v>
      </c>
      <c r="W112" t="str">
        <f t="shared" si="3"/>
        <v>INSERT INTO dbo.PACI (PACI_NOM, PACI_AP, PACI_AM, PACI_NAC, PACI_SEX, PACI_FECHAA, PACI_FECHAUM, PACI_IPA, PACI_IPUM, PACI_USA, PACI_USUM) VALUES ('RICARDO  ','HUERTA','VAZQUEZ ','1990-01-01','Masculino','2023-04-25','2023-04-25','192.1.1.1','192.1.1.1',1000,1000)</v>
      </c>
    </row>
    <row r="113" spans="1:23" x14ac:dyDescent="0.25">
      <c r="A113" s="3">
        <v>450</v>
      </c>
      <c r="B113" s="4">
        <v>45040</v>
      </c>
      <c r="C113" t="s">
        <v>910</v>
      </c>
      <c r="D113" t="s">
        <v>911</v>
      </c>
      <c r="G113" t="s">
        <v>11</v>
      </c>
      <c r="H113" t="str">
        <f>CONCATENATE("Perfil SEDENA"," ",G113)</f>
        <v>Perfil SEDENA Masculino</v>
      </c>
      <c r="I113" t="s">
        <v>178</v>
      </c>
      <c r="J113">
        <f>SEARCH(" ",C113,1)</f>
        <v>6</v>
      </c>
      <c r="K113">
        <f>SEARCH(" ",C113,J113+1)</f>
        <v>17</v>
      </c>
      <c r="L113">
        <f>IFERROR(SEARCH(" ",C113,K113+1),100)</f>
        <v>100</v>
      </c>
      <c r="M113">
        <f>IFERROR(SEARCH(" ",C113,L113+1),100)</f>
        <v>100</v>
      </c>
      <c r="N113">
        <f>IFERROR(SEARCH(" ",C113,M113+1),100)</f>
        <v>100</v>
      </c>
      <c r="O113">
        <f>LEN(C113)</f>
        <v>22</v>
      </c>
      <c r="P113" t="str">
        <f>MID(C113,1,J113-1)</f>
        <v>YOBAL</v>
      </c>
      <c r="Q113" t="str">
        <f>MID(C113,(J113+1),(K113-J113))</f>
        <v xml:space="preserve">CHICUELLAR </v>
      </c>
      <c r="R113" t="str">
        <f>MID(C113,(K113+1),(L113-K113))</f>
        <v>KEVIN</v>
      </c>
      <c r="S113" t="str">
        <f>MID(C113,(L113+1),(M113-L113))</f>
        <v/>
      </c>
      <c r="T113" t="str">
        <f>MID(C113,(M113+1),N113)</f>
        <v/>
      </c>
      <c r="U113" t="str">
        <f t="shared" si="2"/>
        <v xml:space="preserve">KEVIN  </v>
      </c>
      <c r="V113" t="s">
        <v>1051</v>
      </c>
      <c r="W113" t="str">
        <f t="shared" si="3"/>
        <v>INSERT INTO dbo.PACI (PACI_NOM, PACI_AP, PACI_AM, PACI_NAC, PACI_SEX, PACI_FECHAA, PACI_FECHAUM, PACI_IPA, PACI_IPUM, PACI_USA, PACI_USUM) VALUES ('KEVIN  ','YOBAL','CHICUELLAR ','1990-01-01','Masculino','2023-04-25','2023-04-25','192.1.1.1','192.1.1.1',1000,1000)</v>
      </c>
    </row>
    <row r="114" spans="1:23" x14ac:dyDescent="0.25">
      <c r="A114" s="3">
        <v>8</v>
      </c>
      <c r="B114" s="4">
        <v>45019</v>
      </c>
      <c r="C114" t="s">
        <v>26</v>
      </c>
      <c r="D114" t="s">
        <v>27</v>
      </c>
      <c r="G114" t="s">
        <v>11</v>
      </c>
      <c r="H114" t="str">
        <f>CONCATENATE("Perfil SEDENA"," ",G114)</f>
        <v>Perfil SEDENA Masculino</v>
      </c>
      <c r="I114" t="s">
        <v>12</v>
      </c>
      <c r="J114">
        <f>SEARCH(" ",C114,1)</f>
        <v>10</v>
      </c>
      <c r="K114">
        <f>SEARCH(" ",C114,J114+1)</f>
        <v>19</v>
      </c>
      <c r="L114">
        <f>IFERROR(SEARCH(" ",C114,K114+1),100)</f>
        <v>100</v>
      </c>
      <c r="M114">
        <f>IFERROR(SEARCH(" ",C114,L114+1),100)</f>
        <v>100</v>
      </c>
      <c r="N114">
        <f>IFERROR(SEARCH(" ",C114,M114+1),100)</f>
        <v>100</v>
      </c>
      <c r="O114">
        <f>LEN(C114)</f>
        <v>23</v>
      </c>
      <c r="P114" t="str">
        <f>MID(C114,1,J114-1)</f>
        <v>HERNANDEZ</v>
      </c>
      <c r="Q114" t="str">
        <f>MID(C114,(J114+1),(K114-J114))</f>
        <v xml:space="preserve">GONZALEZ </v>
      </c>
      <c r="R114" t="str">
        <f>MID(C114,(K114+1),(L114-K114))</f>
        <v>ALAN</v>
      </c>
      <c r="S114" t="str">
        <f>MID(C114,(L114+1),(M114-L114))</f>
        <v/>
      </c>
      <c r="T114" t="str">
        <f>MID(C114,(M114+1),N114)</f>
        <v/>
      </c>
      <c r="U114" t="str">
        <f t="shared" si="2"/>
        <v xml:space="preserve">ALAN  </v>
      </c>
      <c r="V114" t="s">
        <v>1052</v>
      </c>
      <c r="W114" t="str">
        <f t="shared" si="3"/>
        <v>INSERT INTO dbo.PACI (PACI_NOM, PACI_AP, PACI_AM, PACI_NAC, PACI_SEX, PACI_FECHAA, PACI_FECHAUM, PACI_IPA, PACI_IPUM, PACI_USA, PACI_USUM) VALUES ('ALAN  ','HERNANDEZ','GONZALEZ ','1990-01-01','Masculino','2023-04-25','2023-04-25','192.1.1.1','192.1.1.1',1000,1000)</v>
      </c>
    </row>
    <row r="115" spans="1:23" x14ac:dyDescent="0.25">
      <c r="A115" s="3">
        <v>12</v>
      </c>
      <c r="B115" s="4">
        <v>45019</v>
      </c>
      <c r="C115" t="s">
        <v>34</v>
      </c>
      <c r="D115" t="s">
        <v>35</v>
      </c>
      <c r="G115" t="s">
        <v>11</v>
      </c>
      <c r="H115" t="str">
        <f>CONCATENATE("Perfil SEDENA"," ",G115)</f>
        <v>Perfil SEDENA Masculino</v>
      </c>
      <c r="I115" t="s">
        <v>12</v>
      </c>
      <c r="J115">
        <f>SEARCH(" ",C115,1)</f>
        <v>9</v>
      </c>
      <c r="K115">
        <f>SEARCH(" ",C115,J115+1)</f>
        <v>16</v>
      </c>
      <c r="L115">
        <f>IFERROR(SEARCH(" ",C115,K115+1),100)</f>
        <v>100</v>
      </c>
      <c r="M115">
        <f>IFERROR(SEARCH(" ",C115,L115+1),100)</f>
        <v>100</v>
      </c>
      <c r="N115">
        <f>IFERROR(SEARCH(" ",C115,M115+1),100)</f>
        <v>100</v>
      </c>
      <c r="O115">
        <f>LEN(C115)</f>
        <v>23</v>
      </c>
      <c r="P115" t="str">
        <f>MID(C115,1,J115-1)</f>
        <v>OLIVARES</v>
      </c>
      <c r="Q115" t="str">
        <f>MID(C115,(J115+1),(K115-J115))</f>
        <v xml:space="preserve">RIVERA </v>
      </c>
      <c r="R115" t="str">
        <f>MID(C115,(K115+1),(L115-K115))</f>
        <v>ANTONIO</v>
      </c>
      <c r="S115" t="str">
        <f>MID(C115,(L115+1),(M115-L115))</f>
        <v/>
      </c>
      <c r="T115" t="str">
        <f>MID(C115,(M115+1),N115)</f>
        <v/>
      </c>
      <c r="U115" t="str">
        <f t="shared" si="2"/>
        <v xml:space="preserve">ANTONIO  </v>
      </c>
      <c r="V115" t="s">
        <v>995</v>
      </c>
      <c r="W115" t="str">
        <f t="shared" si="3"/>
        <v>INSERT INTO dbo.PACI (PACI_NOM, PACI_AP, PACI_AM, PACI_NAC, PACI_SEX, PACI_FECHAA, PACI_FECHAUM, PACI_IPA, PACI_IPUM, PACI_USA, PACI_USUM) VALUES ('ANTONIO  ','OLIVARES','RIVERA ','1990-01-01','Masculino','2023-04-25','2023-04-25','192.1.1.1','192.1.1.1',1000,1000)</v>
      </c>
    </row>
    <row r="116" spans="1:23" x14ac:dyDescent="0.25">
      <c r="A116" s="3">
        <v>13</v>
      </c>
      <c r="B116" s="4">
        <v>45019</v>
      </c>
      <c r="C116" t="s">
        <v>36</v>
      </c>
      <c r="D116" t="s">
        <v>37</v>
      </c>
      <c r="G116" t="s">
        <v>11</v>
      </c>
      <c r="H116" t="str">
        <f>CONCATENATE("Perfil SEDENA"," ",G116)</f>
        <v>Perfil SEDENA Masculino</v>
      </c>
      <c r="I116" t="s">
        <v>12</v>
      </c>
      <c r="J116">
        <f>SEARCH(" ",C116,1)</f>
        <v>8</v>
      </c>
      <c r="K116">
        <f>SEARCH(" ",C116,J116+1)</f>
        <v>18</v>
      </c>
      <c r="L116">
        <f>IFERROR(SEARCH(" ",C116,K116+1),100)</f>
        <v>100</v>
      </c>
      <c r="M116">
        <f>IFERROR(SEARCH(" ",C116,L116+1),100)</f>
        <v>100</v>
      </c>
      <c r="N116">
        <f>IFERROR(SEARCH(" ",C116,M116+1),100)</f>
        <v>100</v>
      </c>
      <c r="O116">
        <f>LEN(C116)</f>
        <v>23</v>
      </c>
      <c r="P116" t="str">
        <f>MID(C116,1,J116-1)</f>
        <v>ALVAREZ</v>
      </c>
      <c r="Q116" t="str">
        <f>MID(C116,(J116+1),(K116-J116))</f>
        <v xml:space="preserve">LABASTIDA </v>
      </c>
      <c r="R116" t="str">
        <f>MID(C116,(K116+1),(L116-K116))</f>
        <v>KEVIN</v>
      </c>
      <c r="S116" t="str">
        <f>MID(C116,(L116+1),(M116-L116))</f>
        <v/>
      </c>
      <c r="T116" t="str">
        <f>MID(C116,(M116+1),N116)</f>
        <v/>
      </c>
      <c r="U116" t="str">
        <f t="shared" si="2"/>
        <v xml:space="preserve">KEVIN  </v>
      </c>
      <c r="V116" t="s">
        <v>1051</v>
      </c>
      <c r="W116" t="str">
        <f t="shared" si="3"/>
        <v>INSERT INTO dbo.PACI (PACI_NOM, PACI_AP, PACI_AM, PACI_NAC, PACI_SEX, PACI_FECHAA, PACI_FECHAUM, PACI_IPA, PACI_IPUM, PACI_USA, PACI_USUM) VALUES ('KEVIN  ','ALVAREZ','LABASTIDA ','1990-01-01','Masculino','2023-04-25','2023-04-25','192.1.1.1','192.1.1.1',1000,1000)</v>
      </c>
    </row>
    <row r="117" spans="1:23" x14ac:dyDescent="0.25">
      <c r="A117" s="3">
        <v>30</v>
      </c>
      <c r="B117" s="4">
        <v>45019</v>
      </c>
      <c r="C117" t="s">
        <v>70</v>
      </c>
      <c r="D117" t="s">
        <v>71</v>
      </c>
      <c r="G117" t="s">
        <v>11</v>
      </c>
      <c r="H117" t="str">
        <f>CONCATENATE("Perfil SEDENA"," ",G117)</f>
        <v>Perfil SEDENA Masculino</v>
      </c>
      <c r="I117" t="s">
        <v>12</v>
      </c>
      <c r="J117">
        <f>SEARCH(" ",C117,1)</f>
        <v>6</v>
      </c>
      <c r="K117">
        <f>SEARCH(" ",C117,J117+1)</f>
        <v>14</v>
      </c>
      <c r="L117">
        <f>IFERROR(SEARCH(" ",C117,K117+1),100)</f>
        <v>100</v>
      </c>
      <c r="M117">
        <f>IFERROR(SEARCH(" ",C117,L117+1),100)</f>
        <v>100</v>
      </c>
      <c r="N117">
        <f>IFERROR(SEARCH(" ",C117,M117+1),100)</f>
        <v>100</v>
      </c>
      <c r="O117">
        <f>LEN(C117)</f>
        <v>23</v>
      </c>
      <c r="P117" t="str">
        <f>MID(C117,1,J117-1)</f>
        <v>MEJIA</v>
      </c>
      <c r="Q117" t="str">
        <f>MID(C117,(J117+1),(K117-J117))</f>
        <v xml:space="preserve">QUEZADA </v>
      </c>
      <c r="R117" t="str">
        <f>MID(C117,(K117+1),(L117-K117))</f>
        <v>GUILLERMO</v>
      </c>
      <c r="S117" t="str">
        <f>MID(C117,(L117+1),(M117-L117))</f>
        <v/>
      </c>
      <c r="T117" t="str">
        <f>MID(C117,(M117+1),N117)</f>
        <v/>
      </c>
      <c r="U117" t="str">
        <f t="shared" si="2"/>
        <v xml:space="preserve">GUILLERMO  </v>
      </c>
      <c r="V117" t="s">
        <v>1053</v>
      </c>
      <c r="W117" t="str">
        <f t="shared" si="3"/>
        <v>INSERT INTO dbo.PACI (PACI_NOM, PACI_AP, PACI_AM, PACI_NAC, PACI_SEX, PACI_FECHAA, PACI_FECHAUM, PACI_IPA, PACI_IPUM, PACI_USA, PACI_USUM) VALUES ('GUILLERMO  ','MEJIA','QUEZADA ','1990-01-01','Masculino','2023-04-25','2023-04-25','192.1.1.1','192.1.1.1',1000,1000)</v>
      </c>
    </row>
    <row r="118" spans="1:23" x14ac:dyDescent="0.25">
      <c r="A118" s="3">
        <v>62</v>
      </c>
      <c r="B118" s="4">
        <v>45020</v>
      </c>
      <c r="C118" t="s">
        <v>134</v>
      </c>
      <c r="D118" t="s">
        <v>135</v>
      </c>
      <c r="G118" t="s">
        <v>11</v>
      </c>
      <c r="H118" t="str">
        <f>CONCATENATE("Perfil SEDENA"," ",G118)</f>
        <v>Perfil SEDENA Masculino</v>
      </c>
      <c r="I118" t="s">
        <v>12</v>
      </c>
      <c r="J118">
        <f>SEARCH(" ",C118,1)</f>
        <v>8</v>
      </c>
      <c r="K118">
        <f>SEARCH(" ",C118,J118+1)</f>
        <v>16</v>
      </c>
      <c r="L118">
        <f>IFERROR(SEARCH(" ",C118,K118+1),100)</f>
        <v>100</v>
      </c>
      <c r="M118">
        <f>IFERROR(SEARCH(" ",C118,L118+1),100)</f>
        <v>100</v>
      </c>
      <c r="N118">
        <f>IFERROR(SEARCH(" ",C118,M118+1),100)</f>
        <v>100</v>
      </c>
      <c r="O118">
        <f>LEN(C118)</f>
        <v>23</v>
      </c>
      <c r="P118" t="str">
        <f>MID(C118,1,J118-1)</f>
        <v>ALARCON</v>
      </c>
      <c r="Q118" t="str">
        <f>MID(C118,(J118+1),(K118-J118))</f>
        <v xml:space="preserve">VERGARA </v>
      </c>
      <c r="R118" t="str">
        <f>MID(C118,(K118+1),(L118-K118))</f>
        <v>ALFREDO</v>
      </c>
      <c r="S118" t="str">
        <f>MID(C118,(L118+1),(M118-L118))</f>
        <v/>
      </c>
      <c r="T118" t="str">
        <f>MID(C118,(M118+1),N118)</f>
        <v/>
      </c>
      <c r="U118" t="str">
        <f t="shared" si="2"/>
        <v xml:space="preserve">ALFREDO  </v>
      </c>
      <c r="V118" t="s">
        <v>1054</v>
      </c>
      <c r="W118" t="str">
        <f t="shared" si="3"/>
        <v>INSERT INTO dbo.PACI (PACI_NOM, PACI_AP, PACI_AM, PACI_NAC, PACI_SEX, PACI_FECHAA, PACI_FECHAUM, PACI_IPA, PACI_IPUM, PACI_USA, PACI_USUM) VALUES ('ALFREDO  ','ALARCON','VERGARA ','1990-01-01','Masculino','2023-04-25','2023-04-25','192.1.1.1','192.1.1.1',1000,1000)</v>
      </c>
    </row>
    <row r="119" spans="1:23" x14ac:dyDescent="0.25">
      <c r="A119" s="3">
        <v>65</v>
      </c>
      <c r="B119" s="4">
        <v>45020</v>
      </c>
      <c r="C119" t="s">
        <v>140</v>
      </c>
      <c r="D119" t="s">
        <v>141</v>
      </c>
      <c r="G119" t="s">
        <v>19</v>
      </c>
      <c r="H119" t="str">
        <f>CONCATENATE("Perfil SEDENA"," ",G119)</f>
        <v>Perfil SEDENA Femenino</v>
      </c>
      <c r="I119" t="s">
        <v>12</v>
      </c>
      <c r="J119">
        <f>SEARCH(" ",C119,1)</f>
        <v>8</v>
      </c>
      <c r="K119">
        <f>SEARCH(" ",C119,J119+1)</f>
        <v>17</v>
      </c>
      <c r="L119">
        <f>IFERROR(SEARCH(" ",C119,K119+1),100)</f>
        <v>100</v>
      </c>
      <c r="M119">
        <f>IFERROR(SEARCH(" ",C119,L119+1),100)</f>
        <v>100</v>
      </c>
      <c r="N119">
        <f>IFERROR(SEARCH(" ",C119,M119+1),100)</f>
        <v>100</v>
      </c>
      <c r="O119">
        <f>LEN(C119)</f>
        <v>23</v>
      </c>
      <c r="P119" t="str">
        <f>MID(C119,1,J119-1)</f>
        <v>LORENZO</v>
      </c>
      <c r="Q119" t="str">
        <f>MID(C119,(J119+1),(K119-J119))</f>
        <v xml:space="preserve">MARTINEZ </v>
      </c>
      <c r="R119" t="str">
        <f>MID(C119,(K119+1),(L119-K119))</f>
        <v>ANDREA</v>
      </c>
      <c r="S119" t="str">
        <f>MID(C119,(L119+1),(M119-L119))</f>
        <v/>
      </c>
      <c r="T119" t="str">
        <f>MID(C119,(M119+1),N119)</f>
        <v/>
      </c>
      <c r="U119" t="str">
        <f t="shared" si="2"/>
        <v xml:space="preserve">ANDREA  </v>
      </c>
      <c r="V119" t="s">
        <v>1055</v>
      </c>
      <c r="W119" t="str">
        <f t="shared" si="3"/>
        <v>INSERT INTO dbo.PACI (PACI_NOM, PACI_AP, PACI_AM, PACI_NAC, PACI_SEX, PACI_FECHAA, PACI_FECHAUM, PACI_IPA, PACI_IPUM, PACI_USA, PACI_USUM) VALUES ('ANDREA  ','LORENZO','MARTINEZ ','1990-01-01','Femenino','2023-04-25','2023-04-25','192.1.1.1','192.1.1.1',1000,1000)</v>
      </c>
    </row>
    <row r="120" spans="1:23" x14ac:dyDescent="0.25">
      <c r="A120" s="3">
        <v>68</v>
      </c>
      <c r="B120" s="4">
        <v>45020</v>
      </c>
      <c r="C120" t="s">
        <v>146</v>
      </c>
      <c r="D120" t="s">
        <v>147</v>
      </c>
      <c r="G120" t="s">
        <v>11</v>
      </c>
      <c r="H120" t="str">
        <f>CONCATENATE("Perfil SEDENA"," ",G120)</f>
        <v>Perfil SEDENA Masculino</v>
      </c>
      <c r="I120" t="s">
        <v>12</v>
      </c>
      <c r="J120">
        <f>SEARCH(" ",C120,1)</f>
        <v>8</v>
      </c>
      <c r="K120">
        <f>SEARCH(" ",C120,J120+1)</f>
        <v>15</v>
      </c>
      <c r="L120">
        <f>IFERROR(SEARCH(" ",C120,K120+1),100)</f>
        <v>100</v>
      </c>
      <c r="M120">
        <f>IFERROR(SEARCH(" ",C120,L120+1),100)</f>
        <v>100</v>
      </c>
      <c r="N120">
        <f>IFERROR(SEARCH(" ",C120,M120+1),100)</f>
        <v>100</v>
      </c>
      <c r="O120">
        <f>LEN(C120)</f>
        <v>23</v>
      </c>
      <c r="P120" t="str">
        <f>MID(C120,1,J120-1)</f>
        <v>JANDETE</v>
      </c>
      <c r="Q120" t="str">
        <f>MID(C120,(J120+1),(K120-J120))</f>
        <v xml:space="preserve">VARGAS </v>
      </c>
      <c r="R120" t="str">
        <f>MID(C120,(K120+1),(L120-K120))</f>
        <v>EZEQUIEL</v>
      </c>
      <c r="S120" t="str">
        <f>MID(C120,(L120+1),(M120-L120))</f>
        <v/>
      </c>
      <c r="T120" t="str">
        <f>MID(C120,(M120+1),N120)</f>
        <v/>
      </c>
      <c r="U120" t="str">
        <f t="shared" si="2"/>
        <v xml:space="preserve">EZEQUIEL  </v>
      </c>
      <c r="V120" t="s">
        <v>1027</v>
      </c>
      <c r="W120" t="str">
        <f t="shared" si="3"/>
        <v>INSERT INTO dbo.PACI (PACI_NOM, PACI_AP, PACI_AM, PACI_NAC, PACI_SEX, PACI_FECHAA, PACI_FECHAUM, PACI_IPA, PACI_IPUM, PACI_USA, PACI_USUM) VALUES ('EZEQUIEL  ','JANDETE','VARGAS ','1990-01-01','Masculino','2023-04-25','2023-04-25','192.1.1.1','192.1.1.1',1000,1000)</v>
      </c>
    </row>
    <row r="121" spans="1:23" x14ac:dyDescent="0.25">
      <c r="A121" s="3">
        <v>83</v>
      </c>
      <c r="B121" s="4">
        <v>45022</v>
      </c>
      <c r="C121" t="s">
        <v>176</v>
      </c>
      <c r="D121" t="s">
        <v>177</v>
      </c>
      <c r="G121" t="s">
        <v>19</v>
      </c>
      <c r="H121" t="str">
        <f>CONCATENATE("Perfil SEDENA"," ",G121)</f>
        <v>Perfil SEDENA Femenino</v>
      </c>
      <c r="I121" t="s">
        <v>178</v>
      </c>
      <c r="J121">
        <f>SEARCH(" ",C121,1)</f>
        <v>9</v>
      </c>
      <c r="K121">
        <f>SEARCH(" ",C121,J121+1)</f>
        <v>15</v>
      </c>
      <c r="L121">
        <f>IFERROR(SEARCH(" ",C121,K121+1),100)</f>
        <v>100</v>
      </c>
      <c r="M121">
        <f>IFERROR(SEARCH(" ",C121,L121+1),100)</f>
        <v>100</v>
      </c>
      <c r="N121">
        <f>IFERROR(SEARCH(" ",C121,M121+1),100)</f>
        <v>100</v>
      </c>
      <c r="O121">
        <f>LEN(C121)</f>
        <v>23</v>
      </c>
      <c r="P121" t="str">
        <f>MID(C121,1,J121-1)</f>
        <v>CAYETANO</v>
      </c>
      <c r="Q121" t="str">
        <f>MID(C121,(J121+1),(K121-J121))</f>
        <v xml:space="preserve">MARIN </v>
      </c>
      <c r="R121" t="str">
        <f>MID(C121,(K121+1),(L121-K121))</f>
        <v>ESTRELLA</v>
      </c>
      <c r="S121" t="str">
        <f>MID(C121,(L121+1),(M121-L121))</f>
        <v/>
      </c>
      <c r="T121" t="str">
        <f>MID(C121,(M121+1),N121)</f>
        <v/>
      </c>
      <c r="U121" t="str">
        <f t="shared" si="2"/>
        <v xml:space="preserve">ESTRELLA  </v>
      </c>
      <c r="V121" t="s">
        <v>1056</v>
      </c>
      <c r="W121" t="str">
        <f t="shared" si="3"/>
        <v>INSERT INTO dbo.PACI (PACI_NOM, PACI_AP, PACI_AM, PACI_NAC, PACI_SEX, PACI_FECHAA, PACI_FECHAUM, PACI_IPA, PACI_IPUM, PACI_USA, PACI_USUM) VALUES ('ESTRELLA  ','CAYETANO','MARIN ','1990-01-01','Femenino','2023-04-25','2023-04-25','192.1.1.1','192.1.1.1',1000,1000)</v>
      </c>
    </row>
    <row r="122" spans="1:23" x14ac:dyDescent="0.25">
      <c r="A122" s="3">
        <v>86</v>
      </c>
      <c r="B122" s="4">
        <v>45022</v>
      </c>
      <c r="C122" t="s">
        <v>183</v>
      </c>
      <c r="D122" t="s">
        <v>184</v>
      </c>
      <c r="G122" t="s">
        <v>19</v>
      </c>
      <c r="H122" t="str">
        <f>CONCATENATE("Perfil SEDENA"," ",G122)</f>
        <v>Perfil SEDENA Femenino</v>
      </c>
      <c r="I122" t="s">
        <v>178</v>
      </c>
      <c r="J122">
        <f>SEARCH(" ",C122,1)</f>
        <v>9</v>
      </c>
      <c r="K122">
        <f>SEARCH(" ",C122,J122+1)</f>
        <v>16</v>
      </c>
      <c r="L122">
        <f>IFERROR(SEARCH(" ",C122,K122+1),100)</f>
        <v>100</v>
      </c>
      <c r="M122">
        <f>IFERROR(SEARCH(" ",C122,L122+1),100)</f>
        <v>100</v>
      </c>
      <c r="N122">
        <f>IFERROR(SEARCH(" ",C122,M122+1),100)</f>
        <v>100</v>
      </c>
      <c r="O122">
        <f>LEN(C122)</f>
        <v>23</v>
      </c>
      <c r="P122" t="str">
        <f>MID(C122,1,J122-1)</f>
        <v>RESENDIS</v>
      </c>
      <c r="Q122" t="str">
        <f>MID(C122,(J122+1),(K122-J122))</f>
        <v xml:space="preserve">VALDES </v>
      </c>
      <c r="R122" t="str">
        <f>MID(C122,(K122+1),(L122-K122))</f>
        <v>MARIBEL</v>
      </c>
      <c r="S122" t="str">
        <f>MID(C122,(L122+1),(M122-L122))</f>
        <v/>
      </c>
      <c r="T122" t="str">
        <f>MID(C122,(M122+1),N122)</f>
        <v/>
      </c>
      <c r="U122" t="str">
        <f t="shared" si="2"/>
        <v xml:space="preserve">MARIBEL  </v>
      </c>
      <c r="V122" t="s">
        <v>1057</v>
      </c>
      <c r="W122" t="str">
        <f t="shared" si="3"/>
        <v>INSERT INTO dbo.PACI (PACI_NOM, PACI_AP, PACI_AM, PACI_NAC, PACI_SEX, PACI_FECHAA, PACI_FECHAUM, PACI_IPA, PACI_IPUM, PACI_USA, PACI_USUM) VALUES ('MARIBEL  ','RESENDIS','VALDES ','1990-01-01','Femenino','2023-04-25','2023-04-25','192.1.1.1','192.1.1.1',1000,1000)</v>
      </c>
    </row>
    <row r="123" spans="1:23" x14ac:dyDescent="0.25">
      <c r="A123" s="3">
        <v>88</v>
      </c>
      <c r="B123" s="4">
        <v>45022</v>
      </c>
      <c r="C123" t="s">
        <v>187</v>
      </c>
      <c r="D123" t="s">
        <v>188</v>
      </c>
      <c r="G123" t="s">
        <v>19</v>
      </c>
      <c r="H123" t="str">
        <f>CONCATENATE("Perfil SEDENA"," ",G123)</f>
        <v>Perfil SEDENA Femenino</v>
      </c>
      <c r="I123" t="s">
        <v>178</v>
      </c>
      <c r="J123">
        <f>SEARCH(" ",C123,1)</f>
        <v>11</v>
      </c>
      <c r="K123">
        <f>SEARCH(" ",C123,J123+1)</f>
        <v>18</v>
      </c>
      <c r="L123">
        <f>IFERROR(SEARCH(" ",C123,K123+1),100)</f>
        <v>100</v>
      </c>
      <c r="M123">
        <f>IFERROR(SEARCH(" ",C123,L123+1),100)</f>
        <v>100</v>
      </c>
      <c r="N123">
        <f>IFERROR(SEARCH(" ",C123,M123+1),100)</f>
        <v>100</v>
      </c>
      <c r="O123">
        <f>LEN(C123)</f>
        <v>23</v>
      </c>
      <c r="P123" t="str">
        <f>MID(C123,1,J123-1)</f>
        <v>LADRILLERO</v>
      </c>
      <c r="Q123" t="str">
        <f>MID(C123,(J123+1),(K123-J123))</f>
        <v xml:space="preserve">CAMPOS </v>
      </c>
      <c r="R123" t="str">
        <f>MID(C123,(K123+1),(L123-K123))</f>
        <v>LAURA</v>
      </c>
      <c r="S123" t="str">
        <f>MID(C123,(L123+1),(M123-L123))</f>
        <v/>
      </c>
      <c r="T123" t="str">
        <f>MID(C123,(M123+1),N123)</f>
        <v/>
      </c>
      <c r="U123" t="str">
        <f t="shared" si="2"/>
        <v xml:space="preserve">LAURA  </v>
      </c>
      <c r="V123" t="s">
        <v>1058</v>
      </c>
      <c r="W123" t="str">
        <f t="shared" si="3"/>
        <v>INSERT INTO dbo.PACI (PACI_NOM, PACI_AP, PACI_AM, PACI_NAC, PACI_SEX, PACI_FECHAA, PACI_FECHAUM, PACI_IPA, PACI_IPUM, PACI_USA, PACI_USUM) VALUES ('LAURA  ','LADRILLERO','CAMPOS ','1990-01-01','Femenino','2023-04-25','2023-04-25','192.1.1.1','192.1.1.1',1000,1000)</v>
      </c>
    </row>
    <row r="124" spans="1:23" x14ac:dyDescent="0.25">
      <c r="A124" s="3">
        <v>98</v>
      </c>
      <c r="B124" s="4">
        <v>45022</v>
      </c>
      <c r="C124" t="s">
        <v>207</v>
      </c>
      <c r="D124" t="s">
        <v>208</v>
      </c>
      <c r="G124" t="s">
        <v>11</v>
      </c>
      <c r="H124" t="str">
        <f>CONCATENATE("Perfil SEDENA"," ",G124)</f>
        <v>Perfil SEDENA Masculino</v>
      </c>
      <c r="I124" t="s">
        <v>178</v>
      </c>
      <c r="J124">
        <f>SEARCH(" ",C124,1)</f>
        <v>7</v>
      </c>
      <c r="K124">
        <f>SEARCH(" ",C124,J124+1)</f>
        <v>17</v>
      </c>
      <c r="L124">
        <f>IFERROR(SEARCH(" ",C124,K124+1),100)</f>
        <v>100</v>
      </c>
      <c r="M124">
        <f>IFERROR(SEARCH(" ",C124,L124+1),100)</f>
        <v>100</v>
      </c>
      <c r="N124">
        <f>IFERROR(SEARCH(" ",C124,M124+1),100)</f>
        <v>100</v>
      </c>
      <c r="O124">
        <f>LEN(C124)</f>
        <v>23</v>
      </c>
      <c r="P124" t="str">
        <f>MID(C124,1,J124-1)</f>
        <v>CHAVEZ</v>
      </c>
      <c r="Q124" t="str">
        <f>MID(C124,(J124+1),(K124-J124))</f>
        <v xml:space="preserve">HERNANDEZ </v>
      </c>
      <c r="R124" t="str">
        <f>MID(C124,(K124+1),(L124-K124))</f>
        <v>DANIEL</v>
      </c>
      <c r="S124" t="str">
        <f>MID(C124,(L124+1),(M124-L124))</f>
        <v/>
      </c>
      <c r="T124" t="str">
        <f>MID(C124,(M124+1),N124)</f>
        <v/>
      </c>
      <c r="U124" t="str">
        <f t="shared" si="2"/>
        <v xml:space="preserve">DANIEL  </v>
      </c>
      <c r="V124" t="s">
        <v>991</v>
      </c>
      <c r="W124" t="str">
        <f t="shared" si="3"/>
        <v>INSERT INTO dbo.PACI (PACI_NOM, PACI_AP, PACI_AM, PACI_NAC, PACI_SEX, PACI_FECHAA, PACI_FECHAUM, PACI_IPA, PACI_IPUM, PACI_USA, PACI_USUM) VALUES ('DANIEL  ','CHAVEZ','HERNANDEZ ','1990-01-01','Masculino','2023-04-25','2023-04-25','192.1.1.1','192.1.1.1',1000,1000)</v>
      </c>
    </row>
    <row r="125" spans="1:23" x14ac:dyDescent="0.25">
      <c r="A125" s="3">
        <v>154</v>
      </c>
      <c r="B125" s="4">
        <v>45027</v>
      </c>
      <c r="C125" t="s">
        <v>319</v>
      </c>
      <c r="D125" t="s">
        <v>320</v>
      </c>
      <c r="G125" t="s">
        <v>19</v>
      </c>
      <c r="H125" t="str">
        <f>CONCATENATE("Perfil SEDENA"," ",G125)</f>
        <v>Perfil SEDENA Femenino</v>
      </c>
      <c r="I125" t="s">
        <v>178</v>
      </c>
      <c r="J125">
        <f>SEARCH(" ",C125,1)</f>
        <v>8</v>
      </c>
      <c r="K125">
        <f>SEARCH(" ",C125,J125+1)</f>
        <v>18</v>
      </c>
      <c r="L125">
        <f>IFERROR(SEARCH(" ",C125,K125+1),100)</f>
        <v>100</v>
      </c>
      <c r="M125">
        <f>IFERROR(SEARCH(" ",C125,L125+1),100)</f>
        <v>100</v>
      </c>
      <c r="N125">
        <f>IFERROR(SEARCH(" ",C125,M125+1),100)</f>
        <v>100</v>
      </c>
      <c r="O125">
        <f>LEN(C125)</f>
        <v>23</v>
      </c>
      <c r="P125" t="str">
        <f>MID(C125,1,J125-1)</f>
        <v>SANCHEZ</v>
      </c>
      <c r="Q125" t="str">
        <f>MID(C125,(J125+1),(K125-J125))</f>
        <v xml:space="preserve">ALEJANDRO </v>
      </c>
      <c r="R125" t="str">
        <f>MID(C125,(K125+1),(L125-K125))</f>
        <v>MAIRA</v>
      </c>
      <c r="S125" t="str">
        <f>MID(C125,(L125+1),(M125-L125))</f>
        <v/>
      </c>
      <c r="T125" t="str">
        <f>MID(C125,(M125+1),N125)</f>
        <v/>
      </c>
      <c r="U125" t="str">
        <f t="shared" si="2"/>
        <v xml:space="preserve">MAIRA  </v>
      </c>
      <c r="V125" t="s">
        <v>1059</v>
      </c>
      <c r="W125" t="str">
        <f t="shared" si="3"/>
        <v>INSERT INTO dbo.PACI (PACI_NOM, PACI_AP, PACI_AM, PACI_NAC, PACI_SEX, PACI_FECHAA, PACI_FECHAUM, PACI_IPA, PACI_IPUM, PACI_USA, PACI_USUM) VALUES ('MAIRA  ','SANCHEZ','ALEJANDRO ','1990-01-01','Femenino','2023-04-25','2023-04-25','192.1.1.1','192.1.1.1',1000,1000)</v>
      </c>
    </row>
    <row r="126" spans="1:23" x14ac:dyDescent="0.25">
      <c r="A126" s="3">
        <v>165</v>
      </c>
      <c r="B126" s="4">
        <v>45028</v>
      </c>
      <c r="C126" t="s">
        <v>341</v>
      </c>
      <c r="D126" t="s">
        <v>342</v>
      </c>
      <c r="G126" t="s">
        <v>19</v>
      </c>
      <c r="H126" t="str">
        <f>CONCATENATE("Perfil SEDENA"," ",G126)</f>
        <v>Perfil SEDENA Femenino</v>
      </c>
      <c r="I126" t="s">
        <v>178</v>
      </c>
      <c r="J126">
        <f>SEARCH(" ",C126,1)</f>
        <v>8</v>
      </c>
      <c r="K126">
        <f>SEARCH(" ",C126,J126+1)</f>
        <v>14</v>
      </c>
      <c r="L126">
        <f>IFERROR(SEARCH(" ",C126,K126+1),100)</f>
        <v>18</v>
      </c>
      <c r="M126">
        <f>IFERROR(SEARCH(" ",C126,L126+1),100)</f>
        <v>100</v>
      </c>
      <c r="N126">
        <f>IFERROR(SEARCH(" ",C126,M126+1),100)</f>
        <v>100</v>
      </c>
      <c r="O126">
        <f>LEN(C126)</f>
        <v>23</v>
      </c>
      <c r="P126" t="str">
        <f>MID(C126,1,J126-1)</f>
        <v>NICOLAS</v>
      </c>
      <c r="Q126" t="str">
        <f>MID(C126,(J126+1),(K126-J126))</f>
        <v xml:space="preserve">MEJIA </v>
      </c>
      <c r="R126" t="str">
        <f>MID(C126,(K126+1),(L126-K126))</f>
        <v xml:space="preserve">LUZ </v>
      </c>
      <c r="S126" t="str">
        <f>MID(C126,(L126+1),(M126-L126))</f>
        <v>ARELY</v>
      </c>
      <c r="T126" t="str">
        <f>MID(C126,(M126+1),N126)</f>
        <v/>
      </c>
      <c r="U126" t="str">
        <f t="shared" si="2"/>
        <v xml:space="preserve">LUZ  ARELY </v>
      </c>
      <c r="V126" t="s">
        <v>1060</v>
      </c>
      <c r="W126" t="str">
        <f t="shared" si="3"/>
        <v>INSERT INTO dbo.PACI (PACI_NOM, PACI_AP, PACI_AM, PACI_NAC, PACI_SEX, PACI_FECHAA, PACI_FECHAUM, PACI_IPA, PACI_IPUM, PACI_USA, PACI_USUM) VALUES ('LUZ  ARELY ','NICOLAS','MEJIA ','1990-01-01','Femenino','2023-04-25','2023-04-25','192.1.1.1','192.1.1.1',1000,1000)</v>
      </c>
    </row>
    <row r="127" spans="1:23" x14ac:dyDescent="0.25">
      <c r="A127" s="3">
        <v>170</v>
      </c>
      <c r="B127" s="4">
        <v>45029</v>
      </c>
      <c r="C127" t="s">
        <v>351</v>
      </c>
      <c r="D127" t="s">
        <v>352</v>
      </c>
      <c r="G127" t="s">
        <v>19</v>
      </c>
      <c r="H127" t="str">
        <f>CONCATENATE("Perfil SEDENA"," ",G127)</f>
        <v>Perfil SEDENA Femenino</v>
      </c>
      <c r="I127" t="s">
        <v>178</v>
      </c>
      <c r="J127">
        <f>SEARCH(" ",C127,1)</f>
        <v>9</v>
      </c>
      <c r="K127">
        <f>SEARCH(" ",C127,J127+1)</f>
        <v>19</v>
      </c>
      <c r="L127">
        <f>IFERROR(SEARCH(" ",C127,K127+1),100)</f>
        <v>100</v>
      </c>
      <c r="M127">
        <f>IFERROR(SEARCH(" ",C127,L127+1),100)</f>
        <v>100</v>
      </c>
      <c r="N127">
        <f>IFERROR(SEARCH(" ",C127,M127+1),100)</f>
        <v>100</v>
      </c>
      <c r="O127">
        <f>LEN(C127)</f>
        <v>23</v>
      </c>
      <c r="P127" t="str">
        <f>MID(C127,1,J127-1)</f>
        <v>ZAANEDRI</v>
      </c>
      <c r="Q127" t="str">
        <f>MID(C127,(J127+1),(K127-J127))</f>
        <v xml:space="preserve">HERNANDEZ </v>
      </c>
      <c r="R127" t="str">
        <f>MID(C127,(K127+1),(L127-K127))</f>
        <v>LEON</v>
      </c>
      <c r="S127" t="str">
        <f>MID(C127,(L127+1),(M127-L127))</f>
        <v/>
      </c>
      <c r="T127" t="str">
        <f>MID(C127,(M127+1),N127)</f>
        <v/>
      </c>
      <c r="U127" t="str">
        <f t="shared" si="2"/>
        <v xml:space="preserve">LEON  </v>
      </c>
      <c r="V127" t="s">
        <v>1061</v>
      </c>
      <c r="W127" t="str">
        <f t="shared" si="3"/>
        <v>INSERT INTO dbo.PACI (PACI_NOM, PACI_AP, PACI_AM, PACI_NAC, PACI_SEX, PACI_FECHAA, PACI_FECHAUM, PACI_IPA, PACI_IPUM, PACI_USA, PACI_USUM) VALUES ('LEON  ','ZAANEDRI','HERNANDEZ ','1990-01-01','Femenino','2023-04-25','2023-04-25','192.1.1.1','192.1.1.1',1000,1000)</v>
      </c>
    </row>
    <row r="128" spans="1:23" x14ac:dyDescent="0.25">
      <c r="A128" s="3">
        <v>171</v>
      </c>
      <c r="B128" s="4">
        <v>45029</v>
      </c>
      <c r="C128" t="s">
        <v>353</v>
      </c>
      <c r="D128" t="s">
        <v>354</v>
      </c>
      <c r="G128" t="s">
        <v>19</v>
      </c>
      <c r="H128" t="str">
        <f>CONCATENATE("Perfil SEDENA"," ",G128)</f>
        <v>Perfil SEDENA Femenino</v>
      </c>
      <c r="I128" t="s">
        <v>178</v>
      </c>
      <c r="J128">
        <f>SEARCH(" ",C128,1)</f>
        <v>8</v>
      </c>
      <c r="K128">
        <f>SEARCH(" ",C128,J128+1)</f>
        <v>14</v>
      </c>
      <c r="L128">
        <f>IFERROR(SEARCH(" ",C128,K128+1),100)</f>
        <v>100</v>
      </c>
      <c r="M128">
        <f>IFERROR(SEARCH(" ",C128,L128+1),100)</f>
        <v>100</v>
      </c>
      <c r="N128">
        <f>IFERROR(SEARCH(" ",C128,M128+1),100)</f>
        <v>100</v>
      </c>
      <c r="O128">
        <f>LEN(C128)</f>
        <v>23</v>
      </c>
      <c r="P128" t="str">
        <f>MID(C128,1,J128-1)</f>
        <v>ALONDRA</v>
      </c>
      <c r="Q128" t="str">
        <f>MID(C128,(J128+1),(K128-J128))</f>
        <v xml:space="preserve">GRESS </v>
      </c>
      <c r="R128" t="str">
        <f>MID(C128,(K128+1),(L128-K128))</f>
        <v>RODRIGUEZ</v>
      </c>
      <c r="S128" t="str">
        <f>MID(C128,(L128+1),(M128-L128))</f>
        <v/>
      </c>
      <c r="T128" t="str">
        <f>MID(C128,(M128+1),N128)</f>
        <v/>
      </c>
      <c r="U128" t="str">
        <f t="shared" si="2"/>
        <v xml:space="preserve">RODRIGUEZ  </v>
      </c>
      <c r="V128" t="s">
        <v>1062</v>
      </c>
      <c r="W128" t="str">
        <f t="shared" si="3"/>
        <v>INSERT INTO dbo.PACI (PACI_NOM, PACI_AP, PACI_AM, PACI_NAC, PACI_SEX, PACI_FECHAA, PACI_FECHAUM, PACI_IPA, PACI_IPUM, PACI_USA, PACI_USUM) VALUES ('RODRIGUEZ  ','ALONDRA','GRESS ','1990-01-01','Femenino','2023-04-25','2023-04-25','192.1.1.1','192.1.1.1',1000,1000)</v>
      </c>
    </row>
    <row r="129" spans="1:23" x14ac:dyDescent="0.25">
      <c r="A129" s="3">
        <v>204</v>
      </c>
      <c r="B129" s="6">
        <v>45030</v>
      </c>
      <c r="C129" t="s">
        <v>418</v>
      </c>
      <c r="D129" t="s">
        <v>419</v>
      </c>
      <c r="G129" t="s">
        <v>11</v>
      </c>
      <c r="H129" t="str">
        <f>CONCATENATE("Perfil SEDENA"," ",G129)</f>
        <v>Perfil SEDENA Masculino</v>
      </c>
      <c r="I129" t="s">
        <v>178</v>
      </c>
      <c r="J129">
        <f>SEARCH(" ",C129,1)</f>
        <v>6</v>
      </c>
      <c r="K129">
        <f>SEARCH(" ",C129,J129+1)</f>
        <v>14</v>
      </c>
      <c r="L129">
        <f>IFERROR(SEARCH(" ",C129,K129+1),100)</f>
        <v>100</v>
      </c>
      <c r="M129">
        <f>IFERROR(SEARCH(" ",C129,L129+1),100)</f>
        <v>100</v>
      </c>
      <c r="N129">
        <f>IFERROR(SEARCH(" ",C129,M129+1),100)</f>
        <v>100</v>
      </c>
      <c r="O129">
        <f>LEN(C129)</f>
        <v>23</v>
      </c>
      <c r="P129" t="str">
        <f>MID(C129,1,J129-1)</f>
        <v>LOPEZ</v>
      </c>
      <c r="Q129" t="str">
        <f>MID(C129,(J129+1),(K129-J129))</f>
        <v xml:space="preserve">SANCHEZ </v>
      </c>
      <c r="R129" t="str">
        <f>MID(C129,(K129+1),(L129-K129))</f>
        <v>FLORENCIO</v>
      </c>
      <c r="S129" t="str">
        <f>MID(C129,(L129+1),(M129-L129))</f>
        <v/>
      </c>
      <c r="T129" t="str">
        <f>MID(C129,(M129+1),N129)</f>
        <v/>
      </c>
      <c r="U129" t="str">
        <f t="shared" si="2"/>
        <v xml:space="preserve">FLORENCIO  </v>
      </c>
      <c r="V129" t="s">
        <v>1063</v>
      </c>
      <c r="W129" t="str">
        <f t="shared" si="3"/>
        <v>INSERT INTO dbo.PACI (PACI_NOM, PACI_AP, PACI_AM, PACI_NAC, PACI_SEX, PACI_FECHAA, PACI_FECHAUM, PACI_IPA, PACI_IPUM, PACI_USA, PACI_USUM) VALUES ('FLORENCIO  ','LOPEZ','SANCHEZ ','1990-01-01','Masculino','2023-04-25','2023-04-25','192.1.1.1','192.1.1.1',1000,1000)</v>
      </c>
    </row>
    <row r="130" spans="1:23" x14ac:dyDescent="0.25">
      <c r="A130" s="3">
        <v>217</v>
      </c>
      <c r="B130" s="6">
        <v>45030</v>
      </c>
      <c r="C130" t="s">
        <v>444</v>
      </c>
      <c r="D130" t="s">
        <v>445</v>
      </c>
      <c r="G130" t="s">
        <v>11</v>
      </c>
      <c r="H130" t="str">
        <f>CONCATENATE("Perfil SEDENA"," ",G130)</f>
        <v>Perfil SEDENA Masculino</v>
      </c>
      <c r="I130" t="s">
        <v>178</v>
      </c>
      <c r="J130">
        <f>SEARCH(" ",C130,1)</f>
        <v>8</v>
      </c>
      <c r="K130">
        <f>SEARCH(" ",C130,J130+1)</f>
        <v>18</v>
      </c>
      <c r="L130">
        <f>IFERROR(SEARCH(" ",C130,K130+1),100)</f>
        <v>100</v>
      </c>
      <c r="M130">
        <f>IFERROR(SEARCH(" ",C130,L130+1),100)</f>
        <v>100</v>
      </c>
      <c r="N130">
        <f>IFERROR(SEARCH(" ",C130,M130+1),100)</f>
        <v>100</v>
      </c>
      <c r="O130">
        <f>LEN(C130)</f>
        <v>23</v>
      </c>
      <c r="P130" t="str">
        <f>MID(C130,1,J130-1)</f>
        <v>CARREÑO</v>
      </c>
      <c r="Q130" t="str">
        <f>MID(C130,(J130+1),(K130-J130))</f>
        <v xml:space="preserve">RODRIGUEZ </v>
      </c>
      <c r="R130" t="str">
        <f>MID(C130,(K130+1),(L130-K130))</f>
        <v>OSCAR</v>
      </c>
      <c r="S130" t="str">
        <f>MID(C130,(L130+1),(M130-L130))</f>
        <v/>
      </c>
      <c r="T130" t="str">
        <f>MID(C130,(M130+1),N130)</f>
        <v/>
      </c>
      <c r="U130" t="str">
        <f t="shared" si="2"/>
        <v xml:space="preserve">OSCAR  </v>
      </c>
      <c r="V130" t="s">
        <v>998</v>
      </c>
      <c r="W130" t="str">
        <f t="shared" si="3"/>
        <v>INSERT INTO dbo.PACI (PACI_NOM, PACI_AP, PACI_AM, PACI_NAC, PACI_SEX, PACI_FECHAA, PACI_FECHAUM, PACI_IPA, PACI_IPUM, PACI_USA, PACI_USUM) VALUES ('OSCAR  ','CARREÑO','RODRIGUEZ ','1990-01-01','Masculino','2023-04-25','2023-04-25','192.1.1.1','192.1.1.1',1000,1000)</v>
      </c>
    </row>
    <row r="131" spans="1:23" x14ac:dyDescent="0.25">
      <c r="A131" s="3">
        <v>240</v>
      </c>
      <c r="B131" s="4">
        <v>45033</v>
      </c>
      <c r="C131" t="s">
        <v>490</v>
      </c>
      <c r="D131" t="s">
        <v>491</v>
      </c>
      <c r="G131" t="s">
        <v>11</v>
      </c>
      <c r="H131" t="str">
        <f>CONCATENATE("Perfil SEDENA"," ",G131)</f>
        <v>Perfil SEDENA Masculino</v>
      </c>
      <c r="I131" t="s">
        <v>178</v>
      </c>
      <c r="J131">
        <f>SEARCH(" ",C131,1)</f>
        <v>5</v>
      </c>
      <c r="K131">
        <f>SEARCH(" ",C131,J131+1)</f>
        <v>11</v>
      </c>
      <c r="L131">
        <f>IFERROR(SEARCH(" ",C131,K131+1),100)</f>
        <v>18</v>
      </c>
      <c r="M131">
        <f>IFERROR(SEARCH(" ",C131,L131+1),100)</f>
        <v>100</v>
      </c>
      <c r="N131">
        <f>IFERROR(SEARCH(" ",C131,M131+1),100)</f>
        <v>100</v>
      </c>
      <c r="O131">
        <f>LEN(C131)</f>
        <v>23</v>
      </c>
      <c r="P131" t="str">
        <f>MID(C131,1,J131-1)</f>
        <v>LINO</v>
      </c>
      <c r="Q131" t="str">
        <f>MID(C131,(J131+1),(K131-J131))</f>
        <v xml:space="preserve">PABLO </v>
      </c>
      <c r="R131" t="str">
        <f>MID(C131,(K131+1),(L131-K131))</f>
        <v xml:space="preserve">MIGUEL </v>
      </c>
      <c r="S131" t="str">
        <f>MID(C131,(L131+1),(M131-L131))</f>
        <v>ANGEL</v>
      </c>
      <c r="T131" t="str">
        <f>MID(C131,(M131+1),N131)</f>
        <v/>
      </c>
      <c r="U131" t="str">
        <f t="shared" ref="U131:U194" si="4">CONCATENATE(R131," ",S131," ",T131)</f>
        <v xml:space="preserve">MIGUEL  ANGEL </v>
      </c>
      <c r="V131" t="s">
        <v>1064</v>
      </c>
      <c r="W131" t="str">
        <f t="shared" ref="W131:W194" si="5">CONCATENATE("INSERT INTO dbo.PACI (PACI_NOM, PACI_AP, PACI_AM, PACI_NAC, PACI_SEX, PACI_FECHAA, PACI_FECHAUM, PACI_IPA, PACI_IPUM, PACI_USA, PACI_USUM) VALUES ('",U131,"','",P131,"','",Q131,"','1990-01-01','",G131,"','2023-04-25','2023-04-25','192.1.1.1','192.1.1.1',1000,1000)")</f>
        <v>INSERT INTO dbo.PACI (PACI_NOM, PACI_AP, PACI_AM, PACI_NAC, PACI_SEX, PACI_FECHAA, PACI_FECHAUM, PACI_IPA, PACI_IPUM, PACI_USA, PACI_USUM) VALUES ('MIGUEL  ANGEL ','LINO','PABLO ','1990-01-01','Masculino','2023-04-25','2023-04-25','192.1.1.1','192.1.1.1',1000,1000)</v>
      </c>
    </row>
    <row r="132" spans="1:23" x14ac:dyDescent="0.25">
      <c r="A132" s="3">
        <v>242</v>
      </c>
      <c r="B132" s="4">
        <v>45033</v>
      </c>
      <c r="C132" t="s">
        <v>494</v>
      </c>
      <c r="D132" t="s">
        <v>495</v>
      </c>
      <c r="G132" t="s">
        <v>11</v>
      </c>
      <c r="H132" t="str">
        <f>CONCATENATE("Perfil SEDENA"," ",G132)</f>
        <v>Perfil SEDENA Masculino</v>
      </c>
      <c r="I132" t="s">
        <v>178</v>
      </c>
      <c r="J132">
        <f>SEARCH(" ",C132,1)</f>
        <v>8</v>
      </c>
      <c r="K132">
        <f>SEARCH(" ",C132,J132+1)</f>
        <v>17</v>
      </c>
      <c r="L132">
        <f>IFERROR(SEARCH(" ",C132,K132+1),100)</f>
        <v>100</v>
      </c>
      <c r="M132">
        <f>IFERROR(SEARCH(" ",C132,L132+1),100)</f>
        <v>100</v>
      </c>
      <c r="N132">
        <f>IFERROR(SEARCH(" ",C132,M132+1),100)</f>
        <v>100</v>
      </c>
      <c r="O132">
        <f>LEN(C132)</f>
        <v>23</v>
      </c>
      <c r="P132" t="str">
        <f>MID(C132,1,J132-1)</f>
        <v>BELTRAN</v>
      </c>
      <c r="Q132" t="str">
        <f>MID(C132,(J132+1),(K132-J132))</f>
        <v xml:space="preserve">QUINTANA </v>
      </c>
      <c r="R132" t="str">
        <f>MID(C132,(K132+1),(L132-K132))</f>
        <v>ARTURO</v>
      </c>
      <c r="S132" t="str">
        <f>MID(C132,(L132+1),(M132-L132))</f>
        <v/>
      </c>
      <c r="T132" t="str">
        <f>MID(C132,(M132+1),N132)</f>
        <v/>
      </c>
      <c r="U132" t="str">
        <f t="shared" si="4"/>
        <v xml:space="preserve">ARTURO  </v>
      </c>
      <c r="V132" t="s">
        <v>1065</v>
      </c>
      <c r="W132" t="str">
        <f t="shared" si="5"/>
        <v>INSERT INTO dbo.PACI (PACI_NOM, PACI_AP, PACI_AM, PACI_NAC, PACI_SEX, PACI_FECHAA, PACI_FECHAUM, PACI_IPA, PACI_IPUM, PACI_USA, PACI_USUM) VALUES ('ARTURO  ','BELTRAN','QUINTANA ','1990-01-01','Masculino','2023-04-25','2023-04-25','192.1.1.1','192.1.1.1',1000,1000)</v>
      </c>
    </row>
    <row r="133" spans="1:23" x14ac:dyDescent="0.25">
      <c r="A133" s="3">
        <v>249</v>
      </c>
      <c r="B133" s="4">
        <v>45033</v>
      </c>
      <c r="C133" t="s">
        <v>508</v>
      </c>
      <c r="D133" t="s">
        <v>509</v>
      </c>
      <c r="G133" t="s">
        <v>19</v>
      </c>
      <c r="H133" t="str">
        <f>CONCATENATE("Perfil SEDENA"," ",G133)</f>
        <v>Perfil SEDENA Femenino</v>
      </c>
      <c r="I133" t="s">
        <v>178</v>
      </c>
      <c r="J133">
        <f>SEARCH(" ",C133,1)</f>
        <v>7</v>
      </c>
      <c r="K133">
        <f>SEARCH(" ",C133,J133+1)</f>
        <v>16</v>
      </c>
      <c r="L133">
        <f>IFERROR(SEARCH(" ",C133,K133+1),100)</f>
        <v>100</v>
      </c>
      <c r="M133">
        <f>IFERROR(SEARCH(" ",C133,L133+1),100)</f>
        <v>100</v>
      </c>
      <c r="N133">
        <f>IFERROR(SEARCH(" ",C133,M133+1),100)</f>
        <v>100</v>
      </c>
      <c r="O133">
        <f>LEN(C133)</f>
        <v>23</v>
      </c>
      <c r="P133" t="str">
        <f>MID(C133,1,J133-1)</f>
        <v>JUAREZ</v>
      </c>
      <c r="Q133" t="str">
        <f>MID(C133,(J133+1),(K133-J133))</f>
        <v xml:space="preserve">AGUILERA </v>
      </c>
      <c r="R133" t="str">
        <f>MID(C133,(K133+1),(L133-K133))</f>
        <v>DENISSE</v>
      </c>
      <c r="S133" t="str">
        <f>MID(C133,(L133+1),(M133-L133))</f>
        <v/>
      </c>
      <c r="T133" t="str">
        <f>MID(C133,(M133+1),N133)</f>
        <v/>
      </c>
      <c r="U133" t="str">
        <f t="shared" si="4"/>
        <v xml:space="preserve">DENISSE  </v>
      </c>
      <c r="V133" t="s">
        <v>1066</v>
      </c>
      <c r="W133" t="str">
        <f t="shared" si="5"/>
        <v>INSERT INTO dbo.PACI (PACI_NOM, PACI_AP, PACI_AM, PACI_NAC, PACI_SEX, PACI_FECHAA, PACI_FECHAUM, PACI_IPA, PACI_IPUM, PACI_USA, PACI_USUM) VALUES ('DENISSE  ','JUAREZ','AGUILERA ','1990-01-01','Femenino','2023-04-25','2023-04-25','192.1.1.1','192.1.1.1',1000,1000)</v>
      </c>
    </row>
    <row r="134" spans="1:23" x14ac:dyDescent="0.25">
      <c r="A134" s="3">
        <v>272</v>
      </c>
      <c r="B134" s="4">
        <v>45033</v>
      </c>
      <c r="C134" t="s">
        <v>554</v>
      </c>
      <c r="D134" t="s">
        <v>555</v>
      </c>
      <c r="G134" t="s">
        <v>19</v>
      </c>
      <c r="H134" t="str">
        <f>CONCATENATE("Perfil SEDENA"," ",G134)</f>
        <v>Perfil SEDENA Femenino</v>
      </c>
      <c r="I134" t="s">
        <v>178</v>
      </c>
      <c r="J134">
        <f>SEARCH(" ",C134,1)</f>
        <v>10</v>
      </c>
      <c r="K134">
        <f>SEARCH(" ",C134,J134+1)</f>
        <v>18</v>
      </c>
      <c r="L134">
        <f>IFERROR(SEARCH(" ",C134,K134+1),100)</f>
        <v>100</v>
      </c>
      <c r="M134">
        <f>IFERROR(SEARCH(" ",C134,L134+1),100)</f>
        <v>100</v>
      </c>
      <c r="N134">
        <f>IFERROR(SEARCH(" ",C134,M134+1),100)</f>
        <v>100</v>
      </c>
      <c r="O134">
        <f>LEN(C134)</f>
        <v>23</v>
      </c>
      <c r="P134" t="str">
        <f>MID(C134,1,J134-1)</f>
        <v>HERNANDEZ</v>
      </c>
      <c r="Q134" t="str">
        <f>MID(C134,(J134+1),(K134-J134))</f>
        <v xml:space="preserve">RAMIREZ </v>
      </c>
      <c r="R134" t="str">
        <f>MID(C134,(K134+1),(L134-K134))</f>
        <v>HILDA</v>
      </c>
      <c r="S134" t="str">
        <f>MID(C134,(L134+1),(M134-L134))</f>
        <v/>
      </c>
      <c r="T134" t="str">
        <f>MID(C134,(M134+1),N134)</f>
        <v/>
      </c>
      <c r="U134" t="str">
        <f t="shared" si="4"/>
        <v xml:space="preserve">HILDA  </v>
      </c>
      <c r="V134" t="s">
        <v>1067</v>
      </c>
      <c r="W134" t="str">
        <f t="shared" si="5"/>
        <v>INSERT INTO dbo.PACI (PACI_NOM, PACI_AP, PACI_AM, PACI_NAC, PACI_SEX, PACI_FECHAA, PACI_FECHAUM, PACI_IPA, PACI_IPUM, PACI_USA, PACI_USUM) VALUES ('HILDA  ','HERNANDEZ','RAMIREZ ','1990-01-01','Femenino','2023-04-25','2023-04-25','192.1.1.1','192.1.1.1',1000,1000)</v>
      </c>
    </row>
    <row r="135" spans="1:23" x14ac:dyDescent="0.25">
      <c r="A135" s="3">
        <v>275</v>
      </c>
      <c r="B135" s="4">
        <v>45033</v>
      </c>
      <c r="C135" t="s">
        <v>560</v>
      </c>
      <c r="D135" t="s">
        <v>561</v>
      </c>
      <c r="G135" t="s">
        <v>11</v>
      </c>
      <c r="H135" t="str">
        <f>CONCATENATE("Perfil SEDENA"," ",G135)</f>
        <v>Perfil SEDENA Masculino</v>
      </c>
      <c r="I135" t="s">
        <v>178</v>
      </c>
      <c r="J135">
        <f>SEARCH(" ",C135,1)</f>
        <v>8</v>
      </c>
      <c r="K135">
        <f>SEARCH(" ",C135,J135+1)</f>
        <v>18</v>
      </c>
      <c r="L135">
        <f>IFERROR(SEARCH(" ",C135,K135+1),100)</f>
        <v>100</v>
      </c>
      <c r="M135">
        <f>IFERROR(SEARCH(" ",C135,L135+1),100)</f>
        <v>100</v>
      </c>
      <c r="N135">
        <f>IFERROR(SEARCH(" ",C135,M135+1),100)</f>
        <v>100</v>
      </c>
      <c r="O135">
        <f>LEN(C135)</f>
        <v>23</v>
      </c>
      <c r="P135" t="str">
        <f>MID(C135,1,J135-1)</f>
        <v>CECILIO</v>
      </c>
      <c r="Q135" t="str">
        <f>MID(C135,(J135+1),(K135-J135))</f>
        <v xml:space="preserve">SATURNINO </v>
      </c>
      <c r="R135" t="str">
        <f>MID(C135,(K135+1),(L135-K135))</f>
        <v>ERICK</v>
      </c>
      <c r="S135" t="str">
        <f>MID(C135,(L135+1),(M135-L135))</f>
        <v/>
      </c>
      <c r="T135" t="str">
        <f>MID(C135,(M135+1),N135)</f>
        <v/>
      </c>
      <c r="U135" t="str">
        <f t="shared" si="4"/>
        <v xml:space="preserve">ERICK  </v>
      </c>
      <c r="V135" t="s">
        <v>962</v>
      </c>
      <c r="W135" t="str">
        <f t="shared" si="5"/>
        <v>INSERT INTO dbo.PACI (PACI_NOM, PACI_AP, PACI_AM, PACI_NAC, PACI_SEX, PACI_FECHAA, PACI_FECHAUM, PACI_IPA, PACI_IPUM, PACI_USA, PACI_USUM) VALUES ('ERICK  ','CECILIO','SATURNINO ','1990-01-01','Masculino','2023-04-25','2023-04-25','192.1.1.1','192.1.1.1',1000,1000)</v>
      </c>
    </row>
    <row r="136" spans="1:23" x14ac:dyDescent="0.25">
      <c r="A136" s="3">
        <v>309</v>
      </c>
      <c r="B136" s="4">
        <v>45035</v>
      </c>
      <c r="C136" t="s">
        <v>628</v>
      </c>
      <c r="D136" t="s">
        <v>629</v>
      </c>
      <c r="G136" t="s">
        <v>11</v>
      </c>
      <c r="H136" t="str">
        <f>CONCATENATE("Perfil SEDENA"," ",G136)</f>
        <v>Perfil SEDENA Masculino</v>
      </c>
      <c r="I136" t="s">
        <v>178</v>
      </c>
      <c r="J136">
        <f>SEARCH(" ",C136,1)</f>
        <v>7</v>
      </c>
      <c r="K136">
        <f>SEARCH(" ",C136,J136+1)</f>
        <v>17</v>
      </c>
      <c r="L136">
        <f>IFERROR(SEARCH(" ",C136,K136+1),100)</f>
        <v>100</v>
      </c>
      <c r="M136">
        <f>IFERROR(SEARCH(" ",C136,L136+1),100)</f>
        <v>100</v>
      </c>
      <c r="N136">
        <f>IFERROR(SEARCH(" ",C136,M136+1),100)</f>
        <v>100</v>
      </c>
      <c r="O136">
        <f>LEN(C136)</f>
        <v>23</v>
      </c>
      <c r="P136" t="str">
        <f>MID(C136,1,J136-1)</f>
        <v>TREQUE</v>
      </c>
      <c r="Q136" t="str">
        <f>MID(C136,(J136+1),(K136-J136))</f>
        <v xml:space="preserve">HERNANDEZ </v>
      </c>
      <c r="R136" t="str">
        <f>MID(C136,(K136+1),(L136-K136))</f>
        <v>SERGIO</v>
      </c>
      <c r="S136" t="str">
        <f>MID(C136,(L136+1),(M136-L136))</f>
        <v/>
      </c>
      <c r="T136" t="str">
        <f>MID(C136,(M136+1),N136)</f>
        <v/>
      </c>
      <c r="U136" t="str">
        <f t="shared" si="4"/>
        <v xml:space="preserve">SERGIO  </v>
      </c>
      <c r="V136" t="s">
        <v>1068</v>
      </c>
      <c r="W136" t="str">
        <f t="shared" si="5"/>
        <v>INSERT INTO dbo.PACI (PACI_NOM, PACI_AP, PACI_AM, PACI_NAC, PACI_SEX, PACI_FECHAA, PACI_FECHAUM, PACI_IPA, PACI_IPUM, PACI_USA, PACI_USUM) VALUES ('SERGIO  ','TREQUE','HERNANDEZ ','1990-01-01','Masculino','2023-04-25','2023-04-25','192.1.1.1','192.1.1.1',1000,1000)</v>
      </c>
    </row>
    <row r="137" spans="1:23" x14ac:dyDescent="0.25">
      <c r="A137" s="3">
        <v>313</v>
      </c>
      <c r="B137" s="4">
        <v>45035</v>
      </c>
      <c r="C137" t="s">
        <v>636</v>
      </c>
      <c r="D137" t="s">
        <v>637</v>
      </c>
      <c r="G137" t="s">
        <v>19</v>
      </c>
      <c r="H137" t="str">
        <f>CONCATENATE("Perfil SEDENA"," ",G137)</f>
        <v>Perfil SEDENA Femenino</v>
      </c>
      <c r="I137" t="s">
        <v>178</v>
      </c>
      <c r="J137">
        <f>SEARCH(" ",C137,1)</f>
        <v>7</v>
      </c>
      <c r="K137">
        <f>SEARCH(" ",C137,J137+1)</f>
        <v>15</v>
      </c>
      <c r="L137">
        <f>IFERROR(SEARCH(" ",C137,K137+1),100)</f>
        <v>100</v>
      </c>
      <c r="M137">
        <f>IFERROR(SEARCH(" ",C137,L137+1),100)</f>
        <v>100</v>
      </c>
      <c r="N137">
        <f>IFERROR(SEARCH(" ",C137,M137+1),100)</f>
        <v>100</v>
      </c>
      <c r="O137">
        <f>LEN(C137)</f>
        <v>23</v>
      </c>
      <c r="P137" t="str">
        <f>MID(C137,1,J137-1)</f>
        <v>GARCIA</v>
      </c>
      <c r="Q137" t="str">
        <f>MID(C137,(J137+1),(K137-J137))</f>
        <v xml:space="preserve">VENTURA </v>
      </c>
      <c r="R137" t="str">
        <f>MID(C137,(K137+1),(L137-K137))</f>
        <v>ESTEFANY</v>
      </c>
      <c r="S137" t="str">
        <f>MID(C137,(L137+1),(M137-L137))</f>
        <v/>
      </c>
      <c r="T137" t="str">
        <f>MID(C137,(M137+1),N137)</f>
        <v/>
      </c>
      <c r="U137" t="str">
        <f t="shared" si="4"/>
        <v xml:space="preserve">ESTEFANY  </v>
      </c>
      <c r="V137" t="s">
        <v>1069</v>
      </c>
      <c r="W137" t="str">
        <f t="shared" si="5"/>
        <v>INSERT INTO dbo.PACI (PACI_NOM, PACI_AP, PACI_AM, PACI_NAC, PACI_SEX, PACI_FECHAA, PACI_FECHAUM, PACI_IPA, PACI_IPUM, PACI_USA, PACI_USUM) VALUES ('ESTEFANY  ','GARCIA','VENTURA ','1990-01-01','Femenino','2023-04-25','2023-04-25','192.1.1.1','192.1.1.1',1000,1000)</v>
      </c>
    </row>
    <row r="138" spans="1:23" x14ac:dyDescent="0.25">
      <c r="A138" s="3">
        <v>338</v>
      </c>
      <c r="B138" s="4">
        <v>45035</v>
      </c>
      <c r="C138" t="s">
        <v>686</v>
      </c>
      <c r="D138" t="s">
        <v>687</v>
      </c>
      <c r="G138" t="s">
        <v>11</v>
      </c>
      <c r="H138" t="str">
        <f>CONCATENATE("Perfil SEDENA"," ",G138)</f>
        <v>Perfil SEDENA Masculino</v>
      </c>
      <c r="I138" t="s">
        <v>178</v>
      </c>
      <c r="J138">
        <f>SEARCH(" ",C138,1)</f>
        <v>7</v>
      </c>
      <c r="K138">
        <f>SEARCH(" ",C138,J138+1)</f>
        <v>16</v>
      </c>
      <c r="L138">
        <f>IFERROR(SEARCH(" ",C138,K138+1),100)</f>
        <v>100</v>
      </c>
      <c r="M138">
        <f>IFERROR(SEARCH(" ",C138,L138+1),100)</f>
        <v>100</v>
      </c>
      <c r="N138">
        <f>IFERROR(SEARCH(" ",C138,M138+1),100)</f>
        <v>100</v>
      </c>
      <c r="O138">
        <f>LEN(C138)</f>
        <v>23</v>
      </c>
      <c r="P138" t="str">
        <f>MID(C138,1,J138-1)</f>
        <v>FABIAN</v>
      </c>
      <c r="Q138" t="str">
        <f>MID(C138,(J138+1),(K138-J138))</f>
        <v xml:space="preserve">MARTINEZ </v>
      </c>
      <c r="R138" t="str">
        <f>MID(C138,(K138+1),(L138-K138))</f>
        <v>RODRIGO</v>
      </c>
      <c r="S138" t="str">
        <f>MID(C138,(L138+1),(M138-L138))</f>
        <v/>
      </c>
      <c r="T138" t="str">
        <f>MID(C138,(M138+1),N138)</f>
        <v/>
      </c>
      <c r="U138" t="str">
        <f t="shared" si="4"/>
        <v xml:space="preserve">RODRIGO  </v>
      </c>
      <c r="V138" t="s">
        <v>1070</v>
      </c>
      <c r="W138" t="str">
        <f t="shared" si="5"/>
        <v>INSERT INTO dbo.PACI (PACI_NOM, PACI_AP, PACI_AM, PACI_NAC, PACI_SEX, PACI_FECHAA, PACI_FECHAUM, PACI_IPA, PACI_IPUM, PACI_USA, PACI_USUM) VALUES ('RODRIGO  ','FABIAN','MARTINEZ ','1990-01-01','Masculino','2023-04-25','2023-04-25','192.1.1.1','192.1.1.1',1000,1000)</v>
      </c>
    </row>
    <row r="139" spans="1:23" x14ac:dyDescent="0.25">
      <c r="A139" s="3">
        <v>348</v>
      </c>
      <c r="B139" s="4">
        <v>45036</v>
      </c>
      <c r="C139" t="s">
        <v>706</v>
      </c>
      <c r="D139" t="s">
        <v>707</v>
      </c>
      <c r="G139" t="s">
        <v>19</v>
      </c>
      <c r="H139" t="str">
        <f>CONCATENATE("Perfil SEDENA"," ",G139)</f>
        <v>Perfil SEDENA Femenino</v>
      </c>
      <c r="I139" t="s">
        <v>178</v>
      </c>
      <c r="J139">
        <f>SEARCH(" ",C139,1)</f>
        <v>7</v>
      </c>
      <c r="K139">
        <f>SEARCH(" ",C139,J139+1)</f>
        <v>13</v>
      </c>
      <c r="L139">
        <f>IFERROR(SEARCH(" ",C139,K139+1),100)</f>
        <v>18</v>
      </c>
      <c r="M139">
        <f>IFERROR(SEARCH(" ",C139,L139+1),100)</f>
        <v>100</v>
      </c>
      <c r="N139">
        <f>IFERROR(SEARCH(" ",C139,M139+1),100)</f>
        <v>100</v>
      </c>
      <c r="O139">
        <f>LEN(C139)</f>
        <v>23</v>
      </c>
      <c r="P139" t="str">
        <f>MID(C139,1,J139-1)</f>
        <v>CORTEZ</v>
      </c>
      <c r="Q139" t="str">
        <f>MID(C139,(J139+1),(K139-J139))</f>
        <v xml:space="preserve">ROSAS </v>
      </c>
      <c r="R139" t="str">
        <f>MID(C139,(K139+1),(L139-K139))</f>
        <v xml:space="preserve">ROSA </v>
      </c>
      <c r="S139" t="str">
        <f>MID(C139,(L139+1),(M139-L139))</f>
        <v>NOVIA</v>
      </c>
      <c r="T139" t="str">
        <f>MID(C139,(M139+1),N139)</f>
        <v/>
      </c>
      <c r="U139" t="str">
        <f t="shared" si="4"/>
        <v xml:space="preserve">ROSA  NOVIA </v>
      </c>
      <c r="V139" t="s">
        <v>1071</v>
      </c>
      <c r="W139" t="str">
        <f t="shared" si="5"/>
        <v>INSERT INTO dbo.PACI (PACI_NOM, PACI_AP, PACI_AM, PACI_NAC, PACI_SEX, PACI_FECHAA, PACI_FECHAUM, PACI_IPA, PACI_IPUM, PACI_USA, PACI_USUM) VALUES ('ROSA  NOVIA ','CORTEZ','ROSAS ','1990-01-01','Femenino','2023-04-25','2023-04-25','192.1.1.1','192.1.1.1',1000,1000)</v>
      </c>
    </row>
    <row r="140" spans="1:23" x14ac:dyDescent="0.25">
      <c r="A140" s="3">
        <v>351</v>
      </c>
      <c r="B140" s="4">
        <v>45036</v>
      </c>
      <c r="C140" t="s">
        <v>712</v>
      </c>
      <c r="D140" t="s">
        <v>713</v>
      </c>
      <c r="G140" t="s">
        <v>19</v>
      </c>
      <c r="H140" t="str">
        <f>CONCATENATE("Perfil SEDENA"," ",G140)</f>
        <v>Perfil SEDENA Femenino</v>
      </c>
      <c r="I140" t="s">
        <v>178</v>
      </c>
      <c r="J140">
        <f>SEARCH(" ",C140,1)</f>
        <v>7</v>
      </c>
      <c r="K140">
        <f>SEARCH(" ",C140,J140+1)</f>
        <v>15</v>
      </c>
      <c r="L140">
        <f>IFERROR(SEARCH(" ",C140,K140+1),100)</f>
        <v>100</v>
      </c>
      <c r="M140">
        <f>IFERROR(SEARCH(" ",C140,L140+1),100)</f>
        <v>100</v>
      </c>
      <c r="N140">
        <f>IFERROR(SEARCH(" ",C140,M140+1),100)</f>
        <v>100</v>
      </c>
      <c r="O140">
        <f>LEN(C140)</f>
        <v>23</v>
      </c>
      <c r="P140" t="str">
        <f>MID(C140,1,J140-1)</f>
        <v>GARCIA</v>
      </c>
      <c r="Q140" t="str">
        <f>MID(C140,(J140+1),(K140-J140))</f>
        <v xml:space="preserve">ESTRADA </v>
      </c>
      <c r="R140" t="str">
        <f>MID(C140,(K140+1),(L140-K140))</f>
        <v>GABRIELA</v>
      </c>
      <c r="S140" t="str">
        <f>MID(C140,(L140+1),(M140-L140))</f>
        <v/>
      </c>
      <c r="T140" t="str">
        <f>MID(C140,(M140+1),N140)</f>
        <v/>
      </c>
      <c r="U140" t="str">
        <f t="shared" si="4"/>
        <v xml:space="preserve">GABRIELA  </v>
      </c>
      <c r="V140" t="s">
        <v>1072</v>
      </c>
      <c r="W140" t="str">
        <f t="shared" si="5"/>
        <v>INSERT INTO dbo.PACI (PACI_NOM, PACI_AP, PACI_AM, PACI_NAC, PACI_SEX, PACI_FECHAA, PACI_FECHAUM, PACI_IPA, PACI_IPUM, PACI_USA, PACI_USUM) VALUES ('GABRIELA  ','GARCIA','ESTRADA ','1990-01-01','Femenino','2023-04-25','2023-04-25','192.1.1.1','192.1.1.1',1000,1000)</v>
      </c>
    </row>
    <row r="141" spans="1:23" x14ac:dyDescent="0.25">
      <c r="A141" s="3">
        <v>361</v>
      </c>
      <c r="B141" s="4">
        <v>45036</v>
      </c>
      <c r="C141" t="s">
        <v>732</v>
      </c>
      <c r="D141" t="s">
        <v>733</v>
      </c>
      <c r="G141" t="s">
        <v>11</v>
      </c>
      <c r="H141" t="str">
        <f>CONCATENATE("Perfil SEDENA"," ",G141)</f>
        <v>Perfil SEDENA Masculino</v>
      </c>
      <c r="I141" t="s">
        <v>178</v>
      </c>
      <c r="J141">
        <f>SEARCH(" ",C141,1)</f>
        <v>8</v>
      </c>
      <c r="K141">
        <f>SEARCH(" ",C141,J141+1)</f>
        <v>16</v>
      </c>
      <c r="L141">
        <f>IFERROR(SEARCH(" ",C141,K141+1),100)</f>
        <v>100</v>
      </c>
      <c r="M141">
        <f>IFERROR(SEARCH(" ",C141,L141+1),100)</f>
        <v>100</v>
      </c>
      <c r="N141">
        <f>IFERROR(SEARCH(" ",C141,M141+1),100)</f>
        <v>100</v>
      </c>
      <c r="O141">
        <f>LEN(C141)</f>
        <v>23</v>
      </c>
      <c r="P141" t="str">
        <f>MID(C141,1,J141-1)</f>
        <v>RAMIREZ</v>
      </c>
      <c r="Q141" t="str">
        <f>MID(C141,(J141+1),(K141-J141))</f>
        <v xml:space="preserve">MORALES </v>
      </c>
      <c r="R141" t="str">
        <f>MID(C141,(K141+1),(L141-K141))</f>
        <v>ARMANDO</v>
      </c>
      <c r="S141" t="str">
        <f>MID(C141,(L141+1),(M141-L141))</f>
        <v/>
      </c>
      <c r="T141" t="str">
        <f>MID(C141,(M141+1),N141)</f>
        <v/>
      </c>
      <c r="U141" t="str">
        <f t="shared" si="4"/>
        <v xml:space="preserve">ARMANDO  </v>
      </c>
      <c r="V141" t="s">
        <v>1028</v>
      </c>
      <c r="W141" t="str">
        <f t="shared" si="5"/>
        <v>INSERT INTO dbo.PACI (PACI_NOM, PACI_AP, PACI_AM, PACI_NAC, PACI_SEX, PACI_FECHAA, PACI_FECHAUM, PACI_IPA, PACI_IPUM, PACI_USA, PACI_USUM) VALUES ('ARMANDO  ','RAMIREZ','MORALES ','1990-01-01','Masculino','2023-04-25','2023-04-25','192.1.1.1','192.1.1.1',1000,1000)</v>
      </c>
    </row>
    <row r="142" spans="1:23" x14ac:dyDescent="0.25">
      <c r="A142" s="3">
        <v>373</v>
      </c>
      <c r="B142" s="4">
        <v>45036</v>
      </c>
      <c r="C142" t="s">
        <v>756</v>
      </c>
      <c r="D142" t="s">
        <v>757</v>
      </c>
      <c r="G142" t="s">
        <v>11</v>
      </c>
      <c r="H142" t="str">
        <f>CONCATENATE("Perfil SEDENA"," ",G142)</f>
        <v>Perfil SEDENA Masculino</v>
      </c>
      <c r="I142" t="s">
        <v>178</v>
      </c>
      <c r="J142">
        <f>SEARCH(" ",C142,1)</f>
        <v>9</v>
      </c>
      <c r="K142">
        <f>SEARCH(" ",C142,J142+1)</f>
        <v>19</v>
      </c>
      <c r="L142">
        <f>IFERROR(SEARCH(" ",C142,K142+1),100)</f>
        <v>100</v>
      </c>
      <c r="M142">
        <f>IFERROR(SEARCH(" ",C142,L142+1),100)</f>
        <v>100</v>
      </c>
      <c r="N142">
        <f>IFERROR(SEARCH(" ",C142,M142+1),100)</f>
        <v>100</v>
      </c>
      <c r="O142">
        <f>LEN(C142)</f>
        <v>23</v>
      </c>
      <c r="P142" t="str">
        <f>MID(C142,1,J142-1)</f>
        <v>GONZALEZ</v>
      </c>
      <c r="Q142" t="str">
        <f>MID(C142,(J142+1),(K142-J142))</f>
        <v xml:space="preserve">TZITZIHUA </v>
      </c>
      <c r="R142" t="str">
        <f>MID(C142,(K142+1),(L142-K142))</f>
        <v>IVAN</v>
      </c>
      <c r="S142" t="str">
        <f>MID(C142,(L142+1),(M142-L142))</f>
        <v/>
      </c>
      <c r="T142" t="str">
        <f>MID(C142,(M142+1),N142)</f>
        <v/>
      </c>
      <c r="U142" t="str">
        <f t="shared" si="4"/>
        <v xml:space="preserve">IVAN  </v>
      </c>
      <c r="V142" t="s">
        <v>982</v>
      </c>
      <c r="W142" t="str">
        <f t="shared" si="5"/>
        <v>INSERT INTO dbo.PACI (PACI_NOM, PACI_AP, PACI_AM, PACI_NAC, PACI_SEX, PACI_FECHAA, PACI_FECHAUM, PACI_IPA, PACI_IPUM, PACI_USA, PACI_USUM) VALUES ('IVAN  ','GONZALEZ','TZITZIHUA ','1990-01-01','Masculino','2023-04-25','2023-04-25','192.1.1.1','192.1.1.1',1000,1000)</v>
      </c>
    </row>
    <row r="143" spans="1:23" x14ac:dyDescent="0.25">
      <c r="A143" s="3">
        <v>378</v>
      </c>
      <c r="B143" s="4">
        <v>45036</v>
      </c>
      <c r="C143" t="s">
        <v>766</v>
      </c>
      <c r="D143" t="s">
        <v>767</v>
      </c>
      <c r="G143" t="s">
        <v>11</v>
      </c>
      <c r="H143" t="str">
        <f>CONCATENATE("Perfil SEDENA"," ",G143)</f>
        <v>Perfil SEDENA Masculino</v>
      </c>
      <c r="I143" t="s">
        <v>178</v>
      </c>
      <c r="J143">
        <f>SEARCH(" ",C143,1)</f>
        <v>7</v>
      </c>
      <c r="K143">
        <f>SEARCH(" ",C143,J143+1)</f>
        <v>15</v>
      </c>
      <c r="L143">
        <f>IFERROR(SEARCH(" ",C143,K143+1),100)</f>
        <v>100</v>
      </c>
      <c r="M143">
        <f>IFERROR(SEARCH(" ",C143,L143+1),100)</f>
        <v>100</v>
      </c>
      <c r="N143">
        <f>IFERROR(SEARCH(" ",C143,M143+1),100)</f>
        <v>100</v>
      </c>
      <c r="O143">
        <f>LEN(C143)</f>
        <v>23</v>
      </c>
      <c r="P143" t="str">
        <f>MID(C143,1,J143-1)</f>
        <v>CUERVO</v>
      </c>
      <c r="Q143" t="str">
        <f>MID(C143,(J143+1),(K143-J143))</f>
        <v xml:space="preserve">JIMENEZ </v>
      </c>
      <c r="R143" t="str">
        <f>MID(C143,(K143+1),(L143-K143))</f>
        <v>JONATHAN</v>
      </c>
      <c r="S143" t="str">
        <f>MID(C143,(L143+1),(M143-L143))</f>
        <v/>
      </c>
      <c r="T143" t="str">
        <f>MID(C143,(M143+1),N143)</f>
        <v/>
      </c>
      <c r="U143" t="str">
        <f t="shared" si="4"/>
        <v xml:space="preserve">JONATHAN  </v>
      </c>
      <c r="V143" t="s">
        <v>1033</v>
      </c>
      <c r="W143" t="str">
        <f t="shared" si="5"/>
        <v>INSERT INTO dbo.PACI (PACI_NOM, PACI_AP, PACI_AM, PACI_NAC, PACI_SEX, PACI_FECHAA, PACI_FECHAUM, PACI_IPA, PACI_IPUM, PACI_USA, PACI_USUM) VALUES ('JONATHAN  ','CUERVO','JIMENEZ ','1990-01-01','Masculino','2023-04-25','2023-04-25','192.1.1.1','192.1.1.1',1000,1000)</v>
      </c>
    </row>
    <row r="144" spans="1:23" x14ac:dyDescent="0.25">
      <c r="A144" s="3">
        <v>389</v>
      </c>
      <c r="B144" s="4">
        <v>45037</v>
      </c>
      <c r="C144" t="s">
        <v>788</v>
      </c>
      <c r="D144" t="s">
        <v>789</v>
      </c>
      <c r="G144" t="s">
        <v>11</v>
      </c>
      <c r="H144" t="str">
        <f>CONCATENATE("Perfil SEDENA"," ",G144)</f>
        <v>Perfil SEDENA Masculino</v>
      </c>
      <c r="I144" t="s">
        <v>178</v>
      </c>
      <c r="J144">
        <f>SEARCH(" ",C144,1)</f>
        <v>9</v>
      </c>
      <c r="K144">
        <f>SEARCH(" ",C144,J144+1)</f>
        <v>18</v>
      </c>
      <c r="L144">
        <f>IFERROR(SEARCH(" ",C144,K144+1),100)</f>
        <v>100</v>
      </c>
      <c r="M144">
        <f>IFERROR(SEARCH(" ",C144,L144+1),100)</f>
        <v>100</v>
      </c>
      <c r="N144">
        <f>IFERROR(SEARCH(" ",C144,M144+1),100)</f>
        <v>100</v>
      </c>
      <c r="O144">
        <f>LEN(C144)</f>
        <v>23</v>
      </c>
      <c r="P144" t="str">
        <f>MID(C144,1,J144-1)</f>
        <v>MARTINEZ</v>
      </c>
      <c r="Q144" t="str">
        <f>MID(C144,(J144+1),(K144-J144))</f>
        <v xml:space="preserve">MARTINEZ </v>
      </c>
      <c r="R144" t="str">
        <f>MID(C144,(K144+1),(L144-K144))</f>
        <v>JESUS</v>
      </c>
      <c r="S144" t="str">
        <f>MID(C144,(L144+1),(M144-L144))</f>
        <v/>
      </c>
      <c r="T144" t="str">
        <f>MID(C144,(M144+1),N144)</f>
        <v/>
      </c>
      <c r="U144" t="str">
        <f t="shared" si="4"/>
        <v xml:space="preserve">JESUS  </v>
      </c>
      <c r="V144" t="s">
        <v>975</v>
      </c>
      <c r="W144" t="str">
        <f t="shared" si="5"/>
        <v>INSERT INTO dbo.PACI (PACI_NOM, PACI_AP, PACI_AM, PACI_NAC, PACI_SEX, PACI_FECHAA, PACI_FECHAUM, PACI_IPA, PACI_IPUM, PACI_USA, PACI_USUM) VALUES ('JESUS  ','MARTINEZ','MARTINEZ ','1990-01-01','Masculino','2023-04-25','2023-04-25','192.1.1.1','192.1.1.1',1000,1000)</v>
      </c>
    </row>
    <row r="145" spans="1:23" x14ac:dyDescent="0.25">
      <c r="A145" s="3">
        <v>416</v>
      </c>
      <c r="B145" s="4">
        <v>45039</v>
      </c>
      <c r="C145" t="s">
        <v>842</v>
      </c>
      <c r="D145" t="s">
        <v>843</v>
      </c>
      <c r="G145" t="s">
        <v>19</v>
      </c>
      <c r="H145" t="str">
        <f>CONCATENATE("Perfil SEDENA"," ",G145)</f>
        <v>Perfil SEDENA Femenino</v>
      </c>
      <c r="I145" t="s">
        <v>178</v>
      </c>
      <c r="J145">
        <f>SEARCH(" ",C145,1)</f>
        <v>6</v>
      </c>
      <c r="K145">
        <f>SEARCH(" ",C145,J145+1)</f>
        <v>14</v>
      </c>
      <c r="L145">
        <f>IFERROR(SEARCH(" ",C145,K145+1),100)</f>
        <v>100</v>
      </c>
      <c r="M145">
        <f>IFERROR(SEARCH(" ",C145,L145+1),100)</f>
        <v>100</v>
      </c>
      <c r="N145">
        <f>IFERROR(SEARCH(" ",C145,M145+1),100)</f>
        <v>100</v>
      </c>
      <c r="O145">
        <f>LEN(C145)</f>
        <v>23</v>
      </c>
      <c r="P145" t="str">
        <f>MID(C145,1,J145-1)</f>
        <v>ROCHA</v>
      </c>
      <c r="Q145" t="str">
        <f>MID(C145,(J145+1),(K145-J145))</f>
        <v xml:space="preserve">GARDUÑO </v>
      </c>
      <c r="R145" t="str">
        <f>MID(C145,(K145+1),(L145-K145))</f>
        <v>MARGARITA</v>
      </c>
      <c r="S145" t="str">
        <f>MID(C145,(L145+1),(M145-L145))</f>
        <v/>
      </c>
      <c r="T145" t="str">
        <f>MID(C145,(M145+1),N145)</f>
        <v/>
      </c>
      <c r="U145" t="str">
        <f t="shared" si="4"/>
        <v xml:space="preserve">MARGARITA  </v>
      </c>
      <c r="V145" t="s">
        <v>1073</v>
      </c>
      <c r="W145" t="str">
        <f t="shared" si="5"/>
        <v>INSERT INTO dbo.PACI (PACI_NOM, PACI_AP, PACI_AM, PACI_NAC, PACI_SEX, PACI_FECHAA, PACI_FECHAUM, PACI_IPA, PACI_IPUM, PACI_USA, PACI_USUM) VALUES ('MARGARITA  ','ROCHA','GARDUÑO ','1990-01-01','Femenino','2023-04-25','2023-04-25','192.1.1.1','192.1.1.1',1000,1000)</v>
      </c>
    </row>
    <row r="146" spans="1:23" x14ac:dyDescent="0.25">
      <c r="A146" s="3">
        <v>439</v>
      </c>
      <c r="B146" s="4">
        <v>45040</v>
      </c>
      <c r="C146" t="s">
        <v>888</v>
      </c>
      <c r="D146" t="s">
        <v>889</v>
      </c>
      <c r="G146" t="s">
        <v>11</v>
      </c>
      <c r="H146" t="str">
        <f>CONCATENATE("Perfil SEDENA"," ",G146)</f>
        <v>Perfil SEDENA Masculino</v>
      </c>
      <c r="I146" t="s">
        <v>178</v>
      </c>
      <c r="J146">
        <f>SEARCH(" ",C146,1)</f>
        <v>9</v>
      </c>
      <c r="K146">
        <f>SEARCH(" ",C146,J146+1)</f>
        <v>14</v>
      </c>
      <c r="L146">
        <f>IFERROR(SEARCH(" ",C146,K146+1),100)</f>
        <v>100</v>
      </c>
      <c r="M146">
        <f>IFERROR(SEARCH(" ",C146,L146+1),100)</f>
        <v>100</v>
      </c>
      <c r="N146">
        <f>IFERROR(SEARCH(" ",C146,M146+1),100)</f>
        <v>100</v>
      </c>
      <c r="O146">
        <f>LEN(C146)</f>
        <v>23</v>
      </c>
      <c r="P146" t="str">
        <f>MID(C146,1,J146-1)</f>
        <v>MARTINEZ</v>
      </c>
      <c r="Q146" t="str">
        <f>MID(C146,(J146+1),(K146-J146))</f>
        <v xml:space="preserve">ARCE </v>
      </c>
      <c r="R146" t="str">
        <f>MID(C146,(K146+1),(L146-K146))</f>
        <v>CHRISTIAN</v>
      </c>
      <c r="S146" t="str">
        <f>MID(C146,(L146+1),(M146-L146))</f>
        <v/>
      </c>
      <c r="T146" t="str">
        <f>MID(C146,(M146+1),N146)</f>
        <v/>
      </c>
      <c r="U146" t="str">
        <f t="shared" si="4"/>
        <v xml:space="preserve">CHRISTIAN  </v>
      </c>
      <c r="V146" t="s">
        <v>1074</v>
      </c>
      <c r="W146" t="str">
        <f t="shared" si="5"/>
        <v>INSERT INTO dbo.PACI (PACI_NOM, PACI_AP, PACI_AM, PACI_NAC, PACI_SEX, PACI_FECHAA, PACI_FECHAUM, PACI_IPA, PACI_IPUM, PACI_USA, PACI_USUM) VALUES ('CHRISTIAN  ','MARTINEZ','ARCE ','1990-01-01','Masculino','2023-04-25','2023-04-25','192.1.1.1','192.1.1.1',1000,1000)</v>
      </c>
    </row>
    <row r="147" spans="1:23" x14ac:dyDescent="0.25">
      <c r="A147" s="3">
        <v>3</v>
      </c>
      <c r="B147" s="4">
        <v>45019</v>
      </c>
      <c r="C147" t="s">
        <v>15</v>
      </c>
      <c r="D147" t="s">
        <v>16</v>
      </c>
      <c r="G147" t="s">
        <v>11</v>
      </c>
      <c r="H147" t="str">
        <f>CONCATENATE("Perfil SEDENA"," ",G147)</f>
        <v>Perfil SEDENA Masculino</v>
      </c>
      <c r="I147" t="s">
        <v>12</v>
      </c>
      <c r="J147">
        <f>SEARCH(" ",C147,1)</f>
        <v>8</v>
      </c>
      <c r="K147">
        <f>SEARCH(" ",C147,J147+1)</f>
        <v>14</v>
      </c>
      <c r="L147">
        <f>IFERROR(SEARCH(" ",C147,K147+1),100)</f>
        <v>19</v>
      </c>
      <c r="M147">
        <f>IFERROR(SEARCH(" ",C147,L147+1),100)</f>
        <v>100</v>
      </c>
      <c r="N147">
        <f>IFERROR(SEARCH(" ",C147,M147+1),100)</f>
        <v>100</v>
      </c>
      <c r="O147">
        <f>LEN(C147)</f>
        <v>24</v>
      </c>
      <c r="P147" t="str">
        <f>MID(C147,1,J147-1)</f>
        <v>SANCHEZ</v>
      </c>
      <c r="Q147" t="str">
        <f>MID(C147,(J147+1),(K147-J147))</f>
        <v xml:space="preserve">LOPEZ </v>
      </c>
      <c r="R147" t="str">
        <f>MID(C147,(K147+1),(L147-K147))</f>
        <v xml:space="preserve">ALDO </v>
      </c>
      <c r="S147" t="str">
        <f>MID(C147,(L147+1),(M147-L147))</f>
        <v>ISAAC</v>
      </c>
      <c r="T147" t="str">
        <f>MID(C147,(M147+1),N147)</f>
        <v/>
      </c>
      <c r="U147" t="str">
        <f t="shared" si="4"/>
        <v xml:space="preserve">ALDO  ISAAC </v>
      </c>
      <c r="V147" t="s">
        <v>1075</v>
      </c>
      <c r="W147" t="str">
        <f t="shared" si="5"/>
        <v>INSERT INTO dbo.PACI (PACI_NOM, PACI_AP, PACI_AM, PACI_NAC, PACI_SEX, PACI_FECHAA, PACI_FECHAUM, PACI_IPA, PACI_IPUM, PACI_USA, PACI_USUM) VALUES ('ALDO  ISAAC ','SANCHEZ','LOPEZ ','1990-01-01','Masculino','2023-04-25','2023-04-25','192.1.1.1','192.1.1.1',1000,1000)</v>
      </c>
    </row>
    <row r="148" spans="1:23" x14ac:dyDescent="0.25">
      <c r="A148" s="3">
        <v>10</v>
      </c>
      <c r="B148" s="4">
        <v>45019</v>
      </c>
      <c r="C148" t="s">
        <v>30</v>
      </c>
      <c r="D148" t="s">
        <v>31</v>
      </c>
      <c r="G148" t="s">
        <v>11</v>
      </c>
      <c r="H148" t="str">
        <f>CONCATENATE("Perfil SEDENA"," ",G148)</f>
        <v>Perfil SEDENA Masculino</v>
      </c>
      <c r="I148" t="s">
        <v>12</v>
      </c>
      <c r="J148">
        <f>SEARCH(" ",C148,1)</f>
        <v>9</v>
      </c>
      <c r="K148">
        <f>SEARCH(" ",C148,J148+1)</f>
        <v>19</v>
      </c>
      <c r="L148">
        <f>IFERROR(SEARCH(" ",C148,K148+1),100)</f>
        <v>100</v>
      </c>
      <c r="M148">
        <f>IFERROR(SEARCH(" ",C148,L148+1),100)</f>
        <v>100</v>
      </c>
      <c r="N148">
        <f>IFERROR(SEARCH(" ",C148,M148+1),100)</f>
        <v>100</v>
      </c>
      <c r="O148">
        <f>LEN(C148)</f>
        <v>24</v>
      </c>
      <c r="P148" t="str">
        <f>MID(C148,1,J148-1)</f>
        <v>CASTILLO</v>
      </c>
      <c r="Q148" t="str">
        <f>MID(C148,(J148+1),(K148-J148))</f>
        <v xml:space="preserve">CONTRERAS </v>
      </c>
      <c r="R148" t="str">
        <f>MID(C148,(K148+1),(L148-K148))</f>
        <v>FELIX</v>
      </c>
      <c r="S148" t="str">
        <f>MID(C148,(L148+1),(M148-L148))</f>
        <v/>
      </c>
      <c r="T148" t="str">
        <f>MID(C148,(M148+1),N148)</f>
        <v/>
      </c>
      <c r="U148" t="str">
        <f t="shared" si="4"/>
        <v xml:space="preserve">FELIX  </v>
      </c>
      <c r="V148" t="s">
        <v>1076</v>
      </c>
      <c r="W148" t="str">
        <f t="shared" si="5"/>
        <v>INSERT INTO dbo.PACI (PACI_NOM, PACI_AP, PACI_AM, PACI_NAC, PACI_SEX, PACI_FECHAA, PACI_FECHAUM, PACI_IPA, PACI_IPUM, PACI_USA, PACI_USUM) VALUES ('FELIX  ','CASTILLO','CONTRERAS ','1990-01-01','Masculino','2023-04-25','2023-04-25','192.1.1.1','192.1.1.1',1000,1000)</v>
      </c>
    </row>
    <row r="149" spans="1:23" x14ac:dyDescent="0.25">
      <c r="A149" s="3">
        <v>14</v>
      </c>
      <c r="B149" s="4">
        <v>45019</v>
      </c>
      <c r="C149" t="s">
        <v>38</v>
      </c>
      <c r="D149" t="s">
        <v>39</v>
      </c>
      <c r="G149" t="s">
        <v>19</v>
      </c>
      <c r="H149" t="str">
        <f>CONCATENATE("Perfil SEDENA"," ",G149)</f>
        <v>Perfil SEDENA Femenino</v>
      </c>
      <c r="I149" t="s">
        <v>12</v>
      </c>
      <c r="J149">
        <f>SEARCH(" ",C149,1)</f>
        <v>6</v>
      </c>
      <c r="K149">
        <f>SEARCH(" ",C149,J149+1)</f>
        <v>11</v>
      </c>
      <c r="L149">
        <f>IFERROR(SEARCH(" ",C149,K149+1),100)</f>
        <v>17</v>
      </c>
      <c r="M149">
        <f>IFERROR(SEARCH(" ",C149,L149+1),100)</f>
        <v>100</v>
      </c>
      <c r="N149">
        <f>IFERROR(SEARCH(" ",C149,M149+1),100)</f>
        <v>100</v>
      </c>
      <c r="O149">
        <f>LEN(C149)</f>
        <v>24</v>
      </c>
      <c r="P149" t="str">
        <f>MID(C149,1,J149-1)</f>
        <v>LOPEZ</v>
      </c>
      <c r="Q149" t="str">
        <f>MID(C149,(J149+1),(K149-J149))</f>
        <v xml:space="preserve">CRUZ </v>
      </c>
      <c r="R149" t="str">
        <f>MID(C149,(K149+1),(L149-K149))</f>
        <v xml:space="preserve">ROCIO </v>
      </c>
      <c r="S149" t="str">
        <f>MID(C149,(L149+1),(M149-L149))</f>
        <v>LIZBETH</v>
      </c>
      <c r="T149" t="str">
        <f>MID(C149,(M149+1),N149)</f>
        <v/>
      </c>
      <c r="U149" t="str">
        <f t="shared" si="4"/>
        <v xml:space="preserve">ROCIO  LIZBETH </v>
      </c>
      <c r="V149" t="s">
        <v>1077</v>
      </c>
      <c r="W149" t="str">
        <f t="shared" si="5"/>
        <v>INSERT INTO dbo.PACI (PACI_NOM, PACI_AP, PACI_AM, PACI_NAC, PACI_SEX, PACI_FECHAA, PACI_FECHAUM, PACI_IPA, PACI_IPUM, PACI_USA, PACI_USUM) VALUES ('ROCIO  LIZBETH ','LOPEZ','CRUZ ','1990-01-01','Femenino','2023-04-25','2023-04-25','192.1.1.1','192.1.1.1',1000,1000)</v>
      </c>
    </row>
    <row r="150" spans="1:23" x14ac:dyDescent="0.25">
      <c r="A150" s="3">
        <v>21</v>
      </c>
      <c r="B150" s="4">
        <v>45019</v>
      </c>
      <c r="C150" t="s">
        <v>52</v>
      </c>
      <c r="D150" t="s">
        <v>53</v>
      </c>
      <c r="G150" t="s">
        <v>11</v>
      </c>
      <c r="H150" t="str">
        <f>CONCATENATE("Perfil SEDENA"," ",G150)</f>
        <v>Perfil SEDENA Masculino</v>
      </c>
      <c r="I150" t="s">
        <v>12</v>
      </c>
      <c r="J150">
        <f>SEARCH(" ",C150,1)</f>
        <v>10</v>
      </c>
      <c r="K150">
        <f>SEARCH(" ",C150,J150+1)</f>
        <v>18</v>
      </c>
      <c r="L150">
        <f>IFERROR(SEARCH(" ",C150,K150+1),100)</f>
        <v>100</v>
      </c>
      <c r="M150">
        <f>IFERROR(SEARCH(" ",C150,L150+1),100)</f>
        <v>100</v>
      </c>
      <c r="N150">
        <f>IFERROR(SEARCH(" ",C150,M150+1),100)</f>
        <v>100</v>
      </c>
      <c r="O150">
        <f>LEN(C150)</f>
        <v>24</v>
      </c>
      <c r="P150" t="str">
        <f>MID(C150,1,J150-1)</f>
        <v>HERNANDEZ</v>
      </c>
      <c r="Q150" t="str">
        <f>MID(C150,(J150+1),(K150-J150))</f>
        <v xml:space="preserve">DELGADO </v>
      </c>
      <c r="R150" t="str">
        <f>MID(C150,(K150+1),(L150-K150))</f>
        <v>FELIPE</v>
      </c>
      <c r="S150" t="str">
        <f>MID(C150,(L150+1),(M150-L150))</f>
        <v/>
      </c>
      <c r="T150" t="str">
        <f>MID(C150,(M150+1),N150)</f>
        <v/>
      </c>
      <c r="U150" t="str">
        <f t="shared" si="4"/>
        <v xml:space="preserve">FELIPE  </v>
      </c>
      <c r="V150" t="s">
        <v>1078</v>
      </c>
      <c r="W150" t="str">
        <f t="shared" si="5"/>
        <v>INSERT INTO dbo.PACI (PACI_NOM, PACI_AP, PACI_AM, PACI_NAC, PACI_SEX, PACI_FECHAA, PACI_FECHAUM, PACI_IPA, PACI_IPUM, PACI_USA, PACI_USUM) VALUES ('FELIPE  ','HERNANDEZ','DELGADO ','1990-01-01','Masculino','2023-04-25','2023-04-25','192.1.1.1','192.1.1.1',1000,1000)</v>
      </c>
    </row>
    <row r="151" spans="1:23" x14ac:dyDescent="0.25">
      <c r="A151" s="3">
        <v>46</v>
      </c>
      <c r="B151" s="4">
        <v>45019</v>
      </c>
      <c r="C151" t="s">
        <v>102</v>
      </c>
      <c r="D151" t="s">
        <v>103</v>
      </c>
      <c r="G151" t="s">
        <v>19</v>
      </c>
      <c r="H151" t="str">
        <f>CONCATENATE("Perfil SEDENA"," ",G151)</f>
        <v>Perfil SEDENA Femenino</v>
      </c>
      <c r="I151" t="s">
        <v>12</v>
      </c>
      <c r="J151">
        <f>SEARCH(" ",C151,1)</f>
        <v>7</v>
      </c>
      <c r="K151">
        <f>SEARCH(" ",C151,J151+1)</f>
        <v>16</v>
      </c>
      <c r="L151">
        <f>IFERROR(SEARCH(" ",C151,K151+1),100)</f>
        <v>100</v>
      </c>
      <c r="M151">
        <f>IFERROR(SEARCH(" ",C151,L151+1),100)</f>
        <v>100</v>
      </c>
      <c r="N151">
        <f>IFERROR(SEARCH(" ",C151,M151+1),100)</f>
        <v>100</v>
      </c>
      <c r="O151">
        <f>LEN(C151)</f>
        <v>24</v>
      </c>
      <c r="P151" t="str">
        <f>MID(C151,1,J151-1)</f>
        <v>ZAMORA</v>
      </c>
      <c r="Q151" t="str">
        <f>MID(C151,(J151+1),(K151-J151))</f>
        <v xml:space="preserve">GALLEGOS </v>
      </c>
      <c r="R151" t="str">
        <f>MID(C151,(K151+1),(L151-K151))</f>
        <v>JAMILETH</v>
      </c>
      <c r="S151" t="str">
        <f>MID(C151,(L151+1),(M151-L151))</f>
        <v/>
      </c>
      <c r="T151" t="str">
        <f>MID(C151,(M151+1),N151)</f>
        <v/>
      </c>
      <c r="U151" t="str">
        <f t="shared" si="4"/>
        <v xml:space="preserve">JAMILETH  </v>
      </c>
      <c r="V151" t="s">
        <v>1079</v>
      </c>
      <c r="W151" t="str">
        <f t="shared" si="5"/>
        <v>INSERT INTO dbo.PACI (PACI_NOM, PACI_AP, PACI_AM, PACI_NAC, PACI_SEX, PACI_FECHAA, PACI_FECHAUM, PACI_IPA, PACI_IPUM, PACI_USA, PACI_USUM) VALUES ('JAMILETH  ','ZAMORA','GALLEGOS ','1990-01-01','Femenino','2023-04-25','2023-04-25','192.1.1.1','192.1.1.1',1000,1000)</v>
      </c>
    </row>
    <row r="152" spans="1:23" x14ac:dyDescent="0.25">
      <c r="A152" s="3">
        <v>48</v>
      </c>
      <c r="B152" s="4">
        <v>45019</v>
      </c>
      <c r="C152" t="s">
        <v>106</v>
      </c>
      <c r="D152" t="s">
        <v>107</v>
      </c>
      <c r="G152" t="s">
        <v>11</v>
      </c>
      <c r="H152" t="str">
        <f>CONCATENATE("Perfil SEDENA"," ",G152)</f>
        <v>Perfil SEDENA Masculino</v>
      </c>
      <c r="I152" t="s">
        <v>12</v>
      </c>
      <c r="J152">
        <f>SEARCH(" ",C152,1)</f>
        <v>8</v>
      </c>
      <c r="K152">
        <f>SEARCH(" ",C152,J152+1)</f>
        <v>18</v>
      </c>
      <c r="L152">
        <f>IFERROR(SEARCH(" ",C152,K152+1),100)</f>
        <v>100</v>
      </c>
      <c r="M152">
        <f>IFERROR(SEARCH(" ",C152,L152+1),100)</f>
        <v>100</v>
      </c>
      <c r="N152">
        <f>IFERROR(SEARCH(" ",C152,M152+1),100)</f>
        <v>100</v>
      </c>
      <c r="O152">
        <f>LEN(C152)</f>
        <v>24</v>
      </c>
      <c r="P152" t="str">
        <f>MID(C152,1,J152-1)</f>
        <v>RAMIREZ</v>
      </c>
      <c r="Q152" t="str">
        <f>MID(C152,(J152+1),(K152-J152))</f>
        <v xml:space="preserve">HERNANDEZ </v>
      </c>
      <c r="R152" t="str">
        <f>MID(C152,(K152+1),(L152-K152))</f>
        <v>ANDRES</v>
      </c>
      <c r="S152" t="str">
        <f>MID(C152,(L152+1),(M152-L152))</f>
        <v/>
      </c>
      <c r="T152" t="str">
        <f>MID(C152,(M152+1),N152)</f>
        <v/>
      </c>
      <c r="U152" t="str">
        <f t="shared" si="4"/>
        <v xml:space="preserve">ANDRES  </v>
      </c>
      <c r="V152" t="s">
        <v>976</v>
      </c>
      <c r="W152" t="str">
        <f t="shared" si="5"/>
        <v>INSERT INTO dbo.PACI (PACI_NOM, PACI_AP, PACI_AM, PACI_NAC, PACI_SEX, PACI_FECHAA, PACI_FECHAUM, PACI_IPA, PACI_IPUM, PACI_USA, PACI_USUM) VALUES ('ANDRES  ','RAMIREZ','HERNANDEZ ','1990-01-01','Masculino','2023-04-25','2023-04-25','192.1.1.1','192.1.1.1',1000,1000)</v>
      </c>
    </row>
    <row r="153" spans="1:23" x14ac:dyDescent="0.25">
      <c r="A153" s="3">
        <v>50</v>
      </c>
      <c r="B153" s="4">
        <v>45020</v>
      </c>
      <c r="C153" t="s">
        <v>110</v>
      </c>
      <c r="D153" t="s">
        <v>111</v>
      </c>
      <c r="G153" t="s">
        <v>19</v>
      </c>
      <c r="H153" t="str">
        <f>CONCATENATE("Perfil SEDENA"," ",G153)</f>
        <v>Perfil SEDENA Femenino</v>
      </c>
      <c r="I153" t="s">
        <v>12</v>
      </c>
      <c r="J153">
        <f>SEARCH(" ",C153,1)</f>
        <v>11</v>
      </c>
      <c r="K153">
        <f>SEARCH(" ",C153,J153+1)</f>
        <v>19</v>
      </c>
      <c r="L153">
        <f>IFERROR(SEARCH(" ",C153,K153+1),100)</f>
        <v>100</v>
      </c>
      <c r="M153">
        <f>IFERROR(SEARCH(" ",C153,L153+1),100)</f>
        <v>100</v>
      </c>
      <c r="N153">
        <f>IFERROR(SEARCH(" ",C153,M153+1),100)</f>
        <v>100</v>
      </c>
      <c r="O153">
        <f>LEN(C153)</f>
        <v>24</v>
      </c>
      <c r="P153" t="str">
        <f>MID(C153,1,J153-1)</f>
        <v>ARMENDARIZ</v>
      </c>
      <c r="Q153" t="str">
        <f>MID(C153,(J153+1),(K153-J153))</f>
        <v xml:space="preserve">ESCOBAR </v>
      </c>
      <c r="R153" t="str">
        <f>MID(C153,(K153+1),(L153-K153))</f>
        <v>ARELI</v>
      </c>
      <c r="S153" t="str">
        <f>MID(C153,(L153+1),(M153-L153))</f>
        <v/>
      </c>
      <c r="T153" t="str">
        <f>MID(C153,(M153+1),N153)</f>
        <v/>
      </c>
      <c r="U153" t="str">
        <f t="shared" si="4"/>
        <v xml:space="preserve">ARELI  </v>
      </c>
      <c r="V153" t="s">
        <v>1080</v>
      </c>
      <c r="W153" t="str">
        <f t="shared" si="5"/>
        <v>INSERT INTO dbo.PACI (PACI_NOM, PACI_AP, PACI_AM, PACI_NAC, PACI_SEX, PACI_FECHAA, PACI_FECHAUM, PACI_IPA, PACI_IPUM, PACI_USA, PACI_USUM) VALUES ('ARELI  ','ARMENDARIZ','ESCOBAR ','1990-01-01','Femenino','2023-04-25','2023-04-25','192.1.1.1','192.1.1.1',1000,1000)</v>
      </c>
    </row>
    <row r="154" spans="1:23" x14ac:dyDescent="0.25">
      <c r="A154" s="3">
        <v>76</v>
      </c>
      <c r="B154" s="4">
        <v>45021</v>
      </c>
      <c r="C154" t="s">
        <v>162</v>
      </c>
      <c r="D154" t="s">
        <v>163</v>
      </c>
      <c r="G154" t="s">
        <v>11</v>
      </c>
      <c r="H154" t="str">
        <f>CONCATENATE("Perfil SEDENA"," ",G154)</f>
        <v>Perfil SEDENA Masculino</v>
      </c>
      <c r="I154" t="s">
        <v>12</v>
      </c>
      <c r="J154">
        <f>SEARCH(" ",C154,1)</f>
        <v>8</v>
      </c>
      <c r="K154">
        <f>SEARCH(" ",C154,J154+1)</f>
        <v>19</v>
      </c>
      <c r="L154">
        <f>IFERROR(SEARCH(" ",C154,K154+1),100)</f>
        <v>100</v>
      </c>
      <c r="M154">
        <f>IFERROR(SEARCH(" ",C154,L154+1),100)</f>
        <v>100</v>
      </c>
      <c r="N154">
        <f>IFERROR(SEARCH(" ",C154,M154+1),100)</f>
        <v>100</v>
      </c>
      <c r="O154">
        <f>LEN(C154)</f>
        <v>24</v>
      </c>
      <c r="P154" t="str">
        <f>MID(C154,1,J154-1)</f>
        <v>ALVAREZ</v>
      </c>
      <c r="Q154" t="str">
        <f>MID(C154,(J154+1),(K154-J154))</f>
        <v xml:space="preserve">DELGADILLO </v>
      </c>
      <c r="R154" t="str">
        <f>MID(C154,(K154+1),(L154-K154))</f>
        <v>RUBEN</v>
      </c>
      <c r="S154" t="str">
        <f>MID(C154,(L154+1),(M154-L154))</f>
        <v/>
      </c>
      <c r="T154" t="str">
        <f>MID(C154,(M154+1),N154)</f>
        <v/>
      </c>
      <c r="U154" t="str">
        <f t="shared" si="4"/>
        <v xml:space="preserve">RUBEN  </v>
      </c>
      <c r="V154" t="s">
        <v>1081</v>
      </c>
      <c r="W154" t="str">
        <f t="shared" si="5"/>
        <v>INSERT INTO dbo.PACI (PACI_NOM, PACI_AP, PACI_AM, PACI_NAC, PACI_SEX, PACI_FECHAA, PACI_FECHAUM, PACI_IPA, PACI_IPUM, PACI_USA, PACI_USUM) VALUES ('RUBEN  ','ALVAREZ','DELGADILLO ','1990-01-01','Masculino','2023-04-25','2023-04-25','192.1.1.1','192.1.1.1',1000,1000)</v>
      </c>
    </row>
    <row r="155" spans="1:23" x14ac:dyDescent="0.25">
      <c r="A155" s="3">
        <v>125</v>
      </c>
      <c r="B155" s="4">
        <v>45026</v>
      </c>
      <c r="C155" t="s">
        <v>261</v>
      </c>
      <c r="D155" t="s">
        <v>262</v>
      </c>
      <c r="G155" t="s">
        <v>19</v>
      </c>
      <c r="H155" t="str">
        <f>CONCATENATE("Perfil SEDENA"," ",G155)</f>
        <v>Perfil SEDENA Femenino</v>
      </c>
      <c r="I155" t="s">
        <v>178</v>
      </c>
      <c r="J155">
        <f>SEARCH(" ",C155,1)</f>
        <v>10</v>
      </c>
      <c r="K155">
        <f>SEARCH(" ",C155,J155+1)</f>
        <v>15</v>
      </c>
      <c r="L155">
        <f>IFERROR(SEARCH(" ",C155,K155+1),100)</f>
        <v>100</v>
      </c>
      <c r="M155">
        <f>IFERROR(SEARCH(" ",C155,L155+1),100)</f>
        <v>100</v>
      </c>
      <c r="N155">
        <f>IFERROR(SEARCH(" ",C155,M155+1),100)</f>
        <v>100</v>
      </c>
      <c r="O155">
        <f>LEN(C155)</f>
        <v>24</v>
      </c>
      <c r="P155" t="str">
        <f>MID(C155,1,J155-1)</f>
        <v>CASTAÑEDA</v>
      </c>
      <c r="Q155" t="str">
        <f>MID(C155,(J155+1),(K155-J155))</f>
        <v xml:space="preserve">VITE </v>
      </c>
      <c r="R155" t="str">
        <f>MID(C155,(K155+1),(L155-K155))</f>
        <v>ELIZABETH</v>
      </c>
      <c r="S155" t="str">
        <f>MID(C155,(L155+1),(M155-L155))</f>
        <v/>
      </c>
      <c r="T155" t="str">
        <f>MID(C155,(M155+1),N155)</f>
        <v/>
      </c>
      <c r="U155" t="str">
        <f t="shared" si="4"/>
        <v xml:space="preserve">ELIZABETH  </v>
      </c>
      <c r="V155" t="s">
        <v>1082</v>
      </c>
      <c r="W155" t="str">
        <f t="shared" si="5"/>
        <v>INSERT INTO dbo.PACI (PACI_NOM, PACI_AP, PACI_AM, PACI_NAC, PACI_SEX, PACI_FECHAA, PACI_FECHAUM, PACI_IPA, PACI_IPUM, PACI_USA, PACI_USUM) VALUES ('ELIZABETH  ','CASTAÑEDA','VITE ','1990-01-01','Femenino','2023-04-25','2023-04-25','192.1.1.1','192.1.1.1',1000,1000)</v>
      </c>
    </row>
    <row r="156" spans="1:23" x14ac:dyDescent="0.25">
      <c r="A156" s="3">
        <v>126</v>
      </c>
      <c r="B156" s="4">
        <v>45026</v>
      </c>
      <c r="C156" t="s">
        <v>263</v>
      </c>
      <c r="D156" t="s">
        <v>264</v>
      </c>
      <c r="G156" t="s">
        <v>19</v>
      </c>
      <c r="H156" t="str">
        <f>CONCATENATE("Perfil SEDENA"," ",G156)</f>
        <v>Perfil SEDENA Femenino</v>
      </c>
      <c r="I156" t="s">
        <v>178</v>
      </c>
      <c r="J156">
        <f>SEARCH(" ",C156,1)</f>
        <v>8</v>
      </c>
      <c r="K156">
        <f>SEARCH(" ",C156,J156+1)</f>
        <v>16</v>
      </c>
      <c r="L156">
        <f>IFERROR(SEARCH(" ",C156,K156+1),100)</f>
        <v>100</v>
      </c>
      <c r="M156">
        <f>IFERROR(SEARCH(" ",C156,L156+1),100)</f>
        <v>100</v>
      </c>
      <c r="N156">
        <f>IFERROR(SEARCH(" ",C156,M156+1),100)</f>
        <v>100</v>
      </c>
      <c r="O156">
        <f>LEN(C156)</f>
        <v>24</v>
      </c>
      <c r="P156" t="str">
        <f>MID(C156,1,J156-1)</f>
        <v>CAMACHO</v>
      </c>
      <c r="Q156" t="str">
        <f>MID(C156,(J156+1),(K156-J156))</f>
        <v xml:space="preserve">BENITEZ </v>
      </c>
      <c r="R156" t="str">
        <f>MID(C156,(K156+1),(L156-K156))</f>
        <v>ANGELICA</v>
      </c>
      <c r="S156" t="str">
        <f>MID(C156,(L156+1),(M156-L156))</f>
        <v/>
      </c>
      <c r="T156" t="str">
        <f>MID(C156,(M156+1),N156)</f>
        <v/>
      </c>
      <c r="U156" t="str">
        <f t="shared" si="4"/>
        <v xml:space="preserve">ANGELICA  </v>
      </c>
      <c r="V156" t="s">
        <v>1083</v>
      </c>
      <c r="W156" t="str">
        <f t="shared" si="5"/>
        <v>INSERT INTO dbo.PACI (PACI_NOM, PACI_AP, PACI_AM, PACI_NAC, PACI_SEX, PACI_FECHAA, PACI_FECHAUM, PACI_IPA, PACI_IPUM, PACI_USA, PACI_USUM) VALUES ('ANGELICA  ','CAMACHO','BENITEZ ','1990-01-01','Femenino','2023-04-25','2023-04-25','192.1.1.1','192.1.1.1',1000,1000)</v>
      </c>
    </row>
    <row r="157" spans="1:23" x14ac:dyDescent="0.25">
      <c r="A157" s="3">
        <v>128</v>
      </c>
      <c r="B157" s="4">
        <v>45026</v>
      </c>
      <c r="C157" t="s">
        <v>267</v>
      </c>
      <c r="D157" t="s">
        <v>268</v>
      </c>
      <c r="G157" t="s">
        <v>19</v>
      </c>
      <c r="H157" t="str">
        <f>CONCATENATE("Perfil SEDENA"," ",G157)</f>
        <v>Perfil SEDENA Femenino</v>
      </c>
      <c r="I157" t="s">
        <v>178</v>
      </c>
      <c r="J157">
        <f>SEARCH(" ",C157,1)</f>
        <v>8</v>
      </c>
      <c r="K157">
        <f>SEARCH(" ",C157,J157+1)</f>
        <v>17</v>
      </c>
      <c r="L157">
        <f>IFERROR(SEARCH(" ",C157,K157+1),100)</f>
        <v>100</v>
      </c>
      <c r="M157">
        <f>IFERROR(SEARCH(" ",C157,L157+1),100)</f>
        <v>100</v>
      </c>
      <c r="N157">
        <f>IFERROR(SEARCH(" ",C157,M157+1),100)</f>
        <v>100</v>
      </c>
      <c r="O157">
        <f>LEN(C157)</f>
        <v>24</v>
      </c>
      <c r="P157" t="str">
        <f>MID(C157,1,J157-1)</f>
        <v>BOLAÑOS</v>
      </c>
      <c r="Q157" t="str">
        <f>MID(C157,(J157+1),(K157-J157))</f>
        <v xml:space="preserve">PORFIRIO </v>
      </c>
      <c r="R157" t="str">
        <f>MID(C157,(K157+1),(L157-K157))</f>
        <v>CLAUDIA</v>
      </c>
      <c r="S157" t="str">
        <f>MID(C157,(L157+1),(M157-L157))</f>
        <v/>
      </c>
      <c r="T157" t="str">
        <f>MID(C157,(M157+1),N157)</f>
        <v/>
      </c>
      <c r="U157" t="str">
        <f t="shared" si="4"/>
        <v xml:space="preserve">CLAUDIA  </v>
      </c>
      <c r="V157" t="s">
        <v>1084</v>
      </c>
      <c r="W157" t="str">
        <f t="shared" si="5"/>
        <v>INSERT INTO dbo.PACI (PACI_NOM, PACI_AP, PACI_AM, PACI_NAC, PACI_SEX, PACI_FECHAA, PACI_FECHAUM, PACI_IPA, PACI_IPUM, PACI_USA, PACI_USUM) VALUES ('CLAUDIA  ','BOLAÑOS','PORFIRIO ','1990-01-01','Femenino','2023-04-25','2023-04-25','192.1.1.1','192.1.1.1',1000,1000)</v>
      </c>
    </row>
    <row r="158" spans="1:23" x14ac:dyDescent="0.25">
      <c r="A158" s="3">
        <v>176</v>
      </c>
      <c r="B158" s="4">
        <v>45029</v>
      </c>
      <c r="C158" t="s">
        <v>363</v>
      </c>
      <c r="D158" t="s">
        <v>364</v>
      </c>
      <c r="G158" t="s">
        <v>19</v>
      </c>
      <c r="H158" t="str">
        <f>CONCATENATE("Perfil SEDENA"," ",G158)</f>
        <v>Perfil SEDENA Femenino</v>
      </c>
      <c r="I158" t="s">
        <v>178</v>
      </c>
      <c r="J158">
        <f>SEARCH(" ",C158,1)</f>
        <v>6</v>
      </c>
      <c r="K158">
        <f>SEARCH(" ",C158,J158+1)</f>
        <v>16</v>
      </c>
      <c r="L158">
        <f>IFERROR(SEARCH(" ",C158,K158+1),100)</f>
        <v>100</v>
      </c>
      <c r="M158">
        <f>IFERROR(SEARCH(" ",C158,L158+1),100)</f>
        <v>100</v>
      </c>
      <c r="N158">
        <f>IFERROR(SEARCH(" ",C158,M158+1),100)</f>
        <v>100</v>
      </c>
      <c r="O158">
        <f>LEN(C158)</f>
        <v>24</v>
      </c>
      <c r="P158" t="str">
        <f>MID(C158,1,J158-1)</f>
        <v>SONIA</v>
      </c>
      <c r="Q158" t="str">
        <f>MID(C158,(J158+1),(K158-J158))</f>
        <v xml:space="preserve">HERNANDEZ </v>
      </c>
      <c r="R158" t="str">
        <f>MID(C158,(K158+1),(L158-K158))</f>
        <v>AMBROCIO</v>
      </c>
      <c r="S158" t="str">
        <f>MID(C158,(L158+1),(M158-L158))</f>
        <v/>
      </c>
      <c r="T158" t="str">
        <f>MID(C158,(M158+1),N158)</f>
        <v/>
      </c>
      <c r="U158" t="str">
        <f t="shared" si="4"/>
        <v xml:space="preserve">AMBROCIO  </v>
      </c>
      <c r="V158" t="s">
        <v>1085</v>
      </c>
      <c r="W158" t="str">
        <f t="shared" si="5"/>
        <v>INSERT INTO dbo.PACI (PACI_NOM, PACI_AP, PACI_AM, PACI_NAC, PACI_SEX, PACI_FECHAA, PACI_FECHAUM, PACI_IPA, PACI_IPUM, PACI_USA, PACI_USUM) VALUES ('AMBROCIO  ','SONIA','HERNANDEZ ','1990-01-01','Femenino','2023-04-25','2023-04-25','192.1.1.1','192.1.1.1',1000,1000)</v>
      </c>
    </row>
    <row r="159" spans="1:23" x14ac:dyDescent="0.25">
      <c r="A159" s="3">
        <v>178</v>
      </c>
      <c r="B159" s="4">
        <v>45029</v>
      </c>
      <c r="C159" t="s">
        <v>367</v>
      </c>
      <c r="D159" t="s">
        <v>368</v>
      </c>
      <c r="G159" t="s">
        <v>19</v>
      </c>
      <c r="H159" t="str">
        <f>CONCATENATE("Perfil SEDENA"," ",G159)</f>
        <v>Perfil SEDENA Femenino</v>
      </c>
      <c r="I159" t="s">
        <v>178</v>
      </c>
      <c r="J159">
        <f>SEARCH(" ",C159,1)</f>
        <v>8</v>
      </c>
      <c r="K159">
        <f>SEARCH(" ",C159,J159+1)</f>
        <v>18</v>
      </c>
      <c r="L159">
        <f>IFERROR(SEARCH(" ",C159,K159+1),100)</f>
        <v>100</v>
      </c>
      <c r="M159">
        <f>IFERROR(SEARCH(" ",C159,L159+1),100)</f>
        <v>100</v>
      </c>
      <c r="N159">
        <f>IFERROR(SEARCH(" ",C159,M159+1),100)</f>
        <v>100</v>
      </c>
      <c r="O159">
        <f>LEN(C159)</f>
        <v>24</v>
      </c>
      <c r="P159" t="str">
        <f>MID(C159,1,J159-1)</f>
        <v>JESSICA</v>
      </c>
      <c r="Q159" t="str">
        <f>MID(C159,(J159+1),(K159-J159))</f>
        <v xml:space="preserve">TLACATECA </v>
      </c>
      <c r="R159" t="str">
        <f>MID(C159,(K159+1),(L159-K159))</f>
        <v>CASTRO</v>
      </c>
      <c r="S159" t="str">
        <f>MID(C159,(L159+1),(M159-L159))</f>
        <v/>
      </c>
      <c r="T159" t="str">
        <f>MID(C159,(M159+1),N159)</f>
        <v/>
      </c>
      <c r="U159" t="str">
        <f t="shared" si="4"/>
        <v xml:space="preserve">CASTRO  </v>
      </c>
      <c r="V159" t="s">
        <v>1086</v>
      </c>
      <c r="W159" t="str">
        <f t="shared" si="5"/>
        <v>INSERT INTO dbo.PACI (PACI_NOM, PACI_AP, PACI_AM, PACI_NAC, PACI_SEX, PACI_FECHAA, PACI_FECHAUM, PACI_IPA, PACI_IPUM, PACI_USA, PACI_USUM) VALUES ('CASTRO  ','JESSICA','TLACATECA ','1990-01-01','Femenino','2023-04-25','2023-04-25','192.1.1.1','192.1.1.1',1000,1000)</v>
      </c>
    </row>
    <row r="160" spans="1:23" x14ac:dyDescent="0.25">
      <c r="A160" s="3">
        <v>199</v>
      </c>
      <c r="B160" s="6">
        <v>45030</v>
      </c>
      <c r="C160" t="s">
        <v>408</v>
      </c>
      <c r="D160" t="s">
        <v>409</v>
      </c>
      <c r="G160" t="s">
        <v>19</v>
      </c>
      <c r="H160" t="str">
        <f>CONCATENATE("Perfil SEDENA"," ",G160)</f>
        <v>Perfil SEDENA Femenino</v>
      </c>
      <c r="I160" t="s">
        <v>178</v>
      </c>
      <c r="J160">
        <f>SEARCH(" ",C160,1)</f>
        <v>7</v>
      </c>
      <c r="K160">
        <f>SEARCH(" ",C160,J160+1)</f>
        <v>17</v>
      </c>
      <c r="L160">
        <f>IFERROR(SEARCH(" ",C160,K160+1),100)</f>
        <v>100</v>
      </c>
      <c r="M160">
        <f>IFERROR(SEARCH(" ",C160,L160+1),100)</f>
        <v>100</v>
      </c>
      <c r="N160">
        <f>IFERROR(SEARCH(" ",C160,M160+1),100)</f>
        <v>100</v>
      </c>
      <c r="O160">
        <f>LEN(C160)</f>
        <v>24</v>
      </c>
      <c r="P160" t="str">
        <f>MID(C160,1,J160-1)</f>
        <v>VALDEZ</v>
      </c>
      <c r="Q160" t="str">
        <f>MID(C160,(J160+1),(K160-J160))</f>
        <v xml:space="preserve">HERNANDEZ </v>
      </c>
      <c r="R160" t="str">
        <f>MID(C160,(K160+1),(L160-K160))</f>
        <v>JENIFER</v>
      </c>
      <c r="S160" t="str">
        <f>MID(C160,(L160+1),(M160-L160))</f>
        <v/>
      </c>
      <c r="T160" t="str">
        <f>MID(C160,(M160+1),N160)</f>
        <v/>
      </c>
      <c r="U160" t="str">
        <f t="shared" si="4"/>
        <v xml:space="preserve">JENIFER  </v>
      </c>
      <c r="V160" t="s">
        <v>1087</v>
      </c>
      <c r="W160" t="str">
        <f t="shared" si="5"/>
        <v>INSERT INTO dbo.PACI (PACI_NOM, PACI_AP, PACI_AM, PACI_NAC, PACI_SEX, PACI_FECHAA, PACI_FECHAUM, PACI_IPA, PACI_IPUM, PACI_USA, PACI_USUM) VALUES ('JENIFER  ','VALDEZ','HERNANDEZ ','1990-01-01','Femenino','2023-04-25','2023-04-25','192.1.1.1','192.1.1.1',1000,1000)</v>
      </c>
    </row>
    <row r="161" spans="1:23" x14ac:dyDescent="0.25">
      <c r="A161" s="3">
        <v>200</v>
      </c>
      <c r="B161" s="6">
        <v>45030</v>
      </c>
      <c r="C161" t="s">
        <v>410</v>
      </c>
      <c r="D161" t="s">
        <v>411</v>
      </c>
      <c r="G161" t="s">
        <v>19</v>
      </c>
      <c r="H161" t="str">
        <f>CONCATENATE("Perfil SEDENA"," ",G161)</f>
        <v>Perfil SEDENA Femenino</v>
      </c>
      <c r="I161" t="s">
        <v>178</v>
      </c>
      <c r="J161">
        <f>SEARCH(" ",C161,1)</f>
        <v>10</v>
      </c>
      <c r="K161">
        <f>SEARCH(" ",C161,J161+1)</f>
        <v>19</v>
      </c>
      <c r="L161">
        <f>IFERROR(SEARCH(" ",C161,K161+1),100)</f>
        <v>100</v>
      </c>
      <c r="M161">
        <f>IFERROR(SEARCH(" ",C161,L161+1),100)</f>
        <v>100</v>
      </c>
      <c r="N161">
        <f>IFERROR(SEARCH(" ",C161,M161+1),100)</f>
        <v>100</v>
      </c>
      <c r="O161">
        <f>LEN(C161)</f>
        <v>24</v>
      </c>
      <c r="P161" t="str">
        <f>MID(C161,1,J161-1)</f>
        <v>FERNANDEZ</v>
      </c>
      <c r="Q161" t="str">
        <f>MID(C161,(J161+1),(K161-J161))</f>
        <v xml:space="preserve">VILLEGAS </v>
      </c>
      <c r="R161" t="str">
        <f>MID(C161,(K161+1),(L161-K161))</f>
        <v>ADELA</v>
      </c>
      <c r="S161" t="str">
        <f>MID(C161,(L161+1),(M161-L161))</f>
        <v/>
      </c>
      <c r="T161" t="str">
        <f>MID(C161,(M161+1),N161)</f>
        <v/>
      </c>
      <c r="U161" t="str">
        <f t="shared" si="4"/>
        <v xml:space="preserve">ADELA  </v>
      </c>
      <c r="V161" t="s">
        <v>1088</v>
      </c>
      <c r="W161" t="str">
        <f t="shared" si="5"/>
        <v>INSERT INTO dbo.PACI (PACI_NOM, PACI_AP, PACI_AM, PACI_NAC, PACI_SEX, PACI_FECHAA, PACI_FECHAUM, PACI_IPA, PACI_IPUM, PACI_USA, PACI_USUM) VALUES ('ADELA  ','FERNANDEZ','VILLEGAS ','1990-01-01','Femenino','2023-04-25','2023-04-25','192.1.1.1','192.1.1.1',1000,1000)</v>
      </c>
    </row>
    <row r="162" spans="1:23" x14ac:dyDescent="0.25">
      <c r="A162" s="3">
        <v>211</v>
      </c>
      <c r="B162" s="6">
        <v>45030</v>
      </c>
      <c r="C162" t="s">
        <v>432</v>
      </c>
      <c r="D162" t="s">
        <v>433</v>
      </c>
      <c r="G162" t="s">
        <v>11</v>
      </c>
      <c r="H162" t="str">
        <f>CONCATENATE("Perfil SEDENA"," ",G162)</f>
        <v>Perfil SEDENA Masculino</v>
      </c>
      <c r="I162" t="s">
        <v>178</v>
      </c>
      <c r="J162">
        <f>SEARCH(" ",C162,1)</f>
        <v>10</v>
      </c>
      <c r="K162">
        <f>SEARCH(" ",C162,J162+1)</f>
        <v>19</v>
      </c>
      <c r="L162">
        <f>IFERROR(SEARCH(" ",C162,K162+1),100)</f>
        <v>100</v>
      </c>
      <c r="M162">
        <f>IFERROR(SEARCH(" ",C162,L162+1),100)</f>
        <v>100</v>
      </c>
      <c r="N162">
        <f>IFERROR(SEARCH(" ",C162,M162+1),100)</f>
        <v>100</v>
      </c>
      <c r="O162">
        <f>LEN(C162)</f>
        <v>24</v>
      </c>
      <c r="P162" t="str">
        <f>MID(C162,1,J162-1)</f>
        <v>HERNANDEZ</v>
      </c>
      <c r="Q162" t="str">
        <f>MID(C162,(J162+1),(K162-J162))</f>
        <v xml:space="preserve">MANCILLA </v>
      </c>
      <c r="R162" t="str">
        <f>MID(C162,(K162+1),(L162-K162))</f>
        <v>DAVID</v>
      </c>
      <c r="S162" t="str">
        <f>MID(C162,(L162+1),(M162-L162))</f>
        <v/>
      </c>
      <c r="T162" t="str">
        <f>MID(C162,(M162+1),N162)</f>
        <v/>
      </c>
      <c r="U162" t="str">
        <f t="shared" si="4"/>
        <v xml:space="preserve">DAVID  </v>
      </c>
      <c r="V162" t="s">
        <v>1004</v>
      </c>
      <c r="W162" t="str">
        <f t="shared" si="5"/>
        <v>INSERT INTO dbo.PACI (PACI_NOM, PACI_AP, PACI_AM, PACI_NAC, PACI_SEX, PACI_FECHAA, PACI_FECHAUM, PACI_IPA, PACI_IPUM, PACI_USA, PACI_USUM) VALUES ('DAVID  ','HERNANDEZ','MANCILLA ','1990-01-01','Masculino','2023-04-25','2023-04-25','192.1.1.1','192.1.1.1',1000,1000)</v>
      </c>
    </row>
    <row r="163" spans="1:23" x14ac:dyDescent="0.25">
      <c r="A163" s="3">
        <v>220</v>
      </c>
      <c r="B163" s="6">
        <v>45030</v>
      </c>
      <c r="C163" t="s">
        <v>450</v>
      </c>
      <c r="D163" t="s">
        <v>451</v>
      </c>
      <c r="G163" t="s">
        <v>11</v>
      </c>
      <c r="H163" t="str">
        <f>CONCATENATE("Perfil SEDENA"," ",G163)</f>
        <v>Perfil SEDENA Masculino</v>
      </c>
      <c r="I163" t="s">
        <v>178</v>
      </c>
      <c r="J163">
        <f>SEARCH(" ",C163,1)</f>
        <v>7</v>
      </c>
      <c r="K163">
        <f>SEARCH(" ",C163,J163+1)</f>
        <v>13</v>
      </c>
      <c r="L163">
        <f>IFERROR(SEARCH(" ",C163,K163+1),100)</f>
        <v>18</v>
      </c>
      <c r="M163">
        <f>IFERROR(SEARCH(" ",C163,L163+1),100)</f>
        <v>100</v>
      </c>
      <c r="N163">
        <f>IFERROR(SEARCH(" ",C163,M163+1),100)</f>
        <v>100</v>
      </c>
      <c r="O163">
        <f>LEN(C163)</f>
        <v>24</v>
      </c>
      <c r="P163" t="str">
        <f>MID(C163,1,J163-1)</f>
        <v>JUAREZ</v>
      </c>
      <c r="Q163" t="str">
        <f>MID(C163,(J163+1),(K163-J163))</f>
        <v xml:space="preserve">SIMON </v>
      </c>
      <c r="R163" t="str">
        <f>MID(C163,(K163+1),(L163-K163))</f>
        <v xml:space="preserve">JOSE </v>
      </c>
      <c r="S163" t="str">
        <f>MID(C163,(L163+1),(M163-L163))</f>
        <v>DANIEL</v>
      </c>
      <c r="T163" t="str">
        <f>MID(C163,(M163+1),N163)</f>
        <v/>
      </c>
      <c r="U163" t="str">
        <f t="shared" si="4"/>
        <v xml:space="preserve">JOSE  DANIEL </v>
      </c>
      <c r="V163" t="s">
        <v>1089</v>
      </c>
      <c r="W163" t="str">
        <f t="shared" si="5"/>
        <v>INSERT INTO dbo.PACI (PACI_NOM, PACI_AP, PACI_AM, PACI_NAC, PACI_SEX, PACI_FECHAA, PACI_FECHAUM, PACI_IPA, PACI_IPUM, PACI_USA, PACI_USUM) VALUES ('JOSE  DANIEL ','JUAREZ','SIMON ','1990-01-01','Masculino','2023-04-25','2023-04-25','192.1.1.1','192.1.1.1',1000,1000)</v>
      </c>
    </row>
    <row r="164" spans="1:23" x14ac:dyDescent="0.25">
      <c r="A164" s="3">
        <v>228</v>
      </c>
      <c r="B164" s="4">
        <v>45033</v>
      </c>
      <c r="C164" t="s">
        <v>466</v>
      </c>
      <c r="D164" t="s">
        <v>467</v>
      </c>
      <c r="G164" t="s">
        <v>19</v>
      </c>
      <c r="H164" t="str">
        <f>CONCATENATE("Perfil SEDENA"," ",G164)</f>
        <v>Perfil SEDENA Femenino</v>
      </c>
      <c r="I164" t="s">
        <v>178</v>
      </c>
      <c r="J164">
        <f>SEARCH(" ",C164,1)</f>
        <v>10</v>
      </c>
      <c r="K164">
        <f>SEARCH(" ",C164,J164+1)</f>
        <v>16</v>
      </c>
      <c r="L164">
        <f>IFERROR(SEARCH(" ",C164,K164+1),100)</f>
        <v>100</v>
      </c>
      <c r="M164">
        <f>IFERROR(SEARCH(" ",C164,L164+1),100)</f>
        <v>100</v>
      </c>
      <c r="N164">
        <f>IFERROR(SEARCH(" ",C164,M164+1),100)</f>
        <v>100</v>
      </c>
      <c r="O164">
        <f>LEN(C164)</f>
        <v>24</v>
      </c>
      <c r="P164" t="str">
        <f>MID(C164,1,J164-1)</f>
        <v>HERNANDEZ</v>
      </c>
      <c r="Q164" t="str">
        <f>MID(C164,(J164+1),(K164-J164))</f>
        <v xml:space="preserve">ROMAN </v>
      </c>
      <c r="R164" t="str">
        <f>MID(C164,(K164+1),(L164-K164))</f>
        <v>JENNIFER</v>
      </c>
      <c r="S164" t="str">
        <f>MID(C164,(L164+1),(M164-L164))</f>
        <v/>
      </c>
      <c r="T164" t="str">
        <f>MID(C164,(M164+1),N164)</f>
        <v/>
      </c>
      <c r="U164" t="str">
        <f t="shared" si="4"/>
        <v xml:space="preserve">JENNIFER  </v>
      </c>
      <c r="V164" t="s">
        <v>1090</v>
      </c>
      <c r="W164" t="str">
        <f t="shared" si="5"/>
        <v>INSERT INTO dbo.PACI (PACI_NOM, PACI_AP, PACI_AM, PACI_NAC, PACI_SEX, PACI_FECHAA, PACI_FECHAUM, PACI_IPA, PACI_IPUM, PACI_USA, PACI_USUM) VALUES ('JENNIFER  ','HERNANDEZ','ROMAN ','1990-01-01','Femenino','2023-04-25','2023-04-25','192.1.1.1','192.1.1.1',1000,1000)</v>
      </c>
    </row>
    <row r="165" spans="1:23" x14ac:dyDescent="0.25">
      <c r="A165" s="3">
        <v>231</v>
      </c>
      <c r="B165" s="4">
        <v>45033</v>
      </c>
      <c r="C165" t="s">
        <v>472</v>
      </c>
      <c r="D165" t="s">
        <v>473</v>
      </c>
      <c r="G165" t="s">
        <v>11</v>
      </c>
      <c r="H165" t="str">
        <f>CONCATENATE("Perfil SEDENA"," ",G165)</f>
        <v>Perfil SEDENA Masculino</v>
      </c>
      <c r="I165" t="s">
        <v>178</v>
      </c>
      <c r="J165">
        <f>SEARCH(" ",C165,1)</f>
        <v>9</v>
      </c>
      <c r="K165">
        <f>SEARCH(" ",C165,J165+1)</f>
        <v>19</v>
      </c>
      <c r="L165">
        <f>IFERROR(SEARCH(" ",C165,K165+1),100)</f>
        <v>100</v>
      </c>
      <c r="M165">
        <f>IFERROR(SEARCH(" ",C165,L165+1),100)</f>
        <v>100</v>
      </c>
      <c r="N165">
        <f>IFERROR(SEARCH(" ",C165,M165+1),100)</f>
        <v>100</v>
      </c>
      <c r="O165">
        <f>LEN(C165)</f>
        <v>24</v>
      </c>
      <c r="P165" t="str">
        <f>MID(C165,1,J165-1)</f>
        <v>CASILLAS</v>
      </c>
      <c r="Q165" t="str">
        <f>MID(C165,(J165+1),(K165-J165))</f>
        <v xml:space="preserve">CASTAÑEDA </v>
      </c>
      <c r="R165" t="str">
        <f>MID(C165,(K165+1),(L165-K165))</f>
        <v>ANGEL</v>
      </c>
      <c r="S165" t="str">
        <f>MID(C165,(L165+1),(M165-L165))</f>
        <v/>
      </c>
      <c r="T165" t="str">
        <f>MID(C165,(M165+1),N165)</f>
        <v/>
      </c>
      <c r="U165" t="str">
        <f t="shared" si="4"/>
        <v xml:space="preserve">ANGEL  </v>
      </c>
      <c r="V165" t="s">
        <v>1091</v>
      </c>
      <c r="W165" t="str">
        <f t="shared" si="5"/>
        <v>INSERT INTO dbo.PACI (PACI_NOM, PACI_AP, PACI_AM, PACI_NAC, PACI_SEX, PACI_FECHAA, PACI_FECHAUM, PACI_IPA, PACI_IPUM, PACI_USA, PACI_USUM) VALUES ('ANGEL  ','CASILLAS','CASTAÑEDA ','1990-01-01','Masculino','2023-04-25','2023-04-25','192.1.1.1','192.1.1.1',1000,1000)</v>
      </c>
    </row>
    <row r="166" spans="1:23" x14ac:dyDescent="0.25">
      <c r="A166" s="3">
        <v>237</v>
      </c>
      <c r="B166" s="4">
        <v>45033</v>
      </c>
      <c r="C166" t="s">
        <v>484</v>
      </c>
      <c r="D166" t="s">
        <v>485</v>
      </c>
      <c r="G166" t="s">
        <v>11</v>
      </c>
      <c r="H166" t="str">
        <f>CONCATENATE("Perfil SEDENA"," ",G166)</f>
        <v>Perfil SEDENA Masculino</v>
      </c>
      <c r="I166" t="s">
        <v>178</v>
      </c>
      <c r="J166">
        <f>SEARCH(" ",C166,1)</f>
        <v>10</v>
      </c>
      <c r="K166">
        <f>SEARCH(" ",C166,J166+1)</f>
        <v>18</v>
      </c>
      <c r="L166">
        <f>IFERROR(SEARCH(" ",C166,K166+1),100)</f>
        <v>100</v>
      </c>
      <c r="M166">
        <f>IFERROR(SEARCH(" ",C166,L166+1),100)</f>
        <v>100</v>
      </c>
      <c r="N166">
        <f>IFERROR(SEARCH(" ",C166,M166+1),100)</f>
        <v>100</v>
      </c>
      <c r="O166">
        <f>LEN(C166)</f>
        <v>24</v>
      </c>
      <c r="P166" t="str">
        <f>MID(C166,1,J166-1)</f>
        <v>MOCTEZUMA</v>
      </c>
      <c r="Q166" t="str">
        <f>MID(C166,(J166+1),(K166-J166))</f>
        <v xml:space="preserve">SERRANO </v>
      </c>
      <c r="R166" t="str">
        <f>MID(C166,(K166+1),(L166-K166))</f>
        <v>CIRILO</v>
      </c>
      <c r="S166" t="str">
        <f>MID(C166,(L166+1),(M166-L166))</f>
        <v/>
      </c>
      <c r="T166" t="str">
        <f>MID(C166,(M166+1),N166)</f>
        <v/>
      </c>
      <c r="U166" t="str">
        <f t="shared" si="4"/>
        <v xml:space="preserve">CIRILO  </v>
      </c>
      <c r="V166" t="s">
        <v>1092</v>
      </c>
      <c r="W166" t="str">
        <f t="shared" si="5"/>
        <v>INSERT INTO dbo.PACI (PACI_NOM, PACI_AP, PACI_AM, PACI_NAC, PACI_SEX, PACI_FECHAA, PACI_FECHAUM, PACI_IPA, PACI_IPUM, PACI_USA, PACI_USUM) VALUES ('CIRILO  ','MOCTEZUMA','SERRANO ','1990-01-01','Masculino','2023-04-25','2023-04-25','192.1.1.1','192.1.1.1',1000,1000)</v>
      </c>
    </row>
    <row r="167" spans="1:23" x14ac:dyDescent="0.25">
      <c r="A167" s="3">
        <v>264</v>
      </c>
      <c r="B167" s="4">
        <v>45033</v>
      </c>
      <c r="C167" t="s">
        <v>538</v>
      </c>
      <c r="D167" t="s">
        <v>539</v>
      </c>
      <c r="G167" t="s">
        <v>11</v>
      </c>
      <c r="H167" t="str">
        <f>CONCATENATE("Perfil SEDENA"," ",G167)</f>
        <v>Perfil SEDENA Masculino</v>
      </c>
      <c r="I167" t="s">
        <v>178</v>
      </c>
      <c r="J167">
        <f>SEARCH(" ",C167,1)</f>
        <v>7</v>
      </c>
      <c r="K167">
        <f>SEARCH(" ",C167,J167+1)</f>
        <v>15</v>
      </c>
      <c r="L167">
        <f>IFERROR(SEARCH(" ",C167,K167+1),100)</f>
        <v>100</v>
      </c>
      <c r="M167">
        <f>IFERROR(SEARCH(" ",C167,L167+1),100)</f>
        <v>100</v>
      </c>
      <c r="N167">
        <f>IFERROR(SEARCH(" ",C167,M167+1),100)</f>
        <v>100</v>
      </c>
      <c r="O167">
        <f>LEN(C167)</f>
        <v>24</v>
      </c>
      <c r="P167" t="str">
        <f>MID(C167,1,J167-1)</f>
        <v>SIERRA</v>
      </c>
      <c r="Q167" t="str">
        <f>MID(C167,(J167+1),(K167-J167))</f>
        <v xml:space="preserve">BONILLA </v>
      </c>
      <c r="R167" t="str">
        <f>MID(C167,(K167+1),(L167-K167))</f>
        <v>MARGARITO</v>
      </c>
      <c r="S167" t="str">
        <f>MID(C167,(L167+1),(M167-L167))</f>
        <v/>
      </c>
      <c r="T167" t="str">
        <f>MID(C167,(M167+1),N167)</f>
        <v/>
      </c>
      <c r="U167" t="str">
        <f t="shared" si="4"/>
        <v xml:space="preserve">MARGARITO  </v>
      </c>
      <c r="V167" t="s">
        <v>1093</v>
      </c>
      <c r="W167" t="str">
        <f t="shared" si="5"/>
        <v>INSERT INTO dbo.PACI (PACI_NOM, PACI_AP, PACI_AM, PACI_NAC, PACI_SEX, PACI_FECHAA, PACI_FECHAUM, PACI_IPA, PACI_IPUM, PACI_USA, PACI_USUM) VALUES ('MARGARITO  ','SIERRA','BONILLA ','1990-01-01','Masculino','2023-04-25','2023-04-25','192.1.1.1','192.1.1.1',1000,1000)</v>
      </c>
    </row>
    <row r="168" spans="1:23" x14ac:dyDescent="0.25">
      <c r="A168" s="3">
        <v>268</v>
      </c>
      <c r="B168" s="4">
        <v>45033</v>
      </c>
      <c r="C168" t="s">
        <v>546</v>
      </c>
      <c r="D168" t="s">
        <v>547</v>
      </c>
      <c r="G168" t="s">
        <v>11</v>
      </c>
      <c r="H168" t="str">
        <f>CONCATENATE("Perfil SEDENA"," ",G168)</f>
        <v>Perfil SEDENA Masculino</v>
      </c>
      <c r="I168" t="s">
        <v>178</v>
      </c>
      <c r="J168">
        <f>SEARCH(" ",C168,1)</f>
        <v>9</v>
      </c>
      <c r="K168">
        <f>SEARCH(" ",C168,J168+1)</f>
        <v>18</v>
      </c>
      <c r="L168">
        <f>IFERROR(SEARCH(" ",C168,K168+1),100)</f>
        <v>100</v>
      </c>
      <c r="M168">
        <f>IFERROR(SEARCH(" ",C168,L168+1),100)</f>
        <v>100</v>
      </c>
      <c r="N168">
        <f>IFERROR(SEARCH(" ",C168,M168+1),100)</f>
        <v>100</v>
      </c>
      <c r="O168">
        <f>LEN(C168)</f>
        <v>24</v>
      </c>
      <c r="P168" t="str">
        <f>MID(C168,1,J168-1)</f>
        <v>GONZALEZ</v>
      </c>
      <c r="Q168" t="str">
        <f>MID(C168,(J168+1),(K168-J168))</f>
        <v xml:space="preserve">FIGUEROA </v>
      </c>
      <c r="R168" t="str">
        <f>MID(C168,(K168+1),(L168-K168))</f>
        <v>ALEXIS</v>
      </c>
      <c r="S168" t="str">
        <f>MID(C168,(L168+1),(M168-L168))</f>
        <v/>
      </c>
      <c r="T168" t="str">
        <f>MID(C168,(M168+1),N168)</f>
        <v/>
      </c>
      <c r="U168" t="str">
        <f t="shared" si="4"/>
        <v xml:space="preserve">ALEXIS  </v>
      </c>
      <c r="V168" t="s">
        <v>999</v>
      </c>
      <c r="W168" t="str">
        <f t="shared" si="5"/>
        <v>INSERT INTO dbo.PACI (PACI_NOM, PACI_AP, PACI_AM, PACI_NAC, PACI_SEX, PACI_FECHAA, PACI_FECHAUM, PACI_IPA, PACI_IPUM, PACI_USA, PACI_USUM) VALUES ('ALEXIS  ','GONZALEZ','FIGUEROA ','1990-01-01','Masculino','2023-04-25','2023-04-25','192.1.1.1','192.1.1.1',1000,1000)</v>
      </c>
    </row>
    <row r="169" spans="1:23" x14ac:dyDescent="0.25">
      <c r="A169" s="3">
        <v>271</v>
      </c>
      <c r="B169" s="4">
        <v>45033</v>
      </c>
      <c r="C169" t="s">
        <v>552</v>
      </c>
      <c r="D169" t="s">
        <v>553</v>
      </c>
      <c r="G169" t="s">
        <v>19</v>
      </c>
      <c r="H169" t="str">
        <f>CONCATENATE("Perfil SEDENA"," ",G169)</f>
        <v>Perfil SEDENA Femenino</v>
      </c>
      <c r="I169" t="s">
        <v>178</v>
      </c>
      <c r="J169">
        <f>SEARCH(" ",C169,1)</f>
        <v>8</v>
      </c>
      <c r="K169">
        <f>SEARCH(" ",C169,J169+1)</f>
        <v>16</v>
      </c>
      <c r="L169">
        <f>IFERROR(SEARCH(" ",C169,K169+1),100)</f>
        <v>100</v>
      </c>
      <c r="M169">
        <f>IFERROR(SEARCH(" ",C169,L169+1),100)</f>
        <v>100</v>
      </c>
      <c r="N169">
        <f>IFERROR(SEARCH(" ",C169,M169+1),100)</f>
        <v>100</v>
      </c>
      <c r="O169">
        <f>LEN(C169)</f>
        <v>24</v>
      </c>
      <c r="P169" t="str">
        <f>MID(C169,1,J169-1)</f>
        <v>ALVAREZ</v>
      </c>
      <c r="Q169" t="str">
        <f>MID(C169,(J169+1),(K169-J169))</f>
        <v xml:space="preserve">RAMIREZ </v>
      </c>
      <c r="R169" t="str">
        <f>MID(C169,(K169+1),(L169-K169))</f>
        <v>JENNIFER</v>
      </c>
      <c r="S169" t="str">
        <f>MID(C169,(L169+1),(M169-L169))</f>
        <v/>
      </c>
      <c r="T169" t="str">
        <f>MID(C169,(M169+1),N169)</f>
        <v/>
      </c>
      <c r="U169" t="str">
        <f t="shared" si="4"/>
        <v xml:space="preserve">JENNIFER  </v>
      </c>
      <c r="V169" t="s">
        <v>1090</v>
      </c>
      <c r="W169" t="str">
        <f t="shared" si="5"/>
        <v>INSERT INTO dbo.PACI (PACI_NOM, PACI_AP, PACI_AM, PACI_NAC, PACI_SEX, PACI_FECHAA, PACI_FECHAUM, PACI_IPA, PACI_IPUM, PACI_USA, PACI_USUM) VALUES ('JENNIFER  ','ALVAREZ','RAMIREZ ','1990-01-01','Femenino','2023-04-25','2023-04-25','192.1.1.1','192.1.1.1',1000,1000)</v>
      </c>
    </row>
    <row r="170" spans="1:23" x14ac:dyDescent="0.25">
      <c r="A170" s="3">
        <v>278</v>
      </c>
      <c r="B170" s="4">
        <v>45033</v>
      </c>
      <c r="C170" t="s">
        <v>566</v>
      </c>
      <c r="D170" t="s">
        <v>567</v>
      </c>
      <c r="G170" t="s">
        <v>19</v>
      </c>
      <c r="H170" t="str">
        <f>CONCATENATE("Perfil SEDENA"," ",G170)</f>
        <v>Perfil SEDENA Femenino</v>
      </c>
      <c r="I170" t="s">
        <v>178</v>
      </c>
      <c r="J170">
        <f>SEARCH(" ",C170,1)</f>
        <v>6</v>
      </c>
      <c r="K170">
        <f>SEARCH(" ",C170,J170+1)</f>
        <v>11</v>
      </c>
      <c r="L170">
        <f>IFERROR(SEARCH(" ",C170,K170+1),100)</f>
        <v>17</v>
      </c>
      <c r="M170">
        <f>IFERROR(SEARCH(" ",C170,L170+1),100)</f>
        <v>100</v>
      </c>
      <c r="N170">
        <f>IFERROR(SEARCH(" ",C170,M170+1),100)</f>
        <v>100</v>
      </c>
      <c r="O170">
        <f>LEN(C170)</f>
        <v>24</v>
      </c>
      <c r="P170" t="str">
        <f>MID(C170,1,J170-1)</f>
        <v>ANAYA</v>
      </c>
      <c r="Q170" t="str">
        <f>MID(C170,(J170+1),(K170-J170))</f>
        <v xml:space="preserve">RIOS </v>
      </c>
      <c r="R170" t="str">
        <f>MID(C170,(K170+1),(L170-K170))</f>
        <v xml:space="preserve">DAIRA </v>
      </c>
      <c r="S170" t="str">
        <f>MID(C170,(L170+1),(M170-L170))</f>
        <v>VANESSA</v>
      </c>
      <c r="T170" t="str">
        <f>MID(C170,(M170+1),N170)</f>
        <v/>
      </c>
      <c r="U170" t="str">
        <f t="shared" si="4"/>
        <v xml:space="preserve">DAIRA  VANESSA </v>
      </c>
      <c r="V170" t="s">
        <v>1094</v>
      </c>
      <c r="W170" t="str">
        <f t="shared" si="5"/>
        <v>INSERT INTO dbo.PACI (PACI_NOM, PACI_AP, PACI_AM, PACI_NAC, PACI_SEX, PACI_FECHAA, PACI_FECHAUM, PACI_IPA, PACI_IPUM, PACI_USA, PACI_USUM) VALUES ('DAIRA  VANESSA ','ANAYA','RIOS ','1990-01-01','Femenino','2023-04-25','2023-04-25','192.1.1.1','192.1.1.1',1000,1000)</v>
      </c>
    </row>
    <row r="171" spans="1:23" x14ac:dyDescent="0.25">
      <c r="A171" s="3">
        <v>281</v>
      </c>
      <c r="B171" s="4">
        <v>45033</v>
      </c>
      <c r="C171" t="s">
        <v>572</v>
      </c>
      <c r="D171" t="s">
        <v>573</v>
      </c>
      <c r="G171" t="s">
        <v>11</v>
      </c>
      <c r="H171" t="str">
        <f>CONCATENATE("Perfil SEDENA"," ",G171)</f>
        <v>Perfil SEDENA Masculino</v>
      </c>
      <c r="I171" t="s">
        <v>178</v>
      </c>
      <c r="J171">
        <f>SEARCH(" ",C171,1)</f>
        <v>7</v>
      </c>
      <c r="K171">
        <f>SEARCH(" ",C171,J171+1)</f>
        <v>16</v>
      </c>
      <c r="L171">
        <f>IFERROR(SEARCH(" ",C171,K171+1),100)</f>
        <v>100</v>
      </c>
      <c r="M171">
        <f>IFERROR(SEARCH(" ",C171,L171+1),100)</f>
        <v>100</v>
      </c>
      <c r="N171">
        <f>IFERROR(SEARCH(" ",C171,M171+1),100)</f>
        <v>100</v>
      </c>
      <c r="O171">
        <f>LEN(C171)</f>
        <v>24</v>
      </c>
      <c r="P171" t="str">
        <f>MID(C171,1,J171-1)</f>
        <v>LLANOS</v>
      </c>
      <c r="Q171" t="str">
        <f>MID(C171,(J171+1),(K171-J171))</f>
        <v xml:space="preserve">CONTADOR </v>
      </c>
      <c r="R171" t="str">
        <f>MID(C171,(K171+1),(L171-K171))</f>
        <v>MAURICIO</v>
      </c>
      <c r="S171" t="str">
        <f>MID(C171,(L171+1),(M171-L171))</f>
        <v/>
      </c>
      <c r="T171" t="str">
        <f>MID(C171,(M171+1),N171)</f>
        <v/>
      </c>
      <c r="U171" t="str">
        <f t="shared" si="4"/>
        <v xml:space="preserve">MAURICIO  </v>
      </c>
      <c r="V171" t="s">
        <v>1095</v>
      </c>
      <c r="W171" t="str">
        <f t="shared" si="5"/>
        <v>INSERT INTO dbo.PACI (PACI_NOM, PACI_AP, PACI_AM, PACI_NAC, PACI_SEX, PACI_FECHAA, PACI_FECHAUM, PACI_IPA, PACI_IPUM, PACI_USA, PACI_USUM) VALUES ('MAURICIO  ','LLANOS','CONTADOR ','1990-01-01','Masculino','2023-04-25','2023-04-25','192.1.1.1','192.1.1.1',1000,1000)</v>
      </c>
    </row>
    <row r="172" spans="1:23" x14ac:dyDescent="0.25">
      <c r="A172" s="3">
        <v>290</v>
      </c>
      <c r="B172" s="4">
        <v>45034</v>
      </c>
      <c r="C172" t="s">
        <v>590</v>
      </c>
      <c r="D172" t="s">
        <v>591</v>
      </c>
      <c r="G172" t="s">
        <v>11</v>
      </c>
      <c r="H172" t="str">
        <f>CONCATENATE("Perfil SEDENA"," ",G172)</f>
        <v>Perfil SEDENA Masculino</v>
      </c>
      <c r="I172" t="s">
        <v>178</v>
      </c>
      <c r="J172">
        <f>SEARCH(" ",C172,1)</f>
        <v>9</v>
      </c>
      <c r="K172">
        <f>SEARCH(" ",C172,J172+1)</f>
        <v>15</v>
      </c>
      <c r="L172">
        <f>IFERROR(SEARCH(" ",C172,K172+1),100)</f>
        <v>20</v>
      </c>
      <c r="M172">
        <f>IFERROR(SEARCH(" ",C172,L172+1),100)</f>
        <v>100</v>
      </c>
      <c r="N172">
        <f>IFERROR(SEARCH(" ",C172,M172+1),100)</f>
        <v>100</v>
      </c>
      <c r="O172">
        <f>LEN(C172)</f>
        <v>24</v>
      </c>
      <c r="P172" t="str">
        <f>MID(C172,1,J172-1)</f>
        <v>MARTINEZ</v>
      </c>
      <c r="Q172" t="str">
        <f>MID(C172,(J172+1),(K172-J172))</f>
        <v xml:space="preserve">SILVA </v>
      </c>
      <c r="R172" t="str">
        <f>MID(C172,(K172+1),(L172-K172))</f>
        <v xml:space="preserve">JOSE </v>
      </c>
      <c r="S172" t="str">
        <f>MID(C172,(L172+1),(M172-L172))</f>
        <v>LUIS</v>
      </c>
      <c r="T172" t="str">
        <f>MID(C172,(M172+1),N172)</f>
        <v/>
      </c>
      <c r="U172" t="str">
        <f t="shared" si="4"/>
        <v xml:space="preserve">JOSE  LUIS </v>
      </c>
      <c r="V172" t="s">
        <v>1031</v>
      </c>
      <c r="W172" t="str">
        <f t="shared" si="5"/>
        <v>INSERT INTO dbo.PACI (PACI_NOM, PACI_AP, PACI_AM, PACI_NAC, PACI_SEX, PACI_FECHAA, PACI_FECHAUM, PACI_IPA, PACI_IPUM, PACI_USA, PACI_USUM) VALUES ('JOSE  LUIS ','MARTINEZ','SILVA ','1990-01-01','Masculino','2023-04-25','2023-04-25','192.1.1.1','192.1.1.1',1000,1000)</v>
      </c>
    </row>
    <row r="173" spans="1:23" x14ac:dyDescent="0.25">
      <c r="A173" s="3">
        <v>324</v>
      </c>
      <c r="B173" s="4">
        <v>45035</v>
      </c>
      <c r="C173" t="s">
        <v>658</v>
      </c>
      <c r="D173" t="s">
        <v>659</v>
      </c>
      <c r="G173" t="s">
        <v>11</v>
      </c>
      <c r="H173" t="str">
        <f>CONCATENATE("Perfil SEDENA"," ",G173)</f>
        <v>Perfil SEDENA Masculino</v>
      </c>
      <c r="I173" t="s">
        <v>178</v>
      </c>
      <c r="J173">
        <f>SEARCH(" ",C173,1)</f>
        <v>6</v>
      </c>
      <c r="K173">
        <f>SEARCH(" ",C173,J173+1)</f>
        <v>16</v>
      </c>
      <c r="L173">
        <f>IFERROR(SEARCH(" ",C173,K173+1),100)</f>
        <v>100</v>
      </c>
      <c r="M173">
        <f>IFERROR(SEARCH(" ",C173,L173+1),100)</f>
        <v>100</v>
      </c>
      <c r="N173">
        <f>IFERROR(SEARCH(" ",C173,M173+1),100)</f>
        <v>100</v>
      </c>
      <c r="O173">
        <f>LEN(C173)</f>
        <v>24</v>
      </c>
      <c r="P173" t="str">
        <f>MID(C173,1,J173-1)</f>
        <v>PABLO</v>
      </c>
      <c r="Q173" t="str">
        <f>MID(C173,(J173+1),(K173-J173))</f>
        <v xml:space="preserve">HERNANDEZ </v>
      </c>
      <c r="R173" t="str">
        <f>MID(C173,(K173+1),(L173-K173))</f>
        <v>HERMINIO</v>
      </c>
      <c r="S173" t="str">
        <f>MID(C173,(L173+1),(M173-L173))</f>
        <v/>
      </c>
      <c r="T173" t="str">
        <f>MID(C173,(M173+1),N173)</f>
        <v/>
      </c>
      <c r="U173" t="str">
        <f t="shared" si="4"/>
        <v xml:space="preserve">HERMINIO  </v>
      </c>
      <c r="V173" t="s">
        <v>1096</v>
      </c>
      <c r="W173" t="str">
        <f t="shared" si="5"/>
        <v>INSERT INTO dbo.PACI (PACI_NOM, PACI_AP, PACI_AM, PACI_NAC, PACI_SEX, PACI_FECHAA, PACI_FECHAUM, PACI_IPA, PACI_IPUM, PACI_USA, PACI_USUM) VALUES ('HERMINIO  ','PABLO','HERNANDEZ ','1990-01-01','Masculino','2023-04-25','2023-04-25','192.1.1.1','192.1.1.1',1000,1000)</v>
      </c>
    </row>
    <row r="174" spans="1:23" x14ac:dyDescent="0.25">
      <c r="A174" s="3">
        <v>327</v>
      </c>
      <c r="B174" s="4">
        <v>45035</v>
      </c>
      <c r="C174" t="s">
        <v>664</v>
      </c>
      <c r="D174" t="s">
        <v>665</v>
      </c>
      <c r="G174" t="s">
        <v>11</v>
      </c>
      <c r="H174" t="str">
        <f>CONCATENATE("Perfil SEDENA"," ",G174)</f>
        <v>Perfil SEDENA Masculino</v>
      </c>
      <c r="I174" t="s">
        <v>178</v>
      </c>
      <c r="J174">
        <f>SEARCH(" ",C174,1)</f>
        <v>9</v>
      </c>
      <c r="K174">
        <f>SEARCH(" ",C174,J174+1)</f>
        <v>17</v>
      </c>
      <c r="L174">
        <f>IFERROR(SEARCH(" ",C174,K174+1),100)</f>
        <v>100</v>
      </c>
      <c r="M174">
        <f>IFERROR(SEARCH(" ",C174,L174+1),100)</f>
        <v>100</v>
      </c>
      <c r="N174">
        <f>IFERROR(SEARCH(" ",C174,M174+1),100)</f>
        <v>100</v>
      </c>
      <c r="O174">
        <f>LEN(C174)</f>
        <v>24</v>
      </c>
      <c r="P174" t="str">
        <f>MID(C174,1,J174-1)</f>
        <v>MARTINEZ</v>
      </c>
      <c r="Q174" t="str">
        <f>MID(C174,(J174+1),(K174-J174))</f>
        <v xml:space="preserve">MARCELO </v>
      </c>
      <c r="R174" t="str">
        <f>MID(C174,(K174+1),(L174-K174))</f>
        <v>RODOLFO</v>
      </c>
      <c r="S174" t="str">
        <f>MID(C174,(L174+1),(M174-L174))</f>
        <v/>
      </c>
      <c r="T174" t="str">
        <f>MID(C174,(M174+1),N174)</f>
        <v/>
      </c>
      <c r="U174" t="str">
        <f t="shared" si="4"/>
        <v xml:space="preserve">RODOLFO  </v>
      </c>
      <c r="V174" t="s">
        <v>1097</v>
      </c>
      <c r="W174" t="str">
        <f t="shared" si="5"/>
        <v>INSERT INTO dbo.PACI (PACI_NOM, PACI_AP, PACI_AM, PACI_NAC, PACI_SEX, PACI_FECHAA, PACI_FECHAUM, PACI_IPA, PACI_IPUM, PACI_USA, PACI_USUM) VALUES ('RODOLFO  ','MARTINEZ','MARCELO ','1990-01-01','Masculino','2023-04-25','2023-04-25','192.1.1.1','192.1.1.1',1000,1000)</v>
      </c>
    </row>
    <row r="175" spans="1:23" x14ac:dyDescent="0.25">
      <c r="A175" s="3">
        <v>329</v>
      </c>
      <c r="B175" s="4">
        <v>45035</v>
      </c>
      <c r="C175" t="s">
        <v>668</v>
      </c>
      <c r="D175" t="s">
        <v>669</v>
      </c>
      <c r="G175" t="s">
        <v>11</v>
      </c>
      <c r="H175" t="str">
        <f>CONCATENATE("Perfil SEDENA"," ",G175)</f>
        <v>Perfil SEDENA Masculino</v>
      </c>
      <c r="I175" t="s">
        <v>178</v>
      </c>
      <c r="J175">
        <f>SEARCH(" ",C175,1)</f>
        <v>9</v>
      </c>
      <c r="K175">
        <f>SEARCH(" ",C175,J175+1)</f>
        <v>18</v>
      </c>
      <c r="L175">
        <f>IFERROR(SEARCH(" ",C175,K175+1),100)</f>
        <v>100</v>
      </c>
      <c r="M175">
        <f>IFERROR(SEARCH(" ",C175,L175+1),100)</f>
        <v>100</v>
      </c>
      <c r="N175">
        <f>IFERROR(SEARCH(" ",C175,M175+1),100)</f>
        <v>100</v>
      </c>
      <c r="O175">
        <f>LEN(C175)</f>
        <v>24</v>
      </c>
      <c r="P175" t="str">
        <f>MID(C175,1,J175-1)</f>
        <v>MARTINEZ</v>
      </c>
      <c r="Q175" t="str">
        <f>MID(C175,(J175+1),(K175-J175))</f>
        <v xml:space="preserve">GONZALEZ </v>
      </c>
      <c r="R175" t="str">
        <f>MID(C175,(K175+1),(L175-K175))</f>
        <v>SERGIO</v>
      </c>
      <c r="S175" t="str">
        <f>MID(C175,(L175+1),(M175-L175))</f>
        <v/>
      </c>
      <c r="T175" t="str">
        <f>MID(C175,(M175+1),N175)</f>
        <v/>
      </c>
      <c r="U175" t="str">
        <f t="shared" si="4"/>
        <v xml:space="preserve">SERGIO  </v>
      </c>
      <c r="V175" t="s">
        <v>1068</v>
      </c>
      <c r="W175" t="str">
        <f t="shared" si="5"/>
        <v>INSERT INTO dbo.PACI (PACI_NOM, PACI_AP, PACI_AM, PACI_NAC, PACI_SEX, PACI_FECHAA, PACI_FECHAUM, PACI_IPA, PACI_IPUM, PACI_USA, PACI_USUM) VALUES ('SERGIO  ','MARTINEZ','GONZALEZ ','1990-01-01','Masculino','2023-04-25','2023-04-25','192.1.1.1','192.1.1.1',1000,1000)</v>
      </c>
    </row>
    <row r="176" spans="1:23" x14ac:dyDescent="0.25">
      <c r="A176" s="3">
        <v>341</v>
      </c>
      <c r="B176" s="4">
        <v>45035</v>
      </c>
      <c r="C176" t="s">
        <v>692</v>
      </c>
      <c r="D176" t="s">
        <v>693</v>
      </c>
      <c r="G176" t="s">
        <v>11</v>
      </c>
      <c r="H176" t="str">
        <f>CONCATENATE("Perfil SEDENA"," ",G176)</f>
        <v>Perfil SEDENA Masculino</v>
      </c>
      <c r="I176" t="s">
        <v>178</v>
      </c>
      <c r="J176">
        <f>SEARCH(" ",C176,1)</f>
        <v>7</v>
      </c>
      <c r="K176">
        <f>SEARCH(" ",C176,J176+1)</f>
        <v>17</v>
      </c>
      <c r="L176">
        <f>IFERROR(SEARCH(" ",C176,K176+1),100)</f>
        <v>100</v>
      </c>
      <c r="M176">
        <f>IFERROR(SEARCH(" ",C176,L176+1),100)</f>
        <v>100</v>
      </c>
      <c r="N176">
        <f>IFERROR(SEARCH(" ",C176,M176+1),100)</f>
        <v>100</v>
      </c>
      <c r="O176">
        <f>LEN(C176)</f>
        <v>24</v>
      </c>
      <c r="P176" t="str">
        <f>MID(C176,1,J176-1)</f>
        <v>ROMERO</v>
      </c>
      <c r="Q176" t="str">
        <f>MID(C176,(J176+1),(K176-J176))</f>
        <v xml:space="preserve">CONTRERAS </v>
      </c>
      <c r="R176" t="str">
        <f>MID(C176,(K176+1),(L176-K176))</f>
        <v>OSWALDO</v>
      </c>
      <c r="S176" t="str">
        <f>MID(C176,(L176+1),(M176-L176))</f>
        <v/>
      </c>
      <c r="T176" t="str">
        <f>MID(C176,(M176+1),N176)</f>
        <v/>
      </c>
      <c r="U176" t="str">
        <f t="shared" si="4"/>
        <v xml:space="preserve">OSWALDO  </v>
      </c>
      <c r="V176" t="s">
        <v>1098</v>
      </c>
      <c r="W176" t="str">
        <f t="shared" si="5"/>
        <v>INSERT INTO dbo.PACI (PACI_NOM, PACI_AP, PACI_AM, PACI_NAC, PACI_SEX, PACI_FECHAA, PACI_FECHAUM, PACI_IPA, PACI_IPUM, PACI_USA, PACI_USUM) VALUES ('OSWALDO  ','ROMERO','CONTRERAS ','1990-01-01','Masculino','2023-04-25','2023-04-25','192.1.1.1','192.1.1.1',1000,1000)</v>
      </c>
    </row>
    <row r="177" spans="1:23" x14ac:dyDescent="0.25">
      <c r="A177" s="3">
        <v>358</v>
      </c>
      <c r="B177" s="4">
        <v>45036</v>
      </c>
      <c r="C177" t="s">
        <v>726</v>
      </c>
      <c r="D177" t="s">
        <v>727</v>
      </c>
      <c r="G177" t="s">
        <v>11</v>
      </c>
      <c r="H177" t="str">
        <f>CONCATENATE("Perfil SEDENA"," ",G177)</f>
        <v>Perfil SEDENA Masculino</v>
      </c>
      <c r="I177" t="s">
        <v>178</v>
      </c>
      <c r="J177">
        <f>SEARCH(" ",C177,1)</f>
        <v>9</v>
      </c>
      <c r="K177">
        <f>SEARCH(" ",C177,J177+1)</f>
        <v>17</v>
      </c>
      <c r="L177">
        <f>IFERROR(SEARCH(" ",C177,K177+1),100)</f>
        <v>100</v>
      </c>
      <c r="M177">
        <f>IFERROR(SEARCH(" ",C177,L177+1),100)</f>
        <v>100</v>
      </c>
      <c r="N177">
        <f>IFERROR(SEARCH(" ",C177,M177+1),100)</f>
        <v>100</v>
      </c>
      <c r="O177">
        <f>LEN(C177)</f>
        <v>24</v>
      </c>
      <c r="P177" t="str">
        <f>MID(C177,1,J177-1)</f>
        <v>CARRILLO</v>
      </c>
      <c r="Q177" t="str">
        <f>MID(C177,(J177+1),(K177-J177))</f>
        <v xml:space="preserve">HIGUERA </v>
      </c>
      <c r="R177" t="str">
        <f>MID(C177,(K177+1),(L177-K177))</f>
        <v>GABRIEL</v>
      </c>
      <c r="S177" t="str">
        <f>MID(C177,(L177+1),(M177-L177))</f>
        <v/>
      </c>
      <c r="T177" t="str">
        <f>MID(C177,(M177+1),N177)</f>
        <v/>
      </c>
      <c r="U177" t="str">
        <f t="shared" si="4"/>
        <v xml:space="preserve">GABRIEL  </v>
      </c>
      <c r="V177" t="s">
        <v>1099</v>
      </c>
      <c r="W177" t="str">
        <f t="shared" si="5"/>
        <v>INSERT INTO dbo.PACI (PACI_NOM, PACI_AP, PACI_AM, PACI_NAC, PACI_SEX, PACI_FECHAA, PACI_FECHAUM, PACI_IPA, PACI_IPUM, PACI_USA, PACI_USUM) VALUES ('GABRIEL  ','CARRILLO','HIGUERA ','1990-01-01','Masculino','2023-04-25','2023-04-25','192.1.1.1','192.1.1.1',1000,1000)</v>
      </c>
    </row>
    <row r="178" spans="1:23" x14ac:dyDescent="0.25">
      <c r="A178" s="3">
        <v>359</v>
      </c>
      <c r="B178" s="4">
        <v>45036</v>
      </c>
      <c r="C178" t="s">
        <v>728</v>
      </c>
      <c r="D178" t="s">
        <v>729</v>
      </c>
      <c r="G178" t="s">
        <v>11</v>
      </c>
      <c r="H178" t="str">
        <f>CONCATENATE("Perfil SEDENA"," ",G178)</f>
        <v>Perfil SEDENA Masculino</v>
      </c>
      <c r="I178" t="s">
        <v>178</v>
      </c>
      <c r="J178">
        <f>SEARCH(" ",C178,1)</f>
        <v>11</v>
      </c>
      <c r="K178">
        <f>SEARCH(" ",C178,J178+1)</f>
        <v>17</v>
      </c>
      <c r="L178">
        <f>IFERROR(SEARCH(" ",C178,K178+1),100)</f>
        <v>100</v>
      </c>
      <c r="M178">
        <f>IFERROR(SEARCH(" ",C178,L178+1),100)</f>
        <v>100</v>
      </c>
      <c r="N178">
        <f>IFERROR(SEARCH(" ",C178,M178+1),100)</f>
        <v>100</v>
      </c>
      <c r="O178">
        <f>LEN(C178)</f>
        <v>24</v>
      </c>
      <c r="P178" t="str">
        <f>MID(C178,1,J178-1)</f>
        <v>VALENZUELA</v>
      </c>
      <c r="Q178" t="str">
        <f>MID(C178,(J178+1),(K178-J178))</f>
        <v xml:space="preserve">PEREZ </v>
      </c>
      <c r="R178" t="str">
        <f>MID(C178,(K178+1),(L178-K178))</f>
        <v>GUSTAVO</v>
      </c>
      <c r="S178" t="str">
        <f>MID(C178,(L178+1),(M178-L178))</f>
        <v/>
      </c>
      <c r="T178" t="str">
        <f>MID(C178,(M178+1),N178)</f>
        <v/>
      </c>
      <c r="U178" t="str">
        <f t="shared" si="4"/>
        <v xml:space="preserve">GUSTAVO  </v>
      </c>
      <c r="V178" t="s">
        <v>1045</v>
      </c>
      <c r="W178" t="str">
        <f t="shared" si="5"/>
        <v>INSERT INTO dbo.PACI (PACI_NOM, PACI_AP, PACI_AM, PACI_NAC, PACI_SEX, PACI_FECHAA, PACI_FECHAUM, PACI_IPA, PACI_IPUM, PACI_USA, PACI_USUM) VALUES ('GUSTAVO  ','VALENZUELA','PEREZ ','1990-01-01','Masculino','2023-04-25','2023-04-25','192.1.1.1','192.1.1.1',1000,1000)</v>
      </c>
    </row>
    <row r="179" spans="1:23" x14ac:dyDescent="0.25">
      <c r="A179" s="3">
        <v>367</v>
      </c>
      <c r="B179" s="4">
        <v>45036</v>
      </c>
      <c r="C179" t="s">
        <v>744</v>
      </c>
      <c r="D179" t="s">
        <v>745</v>
      </c>
      <c r="G179" t="s">
        <v>11</v>
      </c>
      <c r="H179" t="str">
        <f>CONCATENATE("Perfil SEDENA"," ",G179)</f>
        <v>Perfil SEDENA Masculino</v>
      </c>
      <c r="I179" t="s">
        <v>178</v>
      </c>
      <c r="J179">
        <f>SEARCH(" ",C179,1)</f>
        <v>7</v>
      </c>
      <c r="K179">
        <f>SEARCH(" ",C179,J179+1)</f>
        <v>15</v>
      </c>
      <c r="L179">
        <f>IFERROR(SEARCH(" ",C179,K179+1),100)</f>
        <v>20</v>
      </c>
      <c r="M179">
        <f>IFERROR(SEARCH(" ",C179,L179+1),100)</f>
        <v>100</v>
      </c>
      <c r="N179">
        <f>IFERROR(SEARCH(" ",C179,M179+1),100)</f>
        <v>100</v>
      </c>
      <c r="O179">
        <f>LEN(C179)</f>
        <v>24</v>
      </c>
      <c r="P179" t="str">
        <f>MID(C179,1,J179-1)</f>
        <v>TORRES</v>
      </c>
      <c r="Q179" t="str">
        <f>MID(C179,(J179+1),(K179-J179))</f>
        <v xml:space="preserve">ARZALUZ </v>
      </c>
      <c r="R179" t="str">
        <f>MID(C179,(K179+1),(L179-K179))</f>
        <v xml:space="preserve">JUAN </v>
      </c>
      <c r="S179" t="str">
        <f>MID(C179,(L179+1),(M179-L179))</f>
        <v>JOSE</v>
      </c>
      <c r="T179" t="str">
        <f>MID(C179,(M179+1),N179)</f>
        <v/>
      </c>
      <c r="U179" t="str">
        <f t="shared" si="4"/>
        <v xml:space="preserve">JUAN  JOSE </v>
      </c>
      <c r="V179" t="s">
        <v>1100</v>
      </c>
      <c r="W179" t="str">
        <f t="shared" si="5"/>
        <v>INSERT INTO dbo.PACI (PACI_NOM, PACI_AP, PACI_AM, PACI_NAC, PACI_SEX, PACI_FECHAA, PACI_FECHAUM, PACI_IPA, PACI_IPUM, PACI_USA, PACI_USUM) VALUES ('JUAN  JOSE ','TORRES','ARZALUZ ','1990-01-01','Masculino','2023-04-25','2023-04-25','192.1.1.1','192.1.1.1',1000,1000)</v>
      </c>
    </row>
    <row r="180" spans="1:23" x14ac:dyDescent="0.25">
      <c r="A180" s="3">
        <v>372</v>
      </c>
      <c r="B180" s="4">
        <v>45036</v>
      </c>
      <c r="C180" t="s">
        <v>754</v>
      </c>
      <c r="D180" t="s">
        <v>755</v>
      </c>
      <c r="G180" t="s">
        <v>11</v>
      </c>
      <c r="H180" t="str">
        <f>CONCATENATE("Perfil SEDENA"," ",G180)</f>
        <v>Perfil SEDENA Masculino</v>
      </c>
      <c r="I180" t="s">
        <v>178</v>
      </c>
      <c r="J180">
        <f>SEARCH(" ",C180,1)</f>
        <v>9</v>
      </c>
      <c r="K180">
        <f>SEARCH(" ",C180,J180+1)</f>
        <v>17</v>
      </c>
      <c r="L180">
        <f>IFERROR(SEARCH(" ",C180,K180+1),100)</f>
        <v>100</v>
      </c>
      <c r="M180">
        <f>IFERROR(SEARCH(" ",C180,L180+1),100)</f>
        <v>100</v>
      </c>
      <c r="N180">
        <f>IFERROR(SEARCH(" ",C180,M180+1),100)</f>
        <v>100</v>
      </c>
      <c r="O180">
        <f>LEN(C180)</f>
        <v>24</v>
      </c>
      <c r="P180" t="str">
        <f>MID(C180,1,J180-1)</f>
        <v>ARELLANO</v>
      </c>
      <c r="Q180" t="str">
        <f>MID(C180,(J180+1),(K180-J180))</f>
        <v xml:space="preserve">MORALES </v>
      </c>
      <c r="R180" t="str">
        <f>MID(C180,(K180+1),(L180-K180))</f>
        <v>JONATAN</v>
      </c>
      <c r="S180" t="str">
        <f>MID(C180,(L180+1),(M180-L180))</f>
        <v/>
      </c>
      <c r="T180" t="str">
        <f>MID(C180,(M180+1),N180)</f>
        <v/>
      </c>
      <c r="U180" t="str">
        <f t="shared" si="4"/>
        <v xml:space="preserve">JONATAN  </v>
      </c>
      <c r="V180" t="s">
        <v>1101</v>
      </c>
      <c r="W180" t="str">
        <f t="shared" si="5"/>
        <v>INSERT INTO dbo.PACI (PACI_NOM, PACI_AP, PACI_AM, PACI_NAC, PACI_SEX, PACI_FECHAA, PACI_FECHAUM, PACI_IPA, PACI_IPUM, PACI_USA, PACI_USUM) VALUES ('JONATAN  ','ARELLANO','MORALES ','1990-01-01','Masculino','2023-04-25','2023-04-25','192.1.1.1','192.1.1.1',1000,1000)</v>
      </c>
    </row>
    <row r="181" spans="1:23" x14ac:dyDescent="0.25">
      <c r="A181" s="3">
        <v>383</v>
      </c>
      <c r="B181" s="4">
        <v>45037</v>
      </c>
      <c r="C181" t="s">
        <v>776</v>
      </c>
      <c r="D181" t="s">
        <v>777</v>
      </c>
      <c r="G181" t="s">
        <v>19</v>
      </c>
      <c r="H181" t="str">
        <f>CONCATENATE("Perfil SEDENA"," ",G181)</f>
        <v>Perfil SEDENA Femenino</v>
      </c>
      <c r="I181" t="s">
        <v>178</v>
      </c>
      <c r="J181">
        <f>SEARCH(" ",C181,1)</f>
        <v>9</v>
      </c>
      <c r="K181">
        <f>SEARCH(" ",C181,J181+1)</f>
        <v>17</v>
      </c>
      <c r="L181">
        <f>IFERROR(SEARCH(" ",C181,K181+1),100)</f>
        <v>100</v>
      </c>
      <c r="M181">
        <f>IFERROR(SEARCH(" ",C181,L181+1),100)</f>
        <v>100</v>
      </c>
      <c r="N181">
        <f>IFERROR(SEARCH(" ",C181,M181+1),100)</f>
        <v>100</v>
      </c>
      <c r="O181">
        <f>LEN(C181)</f>
        <v>24</v>
      </c>
      <c r="P181" t="str">
        <f>MID(C181,1,J181-1)</f>
        <v>MARTINEZ</v>
      </c>
      <c r="Q181" t="str">
        <f>MID(C181,(J181+1),(K181-J181))</f>
        <v xml:space="preserve">SANCHEZ </v>
      </c>
      <c r="R181" t="str">
        <f>MID(C181,(K181+1),(L181-K181))</f>
        <v>MARIBEL</v>
      </c>
      <c r="S181" t="str">
        <f>MID(C181,(L181+1),(M181-L181))</f>
        <v/>
      </c>
      <c r="T181" t="str">
        <f>MID(C181,(M181+1),N181)</f>
        <v/>
      </c>
      <c r="U181" t="str">
        <f t="shared" si="4"/>
        <v xml:space="preserve">MARIBEL  </v>
      </c>
      <c r="V181" t="s">
        <v>1057</v>
      </c>
      <c r="W181" t="str">
        <f t="shared" si="5"/>
        <v>INSERT INTO dbo.PACI (PACI_NOM, PACI_AP, PACI_AM, PACI_NAC, PACI_SEX, PACI_FECHAA, PACI_FECHAUM, PACI_IPA, PACI_IPUM, PACI_USA, PACI_USUM) VALUES ('MARIBEL  ','MARTINEZ','SANCHEZ ','1990-01-01','Femenino','2023-04-25','2023-04-25','192.1.1.1','192.1.1.1',1000,1000)</v>
      </c>
    </row>
    <row r="182" spans="1:23" x14ac:dyDescent="0.25">
      <c r="A182" s="3">
        <v>390</v>
      </c>
      <c r="B182" s="4">
        <v>45037</v>
      </c>
      <c r="C182" t="s">
        <v>790</v>
      </c>
      <c r="D182" t="s">
        <v>791</v>
      </c>
      <c r="G182" t="s">
        <v>11</v>
      </c>
      <c r="H182" t="str">
        <f>CONCATENATE("Perfil SEDENA"," ",G182)</f>
        <v>Perfil SEDENA Masculino</v>
      </c>
      <c r="I182" t="s">
        <v>178</v>
      </c>
      <c r="J182">
        <f>SEARCH(" ",C182,1)</f>
        <v>6</v>
      </c>
      <c r="K182">
        <f>SEARCH(" ",C182,J182+1)</f>
        <v>10</v>
      </c>
      <c r="L182">
        <f>IFERROR(SEARCH(" ",C182,K182+1),100)</f>
        <v>18</v>
      </c>
      <c r="M182">
        <f>IFERROR(SEARCH(" ",C182,L182+1),100)</f>
        <v>100</v>
      </c>
      <c r="N182">
        <f>IFERROR(SEARCH(" ",C182,M182+1),100)</f>
        <v>100</v>
      </c>
      <c r="O182">
        <f>LEN(C182)</f>
        <v>24</v>
      </c>
      <c r="P182" t="str">
        <f>MID(C182,1,J182-1)</f>
        <v>ORTIZ</v>
      </c>
      <c r="Q182" t="str">
        <f>MID(C182,(J182+1),(K182-J182))</f>
        <v xml:space="preserve">MIL </v>
      </c>
      <c r="R182" t="str">
        <f>MID(C182,(K182+1),(L182-K182))</f>
        <v xml:space="preserve">EDUARDO </v>
      </c>
      <c r="S182" t="str">
        <f>MID(C182,(L182+1),(M182-L182))</f>
        <v>DANIEL</v>
      </c>
      <c r="T182" t="str">
        <f>MID(C182,(M182+1),N182)</f>
        <v/>
      </c>
      <c r="U182" t="str">
        <f t="shared" si="4"/>
        <v xml:space="preserve">EDUARDO  DANIEL </v>
      </c>
      <c r="V182" t="s">
        <v>1102</v>
      </c>
      <c r="W182" t="str">
        <f t="shared" si="5"/>
        <v>INSERT INTO dbo.PACI (PACI_NOM, PACI_AP, PACI_AM, PACI_NAC, PACI_SEX, PACI_FECHAA, PACI_FECHAUM, PACI_IPA, PACI_IPUM, PACI_USA, PACI_USUM) VALUES ('EDUARDO  DANIEL ','ORTIZ','MIL ','1990-01-01','Masculino','2023-04-25','2023-04-25','192.1.1.1','192.1.1.1',1000,1000)</v>
      </c>
    </row>
    <row r="183" spans="1:23" x14ac:dyDescent="0.25">
      <c r="A183" s="3">
        <v>395</v>
      </c>
      <c r="B183" s="4">
        <v>45037</v>
      </c>
      <c r="C183" t="s">
        <v>800</v>
      </c>
      <c r="D183" t="s">
        <v>801</v>
      </c>
      <c r="G183" t="s">
        <v>11</v>
      </c>
      <c r="H183" t="str">
        <f>CONCATENATE("Perfil SEDENA"," ",G183)</f>
        <v>Perfil SEDENA Masculino</v>
      </c>
      <c r="I183" t="s">
        <v>178</v>
      </c>
      <c r="J183">
        <f>SEARCH(" ",C183,1)</f>
        <v>10</v>
      </c>
      <c r="K183">
        <f>SEARCH(" ",C183,J183+1)</f>
        <v>19</v>
      </c>
      <c r="L183">
        <f>IFERROR(SEARCH(" ",C183,K183+1),100)</f>
        <v>100</v>
      </c>
      <c r="M183">
        <f>IFERROR(SEARCH(" ",C183,L183+1),100)</f>
        <v>100</v>
      </c>
      <c r="N183">
        <f>IFERROR(SEARCH(" ",C183,M183+1),100)</f>
        <v>100</v>
      </c>
      <c r="O183">
        <f>LEN(C183)</f>
        <v>24</v>
      </c>
      <c r="P183" t="str">
        <f>MID(C183,1,J183-1)</f>
        <v>HERNANDEZ</v>
      </c>
      <c r="Q183" t="str">
        <f>MID(C183,(J183+1),(K183-J183))</f>
        <v xml:space="preserve">VICTORIA </v>
      </c>
      <c r="R183" t="str">
        <f>MID(C183,(K183+1),(L183-K183))</f>
        <v>BRYAN</v>
      </c>
      <c r="S183" t="str">
        <f>MID(C183,(L183+1),(M183-L183))</f>
        <v/>
      </c>
      <c r="T183" t="str">
        <f>MID(C183,(M183+1),N183)</f>
        <v/>
      </c>
      <c r="U183" t="str">
        <f t="shared" si="4"/>
        <v xml:space="preserve">BRYAN  </v>
      </c>
      <c r="V183" t="s">
        <v>1103</v>
      </c>
      <c r="W183" t="str">
        <f t="shared" si="5"/>
        <v>INSERT INTO dbo.PACI (PACI_NOM, PACI_AP, PACI_AM, PACI_NAC, PACI_SEX, PACI_FECHAA, PACI_FECHAUM, PACI_IPA, PACI_IPUM, PACI_USA, PACI_USUM) VALUES ('BRYAN  ','HERNANDEZ','VICTORIA ','1990-01-01','Masculino','2023-04-25','2023-04-25','192.1.1.1','192.1.1.1',1000,1000)</v>
      </c>
    </row>
    <row r="184" spans="1:23" x14ac:dyDescent="0.25">
      <c r="A184" s="3">
        <v>396</v>
      </c>
      <c r="B184" s="4">
        <v>45038</v>
      </c>
      <c r="C184" t="s">
        <v>802</v>
      </c>
      <c r="D184" t="s">
        <v>803</v>
      </c>
      <c r="G184" t="s">
        <v>11</v>
      </c>
      <c r="H184" t="str">
        <f>CONCATENATE("Perfil SEDENA"," ",G184)</f>
        <v>Perfil SEDENA Masculino</v>
      </c>
      <c r="I184" t="s">
        <v>178</v>
      </c>
      <c r="J184">
        <f>SEARCH(" ",C184,1)</f>
        <v>7</v>
      </c>
      <c r="K184">
        <f>SEARCH(" ",C184,J184+1)</f>
        <v>13</v>
      </c>
      <c r="L184">
        <f>IFERROR(SEARCH(" ",C184,K184+1),100)</f>
        <v>19</v>
      </c>
      <c r="M184">
        <f>IFERROR(SEARCH(" ",C184,L184+1),100)</f>
        <v>100</v>
      </c>
      <c r="N184">
        <f>IFERROR(SEARCH(" ",C184,M184+1),100)</f>
        <v>100</v>
      </c>
      <c r="O184">
        <f>LEN(C184)</f>
        <v>24</v>
      </c>
      <c r="P184" t="str">
        <f>MID(C184,1,J184-1)</f>
        <v>IMENEZ</v>
      </c>
      <c r="Q184" t="str">
        <f>MID(C184,(J184+1),(K184-J184))</f>
        <v xml:space="preserve">REYES </v>
      </c>
      <c r="R184" t="str">
        <f>MID(C184,(K184+1),(L184-K184))</f>
        <v xml:space="preserve">MARIO </v>
      </c>
      <c r="S184" t="str">
        <f>MID(C184,(L184+1),(M184-L184))</f>
        <v>CALEB</v>
      </c>
      <c r="T184" t="str">
        <f>MID(C184,(M184+1),N184)</f>
        <v/>
      </c>
      <c r="U184" t="str">
        <f t="shared" si="4"/>
        <v xml:space="preserve">MARIO  CALEB </v>
      </c>
      <c r="V184" t="s">
        <v>1104</v>
      </c>
      <c r="W184" t="str">
        <f t="shared" si="5"/>
        <v>INSERT INTO dbo.PACI (PACI_NOM, PACI_AP, PACI_AM, PACI_NAC, PACI_SEX, PACI_FECHAA, PACI_FECHAUM, PACI_IPA, PACI_IPUM, PACI_USA, PACI_USUM) VALUES ('MARIO  CALEB ','IMENEZ','REYES ','1990-01-01','Masculino','2023-04-25','2023-04-25','192.1.1.1','192.1.1.1',1000,1000)</v>
      </c>
    </row>
    <row r="185" spans="1:23" x14ac:dyDescent="0.25">
      <c r="A185" s="3">
        <v>417</v>
      </c>
      <c r="B185" s="4">
        <v>45039</v>
      </c>
      <c r="C185" t="s">
        <v>844</v>
      </c>
      <c r="D185" t="s">
        <v>845</v>
      </c>
      <c r="G185" t="s">
        <v>11</v>
      </c>
      <c r="H185" t="str">
        <f>CONCATENATE("Perfil SEDENA"," ",G185)</f>
        <v>Perfil SEDENA Masculino</v>
      </c>
      <c r="I185" t="s">
        <v>178</v>
      </c>
      <c r="J185">
        <f>SEARCH(" ",C185,1)</f>
        <v>10</v>
      </c>
      <c r="K185">
        <f>SEARCH(" ",C185,J185+1)</f>
        <v>16</v>
      </c>
      <c r="L185">
        <f>IFERROR(SEARCH(" ",C185,K185+1),100)</f>
        <v>100</v>
      </c>
      <c r="M185">
        <f>IFERROR(SEARCH(" ",C185,L185+1),100)</f>
        <v>100</v>
      </c>
      <c r="N185">
        <f>IFERROR(SEARCH(" ",C185,M185+1),100)</f>
        <v>100</v>
      </c>
      <c r="O185">
        <f>LEN(C185)</f>
        <v>24</v>
      </c>
      <c r="P185" t="str">
        <f>MID(C185,1,J185-1)</f>
        <v>TEHUASTLE</v>
      </c>
      <c r="Q185" t="str">
        <f>MID(C185,(J185+1),(K185-J185))</f>
        <v xml:space="preserve">PANZO </v>
      </c>
      <c r="R185" t="str">
        <f>MID(C185,(K185+1),(L185-K185))</f>
        <v>CECCILIO</v>
      </c>
      <c r="S185" t="str">
        <f>MID(C185,(L185+1),(M185-L185))</f>
        <v/>
      </c>
      <c r="T185" t="str">
        <f>MID(C185,(M185+1),N185)</f>
        <v/>
      </c>
      <c r="U185" t="str">
        <f t="shared" si="4"/>
        <v xml:space="preserve">CECCILIO  </v>
      </c>
      <c r="V185" t="s">
        <v>1105</v>
      </c>
      <c r="W185" t="str">
        <f t="shared" si="5"/>
        <v>INSERT INTO dbo.PACI (PACI_NOM, PACI_AP, PACI_AM, PACI_NAC, PACI_SEX, PACI_FECHAA, PACI_FECHAUM, PACI_IPA, PACI_IPUM, PACI_USA, PACI_USUM) VALUES ('CECCILIO  ','TEHUASTLE','PANZO ','1990-01-01','Masculino','2023-04-25','2023-04-25','192.1.1.1','192.1.1.1',1000,1000)</v>
      </c>
    </row>
    <row r="186" spans="1:23" x14ac:dyDescent="0.25">
      <c r="A186" s="3">
        <v>422</v>
      </c>
      <c r="B186" s="4">
        <v>45039</v>
      </c>
      <c r="C186" t="s">
        <v>854</v>
      </c>
      <c r="D186" t="s">
        <v>855</v>
      </c>
      <c r="G186" t="s">
        <v>19</v>
      </c>
      <c r="H186" t="str">
        <f>CONCATENATE("Perfil SEDENA"," ",G186)</f>
        <v>Perfil SEDENA Femenino</v>
      </c>
      <c r="I186" t="s">
        <v>178</v>
      </c>
      <c r="J186">
        <f>SEARCH(" ",C186,1)</f>
        <v>7</v>
      </c>
      <c r="K186">
        <f>SEARCH(" ",C186,J186+1)</f>
        <v>12</v>
      </c>
      <c r="L186">
        <f>IFERROR(SEARCH(" ",C186,K186+1),100)</f>
        <v>18</v>
      </c>
      <c r="M186">
        <f>IFERROR(SEARCH(" ",C186,L186+1),100)</f>
        <v>100</v>
      </c>
      <c r="N186">
        <f>IFERROR(SEARCH(" ",C186,M186+1),100)</f>
        <v>100</v>
      </c>
      <c r="O186">
        <f>LEN(C186)</f>
        <v>24</v>
      </c>
      <c r="P186" t="str">
        <f>MID(C186,1,J186-1)</f>
        <v>GARCIA</v>
      </c>
      <c r="Q186" t="str">
        <f>MID(C186,(J186+1),(K186-J186))</f>
        <v xml:space="preserve">DIAZ </v>
      </c>
      <c r="R186" t="str">
        <f>MID(C186,(K186+1),(L186-K186))</f>
        <v xml:space="preserve">KARLA </v>
      </c>
      <c r="S186" t="str">
        <f>MID(C186,(L186+1),(M186-L186))</f>
        <v>ELVIRA</v>
      </c>
      <c r="T186" t="str">
        <f>MID(C186,(M186+1),N186)</f>
        <v/>
      </c>
      <c r="U186" t="str">
        <f t="shared" si="4"/>
        <v xml:space="preserve">KARLA  ELVIRA </v>
      </c>
      <c r="V186" t="s">
        <v>1106</v>
      </c>
      <c r="W186" t="str">
        <f t="shared" si="5"/>
        <v>INSERT INTO dbo.PACI (PACI_NOM, PACI_AP, PACI_AM, PACI_NAC, PACI_SEX, PACI_FECHAA, PACI_FECHAUM, PACI_IPA, PACI_IPUM, PACI_USA, PACI_USUM) VALUES ('KARLA  ELVIRA ','GARCIA','DIAZ ','1990-01-01','Femenino','2023-04-25','2023-04-25','192.1.1.1','192.1.1.1',1000,1000)</v>
      </c>
    </row>
    <row r="187" spans="1:23" x14ac:dyDescent="0.25">
      <c r="A187" s="3">
        <v>427</v>
      </c>
      <c r="B187" s="4">
        <v>45039</v>
      </c>
      <c r="C187" t="s">
        <v>925</v>
      </c>
      <c r="D187" t="s">
        <v>865</v>
      </c>
      <c r="G187" t="s">
        <v>11</v>
      </c>
      <c r="H187" t="str">
        <f>CONCATENATE("Perfil SEDENA"," ",G187)</f>
        <v>Perfil SEDENA Masculino</v>
      </c>
      <c r="I187" t="s">
        <v>178</v>
      </c>
      <c r="J187">
        <f>SEARCH(" ",C187,1)</f>
        <v>7</v>
      </c>
      <c r="K187">
        <f>SEARCH(" ",C187,J187+1)</f>
        <v>13</v>
      </c>
      <c r="L187">
        <f>IFERROR(SEARCH(" ",C187,K187+1),100)</f>
        <v>19</v>
      </c>
      <c r="M187">
        <f>IFERROR(SEARCH(" ",C187,L187+1),100)</f>
        <v>100</v>
      </c>
      <c r="N187">
        <f>IFERROR(SEARCH(" ",C187,M187+1),100)</f>
        <v>100</v>
      </c>
      <c r="O187">
        <f>LEN(C187)</f>
        <v>24</v>
      </c>
      <c r="P187" t="str">
        <f>MID(C187,1,J187-1)</f>
        <v>DE_ITA</v>
      </c>
      <c r="Q187" t="str">
        <f>MID(C187,(J187+1),(K187-J187))</f>
        <v xml:space="preserve">RAMOS </v>
      </c>
      <c r="R187" t="str">
        <f>MID(C187,(K187+1),(L187-K187))</f>
        <v xml:space="preserve">BRYAN </v>
      </c>
      <c r="S187" t="str">
        <f>MID(C187,(L187+1),(M187-L187))</f>
        <v>ISAIL</v>
      </c>
      <c r="T187" t="str">
        <f>MID(C187,(M187+1),N187)</f>
        <v/>
      </c>
      <c r="U187" t="str">
        <f t="shared" si="4"/>
        <v xml:space="preserve">BRYAN  ISAIL </v>
      </c>
      <c r="V187" t="s">
        <v>1107</v>
      </c>
      <c r="W187" t="str">
        <f t="shared" si="5"/>
        <v>INSERT INTO dbo.PACI (PACI_NOM, PACI_AP, PACI_AM, PACI_NAC, PACI_SEX, PACI_FECHAA, PACI_FECHAUM, PACI_IPA, PACI_IPUM, PACI_USA, PACI_USUM) VALUES ('BRYAN  ISAIL ','DE_ITA','RAMOS ','1990-01-01','Masculino','2023-04-25','2023-04-25','192.1.1.1','192.1.1.1',1000,1000)</v>
      </c>
    </row>
    <row r="188" spans="1:23" x14ac:dyDescent="0.25">
      <c r="A188" s="3">
        <v>436</v>
      </c>
      <c r="B188" s="4">
        <v>45040</v>
      </c>
      <c r="C188" t="s">
        <v>882</v>
      </c>
      <c r="D188" t="s">
        <v>883</v>
      </c>
      <c r="G188" t="s">
        <v>11</v>
      </c>
      <c r="H188" t="str">
        <f>CONCATENATE("Perfil SEDENA"," ",G188)</f>
        <v>Perfil SEDENA Masculino</v>
      </c>
      <c r="I188" t="s">
        <v>178</v>
      </c>
      <c r="J188">
        <f>SEARCH(" ",C188,1)</f>
        <v>10</v>
      </c>
      <c r="K188">
        <f>SEARCH(" ",C188,J188+1)</f>
        <v>18</v>
      </c>
      <c r="L188">
        <f>IFERROR(SEARCH(" ",C188,K188+1),100)</f>
        <v>100</v>
      </c>
      <c r="M188">
        <f>IFERROR(SEARCH(" ",C188,L188+1),100)</f>
        <v>100</v>
      </c>
      <c r="N188">
        <f>IFERROR(SEARCH(" ",C188,M188+1),100)</f>
        <v>100</v>
      </c>
      <c r="O188">
        <f>LEN(C188)</f>
        <v>24</v>
      </c>
      <c r="P188" t="str">
        <f>MID(C188,1,J188-1)</f>
        <v>TECOCUAZI</v>
      </c>
      <c r="Q188" t="str">
        <f>MID(C188,(J188+1),(K188-J188))</f>
        <v xml:space="preserve">CAMACHO </v>
      </c>
      <c r="R188" t="str">
        <f>MID(C188,(K188+1),(L188-K188))</f>
        <v>EMILIO</v>
      </c>
      <c r="S188" t="str">
        <f>MID(C188,(L188+1),(M188-L188))</f>
        <v/>
      </c>
      <c r="T188" t="str">
        <f>MID(C188,(M188+1),N188)</f>
        <v/>
      </c>
      <c r="U188" t="str">
        <f t="shared" si="4"/>
        <v xml:space="preserve">EMILIO  </v>
      </c>
      <c r="V188" t="s">
        <v>1108</v>
      </c>
      <c r="W188" t="str">
        <f t="shared" si="5"/>
        <v>INSERT INTO dbo.PACI (PACI_NOM, PACI_AP, PACI_AM, PACI_NAC, PACI_SEX, PACI_FECHAA, PACI_FECHAUM, PACI_IPA, PACI_IPUM, PACI_USA, PACI_USUM) VALUES ('EMILIO  ','TECOCUAZI','CAMACHO ','1990-01-01','Masculino','2023-04-25','2023-04-25','192.1.1.1','192.1.1.1',1000,1000)</v>
      </c>
    </row>
    <row r="189" spans="1:23" x14ac:dyDescent="0.25">
      <c r="A189" s="3">
        <v>441</v>
      </c>
      <c r="B189" s="4">
        <v>45040</v>
      </c>
      <c r="C189" t="s">
        <v>892</v>
      </c>
      <c r="D189" t="s">
        <v>893</v>
      </c>
      <c r="G189" t="s">
        <v>11</v>
      </c>
      <c r="H189" t="str">
        <f>CONCATENATE("Perfil SEDENA"," ",G189)</f>
        <v>Perfil SEDENA Masculino</v>
      </c>
      <c r="I189" t="s">
        <v>178</v>
      </c>
      <c r="J189">
        <f>SEARCH(" ",C189,1)</f>
        <v>7</v>
      </c>
      <c r="K189">
        <f>SEARCH(" ",C189,J189+1)</f>
        <v>15</v>
      </c>
      <c r="L189">
        <f>IFERROR(SEARCH(" ",C189,K189+1),100)</f>
        <v>100</v>
      </c>
      <c r="M189">
        <f>IFERROR(SEARCH(" ",C189,L189+1),100)</f>
        <v>100</v>
      </c>
      <c r="N189">
        <f>IFERROR(SEARCH(" ",C189,M189+1),100)</f>
        <v>100</v>
      </c>
      <c r="O189">
        <f>LEN(C189)</f>
        <v>24</v>
      </c>
      <c r="P189" t="str">
        <f>MID(C189,1,J189-1)</f>
        <v>MOLINA</v>
      </c>
      <c r="Q189" t="str">
        <f>MID(C189,(J189+1),(K189-J189))</f>
        <v xml:space="preserve">FUENTES </v>
      </c>
      <c r="R189" t="str">
        <f>MID(C189,(K189+1),(L189-K189))</f>
        <v>SEBASTIAN</v>
      </c>
      <c r="S189" t="str">
        <f>MID(C189,(L189+1),(M189-L189))</f>
        <v/>
      </c>
      <c r="T189" t="str">
        <f>MID(C189,(M189+1),N189)</f>
        <v/>
      </c>
      <c r="U189" t="str">
        <f t="shared" si="4"/>
        <v xml:space="preserve">SEBASTIAN  </v>
      </c>
      <c r="V189" t="s">
        <v>1109</v>
      </c>
      <c r="W189" t="str">
        <f t="shared" si="5"/>
        <v>INSERT INTO dbo.PACI (PACI_NOM, PACI_AP, PACI_AM, PACI_NAC, PACI_SEX, PACI_FECHAA, PACI_FECHAUM, PACI_IPA, PACI_IPUM, PACI_USA, PACI_USUM) VALUES ('SEBASTIAN  ','MOLINA','FUENTES ','1990-01-01','Masculino','2023-04-25','2023-04-25','192.1.1.1','192.1.1.1',1000,1000)</v>
      </c>
    </row>
    <row r="190" spans="1:23" x14ac:dyDescent="0.25">
      <c r="A190" s="3">
        <v>6</v>
      </c>
      <c r="B190" s="4">
        <v>45019</v>
      </c>
      <c r="C190" t="s">
        <v>22</v>
      </c>
      <c r="D190" t="s">
        <v>23</v>
      </c>
      <c r="G190" t="s">
        <v>19</v>
      </c>
      <c r="H190" t="str">
        <f>CONCATENATE("Perfil SEDENA"," ",G190)</f>
        <v>Perfil SEDENA Femenino</v>
      </c>
      <c r="I190" t="s">
        <v>12</v>
      </c>
      <c r="J190">
        <f>SEARCH(" ",C190,1)</f>
        <v>10</v>
      </c>
      <c r="K190">
        <f>SEARCH(" ",C190,J190+1)</f>
        <v>18</v>
      </c>
      <c r="L190">
        <f>IFERROR(SEARCH(" ",C190,K190+1),100)</f>
        <v>100</v>
      </c>
      <c r="M190">
        <f>IFERROR(SEARCH(" ",C190,L190+1),100)</f>
        <v>100</v>
      </c>
      <c r="N190">
        <f>IFERROR(SEARCH(" ",C190,M190+1),100)</f>
        <v>100</v>
      </c>
      <c r="O190">
        <f>LEN(C190)</f>
        <v>25</v>
      </c>
      <c r="P190" t="str">
        <f>MID(C190,1,J190-1)</f>
        <v>ALCANTARA</v>
      </c>
      <c r="Q190" t="str">
        <f>MID(C190,(J190+1),(K190-J190))</f>
        <v xml:space="preserve">ALARCON </v>
      </c>
      <c r="R190" t="str">
        <f>MID(C190,(K190+1),(L190-K190))</f>
        <v>CECILIA</v>
      </c>
      <c r="S190" t="str">
        <f>MID(C190,(L190+1),(M190-L190))</f>
        <v/>
      </c>
      <c r="T190" t="str">
        <f>MID(C190,(M190+1),N190)</f>
        <v/>
      </c>
      <c r="U190" t="str">
        <f t="shared" si="4"/>
        <v xml:space="preserve">CECILIA  </v>
      </c>
      <c r="V190" t="s">
        <v>1110</v>
      </c>
      <c r="W190" t="str">
        <f t="shared" si="5"/>
        <v>INSERT INTO dbo.PACI (PACI_NOM, PACI_AP, PACI_AM, PACI_NAC, PACI_SEX, PACI_FECHAA, PACI_FECHAUM, PACI_IPA, PACI_IPUM, PACI_USA, PACI_USUM) VALUES ('CECILIA  ','ALCANTARA','ALARCON ','1990-01-01','Femenino','2023-04-25','2023-04-25','192.1.1.1','192.1.1.1',1000,1000)</v>
      </c>
    </row>
    <row r="191" spans="1:23" x14ac:dyDescent="0.25">
      <c r="A191" s="3">
        <v>26</v>
      </c>
      <c r="B191" s="4">
        <v>45019</v>
      </c>
      <c r="C191" t="s">
        <v>62</v>
      </c>
      <c r="D191" t="s">
        <v>63</v>
      </c>
      <c r="G191" t="s">
        <v>11</v>
      </c>
      <c r="H191" t="str">
        <f>CONCATENATE("Perfil SEDENA"," ",G191)</f>
        <v>Perfil SEDENA Masculino</v>
      </c>
      <c r="I191" t="s">
        <v>12</v>
      </c>
      <c r="J191">
        <f>SEARCH(" ",C191,1)</f>
        <v>8</v>
      </c>
      <c r="K191">
        <f>SEARCH(" ",C191,J191+1)</f>
        <v>14</v>
      </c>
      <c r="L191">
        <f>IFERROR(SEARCH(" ",C191,K191+1),100)</f>
        <v>20</v>
      </c>
      <c r="M191">
        <f>IFERROR(SEARCH(" ",C191,L191+1),100)</f>
        <v>100</v>
      </c>
      <c r="N191">
        <f>IFERROR(SEARCH(" ",C191,M191+1),100)</f>
        <v>100</v>
      </c>
      <c r="O191">
        <f>LEN(C191)</f>
        <v>25</v>
      </c>
      <c r="P191" t="str">
        <f>MID(C191,1,J191-1)</f>
        <v>ANTONIO</v>
      </c>
      <c r="Q191" t="str">
        <f>MID(C191,(J191+1),(K191-J191))</f>
        <v xml:space="preserve">PEDRO </v>
      </c>
      <c r="R191" t="str">
        <f>MID(C191,(K191+1),(L191-K191))</f>
        <v xml:space="preserve">OSMAR </v>
      </c>
      <c r="S191" t="str">
        <f>MID(C191,(L191+1),(M191-L191))</f>
        <v>DAVID</v>
      </c>
      <c r="T191" t="str">
        <f>MID(C191,(M191+1),N191)</f>
        <v/>
      </c>
      <c r="U191" t="str">
        <f t="shared" si="4"/>
        <v xml:space="preserve">OSMAR  DAVID </v>
      </c>
      <c r="V191" t="s">
        <v>1111</v>
      </c>
      <c r="W191" t="str">
        <f t="shared" si="5"/>
        <v>INSERT INTO dbo.PACI (PACI_NOM, PACI_AP, PACI_AM, PACI_NAC, PACI_SEX, PACI_FECHAA, PACI_FECHAUM, PACI_IPA, PACI_IPUM, PACI_USA, PACI_USUM) VALUES ('OSMAR  DAVID ','ANTONIO','PEDRO ','1990-01-01','Masculino','2023-04-25','2023-04-25','192.1.1.1','192.1.1.1',1000,1000)</v>
      </c>
    </row>
    <row r="192" spans="1:23" x14ac:dyDescent="0.25">
      <c r="A192" s="3">
        <v>53</v>
      </c>
      <c r="B192" s="4">
        <v>45020</v>
      </c>
      <c r="C192" t="s">
        <v>116</v>
      </c>
      <c r="D192" t="s">
        <v>117</v>
      </c>
      <c r="G192" t="s">
        <v>19</v>
      </c>
      <c r="H192" t="str">
        <f>CONCATENATE("Perfil SEDENA"," ",G192)</f>
        <v>Perfil SEDENA Femenino</v>
      </c>
      <c r="I192" t="s">
        <v>12</v>
      </c>
      <c r="J192">
        <f>SEARCH(" ",C192,1)</f>
        <v>8</v>
      </c>
      <c r="K192">
        <f>SEARCH(" ",C192,J192+1)</f>
        <v>15</v>
      </c>
      <c r="L192">
        <f>IFERROR(SEARCH(" ",C192,K192+1),100)</f>
        <v>20</v>
      </c>
      <c r="M192">
        <f>IFERROR(SEARCH(" ",C192,L192+1),100)</f>
        <v>100</v>
      </c>
      <c r="N192">
        <f>IFERROR(SEARCH(" ",C192,M192+1),100)</f>
        <v>100</v>
      </c>
      <c r="O192">
        <f>LEN(C192)</f>
        <v>25</v>
      </c>
      <c r="P192" t="str">
        <f>MID(C192,1,J192-1)</f>
        <v>CARRERA</v>
      </c>
      <c r="Q192" t="str">
        <f>MID(C192,(J192+1),(K192-J192))</f>
        <v xml:space="preserve">GARCIA </v>
      </c>
      <c r="R192" t="str">
        <f>MID(C192,(K192+1),(L192-K192))</f>
        <v xml:space="preserve">IRIS </v>
      </c>
      <c r="S192" t="str">
        <f>MID(C192,(L192+1),(M192-L192))</f>
        <v>ITZEL</v>
      </c>
      <c r="T192" t="str">
        <f>MID(C192,(M192+1),N192)</f>
        <v/>
      </c>
      <c r="U192" t="str">
        <f t="shared" si="4"/>
        <v xml:space="preserve">IRIS  ITZEL </v>
      </c>
      <c r="V192" t="s">
        <v>1112</v>
      </c>
      <c r="W192" t="str">
        <f t="shared" si="5"/>
        <v>INSERT INTO dbo.PACI (PACI_NOM, PACI_AP, PACI_AM, PACI_NAC, PACI_SEX, PACI_FECHAA, PACI_FECHAUM, PACI_IPA, PACI_IPUM, PACI_USA, PACI_USUM) VALUES ('IRIS  ITZEL ','CARRERA','GARCIA ','1990-01-01','Femenino','2023-04-25','2023-04-25','192.1.1.1','192.1.1.1',1000,1000)</v>
      </c>
    </row>
    <row r="193" spans="1:23" x14ac:dyDescent="0.25">
      <c r="A193" s="3">
        <v>57</v>
      </c>
      <c r="B193" s="4">
        <v>45020</v>
      </c>
      <c r="C193" t="s">
        <v>124</v>
      </c>
      <c r="D193" t="s">
        <v>125</v>
      </c>
      <c r="G193" t="s">
        <v>11</v>
      </c>
      <c r="H193" t="str">
        <f>CONCATENATE("Perfil SEDENA"," ",G193)</f>
        <v>Perfil SEDENA Masculino</v>
      </c>
      <c r="I193" t="s">
        <v>12</v>
      </c>
      <c r="J193">
        <f>SEARCH(" ",C193,1)</f>
        <v>8</v>
      </c>
      <c r="K193">
        <f>SEARCH(" ",C193,J193+1)</f>
        <v>18</v>
      </c>
      <c r="L193">
        <f>IFERROR(SEARCH(" ",C193,K193+1),100)</f>
        <v>100</v>
      </c>
      <c r="M193">
        <f>IFERROR(SEARCH(" ",C193,L193+1),100)</f>
        <v>100</v>
      </c>
      <c r="N193">
        <f>IFERROR(SEARCH(" ",C193,M193+1),100)</f>
        <v>100</v>
      </c>
      <c r="O193">
        <f>LEN(C193)</f>
        <v>25</v>
      </c>
      <c r="P193" t="str">
        <f>MID(C193,1,J193-1)</f>
        <v>ANTONIO</v>
      </c>
      <c r="Q193" t="str">
        <f>MID(C193,(J193+1),(K193-J193))</f>
        <v xml:space="preserve">RODRIGUEZ </v>
      </c>
      <c r="R193" t="str">
        <f>MID(C193,(K193+1),(L193-K193))</f>
        <v>RODRIGO</v>
      </c>
      <c r="S193" t="str">
        <f>MID(C193,(L193+1),(M193-L193))</f>
        <v/>
      </c>
      <c r="T193" t="str">
        <f>MID(C193,(M193+1),N193)</f>
        <v/>
      </c>
      <c r="U193" t="str">
        <f t="shared" si="4"/>
        <v xml:space="preserve">RODRIGO  </v>
      </c>
      <c r="V193" t="s">
        <v>1070</v>
      </c>
      <c r="W193" t="str">
        <f t="shared" si="5"/>
        <v>INSERT INTO dbo.PACI (PACI_NOM, PACI_AP, PACI_AM, PACI_NAC, PACI_SEX, PACI_FECHAA, PACI_FECHAUM, PACI_IPA, PACI_IPUM, PACI_USA, PACI_USUM) VALUES ('RODRIGO  ','ANTONIO','RODRIGUEZ ','1990-01-01','Masculino','2023-04-25','2023-04-25','192.1.1.1','192.1.1.1',1000,1000)</v>
      </c>
    </row>
    <row r="194" spans="1:23" x14ac:dyDescent="0.25">
      <c r="A194" s="3">
        <v>80</v>
      </c>
      <c r="B194" s="4">
        <v>45021</v>
      </c>
      <c r="C194" t="s">
        <v>170</v>
      </c>
      <c r="D194" t="s">
        <v>171</v>
      </c>
      <c r="G194" t="s">
        <v>11</v>
      </c>
      <c r="H194" t="str">
        <f>CONCATENATE("Perfil SEDENA"," ",G194)</f>
        <v>Perfil SEDENA Masculino</v>
      </c>
      <c r="I194" t="s">
        <v>12</v>
      </c>
      <c r="J194">
        <f>SEARCH(" ",C194,1)</f>
        <v>8</v>
      </c>
      <c r="K194">
        <f>SEARCH(" ",C194,J194+1)</f>
        <v>18</v>
      </c>
      <c r="L194">
        <f>IFERROR(SEARCH(" ",C194,K194+1),100)</f>
        <v>100</v>
      </c>
      <c r="M194">
        <f>IFERROR(SEARCH(" ",C194,L194+1),100)</f>
        <v>100</v>
      </c>
      <c r="N194">
        <f>IFERROR(SEARCH(" ",C194,M194+1),100)</f>
        <v>100</v>
      </c>
      <c r="O194">
        <f>LEN(C194)</f>
        <v>25</v>
      </c>
      <c r="P194" t="str">
        <f>MID(C194,1,J194-1)</f>
        <v>MARCELO</v>
      </c>
      <c r="Q194" t="str">
        <f>MID(C194,(J194+1),(K194-J194))</f>
        <v xml:space="preserve">HERNANDEZ </v>
      </c>
      <c r="R194" t="str">
        <f>MID(C194,(K194+1),(L194-K194))</f>
        <v>JOVANNI</v>
      </c>
      <c r="S194" t="str">
        <f>MID(C194,(L194+1),(M194-L194))</f>
        <v/>
      </c>
      <c r="T194" t="str">
        <f>MID(C194,(M194+1),N194)</f>
        <v/>
      </c>
      <c r="U194" t="str">
        <f t="shared" si="4"/>
        <v xml:space="preserve">JOVANNI  </v>
      </c>
      <c r="V194" t="s">
        <v>1113</v>
      </c>
      <c r="W194" t="str">
        <f t="shared" si="5"/>
        <v>INSERT INTO dbo.PACI (PACI_NOM, PACI_AP, PACI_AM, PACI_NAC, PACI_SEX, PACI_FECHAA, PACI_FECHAUM, PACI_IPA, PACI_IPUM, PACI_USA, PACI_USUM) VALUES ('JOVANNI  ','MARCELO','HERNANDEZ ','1990-01-01','Masculino','2023-04-25','2023-04-25','192.1.1.1','192.1.1.1',1000,1000)</v>
      </c>
    </row>
    <row r="195" spans="1:23" x14ac:dyDescent="0.25">
      <c r="A195" s="3">
        <v>84</v>
      </c>
      <c r="B195" s="4">
        <v>45022</v>
      </c>
      <c r="C195" t="s">
        <v>179</v>
      </c>
      <c r="D195" t="s">
        <v>180</v>
      </c>
      <c r="G195" t="s">
        <v>19</v>
      </c>
      <c r="H195" t="str">
        <f>CONCATENATE("Perfil SEDENA"," ",G195)</f>
        <v>Perfil SEDENA Femenino</v>
      </c>
      <c r="I195" t="s">
        <v>178</v>
      </c>
      <c r="J195">
        <f>SEARCH(" ",C195,1)</f>
        <v>9</v>
      </c>
      <c r="K195">
        <f>SEARCH(" ",C195,J195+1)</f>
        <v>16</v>
      </c>
      <c r="L195">
        <f>IFERROR(SEARCH(" ",C195,K195+1),100)</f>
        <v>20</v>
      </c>
      <c r="M195">
        <f>IFERROR(SEARCH(" ",C195,L195+1),100)</f>
        <v>100</v>
      </c>
      <c r="N195">
        <f>IFERROR(SEARCH(" ",C195,M195+1),100)</f>
        <v>100</v>
      </c>
      <c r="O195">
        <f>LEN(C195)</f>
        <v>25</v>
      </c>
      <c r="P195" t="str">
        <f>MID(C195,1,J195-1)</f>
        <v>MARTINEZ</v>
      </c>
      <c r="Q195" t="str">
        <f>MID(C195,(J195+1),(K195-J195))</f>
        <v xml:space="preserve">ROMERO </v>
      </c>
      <c r="R195" t="str">
        <f>MID(C195,(K195+1),(L195-K195))</f>
        <v xml:space="preserve">ANA </v>
      </c>
      <c r="S195" t="str">
        <f>MID(C195,(L195+1),(M195-L195))</f>
        <v>KAREN</v>
      </c>
      <c r="T195" t="str">
        <f>MID(C195,(M195+1),N195)</f>
        <v/>
      </c>
      <c r="U195" t="str">
        <f t="shared" ref="U195:U258" si="6">CONCATENATE(R195," ",S195," ",T195)</f>
        <v xml:space="preserve">ANA  KAREN </v>
      </c>
      <c r="V195" t="s">
        <v>1114</v>
      </c>
      <c r="W195" t="str">
        <f t="shared" ref="W195:W258" si="7">CONCATENATE("INSERT INTO dbo.PACI (PACI_NOM, PACI_AP, PACI_AM, PACI_NAC, PACI_SEX, PACI_FECHAA, PACI_FECHAUM, PACI_IPA, PACI_IPUM, PACI_USA, PACI_USUM) VALUES ('",U195,"','",P195,"','",Q195,"','1990-01-01','",G195,"','2023-04-25','2023-04-25','192.1.1.1','192.1.1.1',1000,1000)")</f>
        <v>INSERT INTO dbo.PACI (PACI_NOM, PACI_AP, PACI_AM, PACI_NAC, PACI_SEX, PACI_FECHAA, PACI_FECHAUM, PACI_IPA, PACI_IPUM, PACI_USA, PACI_USUM) VALUES ('ANA  KAREN ','MARTINEZ','ROMERO ','1990-01-01','Femenino','2023-04-25','2023-04-25','192.1.1.1','192.1.1.1',1000,1000)</v>
      </c>
    </row>
    <row r="196" spans="1:23" x14ac:dyDescent="0.25">
      <c r="A196" s="3">
        <v>90</v>
      </c>
      <c r="B196" s="4">
        <v>45022</v>
      </c>
      <c r="C196" t="s">
        <v>191</v>
      </c>
      <c r="D196" t="s">
        <v>192</v>
      </c>
      <c r="G196" t="s">
        <v>19</v>
      </c>
      <c r="H196" t="str">
        <f>CONCATENATE("Perfil SEDENA"," ",G196)</f>
        <v>Perfil SEDENA Femenino</v>
      </c>
      <c r="I196" t="s">
        <v>178</v>
      </c>
      <c r="J196">
        <f>SEARCH(" ",C196,1)</f>
        <v>10</v>
      </c>
      <c r="K196">
        <f>SEARCH(" ",C196,J196+1)</f>
        <v>18</v>
      </c>
      <c r="L196">
        <f>IFERROR(SEARCH(" ",C196,K196+1),100)</f>
        <v>100</v>
      </c>
      <c r="M196">
        <f>IFERROR(SEARCH(" ",C196,L196+1),100)</f>
        <v>100</v>
      </c>
      <c r="N196">
        <f>IFERROR(SEARCH(" ",C196,M196+1),100)</f>
        <v>100</v>
      </c>
      <c r="O196">
        <f>LEN(C196)</f>
        <v>25</v>
      </c>
      <c r="P196" t="str">
        <f>MID(C196,1,J196-1)</f>
        <v>ESCAMILLA</v>
      </c>
      <c r="Q196" t="str">
        <f>MID(C196,(J196+1),(K196-J196))</f>
        <v xml:space="preserve">SERRANO </v>
      </c>
      <c r="R196" t="str">
        <f>MID(C196,(K196+1),(L196-K196))</f>
        <v>YARIDIA</v>
      </c>
      <c r="S196" t="str">
        <f>MID(C196,(L196+1),(M196-L196))</f>
        <v/>
      </c>
      <c r="T196" t="str">
        <f>MID(C196,(M196+1),N196)</f>
        <v/>
      </c>
      <c r="U196" t="str">
        <f t="shared" si="6"/>
        <v xml:space="preserve">YARIDIA  </v>
      </c>
      <c r="V196" t="s">
        <v>1115</v>
      </c>
      <c r="W196" t="str">
        <f t="shared" si="7"/>
        <v>INSERT INTO dbo.PACI (PACI_NOM, PACI_AP, PACI_AM, PACI_NAC, PACI_SEX, PACI_FECHAA, PACI_FECHAUM, PACI_IPA, PACI_IPUM, PACI_USA, PACI_USUM) VALUES ('YARIDIA  ','ESCAMILLA','SERRANO ','1990-01-01','Femenino','2023-04-25','2023-04-25','192.1.1.1','192.1.1.1',1000,1000)</v>
      </c>
    </row>
    <row r="197" spans="1:23" x14ac:dyDescent="0.25">
      <c r="A197" s="3">
        <v>91</v>
      </c>
      <c r="B197" s="4">
        <v>45022</v>
      </c>
      <c r="C197" t="s">
        <v>193</v>
      </c>
      <c r="D197" t="s">
        <v>194</v>
      </c>
      <c r="G197" t="s">
        <v>19</v>
      </c>
      <c r="H197" t="str">
        <f>CONCATENATE("Perfil SEDENA"," ",G197)</f>
        <v>Perfil SEDENA Femenino</v>
      </c>
      <c r="I197" t="s">
        <v>178</v>
      </c>
      <c r="J197">
        <f>SEARCH(" ",C197,1)</f>
        <v>8</v>
      </c>
      <c r="K197">
        <f>SEARCH(" ",C197,J197+1)</f>
        <v>14</v>
      </c>
      <c r="L197">
        <f>IFERROR(SEARCH(" ",C197,K197+1),100)</f>
        <v>20</v>
      </c>
      <c r="M197">
        <f>IFERROR(SEARCH(" ",C197,L197+1),100)</f>
        <v>100</v>
      </c>
      <c r="N197">
        <f>IFERROR(SEARCH(" ",C197,M197+1),100)</f>
        <v>100</v>
      </c>
      <c r="O197">
        <f>LEN(C197)</f>
        <v>25</v>
      </c>
      <c r="P197" t="str">
        <f>MID(C197,1,J197-1)</f>
        <v>TESILLO</v>
      </c>
      <c r="Q197" t="str">
        <f>MID(C197,(J197+1),(K197-J197))</f>
        <v xml:space="preserve">REYES </v>
      </c>
      <c r="R197" t="str">
        <f>MID(C197,(K197+1),(L197-K197))</f>
        <v xml:space="preserve">MARIA </v>
      </c>
      <c r="S197" t="str">
        <f>MID(C197,(L197+1),(M197-L197))</f>
        <v>ELENA</v>
      </c>
      <c r="T197" t="str">
        <f>MID(C197,(M197+1),N197)</f>
        <v/>
      </c>
      <c r="U197" t="str">
        <f t="shared" si="6"/>
        <v xml:space="preserve">MARIA  ELENA </v>
      </c>
      <c r="V197" t="s">
        <v>1116</v>
      </c>
      <c r="W197" t="str">
        <f t="shared" si="7"/>
        <v>INSERT INTO dbo.PACI (PACI_NOM, PACI_AP, PACI_AM, PACI_NAC, PACI_SEX, PACI_FECHAA, PACI_FECHAUM, PACI_IPA, PACI_IPUM, PACI_USA, PACI_USUM) VALUES ('MARIA  ELENA ','TESILLO','REYES ','1990-01-01','Femenino','2023-04-25','2023-04-25','192.1.1.1','192.1.1.1',1000,1000)</v>
      </c>
    </row>
    <row r="198" spans="1:23" x14ac:dyDescent="0.25">
      <c r="A198" s="3">
        <v>104</v>
      </c>
      <c r="B198" s="4">
        <v>45022</v>
      </c>
      <c r="C198" t="s">
        <v>219</v>
      </c>
      <c r="D198" t="s">
        <v>220</v>
      </c>
      <c r="G198" t="s">
        <v>11</v>
      </c>
      <c r="H198" t="str">
        <f>CONCATENATE("Perfil SEDENA"," ",G198)</f>
        <v>Perfil SEDENA Masculino</v>
      </c>
      <c r="I198" t="s">
        <v>178</v>
      </c>
      <c r="J198">
        <f>SEARCH(" ",C198,1)</f>
        <v>10</v>
      </c>
      <c r="K198">
        <f>SEARCH(" ",C198,J198+1)</f>
        <v>17</v>
      </c>
      <c r="L198">
        <f>IFERROR(SEARCH(" ",C198,K198+1),100)</f>
        <v>100</v>
      </c>
      <c r="M198">
        <f>IFERROR(SEARCH(" ",C198,L198+1),100)</f>
        <v>100</v>
      </c>
      <c r="N198">
        <f>IFERROR(SEARCH(" ",C198,M198+1),100)</f>
        <v>100</v>
      </c>
      <c r="O198">
        <f>LEN(C198)</f>
        <v>25</v>
      </c>
      <c r="P198" t="str">
        <f>MID(C198,1,J198-1)</f>
        <v>HERNANDEZ</v>
      </c>
      <c r="Q198" t="str">
        <f>MID(C198,(J198+1),(K198-J198))</f>
        <v xml:space="preserve">VARGAS </v>
      </c>
      <c r="R198" t="str">
        <f>MID(C198,(K198+1),(L198-K198))</f>
        <v>FERNANDO</v>
      </c>
      <c r="S198" t="str">
        <f>MID(C198,(L198+1),(M198-L198))</f>
        <v/>
      </c>
      <c r="T198" t="str">
        <f>MID(C198,(M198+1),N198)</f>
        <v/>
      </c>
      <c r="U198" t="str">
        <f t="shared" si="6"/>
        <v xml:space="preserve">FERNANDO  </v>
      </c>
      <c r="V198" t="s">
        <v>1003</v>
      </c>
      <c r="W198" t="str">
        <f t="shared" si="7"/>
        <v>INSERT INTO dbo.PACI (PACI_NOM, PACI_AP, PACI_AM, PACI_NAC, PACI_SEX, PACI_FECHAA, PACI_FECHAUM, PACI_IPA, PACI_IPUM, PACI_USA, PACI_USUM) VALUES ('FERNANDO  ','HERNANDEZ','VARGAS ','1990-01-01','Masculino','2023-04-25','2023-04-25','192.1.1.1','192.1.1.1',1000,1000)</v>
      </c>
    </row>
    <row r="199" spans="1:23" x14ac:dyDescent="0.25">
      <c r="A199" s="3">
        <v>105</v>
      </c>
      <c r="B199" s="4">
        <v>45022</v>
      </c>
      <c r="C199" t="s">
        <v>221</v>
      </c>
      <c r="D199" t="s">
        <v>222</v>
      </c>
      <c r="G199" t="s">
        <v>11</v>
      </c>
      <c r="H199" t="str">
        <f>CONCATENATE("Perfil SEDENA"," ",G199)</f>
        <v>Perfil SEDENA Masculino</v>
      </c>
      <c r="I199" t="s">
        <v>178</v>
      </c>
      <c r="J199">
        <f>SEARCH(" ",C199,1)</f>
        <v>6</v>
      </c>
      <c r="K199">
        <f>SEARCH(" ",C199,J199+1)</f>
        <v>14</v>
      </c>
      <c r="L199">
        <f>IFERROR(SEARCH(" ",C199,K199+1),100)</f>
        <v>20</v>
      </c>
      <c r="M199">
        <f>IFERROR(SEARCH(" ",C199,L199+1),100)</f>
        <v>100</v>
      </c>
      <c r="N199">
        <f>IFERROR(SEARCH(" ",C199,M199+1),100)</f>
        <v>100</v>
      </c>
      <c r="O199">
        <f>LEN(C199)</f>
        <v>25</v>
      </c>
      <c r="P199" t="str">
        <f>MID(C199,1,J199-1)</f>
        <v>REYES</v>
      </c>
      <c r="Q199" t="str">
        <f>MID(C199,(J199+1),(K199-J199))</f>
        <v xml:space="preserve">RAMIREZ </v>
      </c>
      <c r="R199" t="str">
        <f>MID(C199,(K199+1),(L199-K199))</f>
        <v xml:space="preserve">BRIAN </v>
      </c>
      <c r="S199" t="str">
        <f>MID(C199,(L199+1),(M199-L199))</f>
        <v>YAHIR</v>
      </c>
      <c r="T199" t="str">
        <f>MID(C199,(M199+1),N199)</f>
        <v/>
      </c>
      <c r="U199" t="str">
        <f t="shared" si="6"/>
        <v xml:space="preserve">BRIAN  YAHIR </v>
      </c>
      <c r="V199" t="s">
        <v>1117</v>
      </c>
      <c r="W199" t="str">
        <f t="shared" si="7"/>
        <v>INSERT INTO dbo.PACI (PACI_NOM, PACI_AP, PACI_AM, PACI_NAC, PACI_SEX, PACI_FECHAA, PACI_FECHAUM, PACI_IPA, PACI_IPUM, PACI_USA, PACI_USUM) VALUES ('BRIAN  YAHIR ','REYES','RAMIREZ ','1990-01-01','Masculino','2023-04-25','2023-04-25','192.1.1.1','192.1.1.1',1000,1000)</v>
      </c>
    </row>
    <row r="200" spans="1:23" x14ac:dyDescent="0.25">
      <c r="A200" s="3">
        <v>115</v>
      </c>
      <c r="B200" s="4">
        <v>45026</v>
      </c>
      <c r="C200" t="s">
        <v>241</v>
      </c>
      <c r="D200" t="s">
        <v>242</v>
      </c>
      <c r="G200" t="s">
        <v>19</v>
      </c>
      <c r="H200" t="str">
        <f>CONCATENATE("Perfil SEDENA"," ",G200)</f>
        <v>Perfil SEDENA Femenino</v>
      </c>
      <c r="I200" t="s">
        <v>178</v>
      </c>
      <c r="J200">
        <f>SEARCH(" ",C200,1)</f>
        <v>7</v>
      </c>
      <c r="K200">
        <f>SEARCH(" ",C200,J200+1)</f>
        <v>15</v>
      </c>
      <c r="L200">
        <f>IFERROR(SEARCH(" ",C200,K200+1),100)</f>
        <v>21</v>
      </c>
      <c r="M200">
        <f>IFERROR(SEARCH(" ",C200,L200+1),100)</f>
        <v>100</v>
      </c>
      <c r="N200">
        <f>IFERROR(SEARCH(" ",C200,M200+1),100)</f>
        <v>100</v>
      </c>
      <c r="O200">
        <f>LEN(C200)</f>
        <v>25</v>
      </c>
      <c r="P200" t="str">
        <f>MID(C200,1,J200-1)</f>
        <v>CHAVEZ</v>
      </c>
      <c r="Q200" t="str">
        <f>MID(C200,(J200+1),(K200-J200))</f>
        <v xml:space="preserve">SANCHEZ </v>
      </c>
      <c r="R200" t="str">
        <f>MID(C200,(K200+1),(L200-K200))</f>
        <v xml:space="preserve">DIANA </v>
      </c>
      <c r="S200" t="str">
        <f>MID(C200,(L200+1),(M200-L200))</f>
        <v>IRMA</v>
      </c>
      <c r="T200" t="str">
        <f>MID(C200,(M200+1),N200)</f>
        <v/>
      </c>
      <c r="U200" t="str">
        <f t="shared" si="6"/>
        <v xml:space="preserve">DIANA  IRMA </v>
      </c>
      <c r="V200" t="s">
        <v>1118</v>
      </c>
      <c r="W200" t="str">
        <f t="shared" si="7"/>
        <v>INSERT INTO dbo.PACI (PACI_NOM, PACI_AP, PACI_AM, PACI_NAC, PACI_SEX, PACI_FECHAA, PACI_FECHAUM, PACI_IPA, PACI_IPUM, PACI_USA, PACI_USUM) VALUES ('DIANA  IRMA ','CHAVEZ','SANCHEZ ','1990-01-01','Femenino','2023-04-25','2023-04-25','192.1.1.1','192.1.1.1',1000,1000)</v>
      </c>
    </row>
    <row r="201" spans="1:23" x14ac:dyDescent="0.25">
      <c r="A201" s="3">
        <v>120</v>
      </c>
      <c r="B201" s="4">
        <v>45026</v>
      </c>
      <c r="C201" t="s">
        <v>251</v>
      </c>
      <c r="D201" t="s">
        <v>252</v>
      </c>
      <c r="G201" t="s">
        <v>11</v>
      </c>
      <c r="H201" t="str">
        <f>CONCATENATE("Perfil SEDENA"," ",G201)</f>
        <v>Perfil SEDENA Masculino</v>
      </c>
      <c r="I201" t="s">
        <v>178</v>
      </c>
      <c r="J201">
        <f>SEARCH(" ",C201,1)</f>
        <v>7</v>
      </c>
      <c r="K201">
        <f>SEARCH(" ",C201,J201+1)</f>
        <v>13</v>
      </c>
      <c r="L201">
        <f>IFERROR(SEARCH(" ",C201,K201+1),100)</f>
        <v>18</v>
      </c>
      <c r="M201">
        <f>IFERROR(SEARCH(" ",C201,L201+1),100)</f>
        <v>100</v>
      </c>
      <c r="N201">
        <f>IFERROR(SEARCH(" ",C201,M201+1),100)</f>
        <v>100</v>
      </c>
      <c r="O201">
        <f>LEN(C201)</f>
        <v>25</v>
      </c>
      <c r="P201" t="str">
        <f>MID(C201,1,J201-1)</f>
        <v>JUAREZ</v>
      </c>
      <c r="Q201" t="str">
        <f>MID(C201,(J201+1),(K201-J201))</f>
        <v xml:space="preserve">AVILA </v>
      </c>
      <c r="R201" t="str">
        <f>MID(C201,(K201+1),(L201-K201))</f>
        <v xml:space="preserve">JOSE </v>
      </c>
      <c r="S201" t="str">
        <f>MID(C201,(L201+1),(M201-L201))</f>
        <v>ENRIQUE</v>
      </c>
      <c r="T201" t="str">
        <f>MID(C201,(M201+1),N201)</f>
        <v/>
      </c>
      <c r="U201" t="str">
        <f t="shared" si="6"/>
        <v xml:space="preserve">JOSE  ENRIQUE </v>
      </c>
      <c r="V201" t="s">
        <v>1119</v>
      </c>
      <c r="W201" t="str">
        <f t="shared" si="7"/>
        <v>INSERT INTO dbo.PACI (PACI_NOM, PACI_AP, PACI_AM, PACI_NAC, PACI_SEX, PACI_FECHAA, PACI_FECHAUM, PACI_IPA, PACI_IPUM, PACI_USA, PACI_USUM) VALUES ('JOSE  ENRIQUE ','JUAREZ','AVILA ','1990-01-01','Masculino','2023-04-25','2023-04-25','192.1.1.1','192.1.1.1',1000,1000)</v>
      </c>
    </row>
    <row r="202" spans="1:23" x14ac:dyDescent="0.25">
      <c r="A202" s="3">
        <v>142</v>
      </c>
      <c r="B202" s="4">
        <v>45027</v>
      </c>
      <c r="C202" t="s">
        <v>295</v>
      </c>
      <c r="D202" t="s">
        <v>296</v>
      </c>
      <c r="G202" t="s">
        <v>11</v>
      </c>
      <c r="H202" t="str">
        <f>CONCATENATE("Perfil SEDENA"," ",G202)</f>
        <v>Perfil SEDENA Masculino</v>
      </c>
      <c r="I202" t="s">
        <v>178</v>
      </c>
      <c r="J202">
        <f>SEARCH(" ",C202,1)</f>
        <v>7</v>
      </c>
      <c r="K202">
        <f>SEARCH(" ",C202,J202+1)</f>
        <v>15</v>
      </c>
      <c r="L202">
        <f>IFERROR(SEARCH(" ",C202,K202+1),100)</f>
        <v>20</v>
      </c>
      <c r="M202">
        <f>IFERROR(SEARCH(" ",C202,L202+1),100)</f>
        <v>100</v>
      </c>
      <c r="N202">
        <f>IFERROR(SEARCH(" ",C202,M202+1),100)</f>
        <v>100</v>
      </c>
      <c r="O202">
        <f>LEN(C202)</f>
        <v>25</v>
      </c>
      <c r="P202" t="str">
        <f>MID(C202,1,J202-1)</f>
        <v>BERNAL</v>
      </c>
      <c r="Q202" t="str">
        <f>MID(C202,(J202+1),(K202-J202))</f>
        <v xml:space="preserve">SANCHEZ </v>
      </c>
      <c r="R202" t="str">
        <f>MID(C202,(K202+1),(L202-K202))</f>
        <v xml:space="preserve">ALAN </v>
      </c>
      <c r="S202" t="str">
        <f>MID(C202,(L202+1),(M202-L202))</f>
        <v>URIEL</v>
      </c>
      <c r="T202" t="str">
        <f>MID(C202,(M202+1),N202)</f>
        <v/>
      </c>
      <c r="U202" t="str">
        <f t="shared" si="6"/>
        <v xml:space="preserve">ALAN  URIEL </v>
      </c>
      <c r="V202" t="s">
        <v>1120</v>
      </c>
      <c r="W202" t="str">
        <f t="shared" si="7"/>
        <v>INSERT INTO dbo.PACI (PACI_NOM, PACI_AP, PACI_AM, PACI_NAC, PACI_SEX, PACI_FECHAA, PACI_FECHAUM, PACI_IPA, PACI_IPUM, PACI_USA, PACI_USUM) VALUES ('ALAN  URIEL ','BERNAL','SANCHEZ ','1990-01-01','Masculino','2023-04-25','2023-04-25','192.1.1.1','192.1.1.1',1000,1000)</v>
      </c>
    </row>
    <row r="203" spans="1:23" x14ac:dyDescent="0.25">
      <c r="A203" s="3">
        <v>147</v>
      </c>
      <c r="B203" s="4">
        <v>45027</v>
      </c>
      <c r="C203" t="s">
        <v>305</v>
      </c>
      <c r="D203" t="s">
        <v>306</v>
      </c>
      <c r="G203" t="s">
        <v>11</v>
      </c>
      <c r="H203" t="str">
        <f>CONCATENATE("Perfil SEDENA"," ",G203)</f>
        <v>Perfil SEDENA Masculino</v>
      </c>
      <c r="I203" t="s">
        <v>178</v>
      </c>
      <c r="J203">
        <f>SEARCH(" ",C203,1)</f>
        <v>7</v>
      </c>
      <c r="K203">
        <f>SEARCH(" ",C203,J203+1)</f>
        <v>14</v>
      </c>
      <c r="L203">
        <f>IFERROR(SEARCH(" ",C203,K203+1),100)</f>
        <v>19</v>
      </c>
      <c r="M203">
        <f>IFERROR(SEARCH(" ",C203,L203+1),100)</f>
        <v>100</v>
      </c>
      <c r="N203">
        <f>IFERROR(SEARCH(" ",C203,M203+1),100)</f>
        <v>100</v>
      </c>
      <c r="O203">
        <f>LEN(C203)</f>
        <v>25</v>
      </c>
      <c r="P203" t="str">
        <f>MID(C203,1,J203-1)</f>
        <v>CASTRO</v>
      </c>
      <c r="Q203" t="str">
        <f>MID(C203,(J203+1),(K203-J203))</f>
        <v xml:space="preserve">ONOFRE </v>
      </c>
      <c r="R203" t="str">
        <f>MID(C203,(K203+1),(L203-K203))</f>
        <v xml:space="preserve">JUAN </v>
      </c>
      <c r="S203" t="str">
        <f>MID(C203,(L203+1),(M203-L203))</f>
        <v>CARLOS</v>
      </c>
      <c r="T203" t="str">
        <f>MID(C203,(M203+1),N203)</f>
        <v/>
      </c>
      <c r="U203" t="str">
        <f t="shared" si="6"/>
        <v xml:space="preserve">JUAN  CARLOS </v>
      </c>
      <c r="V203" t="s">
        <v>1121</v>
      </c>
      <c r="W203" t="str">
        <f t="shared" si="7"/>
        <v>INSERT INTO dbo.PACI (PACI_NOM, PACI_AP, PACI_AM, PACI_NAC, PACI_SEX, PACI_FECHAA, PACI_FECHAUM, PACI_IPA, PACI_IPUM, PACI_USA, PACI_USUM) VALUES ('JUAN  CARLOS ','CASTRO','ONOFRE ','1990-01-01','Masculino','2023-04-25','2023-04-25','192.1.1.1','192.1.1.1',1000,1000)</v>
      </c>
    </row>
    <row r="204" spans="1:23" x14ac:dyDescent="0.25">
      <c r="A204" s="3">
        <v>148</v>
      </c>
      <c r="B204" s="4">
        <v>45027</v>
      </c>
      <c r="C204" t="s">
        <v>307</v>
      </c>
      <c r="D204" t="s">
        <v>308</v>
      </c>
      <c r="G204" t="s">
        <v>11</v>
      </c>
      <c r="H204" t="str">
        <f>CONCATENATE("Perfil SEDENA"," ",G204)</f>
        <v>Perfil SEDENA Masculino</v>
      </c>
      <c r="I204" t="s">
        <v>178</v>
      </c>
      <c r="J204">
        <f>SEARCH(" ",C204,1)</f>
        <v>11</v>
      </c>
      <c r="K204">
        <f>SEARCH(" ",C204,J204+1)</f>
        <v>19</v>
      </c>
      <c r="L204">
        <f>IFERROR(SEARCH(" ",C204,K204+1),100)</f>
        <v>100</v>
      </c>
      <c r="M204">
        <f>IFERROR(SEARCH(" ",C204,L204+1),100)</f>
        <v>100</v>
      </c>
      <c r="N204">
        <f>IFERROR(SEARCH(" ",C204,M204+1),100)</f>
        <v>100</v>
      </c>
      <c r="O204">
        <f>LEN(C204)</f>
        <v>25</v>
      </c>
      <c r="P204" t="str">
        <f>MID(C204,1,J204-1)</f>
        <v>VALENZUELA</v>
      </c>
      <c r="Q204" t="str">
        <f>MID(C204,(J204+1),(K204-J204))</f>
        <v xml:space="preserve">ROSARIO </v>
      </c>
      <c r="R204" t="str">
        <f>MID(C204,(K204+1),(L204-K204))</f>
        <v>DANIEL</v>
      </c>
      <c r="S204" t="str">
        <f>MID(C204,(L204+1),(M204-L204))</f>
        <v/>
      </c>
      <c r="T204" t="str">
        <f>MID(C204,(M204+1),N204)</f>
        <v/>
      </c>
      <c r="U204" t="str">
        <f t="shared" si="6"/>
        <v xml:space="preserve">DANIEL  </v>
      </c>
      <c r="V204" t="s">
        <v>991</v>
      </c>
      <c r="W204" t="str">
        <f t="shared" si="7"/>
        <v>INSERT INTO dbo.PACI (PACI_NOM, PACI_AP, PACI_AM, PACI_NAC, PACI_SEX, PACI_FECHAA, PACI_FECHAUM, PACI_IPA, PACI_IPUM, PACI_USA, PACI_USUM) VALUES ('DANIEL  ','VALENZUELA','ROSARIO ','1990-01-01','Masculino','2023-04-25','2023-04-25','192.1.1.1','192.1.1.1',1000,1000)</v>
      </c>
    </row>
    <row r="205" spans="1:23" x14ac:dyDescent="0.25">
      <c r="A205" s="3">
        <v>157</v>
      </c>
      <c r="B205" s="4">
        <v>45028</v>
      </c>
      <c r="C205" t="s">
        <v>325</v>
      </c>
      <c r="D205" t="s">
        <v>326</v>
      </c>
      <c r="G205" t="s">
        <v>19</v>
      </c>
      <c r="H205" t="str">
        <f>CONCATENATE("Perfil SEDENA"," ",G205)</f>
        <v>Perfil SEDENA Femenino</v>
      </c>
      <c r="I205" t="s">
        <v>178</v>
      </c>
      <c r="J205">
        <f>SEARCH(" ",C205,1)</f>
        <v>8</v>
      </c>
      <c r="K205">
        <f>SEARCH(" ",C205,J205+1)</f>
        <v>14</v>
      </c>
      <c r="L205">
        <f>IFERROR(SEARCH(" ",C205,K205+1),100)</f>
        <v>18</v>
      </c>
      <c r="M205">
        <f>IFERROR(SEARCH(" ",C205,L205+1),100)</f>
        <v>100</v>
      </c>
      <c r="N205">
        <f>IFERROR(SEARCH(" ",C205,M205+1),100)</f>
        <v>100</v>
      </c>
      <c r="O205">
        <f>LEN(C205)</f>
        <v>25</v>
      </c>
      <c r="P205" t="str">
        <f>MID(C205,1,J205-1)</f>
        <v>SANCHEZ</v>
      </c>
      <c r="Q205" t="str">
        <f>MID(C205,(J205+1),(K205-J205))</f>
        <v xml:space="preserve">SOLIS </v>
      </c>
      <c r="R205" t="str">
        <f>MID(C205,(K205+1),(L205-K205))</f>
        <v xml:space="preserve">LUZ </v>
      </c>
      <c r="S205" t="str">
        <f>MID(C205,(L205+1),(M205-L205))</f>
        <v>DANIELA</v>
      </c>
      <c r="T205" t="str">
        <f>MID(C205,(M205+1),N205)</f>
        <v/>
      </c>
      <c r="U205" t="str">
        <f t="shared" si="6"/>
        <v xml:space="preserve">LUZ  DANIELA </v>
      </c>
      <c r="V205" t="s">
        <v>1122</v>
      </c>
      <c r="W205" t="str">
        <f t="shared" si="7"/>
        <v>INSERT INTO dbo.PACI (PACI_NOM, PACI_AP, PACI_AM, PACI_NAC, PACI_SEX, PACI_FECHAA, PACI_FECHAUM, PACI_IPA, PACI_IPUM, PACI_USA, PACI_USUM) VALUES ('LUZ  DANIELA ','SANCHEZ','SOLIS ','1990-01-01','Femenino','2023-04-25','2023-04-25','192.1.1.1','192.1.1.1',1000,1000)</v>
      </c>
    </row>
    <row r="206" spans="1:23" x14ac:dyDescent="0.25">
      <c r="A206" s="3">
        <v>177</v>
      </c>
      <c r="B206" s="4">
        <v>45029</v>
      </c>
      <c r="C206" t="s">
        <v>926</v>
      </c>
      <c r="D206" t="s">
        <v>366</v>
      </c>
      <c r="G206" t="s">
        <v>19</v>
      </c>
      <c r="H206" t="str">
        <f>CONCATENATE("Perfil SEDENA"," ",G206)</f>
        <v>Perfil SEDENA Femenino</v>
      </c>
      <c r="I206" t="s">
        <v>178</v>
      </c>
      <c r="J206">
        <f>SEARCH(" ",C206,1)</f>
        <v>10</v>
      </c>
      <c r="K206">
        <f>SEARCH(" ",C206,J206+1)</f>
        <v>18</v>
      </c>
      <c r="L206">
        <f>IFERROR(SEARCH(" ",C206,K206+1),100)</f>
        <v>100</v>
      </c>
      <c r="M206">
        <f>IFERROR(SEARCH(" ",C206,L206+1),100)</f>
        <v>100</v>
      </c>
      <c r="N206">
        <f>IFERROR(SEARCH(" ",C206,M206+1),100)</f>
        <v>100</v>
      </c>
      <c r="O206">
        <f>LEN(C206)</f>
        <v>25</v>
      </c>
      <c r="P206" t="str">
        <f>MID(C206,1,J206-1)</f>
        <v>DE_FELIPE</v>
      </c>
      <c r="Q206" t="str">
        <f>MID(C206,(J206+1),(K206-J206))</f>
        <v xml:space="preserve">BARRERA </v>
      </c>
      <c r="R206" t="str">
        <f>MID(C206,(K206+1),(L206-K206))</f>
        <v>JESSICA</v>
      </c>
      <c r="S206" t="str">
        <f>MID(C206,(L206+1),(M206-L206))</f>
        <v/>
      </c>
      <c r="T206" t="str">
        <f>MID(C206,(M206+1),N206)</f>
        <v/>
      </c>
      <c r="U206" t="str">
        <f t="shared" si="6"/>
        <v xml:space="preserve">JESSICA  </v>
      </c>
      <c r="V206" t="s">
        <v>1123</v>
      </c>
      <c r="W206" t="str">
        <f t="shared" si="7"/>
        <v>INSERT INTO dbo.PACI (PACI_NOM, PACI_AP, PACI_AM, PACI_NAC, PACI_SEX, PACI_FECHAA, PACI_FECHAUM, PACI_IPA, PACI_IPUM, PACI_USA, PACI_USUM) VALUES ('JESSICA  ','DE_FELIPE','BARRERA ','1990-01-01','Femenino','2023-04-25','2023-04-25','192.1.1.1','192.1.1.1',1000,1000)</v>
      </c>
    </row>
    <row r="207" spans="1:23" x14ac:dyDescent="0.25">
      <c r="A207" s="3">
        <v>181</v>
      </c>
      <c r="B207" s="4">
        <v>45029</v>
      </c>
      <c r="C207" t="s">
        <v>927</v>
      </c>
      <c r="D207" t="s">
        <v>374</v>
      </c>
      <c r="G207" t="s">
        <v>11</v>
      </c>
      <c r="H207" t="str">
        <f>CONCATENATE("Perfil SEDENA"," ",G207)</f>
        <v>Perfil SEDENA Masculino</v>
      </c>
      <c r="I207" t="s">
        <v>178</v>
      </c>
      <c r="J207">
        <f>SEARCH(" ",C207,1)</f>
        <v>8</v>
      </c>
      <c r="K207">
        <f>SEARCH(" ",C207,J207+1)</f>
        <v>16</v>
      </c>
      <c r="L207">
        <f>IFERROR(SEARCH(" ",C207,K207+1),100)</f>
        <v>21</v>
      </c>
      <c r="M207">
        <f>IFERROR(SEARCH(" ",C207,L207+1),100)</f>
        <v>100</v>
      </c>
      <c r="N207">
        <f>IFERROR(SEARCH(" ",C207,M207+1),100)</f>
        <v>100</v>
      </c>
      <c r="O207">
        <f>LEN(C207)</f>
        <v>25</v>
      </c>
      <c r="P207" t="str">
        <f>MID(C207,1,J207-1)</f>
        <v>MORALES</v>
      </c>
      <c r="Q207" t="str">
        <f>MID(C207,(J207+1),(K207-J207))</f>
        <v xml:space="preserve">RAMIREZ </v>
      </c>
      <c r="R207" t="str">
        <f>MID(C207,(K207+1),(L207-K207))</f>
        <v xml:space="preserve">JOSE </v>
      </c>
      <c r="S207" t="str">
        <f>MID(C207,(L207+1),(M207-L207))</f>
        <v>LUIS</v>
      </c>
      <c r="T207" t="str">
        <f>MID(C207,(M207+1),N207)</f>
        <v/>
      </c>
      <c r="U207" t="str">
        <f t="shared" si="6"/>
        <v xml:space="preserve">JOSE  LUIS </v>
      </c>
      <c r="V207" t="s">
        <v>1031</v>
      </c>
      <c r="W207" t="str">
        <f t="shared" si="7"/>
        <v>INSERT INTO dbo.PACI (PACI_NOM, PACI_AP, PACI_AM, PACI_NAC, PACI_SEX, PACI_FECHAA, PACI_FECHAUM, PACI_IPA, PACI_IPUM, PACI_USA, PACI_USUM) VALUES ('JOSE  LUIS ','MORALES','RAMIREZ ','1990-01-01','Masculino','2023-04-25','2023-04-25','192.1.1.1','192.1.1.1',1000,1000)</v>
      </c>
    </row>
    <row r="208" spans="1:23" x14ac:dyDescent="0.25">
      <c r="A208" s="3">
        <v>188</v>
      </c>
      <c r="B208" s="4">
        <v>45029</v>
      </c>
      <c r="C208" t="s">
        <v>928</v>
      </c>
      <c r="D208" t="s">
        <v>388</v>
      </c>
      <c r="G208" t="s">
        <v>11</v>
      </c>
      <c r="H208" t="str">
        <f>CONCATENATE("Perfil SEDENA"," ",G208)</f>
        <v>Perfil SEDENA Masculino</v>
      </c>
      <c r="I208" t="s">
        <v>178</v>
      </c>
      <c r="J208">
        <f>SEARCH(" ",C208,1)</f>
        <v>10</v>
      </c>
      <c r="K208">
        <f>SEARCH(" ",C208,J208+1)</f>
        <v>20</v>
      </c>
      <c r="L208">
        <f>IFERROR(SEARCH(" ",C208,K208+1),100)</f>
        <v>100</v>
      </c>
      <c r="M208">
        <f>IFERROR(SEARCH(" ",C208,L208+1),100)</f>
        <v>100</v>
      </c>
      <c r="N208">
        <f>IFERROR(SEARCH(" ",C208,M208+1),100)</f>
        <v>100</v>
      </c>
      <c r="O208">
        <f>LEN(C208)</f>
        <v>25</v>
      </c>
      <c r="P208" t="str">
        <f>MID(C208,1,J208-1)</f>
        <v>HERNANDEZ</v>
      </c>
      <c r="Q208" t="str">
        <f>MID(C208,(J208+1),(K208-J208))</f>
        <v xml:space="preserve">HERNANDEZ </v>
      </c>
      <c r="R208" t="str">
        <f>MID(C208,(K208+1),(L208-K208))</f>
        <v>ROMAN</v>
      </c>
      <c r="S208" t="str">
        <f>MID(C208,(L208+1),(M208-L208))</f>
        <v/>
      </c>
      <c r="T208" t="str">
        <f>MID(C208,(M208+1),N208)</f>
        <v/>
      </c>
      <c r="U208" t="str">
        <f t="shared" si="6"/>
        <v xml:space="preserve">ROMAN  </v>
      </c>
      <c r="V208" t="s">
        <v>1124</v>
      </c>
      <c r="W208" t="str">
        <f t="shared" si="7"/>
        <v>INSERT INTO dbo.PACI (PACI_NOM, PACI_AP, PACI_AM, PACI_NAC, PACI_SEX, PACI_FECHAA, PACI_FECHAUM, PACI_IPA, PACI_IPUM, PACI_USA, PACI_USUM) VALUES ('ROMAN  ','HERNANDEZ','HERNANDEZ ','1990-01-01','Masculino','2023-04-25','2023-04-25','192.1.1.1','192.1.1.1',1000,1000)</v>
      </c>
    </row>
    <row r="209" spans="1:23" x14ac:dyDescent="0.25">
      <c r="A209" s="3">
        <v>214</v>
      </c>
      <c r="B209" s="6">
        <v>45030</v>
      </c>
      <c r="C209" t="s">
        <v>438</v>
      </c>
      <c r="D209" t="s">
        <v>439</v>
      </c>
      <c r="G209" t="s">
        <v>11</v>
      </c>
      <c r="H209" t="str">
        <f>CONCATENATE("Perfil SEDENA"," ",G209)</f>
        <v>Perfil SEDENA Masculino</v>
      </c>
      <c r="I209" t="s">
        <v>178</v>
      </c>
      <c r="J209">
        <f>SEARCH(" ",C209,1)</f>
        <v>10</v>
      </c>
      <c r="K209">
        <f>SEARCH(" ",C209,J209+1)</f>
        <v>18</v>
      </c>
      <c r="L209">
        <f>IFERROR(SEARCH(" ",C209,K209+1),100)</f>
        <v>100</v>
      </c>
      <c r="M209">
        <f>IFERROR(SEARCH(" ",C209,L209+1),100)</f>
        <v>100</v>
      </c>
      <c r="N209">
        <f>IFERROR(SEARCH(" ",C209,M209+1),100)</f>
        <v>100</v>
      </c>
      <c r="O209">
        <f>LEN(C209)</f>
        <v>25</v>
      </c>
      <c r="P209" t="str">
        <f>MID(C209,1,J209-1)</f>
        <v>HERNANDEZ</v>
      </c>
      <c r="Q209" t="str">
        <f>MID(C209,(J209+1),(K209-J209))</f>
        <v xml:space="preserve">SANJUAN </v>
      </c>
      <c r="R209" t="str">
        <f>MID(C209,(K209+1),(L209-K209))</f>
        <v>EUGENIO</v>
      </c>
      <c r="S209" t="str">
        <f>MID(C209,(L209+1),(M209-L209))</f>
        <v/>
      </c>
      <c r="T209" t="str">
        <f>MID(C209,(M209+1),N209)</f>
        <v/>
      </c>
      <c r="U209" t="str">
        <f t="shared" si="6"/>
        <v xml:space="preserve">EUGENIO  </v>
      </c>
      <c r="V209" t="s">
        <v>1125</v>
      </c>
      <c r="W209" t="str">
        <f t="shared" si="7"/>
        <v>INSERT INTO dbo.PACI (PACI_NOM, PACI_AP, PACI_AM, PACI_NAC, PACI_SEX, PACI_FECHAA, PACI_FECHAUM, PACI_IPA, PACI_IPUM, PACI_USA, PACI_USUM) VALUES ('EUGENIO  ','HERNANDEZ','SANJUAN ','1990-01-01','Masculino','2023-04-25','2023-04-25','192.1.1.1','192.1.1.1',1000,1000)</v>
      </c>
    </row>
    <row r="210" spans="1:23" x14ac:dyDescent="0.25">
      <c r="A210" s="3">
        <v>229</v>
      </c>
      <c r="B210" s="4">
        <v>45033</v>
      </c>
      <c r="C210" t="s">
        <v>468</v>
      </c>
      <c r="D210" t="s">
        <v>469</v>
      </c>
      <c r="G210" t="s">
        <v>11</v>
      </c>
      <c r="H210" t="str">
        <f>CONCATENATE("Perfil SEDENA"," ",G210)</f>
        <v>Perfil SEDENA Masculino</v>
      </c>
      <c r="I210" t="s">
        <v>178</v>
      </c>
      <c r="J210">
        <f>SEARCH(" ",C210,1)</f>
        <v>10</v>
      </c>
      <c r="K210">
        <f>SEARCH(" ",C210,J210+1)</f>
        <v>18</v>
      </c>
      <c r="L210">
        <f>IFERROR(SEARCH(" ",C210,K210+1),100)</f>
        <v>100</v>
      </c>
      <c r="M210">
        <f>IFERROR(SEARCH(" ",C210,L210+1),100)</f>
        <v>100</v>
      </c>
      <c r="N210">
        <f>IFERROR(SEARCH(" ",C210,M210+1),100)</f>
        <v>100</v>
      </c>
      <c r="O210">
        <f>LEN(C210)</f>
        <v>25</v>
      </c>
      <c r="P210" t="str">
        <f>MID(C210,1,J210-1)</f>
        <v>GUIZASOLA</v>
      </c>
      <c r="Q210" t="str">
        <f>MID(C210,(J210+1),(K210-J210))</f>
        <v xml:space="preserve">ESTRADA </v>
      </c>
      <c r="R210" t="str">
        <f>MID(C210,(K210+1),(L210-K210))</f>
        <v>OCTAVIO</v>
      </c>
      <c r="S210" t="str">
        <f>MID(C210,(L210+1),(M210-L210))</f>
        <v/>
      </c>
      <c r="T210" t="str">
        <f>MID(C210,(M210+1),N210)</f>
        <v/>
      </c>
      <c r="U210" t="str">
        <f t="shared" si="6"/>
        <v xml:space="preserve">OCTAVIO  </v>
      </c>
      <c r="V210" t="s">
        <v>1126</v>
      </c>
      <c r="W210" t="str">
        <f t="shared" si="7"/>
        <v>INSERT INTO dbo.PACI (PACI_NOM, PACI_AP, PACI_AM, PACI_NAC, PACI_SEX, PACI_FECHAA, PACI_FECHAUM, PACI_IPA, PACI_IPUM, PACI_USA, PACI_USUM) VALUES ('OCTAVIO  ','GUIZASOLA','ESTRADA ','1990-01-01','Masculino','2023-04-25','2023-04-25','192.1.1.1','192.1.1.1',1000,1000)</v>
      </c>
    </row>
    <row r="211" spans="1:23" x14ac:dyDescent="0.25">
      <c r="A211" s="3">
        <v>270</v>
      </c>
      <c r="B211" s="4">
        <v>45033</v>
      </c>
      <c r="C211" t="s">
        <v>550</v>
      </c>
      <c r="D211" t="s">
        <v>551</v>
      </c>
      <c r="G211" t="s">
        <v>11</v>
      </c>
      <c r="H211" t="str">
        <f>CONCATENATE("Perfil SEDENA"," ",G211)</f>
        <v>Perfil SEDENA Masculino</v>
      </c>
      <c r="I211" t="s">
        <v>178</v>
      </c>
      <c r="J211">
        <f>SEARCH(" ",C211,1)</f>
        <v>7</v>
      </c>
      <c r="K211">
        <f>SEARCH(" ",C211,J211+1)</f>
        <v>14</v>
      </c>
      <c r="L211">
        <f>IFERROR(SEARCH(" ",C211,K211+1),100)</f>
        <v>20</v>
      </c>
      <c r="M211">
        <f>IFERROR(SEARCH(" ",C211,L211+1),100)</f>
        <v>100</v>
      </c>
      <c r="N211">
        <f>IFERROR(SEARCH(" ",C211,M211+1),100)</f>
        <v>100</v>
      </c>
      <c r="O211">
        <f>LEN(C211)</f>
        <v>25</v>
      </c>
      <c r="P211" t="str">
        <f>MID(C211,1,J211-1)</f>
        <v>JUAREZ</v>
      </c>
      <c r="Q211" t="str">
        <f>MID(C211,(J211+1),(K211-J211))</f>
        <v xml:space="preserve">OROZCO </v>
      </c>
      <c r="R211" t="str">
        <f>MID(C211,(K211+1),(L211-K211))</f>
        <v xml:space="preserve">JESUS </v>
      </c>
      <c r="S211" t="str">
        <f>MID(C211,(L211+1),(M211-L211))</f>
        <v>ZAHID</v>
      </c>
      <c r="T211" t="str">
        <f>MID(C211,(M211+1),N211)</f>
        <v/>
      </c>
      <c r="U211" t="str">
        <f t="shared" si="6"/>
        <v xml:space="preserve">JESUS  ZAHID </v>
      </c>
      <c r="V211" t="s">
        <v>1127</v>
      </c>
      <c r="W211" t="str">
        <f t="shared" si="7"/>
        <v>INSERT INTO dbo.PACI (PACI_NOM, PACI_AP, PACI_AM, PACI_NAC, PACI_SEX, PACI_FECHAA, PACI_FECHAUM, PACI_IPA, PACI_IPUM, PACI_USA, PACI_USUM) VALUES ('JESUS  ZAHID ','JUAREZ','OROZCO ','1990-01-01','Masculino','2023-04-25','2023-04-25','192.1.1.1','192.1.1.1',1000,1000)</v>
      </c>
    </row>
    <row r="212" spans="1:23" x14ac:dyDescent="0.25">
      <c r="A212" s="3">
        <v>274</v>
      </c>
      <c r="B212" s="4">
        <v>45033</v>
      </c>
      <c r="C212" t="s">
        <v>558</v>
      </c>
      <c r="D212" t="s">
        <v>559</v>
      </c>
      <c r="G212" t="s">
        <v>19</v>
      </c>
      <c r="H212" t="str">
        <f>CONCATENATE("Perfil SEDENA"," ",G212)</f>
        <v>Perfil SEDENA Femenino</v>
      </c>
      <c r="I212" t="s">
        <v>178</v>
      </c>
      <c r="J212">
        <f>SEARCH(" ",C212,1)</f>
        <v>7</v>
      </c>
      <c r="K212">
        <f>SEARCH(" ",C212,J212+1)</f>
        <v>15</v>
      </c>
      <c r="L212">
        <f>IFERROR(SEARCH(" ",C212,K212+1),100)</f>
        <v>19</v>
      </c>
      <c r="M212">
        <f>IFERROR(SEARCH(" ",C212,L212+1),100)</f>
        <v>100</v>
      </c>
      <c r="N212">
        <f>IFERROR(SEARCH(" ",C212,M212+1),100)</f>
        <v>100</v>
      </c>
      <c r="O212">
        <f>LEN(C212)</f>
        <v>25</v>
      </c>
      <c r="P212" t="str">
        <f>MID(C212,1,J212-1)</f>
        <v>GAYTAN</v>
      </c>
      <c r="Q212" t="str">
        <f>MID(C212,(J212+1),(K212-J212))</f>
        <v xml:space="preserve">SANCHEZ </v>
      </c>
      <c r="R212" t="str">
        <f>MID(C212,(K212+1),(L212-K212))</f>
        <v xml:space="preserve">AMY </v>
      </c>
      <c r="S212" t="str">
        <f>MID(C212,(L212+1),(M212-L212))</f>
        <v>DALILA</v>
      </c>
      <c r="T212" t="str">
        <f>MID(C212,(M212+1),N212)</f>
        <v/>
      </c>
      <c r="U212" t="str">
        <f t="shared" si="6"/>
        <v xml:space="preserve">AMY  DALILA </v>
      </c>
      <c r="V212" t="s">
        <v>1128</v>
      </c>
      <c r="W212" t="str">
        <f t="shared" si="7"/>
        <v>INSERT INTO dbo.PACI (PACI_NOM, PACI_AP, PACI_AM, PACI_NAC, PACI_SEX, PACI_FECHAA, PACI_FECHAUM, PACI_IPA, PACI_IPUM, PACI_USA, PACI_USUM) VALUES ('AMY  DALILA ','GAYTAN','SANCHEZ ','1990-01-01','Femenino','2023-04-25','2023-04-25','192.1.1.1','192.1.1.1',1000,1000)</v>
      </c>
    </row>
    <row r="213" spans="1:23" x14ac:dyDescent="0.25">
      <c r="A213" s="3">
        <v>279</v>
      </c>
      <c r="B213" s="4">
        <v>45033</v>
      </c>
      <c r="C213" t="s">
        <v>568</v>
      </c>
      <c r="D213" t="s">
        <v>569</v>
      </c>
      <c r="G213" t="s">
        <v>11</v>
      </c>
      <c r="H213" t="str">
        <f>CONCATENATE("Perfil SEDENA"," ",G213)</f>
        <v>Perfil SEDENA Masculino</v>
      </c>
      <c r="I213" t="s">
        <v>178</v>
      </c>
      <c r="J213">
        <f>SEARCH(" ",C213,1)</f>
        <v>10</v>
      </c>
      <c r="K213">
        <f>SEARCH(" ",C213,J213+1)</f>
        <v>16</v>
      </c>
      <c r="L213">
        <f>IFERROR(SEARCH(" ",C213,K213+1),100)</f>
        <v>21</v>
      </c>
      <c r="M213">
        <f>IFERROR(SEARCH(" ",C213,L213+1),100)</f>
        <v>100</v>
      </c>
      <c r="N213">
        <f>IFERROR(SEARCH(" ",C213,M213+1),100)</f>
        <v>100</v>
      </c>
      <c r="O213">
        <f>LEN(C213)</f>
        <v>25</v>
      </c>
      <c r="P213" t="str">
        <f>MID(C213,1,J213-1)</f>
        <v>CASTAÑEDA</v>
      </c>
      <c r="Q213" t="str">
        <f>MID(C213,(J213+1),(K213-J213))</f>
        <v xml:space="preserve">REYES </v>
      </c>
      <c r="R213" t="str">
        <f>MID(C213,(K213+1),(L213-K213))</f>
        <v xml:space="preserve">JUAN </v>
      </c>
      <c r="S213" t="str">
        <f>MID(C213,(L213+1),(M213-L213))</f>
        <v>JOSE</v>
      </c>
      <c r="T213" t="str">
        <f>MID(C213,(M213+1),N213)</f>
        <v/>
      </c>
      <c r="U213" t="str">
        <f t="shared" si="6"/>
        <v xml:space="preserve">JUAN  JOSE </v>
      </c>
      <c r="V213" t="s">
        <v>1100</v>
      </c>
      <c r="W213" t="str">
        <f t="shared" si="7"/>
        <v>INSERT INTO dbo.PACI (PACI_NOM, PACI_AP, PACI_AM, PACI_NAC, PACI_SEX, PACI_FECHAA, PACI_FECHAUM, PACI_IPA, PACI_IPUM, PACI_USA, PACI_USUM) VALUES ('JUAN  JOSE ','CASTAÑEDA','REYES ','1990-01-01','Masculino','2023-04-25','2023-04-25','192.1.1.1','192.1.1.1',1000,1000)</v>
      </c>
    </row>
    <row r="214" spans="1:23" x14ac:dyDescent="0.25">
      <c r="A214" s="3">
        <v>287</v>
      </c>
      <c r="B214" s="4">
        <v>45033</v>
      </c>
      <c r="C214" t="s">
        <v>584</v>
      </c>
      <c r="D214" t="s">
        <v>585</v>
      </c>
      <c r="G214" t="s">
        <v>11</v>
      </c>
      <c r="H214" t="str">
        <f>CONCATENATE("Perfil SEDENA"," ",G214)</f>
        <v>Perfil SEDENA Masculino</v>
      </c>
      <c r="I214" t="s">
        <v>178</v>
      </c>
      <c r="J214">
        <f>SEARCH(" ",C214,1)</f>
        <v>6</v>
      </c>
      <c r="K214">
        <f>SEARCH(" ",C214,J214+1)</f>
        <v>15</v>
      </c>
      <c r="L214">
        <f>IFERROR(SEARCH(" ",C214,K214+1),100)</f>
        <v>21</v>
      </c>
      <c r="M214">
        <f>IFERROR(SEARCH(" ",C214,L214+1),100)</f>
        <v>100</v>
      </c>
      <c r="N214">
        <f>IFERROR(SEARCH(" ",C214,M214+1),100)</f>
        <v>100</v>
      </c>
      <c r="O214">
        <f>LEN(C214)</f>
        <v>25</v>
      </c>
      <c r="P214" t="str">
        <f>MID(C214,1,J214-1)</f>
        <v>CARRO</v>
      </c>
      <c r="Q214" t="str">
        <f>MID(C214,(J214+1),(K214-J214))</f>
        <v xml:space="preserve">GALLEGOS </v>
      </c>
      <c r="R214" t="str">
        <f>MID(C214,(K214+1),(L214-K214))</f>
        <v xml:space="preserve">ARATH </v>
      </c>
      <c r="S214" t="str">
        <f>MID(C214,(L214+1),(M214-L214))</f>
        <v>YAEL</v>
      </c>
      <c r="T214" t="str">
        <f>MID(C214,(M214+1),N214)</f>
        <v/>
      </c>
      <c r="U214" t="str">
        <f t="shared" si="6"/>
        <v xml:space="preserve">ARATH  YAEL </v>
      </c>
      <c r="V214" t="s">
        <v>1129</v>
      </c>
      <c r="W214" t="str">
        <f t="shared" si="7"/>
        <v>INSERT INTO dbo.PACI (PACI_NOM, PACI_AP, PACI_AM, PACI_NAC, PACI_SEX, PACI_FECHAA, PACI_FECHAUM, PACI_IPA, PACI_IPUM, PACI_USA, PACI_USUM) VALUES ('ARATH  YAEL ','CARRO','GALLEGOS ','1990-01-01','Masculino','2023-04-25','2023-04-25','192.1.1.1','192.1.1.1',1000,1000)</v>
      </c>
    </row>
    <row r="215" spans="1:23" x14ac:dyDescent="0.25">
      <c r="A215" s="3">
        <v>291</v>
      </c>
      <c r="B215" s="4">
        <v>45034</v>
      </c>
      <c r="C215" t="s">
        <v>592</v>
      </c>
      <c r="D215" t="s">
        <v>593</v>
      </c>
      <c r="G215" t="s">
        <v>11</v>
      </c>
      <c r="H215" t="str">
        <f>CONCATENATE("Perfil SEDENA"," ",G215)</f>
        <v>Perfil SEDENA Masculino</v>
      </c>
      <c r="I215" t="s">
        <v>178</v>
      </c>
      <c r="J215">
        <f>SEARCH(" ",C215,1)</f>
        <v>7</v>
      </c>
      <c r="K215">
        <f>SEARCH(" ",C215,J215+1)</f>
        <v>13</v>
      </c>
      <c r="L215">
        <f>IFERROR(SEARCH(" ",C215,K215+1),100)</f>
        <v>18</v>
      </c>
      <c r="M215">
        <f>IFERROR(SEARCH(" ",C215,L215+1),100)</f>
        <v>100</v>
      </c>
      <c r="N215">
        <f>IFERROR(SEARCH(" ",C215,M215+1),100)</f>
        <v>100</v>
      </c>
      <c r="O215">
        <f>LEN(C215)</f>
        <v>25</v>
      </c>
      <c r="P215" t="str">
        <f>MID(C215,1,J215-1)</f>
        <v>CASTRO</v>
      </c>
      <c r="Q215" t="str">
        <f>MID(C215,(J215+1),(K215-J215))</f>
        <v xml:space="preserve">BRAVO </v>
      </c>
      <c r="R215" t="str">
        <f>MID(C215,(K215+1),(L215-K215))</f>
        <v xml:space="preserve">LUIS </v>
      </c>
      <c r="S215" t="str">
        <f>MID(C215,(L215+1),(M215-L215))</f>
        <v>ALBERTO</v>
      </c>
      <c r="T215" t="str">
        <f>MID(C215,(M215+1),N215)</f>
        <v/>
      </c>
      <c r="U215" t="str">
        <f t="shared" si="6"/>
        <v xml:space="preserve">LUIS  ALBERTO </v>
      </c>
      <c r="V215" t="s">
        <v>1130</v>
      </c>
      <c r="W215" t="str">
        <f t="shared" si="7"/>
        <v>INSERT INTO dbo.PACI (PACI_NOM, PACI_AP, PACI_AM, PACI_NAC, PACI_SEX, PACI_FECHAA, PACI_FECHAUM, PACI_IPA, PACI_IPUM, PACI_USA, PACI_USUM) VALUES ('LUIS  ALBERTO ','CASTRO','BRAVO ','1990-01-01','Masculino','2023-04-25','2023-04-25','192.1.1.1','192.1.1.1',1000,1000)</v>
      </c>
    </row>
    <row r="216" spans="1:23" x14ac:dyDescent="0.25">
      <c r="A216" s="3">
        <v>332</v>
      </c>
      <c r="B216" s="4">
        <v>45035</v>
      </c>
      <c r="C216" t="s">
        <v>674</v>
      </c>
      <c r="D216" t="s">
        <v>675</v>
      </c>
      <c r="G216" t="s">
        <v>11</v>
      </c>
      <c r="H216" t="str">
        <f>CONCATENATE("Perfil SEDENA"," ",G216)</f>
        <v>Perfil SEDENA Masculino</v>
      </c>
      <c r="I216" t="s">
        <v>178</v>
      </c>
      <c r="J216">
        <f>SEARCH(" ",C216,1)</f>
        <v>9</v>
      </c>
      <c r="K216">
        <f>SEARCH(" ",C216,J216+1)</f>
        <v>18</v>
      </c>
      <c r="L216">
        <f>IFERROR(SEARCH(" ",C216,K216+1),100)</f>
        <v>100</v>
      </c>
      <c r="M216">
        <f>IFERROR(SEARCH(" ",C216,L216+1),100)</f>
        <v>100</v>
      </c>
      <c r="N216">
        <f>IFERROR(SEARCH(" ",C216,M216+1),100)</f>
        <v>100</v>
      </c>
      <c r="O216">
        <f>LEN(C216)</f>
        <v>25</v>
      </c>
      <c r="P216" t="str">
        <f>MID(C216,1,J216-1)</f>
        <v>MARTINEZ</v>
      </c>
      <c r="Q216" t="str">
        <f>MID(C216,(J216+1),(K216-J216))</f>
        <v xml:space="preserve">MARTINEZ </v>
      </c>
      <c r="R216" t="str">
        <f>MID(C216,(K216+1),(L216-K216))</f>
        <v>ERNESTO</v>
      </c>
      <c r="S216" t="str">
        <f>MID(C216,(L216+1),(M216-L216))</f>
        <v/>
      </c>
      <c r="T216" t="str">
        <f>MID(C216,(M216+1),N216)</f>
        <v/>
      </c>
      <c r="U216" t="str">
        <f t="shared" si="6"/>
        <v xml:space="preserve">ERNESTO  </v>
      </c>
      <c r="V216" t="s">
        <v>1131</v>
      </c>
      <c r="W216" t="str">
        <f t="shared" si="7"/>
        <v>INSERT INTO dbo.PACI (PACI_NOM, PACI_AP, PACI_AM, PACI_NAC, PACI_SEX, PACI_FECHAA, PACI_FECHAUM, PACI_IPA, PACI_IPUM, PACI_USA, PACI_USUM) VALUES ('ERNESTO  ','MARTINEZ','MARTINEZ ','1990-01-01','Masculino','2023-04-25','2023-04-25','192.1.1.1','192.1.1.1',1000,1000)</v>
      </c>
    </row>
    <row r="217" spans="1:23" x14ac:dyDescent="0.25">
      <c r="A217" s="3">
        <v>333</v>
      </c>
      <c r="B217" s="4">
        <v>45035</v>
      </c>
      <c r="C217" t="s">
        <v>676</v>
      </c>
      <c r="D217" t="s">
        <v>677</v>
      </c>
      <c r="G217" t="s">
        <v>11</v>
      </c>
      <c r="H217" t="str">
        <f>CONCATENATE("Perfil SEDENA"," ",G217)</f>
        <v>Perfil SEDENA Masculino</v>
      </c>
      <c r="I217" t="s">
        <v>178</v>
      </c>
      <c r="J217">
        <f>SEARCH(" ",C217,1)</f>
        <v>8</v>
      </c>
      <c r="K217">
        <f>SEARCH(" ",C217,J217+1)</f>
        <v>16</v>
      </c>
      <c r="L217">
        <f>IFERROR(SEARCH(" ",C217,K217+1),100)</f>
        <v>22</v>
      </c>
      <c r="M217">
        <f>IFERROR(SEARCH(" ",C217,L217+1),100)</f>
        <v>100</v>
      </c>
      <c r="N217">
        <f>IFERROR(SEARCH(" ",C217,M217+1),100)</f>
        <v>100</v>
      </c>
      <c r="O217">
        <f>LEN(C217)</f>
        <v>25</v>
      </c>
      <c r="P217" t="str">
        <f>MID(C217,1,J217-1)</f>
        <v>AGUILAR</v>
      </c>
      <c r="Q217" t="str">
        <f>MID(C217,(J217+1),(K217-J217))</f>
        <v xml:space="preserve">MENDOZA </v>
      </c>
      <c r="R217" t="str">
        <f>MID(C217,(K217+1),(L217-K217))</f>
        <v xml:space="preserve">KEVIN </v>
      </c>
      <c r="S217" t="str">
        <f>MID(C217,(L217+1),(M217-L217))</f>
        <v>NOE</v>
      </c>
      <c r="T217" t="str">
        <f>MID(C217,(M217+1),N217)</f>
        <v/>
      </c>
      <c r="U217" t="str">
        <f t="shared" si="6"/>
        <v xml:space="preserve">KEVIN  NOE </v>
      </c>
      <c r="V217" t="s">
        <v>1132</v>
      </c>
      <c r="W217" t="str">
        <f t="shared" si="7"/>
        <v>INSERT INTO dbo.PACI (PACI_NOM, PACI_AP, PACI_AM, PACI_NAC, PACI_SEX, PACI_FECHAA, PACI_FECHAUM, PACI_IPA, PACI_IPUM, PACI_USA, PACI_USUM) VALUES ('KEVIN  NOE ','AGUILAR','MENDOZA ','1990-01-01','Masculino','2023-04-25','2023-04-25','192.1.1.1','192.1.1.1',1000,1000)</v>
      </c>
    </row>
    <row r="218" spans="1:23" x14ac:dyDescent="0.25">
      <c r="A218" s="3">
        <v>336</v>
      </c>
      <c r="B218" s="4">
        <v>45035</v>
      </c>
      <c r="C218" t="s">
        <v>682</v>
      </c>
      <c r="D218" t="s">
        <v>683</v>
      </c>
      <c r="G218" t="s">
        <v>11</v>
      </c>
      <c r="H218" t="str">
        <f>CONCATENATE("Perfil SEDENA"," ",G218)</f>
        <v>Perfil SEDENA Masculino</v>
      </c>
      <c r="I218" t="s">
        <v>178</v>
      </c>
      <c r="J218">
        <f>SEARCH(" ",C218,1)</f>
        <v>8</v>
      </c>
      <c r="K218">
        <f>SEARCH(" ",C218,J218+1)</f>
        <v>13</v>
      </c>
      <c r="L218">
        <f>IFERROR(SEARCH(" ",C218,K218+1),100)</f>
        <v>20</v>
      </c>
      <c r="M218">
        <f>IFERROR(SEARCH(" ",C218,L218+1),100)</f>
        <v>100</v>
      </c>
      <c r="N218">
        <f>IFERROR(SEARCH(" ",C218,M218+1),100)</f>
        <v>100</v>
      </c>
      <c r="O218">
        <f>LEN(C218)</f>
        <v>25</v>
      </c>
      <c r="P218" t="str">
        <f>MID(C218,1,J218-1)</f>
        <v>SANCHEZ</v>
      </c>
      <c r="Q218" t="str">
        <f>MID(C218,(J218+1),(K218-J218))</f>
        <v xml:space="preserve">RIOS </v>
      </c>
      <c r="R218" t="str">
        <f>MID(C218,(K218+1),(L218-K218))</f>
        <v xml:space="preserve">MIGUEL </v>
      </c>
      <c r="S218" t="str">
        <f>MID(C218,(L218+1),(M218-L218))</f>
        <v>ANGEL</v>
      </c>
      <c r="T218" t="str">
        <f>MID(C218,(M218+1),N218)</f>
        <v/>
      </c>
      <c r="U218" t="str">
        <f t="shared" si="6"/>
        <v xml:space="preserve">MIGUEL  ANGEL </v>
      </c>
      <c r="V218" t="s">
        <v>1064</v>
      </c>
      <c r="W218" t="str">
        <f t="shared" si="7"/>
        <v>INSERT INTO dbo.PACI (PACI_NOM, PACI_AP, PACI_AM, PACI_NAC, PACI_SEX, PACI_FECHAA, PACI_FECHAUM, PACI_IPA, PACI_IPUM, PACI_USA, PACI_USUM) VALUES ('MIGUEL  ANGEL ','SANCHEZ','RIOS ','1990-01-01','Masculino','2023-04-25','2023-04-25','192.1.1.1','192.1.1.1',1000,1000)</v>
      </c>
    </row>
    <row r="219" spans="1:23" x14ac:dyDescent="0.25">
      <c r="A219" s="3">
        <v>339</v>
      </c>
      <c r="B219" s="4">
        <v>45035</v>
      </c>
      <c r="C219" t="s">
        <v>688</v>
      </c>
      <c r="D219" t="s">
        <v>689</v>
      </c>
      <c r="G219" t="s">
        <v>11</v>
      </c>
      <c r="H219" t="str">
        <f>CONCATENATE("Perfil SEDENA"," ",G219)</f>
        <v>Perfil SEDENA Masculino</v>
      </c>
      <c r="I219" t="s">
        <v>178</v>
      </c>
      <c r="J219">
        <f>SEARCH(" ",C219,1)</f>
        <v>8</v>
      </c>
      <c r="K219">
        <f>SEARCH(" ",C219,J219+1)</f>
        <v>15</v>
      </c>
      <c r="L219">
        <f>IFERROR(SEARCH(" ",C219,K219+1),100)</f>
        <v>21</v>
      </c>
      <c r="M219">
        <f>IFERROR(SEARCH(" ",C219,L219+1),100)</f>
        <v>100</v>
      </c>
      <c r="N219">
        <f>IFERROR(SEARCH(" ",C219,M219+1),100)</f>
        <v>100</v>
      </c>
      <c r="O219">
        <f>LEN(C219)</f>
        <v>25</v>
      </c>
      <c r="P219" t="str">
        <f>MID(C219,1,J219-1)</f>
        <v>ORDOÑEZ</v>
      </c>
      <c r="Q219" t="str">
        <f>MID(C219,(J219+1),(K219-J219))</f>
        <v xml:space="preserve">CASTRO </v>
      </c>
      <c r="R219" t="str">
        <f>MID(C219,(K219+1),(L219-K219))</f>
        <v xml:space="preserve">CESAR </v>
      </c>
      <c r="S219" t="str">
        <f>MID(C219,(L219+1),(M219-L219))</f>
        <v>OMAR</v>
      </c>
      <c r="T219" t="str">
        <f>MID(C219,(M219+1),N219)</f>
        <v/>
      </c>
      <c r="U219" t="str">
        <f t="shared" si="6"/>
        <v xml:space="preserve">CESAR  OMAR </v>
      </c>
      <c r="V219" t="s">
        <v>1133</v>
      </c>
      <c r="W219" t="str">
        <f t="shared" si="7"/>
        <v>INSERT INTO dbo.PACI (PACI_NOM, PACI_AP, PACI_AM, PACI_NAC, PACI_SEX, PACI_FECHAA, PACI_FECHAUM, PACI_IPA, PACI_IPUM, PACI_USA, PACI_USUM) VALUES ('CESAR  OMAR ','ORDOÑEZ','CASTRO ','1990-01-01','Masculino','2023-04-25','2023-04-25','192.1.1.1','192.1.1.1',1000,1000)</v>
      </c>
    </row>
    <row r="220" spans="1:23" x14ac:dyDescent="0.25">
      <c r="A220" s="3">
        <v>345</v>
      </c>
      <c r="B220" s="4">
        <v>45036</v>
      </c>
      <c r="C220" t="s">
        <v>700</v>
      </c>
      <c r="D220" t="s">
        <v>701</v>
      </c>
      <c r="G220" t="s">
        <v>19</v>
      </c>
      <c r="H220" t="str">
        <f>CONCATENATE("Perfil SEDENA"," ",G220)</f>
        <v>Perfil SEDENA Femenino</v>
      </c>
      <c r="I220" t="s">
        <v>178</v>
      </c>
      <c r="J220">
        <f>SEARCH(" ",C220,1)</f>
        <v>7</v>
      </c>
      <c r="K220">
        <f>SEARCH(" ",C220,J220+1)</f>
        <v>13</v>
      </c>
      <c r="L220">
        <f>IFERROR(SEARCH(" ",C220,K220+1),100)</f>
        <v>18</v>
      </c>
      <c r="M220">
        <f>IFERROR(SEARCH(" ",C220,L220+1),100)</f>
        <v>100</v>
      </c>
      <c r="N220">
        <f>IFERROR(SEARCH(" ",C220,M220+1),100)</f>
        <v>100</v>
      </c>
      <c r="O220">
        <f>LEN(C220)</f>
        <v>25</v>
      </c>
      <c r="P220" t="str">
        <f>MID(C220,1,J220-1)</f>
        <v>FLORES</v>
      </c>
      <c r="Q220" t="str">
        <f>MID(C220,(J220+1),(K220-J220))</f>
        <v xml:space="preserve">VELEZ </v>
      </c>
      <c r="R220" t="str">
        <f>MID(C220,(K220+1),(L220-K220))</f>
        <v xml:space="preserve">ROSA </v>
      </c>
      <c r="S220" t="str">
        <f>MID(C220,(L220+1),(M220-L220))</f>
        <v>ADRIANA</v>
      </c>
      <c r="T220" t="str">
        <f>MID(C220,(M220+1),N220)</f>
        <v/>
      </c>
      <c r="U220" t="str">
        <f t="shared" si="6"/>
        <v xml:space="preserve">ROSA  ADRIANA </v>
      </c>
      <c r="V220" t="s">
        <v>1134</v>
      </c>
      <c r="W220" t="str">
        <f t="shared" si="7"/>
        <v>INSERT INTO dbo.PACI (PACI_NOM, PACI_AP, PACI_AM, PACI_NAC, PACI_SEX, PACI_FECHAA, PACI_FECHAUM, PACI_IPA, PACI_IPUM, PACI_USA, PACI_USUM) VALUES ('ROSA  ADRIANA ','FLORES','VELEZ ','1990-01-01','Femenino','2023-04-25','2023-04-25','192.1.1.1','192.1.1.1',1000,1000)</v>
      </c>
    </row>
    <row r="221" spans="1:23" x14ac:dyDescent="0.25">
      <c r="A221" s="3">
        <v>363</v>
      </c>
      <c r="B221" s="4">
        <v>45036</v>
      </c>
      <c r="C221" t="s">
        <v>736</v>
      </c>
      <c r="D221" t="s">
        <v>737</v>
      </c>
      <c r="G221" t="s">
        <v>11</v>
      </c>
      <c r="H221" t="str">
        <f>CONCATENATE("Perfil SEDENA"," ",G221)</f>
        <v>Perfil SEDENA Masculino</v>
      </c>
      <c r="I221" t="s">
        <v>178</v>
      </c>
      <c r="J221">
        <f>SEARCH(" ",C221,1)</f>
        <v>10</v>
      </c>
      <c r="K221">
        <f>SEARCH(" ",C221,J221+1)</f>
        <v>20</v>
      </c>
      <c r="L221">
        <f>IFERROR(SEARCH(" ",C221,K221+1),100)</f>
        <v>100</v>
      </c>
      <c r="M221">
        <f>IFERROR(SEARCH(" ",C221,L221+1),100)</f>
        <v>100</v>
      </c>
      <c r="N221">
        <f>IFERROR(SEARCH(" ",C221,M221+1),100)</f>
        <v>100</v>
      </c>
      <c r="O221">
        <f>LEN(C221)</f>
        <v>25</v>
      </c>
      <c r="P221" t="str">
        <f>MID(C221,1,J221-1)</f>
        <v>HERNANDEZ</v>
      </c>
      <c r="Q221" t="str">
        <f>MID(C221,(J221+1),(K221-J221))</f>
        <v xml:space="preserve">HERNANDEZ </v>
      </c>
      <c r="R221" t="str">
        <f>MID(C221,(K221+1),(L221-K221))</f>
        <v>CESAR</v>
      </c>
      <c r="S221" t="str">
        <f>MID(C221,(L221+1),(M221-L221))</f>
        <v/>
      </c>
      <c r="T221" t="str">
        <f>MID(C221,(M221+1),N221)</f>
        <v/>
      </c>
      <c r="U221" t="str">
        <f t="shared" si="6"/>
        <v xml:space="preserve">CESAR  </v>
      </c>
      <c r="V221" t="s">
        <v>971</v>
      </c>
      <c r="W221" t="str">
        <f t="shared" si="7"/>
        <v>INSERT INTO dbo.PACI (PACI_NOM, PACI_AP, PACI_AM, PACI_NAC, PACI_SEX, PACI_FECHAA, PACI_FECHAUM, PACI_IPA, PACI_IPUM, PACI_USA, PACI_USUM) VALUES ('CESAR  ','HERNANDEZ','HERNANDEZ ','1990-01-01','Masculino','2023-04-25','2023-04-25','192.1.1.1','192.1.1.1',1000,1000)</v>
      </c>
    </row>
    <row r="222" spans="1:23" x14ac:dyDescent="0.25">
      <c r="A222" s="3">
        <v>370</v>
      </c>
      <c r="B222" s="4">
        <v>45036</v>
      </c>
      <c r="C222" t="s">
        <v>750</v>
      </c>
      <c r="D222" t="s">
        <v>751</v>
      </c>
      <c r="G222" t="s">
        <v>11</v>
      </c>
      <c r="H222" t="str">
        <f>CONCATENATE("Perfil SEDENA"," ",G222)</f>
        <v>Perfil SEDENA Masculino</v>
      </c>
      <c r="I222" t="s">
        <v>178</v>
      </c>
      <c r="J222">
        <f>SEARCH(" ",C222,1)</f>
        <v>5</v>
      </c>
      <c r="K222">
        <f>SEARCH(" ",C222,J222+1)</f>
        <v>13</v>
      </c>
      <c r="L222">
        <f>IFERROR(SEARCH(" ",C222,K222+1),100)</f>
        <v>18</v>
      </c>
      <c r="M222">
        <f>IFERROR(SEARCH(" ",C222,L222+1),100)</f>
        <v>100</v>
      </c>
      <c r="N222">
        <f>IFERROR(SEARCH(" ",C222,M222+1),100)</f>
        <v>100</v>
      </c>
      <c r="O222">
        <f>LEN(C222)</f>
        <v>25</v>
      </c>
      <c r="P222" t="str">
        <f>MID(C222,1,J222-1)</f>
        <v>HARO</v>
      </c>
      <c r="Q222" t="str">
        <f>MID(C222,(J222+1),(K222-J222))</f>
        <v xml:space="preserve">CASIANO </v>
      </c>
      <c r="R222" t="str">
        <f>MID(C222,(K222+1),(L222-K222))</f>
        <v xml:space="preserve">JOSE </v>
      </c>
      <c r="S222" t="str">
        <f>MID(C222,(L222+1),(M222-L222))</f>
        <v>ALBERTO</v>
      </c>
      <c r="T222" t="str">
        <f>MID(C222,(M222+1),N222)</f>
        <v/>
      </c>
      <c r="U222" t="str">
        <f t="shared" si="6"/>
        <v xml:space="preserve">JOSE  ALBERTO </v>
      </c>
      <c r="V222" t="s">
        <v>1135</v>
      </c>
      <c r="W222" t="str">
        <f t="shared" si="7"/>
        <v>INSERT INTO dbo.PACI (PACI_NOM, PACI_AP, PACI_AM, PACI_NAC, PACI_SEX, PACI_FECHAA, PACI_FECHAUM, PACI_IPA, PACI_IPUM, PACI_USA, PACI_USUM) VALUES ('JOSE  ALBERTO ','HARO','CASIANO ','1990-01-01','Masculino','2023-04-25','2023-04-25','192.1.1.1','192.1.1.1',1000,1000)</v>
      </c>
    </row>
    <row r="223" spans="1:23" x14ac:dyDescent="0.25">
      <c r="A223" s="3">
        <v>412</v>
      </c>
      <c r="B223" s="4">
        <v>45039</v>
      </c>
      <c r="C223" t="s">
        <v>834</v>
      </c>
      <c r="D223" t="s">
        <v>835</v>
      </c>
      <c r="G223" t="s">
        <v>11</v>
      </c>
      <c r="H223" t="str">
        <f>CONCATENATE("Perfil SEDENA"," ",G223)</f>
        <v>Perfil SEDENA Masculino</v>
      </c>
      <c r="I223" t="s">
        <v>178</v>
      </c>
      <c r="J223">
        <f>SEARCH(" ",C223,1)</f>
        <v>5</v>
      </c>
      <c r="K223">
        <f>SEARCH(" ",C223,J223+1)</f>
        <v>11</v>
      </c>
      <c r="L223">
        <f>IFERROR(SEARCH(" ",C223,K223+1),100)</f>
        <v>18</v>
      </c>
      <c r="M223">
        <f>IFERROR(SEARCH(" ",C223,L223+1),100)</f>
        <v>100</v>
      </c>
      <c r="N223">
        <f>IFERROR(SEARCH(" ",C223,M223+1),100)</f>
        <v>100</v>
      </c>
      <c r="O223">
        <f>LEN(C223)</f>
        <v>25</v>
      </c>
      <c r="P223" t="str">
        <f>MID(C223,1,J223-1)</f>
        <v>SOTO</v>
      </c>
      <c r="Q223" t="str">
        <f>MID(C223,(J223+1),(K223-J223))</f>
        <v xml:space="preserve">LOPEZ </v>
      </c>
      <c r="R223" t="str">
        <f>MID(C223,(K223+1),(L223-K223))</f>
        <v xml:space="preserve">JOSHUA </v>
      </c>
      <c r="S223" t="str">
        <f>MID(C223,(L223+1),(M223-L223))</f>
        <v>GABRIEL</v>
      </c>
      <c r="T223" t="str">
        <f>MID(C223,(M223+1),N223)</f>
        <v/>
      </c>
      <c r="U223" t="str">
        <f t="shared" si="6"/>
        <v xml:space="preserve">JOSHUA  GABRIEL </v>
      </c>
      <c r="V223" t="s">
        <v>1136</v>
      </c>
      <c r="W223" t="str">
        <f t="shared" si="7"/>
        <v>INSERT INTO dbo.PACI (PACI_NOM, PACI_AP, PACI_AM, PACI_NAC, PACI_SEX, PACI_FECHAA, PACI_FECHAUM, PACI_IPA, PACI_IPUM, PACI_USA, PACI_USUM) VALUES ('JOSHUA  GABRIEL ','SOTO','LOPEZ ','1990-01-01','Masculino','2023-04-25','2023-04-25','192.1.1.1','192.1.1.1',1000,1000)</v>
      </c>
    </row>
    <row r="224" spans="1:23" x14ac:dyDescent="0.25">
      <c r="A224" s="3">
        <v>415</v>
      </c>
      <c r="B224" s="4">
        <v>45039</v>
      </c>
      <c r="C224" t="s">
        <v>840</v>
      </c>
      <c r="D224" t="s">
        <v>841</v>
      </c>
      <c r="G224" t="s">
        <v>11</v>
      </c>
      <c r="H224" t="str">
        <f>CONCATENATE("Perfil SEDENA"," ",G224)</f>
        <v>Perfil SEDENA Masculino</v>
      </c>
      <c r="I224" t="s">
        <v>178</v>
      </c>
      <c r="J224">
        <f>SEARCH(" ",C224,1)</f>
        <v>10</v>
      </c>
      <c r="K224">
        <f>SEARCH(" ",C224,J224+1)</f>
        <v>17</v>
      </c>
      <c r="L224">
        <f>IFERROR(SEARCH(" ",C224,K224+1),100)</f>
        <v>100</v>
      </c>
      <c r="M224">
        <f>IFERROR(SEARCH(" ",C224,L224+1),100)</f>
        <v>100</v>
      </c>
      <c r="N224">
        <f>IFERROR(SEARCH(" ",C224,M224+1),100)</f>
        <v>100</v>
      </c>
      <c r="O224">
        <f>LEN(C224)</f>
        <v>25</v>
      </c>
      <c r="P224" t="str">
        <f>MID(C224,1,J224-1)</f>
        <v>RODRIGUEZ</v>
      </c>
      <c r="Q224" t="str">
        <f>MID(C224,(J224+1),(K224-J224))</f>
        <v xml:space="preserve">MANUEL </v>
      </c>
      <c r="R224" t="str">
        <f>MID(C224,(K224+1),(L224-K224))</f>
        <v>CRISTIAN</v>
      </c>
      <c r="S224" t="str">
        <f>MID(C224,(L224+1),(M224-L224))</f>
        <v/>
      </c>
      <c r="T224" t="str">
        <f>MID(C224,(M224+1),N224)</f>
        <v/>
      </c>
      <c r="U224" t="str">
        <f t="shared" si="6"/>
        <v xml:space="preserve">CRISTIAN  </v>
      </c>
      <c r="V224" t="s">
        <v>1137</v>
      </c>
      <c r="W224" t="str">
        <f t="shared" si="7"/>
        <v>INSERT INTO dbo.PACI (PACI_NOM, PACI_AP, PACI_AM, PACI_NAC, PACI_SEX, PACI_FECHAA, PACI_FECHAUM, PACI_IPA, PACI_IPUM, PACI_USA, PACI_USUM) VALUES ('CRISTIAN  ','RODRIGUEZ','MANUEL ','1990-01-01','Masculino','2023-04-25','2023-04-25','192.1.1.1','192.1.1.1',1000,1000)</v>
      </c>
    </row>
    <row r="225" spans="1:23" x14ac:dyDescent="0.25">
      <c r="A225" s="3">
        <v>419</v>
      </c>
      <c r="B225" s="4">
        <v>45039</v>
      </c>
      <c r="C225" t="s">
        <v>848</v>
      </c>
      <c r="D225" t="s">
        <v>849</v>
      </c>
      <c r="G225" t="s">
        <v>19</v>
      </c>
      <c r="H225" t="str">
        <f>CONCATENATE("Perfil SEDENA"," ",G225)</f>
        <v>Perfil SEDENA Femenino</v>
      </c>
      <c r="I225" t="s">
        <v>178</v>
      </c>
      <c r="J225">
        <f>SEARCH(" ",C225,1)</f>
        <v>5</v>
      </c>
      <c r="K225">
        <f>SEARCH(" ",C225,J225+1)</f>
        <v>12</v>
      </c>
      <c r="L225">
        <f>IFERROR(SEARCH(" ",C225,K225+1),100)</f>
        <v>18</v>
      </c>
      <c r="M225">
        <f>IFERROR(SEARCH(" ",C225,L225+1),100)</f>
        <v>100</v>
      </c>
      <c r="N225">
        <f>IFERROR(SEARCH(" ",C225,M225+1),100)</f>
        <v>100</v>
      </c>
      <c r="O225">
        <f>LEN(C225)</f>
        <v>25</v>
      </c>
      <c r="P225" t="str">
        <f>MID(C225,1,J225-1)</f>
        <v>PEÑA</v>
      </c>
      <c r="Q225" t="str">
        <f>MID(C225,(J225+1),(K225-J225))</f>
        <v xml:space="preserve">MACIAS </v>
      </c>
      <c r="R225" t="str">
        <f>MID(C225,(K225+1),(L225-K225))</f>
        <v xml:space="preserve">ELENA </v>
      </c>
      <c r="S225" t="str">
        <f>MID(C225,(L225+1),(M225-L225))</f>
        <v>FABIANA</v>
      </c>
      <c r="T225" t="str">
        <f>MID(C225,(M225+1),N225)</f>
        <v/>
      </c>
      <c r="U225" t="str">
        <f t="shared" si="6"/>
        <v xml:space="preserve">ELENA  FABIANA </v>
      </c>
      <c r="V225" t="s">
        <v>1138</v>
      </c>
      <c r="W225" t="str">
        <f t="shared" si="7"/>
        <v>INSERT INTO dbo.PACI (PACI_NOM, PACI_AP, PACI_AM, PACI_NAC, PACI_SEX, PACI_FECHAA, PACI_FECHAUM, PACI_IPA, PACI_IPUM, PACI_USA, PACI_USUM) VALUES ('ELENA  FABIANA ','PEÑA','MACIAS ','1990-01-01','Femenino','2023-04-25','2023-04-25','192.1.1.1','192.1.1.1',1000,1000)</v>
      </c>
    </row>
    <row r="226" spans="1:23" x14ac:dyDescent="0.25">
      <c r="A226" s="3">
        <v>432</v>
      </c>
      <c r="B226" s="4">
        <v>45040</v>
      </c>
      <c r="C226" t="s">
        <v>874</v>
      </c>
      <c r="D226" t="s">
        <v>875</v>
      </c>
      <c r="G226" t="s">
        <v>19</v>
      </c>
      <c r="H226" t="str">
        <f>CONCATENATE("Perfil SEDENA"," ",G226)</f>
        <v>Perfil SEDENA Femenino</v>
      </c>
      <c r="I226" t="s">
        <v>178</v>
      </c>
      <c r="J226">
        <f>SEARCH(" ",C226,1)</f>
        <v>9</v>
      </c>
      <c r="K226">
        <f>SEARCH(" ",C226,J226+1)</f>
        <v>20</v>
      </c>
      <c r="L226">
        <f>IFERROR(SEARCH(" ",C226,K226+1),100)</f>
        <v>100</v>
      </c>
      <c r="M226">
        <f>IFERROR(SEARCH(" ",C226,L226+1),100)</f>
        <v>100</v>
      </c>
      <c r="N226">
        <f>IFERROR(SEARCH(" ",C226,M226+1),100)</f>
        <v>100</v>
      </c>
      <c r="O226">
        <f>LEN(C226)</f>
        <v>25</v>
      </c>
      <c r="P226" t="str">
        <f>MID(C226,1,J226-1)</f>
        <v>PORTILLA</v>
      </c>
      <c r="Q226" t="str">
        <f>MID(C226,(J226+1),(K226-J226))</f>
        <v xml:space="preserve">VALDERRAMA </v>
      </c>
      <c r="R226" t="str">
        <f>MID(C226,(K226+1),(L226-K226))</f>
        <v>ANAHI</v>
      </c>
      <c r="S226" t="str">
        <f>MID(C226,(L226+1),(M226-L226))</f>
        <v/>
      </c>
      <c r="T226" t="str">
        <f>MID(C226,(M226+1),N226)</f>
        <v/>
      </c>
      <c r="U226" t="str">
        <f t="shared" si="6"/>
        <v xml:space="preserve">ANAHI  </v>
      </c>
      <c r="V226" t="s">
        <v>1139</v>
      </c>
      <c r="W226" t="str">
        <f t="shared" si="7"/>
        <v>INSERT INTO dbo.PACI (PACI_NOM, PACI_AP, PACI_AM, PACI_NAC, PACI_SEX, PACI_FECHAA, PACI_FECHAUM, PACI_IPA, PACI_IPUM, PACI_USA, PACI_USUM) VALUES ('ANAHI  ','PORTILLA','VALDERRAMA ','1990-01-01','Femenino','2023-04-25','2023-04-25','192.1.1.1','192.1.1.1',1000,1000)</v>
      </c>
    </row>
    <row r="227" spans="1:23" x14ac:dyDescent="0.25">
      <c r="A227" s="3">
        <v>442</v>
      </c>
      <c r="B227" s="4">
        <v>45040</v>
      </c>
      <c r="C227" t="s">
        <v>929</v>
      </c>
      <c r="D227" t="s">
        <v>895</v>
      </c>
      <c r="G227" t="s">
        <v>11</v>
      </c>
      <c r="H227" t="str">
        <f>CONCATENATE("Perfil SEDENA"," ",G227)</f>
        <v>Perfil SEDENA Masculino</v>
      </c>
      <c r="I227" t="s">
        <v>178</v>
      </c>
      <c r="J227">
        <f>SEARCH(" ",C227,1)</f>
        <v>10</v>
      </c>
      <c r="K227">
        <f>SEARCH(" ",C227,J227+1)</f>
        <v>18</v>
      </c>
      <c r="L227">
        <f>IFERROR(SEARCH(" ",C227,K227+1),100)</f>
        <v>100</v>
      </c>
      <c r="M227">
        <f>IFERROR(SEARCH(" ",C227,L227+1),100)</f>
        <v>100</v>
      </c>
      <c r="N227">
        <f>IFERROR(SEARCH(" ",C227,M227+1),100)</f>
        <v>100</v>
      </c>
      <c r="O227">
        <f>LEN(C227)</f>
        <v>25</v>
      </c>
      <c r="P227" t="str">
        <f>MID(C227,1,J227-1)</f>
        <v>DE_LA_PAZ</v>
      </c>
      <c r="Q227" t="str">
        <f>MID(C227,(J227+1),(K227-J227))</f>
        <v xml:space="preserve">AYODORO </v>
      </c>
      <c r="R227" t="str">
        <f>MID(C227,(K227+1),(L227-K227))</f>
        <v>BRAULIO</v>
      </c>
      <c r="S227" t="str">
        <f>MID(C227,(L227+1),(M227-L227))</f>
        <v/>
      </c>
      <c r="T227" t="str">
        <f>MID(C227,(M227+1),N227)</f>
        <v/>
      </c>
      <c r="U227" t="str">
        <f t="shared" si="6"/>
        <v xml:space="preserve">BRAULIO  </v>
      </c>
      <c r="V227" t="s">
        <v>1140</v>
      </c>
      <c r="W227" t="str">
        <f t="shared" si="7"/>
        <v>INSERT INTO dbo.PACI (PACI_NOM, PACI_AP, PACI_AM, PACI_NAC, PACI_SEX, PACI_FECHAA, PACI_FECHAUM, PACI_IPA, PACI_IPUM, PACI_USA, PACI_USUM) VALUES ('BRAULIO  ','DE_LA_PAZ','AYODORO ','1990-01-01','Masculino','2023-04-25','2023-04-25','192.1.1.1','192.1.1.1',1000,1000)</v>
      </c>
    </row>
    <row r="228" spans="1:23" x14ac:dyDescent="0.25">
      <c r="A228" s="3">
        <v>444</v>
      </c>
      <c r="B228" s="4">
        <v>45040</v>
      </c>
      <c r="C228" t="s">
        <v>898</v>
      </c>
      <c r="D228" t="s">
        <v>899</v>
      </c>
      <c r="G228" t="s">
        <v>11</v>
      </c>
      <c r="H228" t="str">
        <f>CONCATENATE("Perfil SEDENA"," ",G228)</f>
        <v>Perfil SEDENA Masculino</v>
      </c>
      <c r="I228" t="s">
        <v>178</v>
      </c>
      <c r="J228">
        <f>SEARCH(" ",C228,1)</f>
        <v>6</v>
      </c>
      <c r="K228">
        <f>SEARCH(" ",C228,J228+1)</f>
        <v>13</v>
      </c>
      <c r="L228">
        <f>IFERROR(SEARCH(" ",C228,K228+1),100)</f>
        <v>19</v>
      </c>
      <c r="M228">
        <f>IFERROR(SEARCH(" ",C228,L228+1),100)</f>
        <v>100</v>
      </c>
      <c r="N228">
        <f>IFERROR(SEARCH(" ",C228,M228+1),100)</f>
        <v>100</v>
      </c>
      <c r="O228">
        <f>LEN(C228)</f>
        <v>25</v>
      </c>
      <c r="P228" t="str">
        <f>MID(C228,1,J228-1)</f>
        <v>ROJAS</v>
      </c>
      <c r="Q228" t="str">
        <f>MID(C228,(J228+1),(K228-J228))</f>
        <v xml:space="preserve">GARCIA </v>
      </c>
      <c r="R228" t="str">
        <f>MID(C228,(K228+1),(L228-K228))</f>
        <v xml:space="preserve">CESAR </v>
      </c>
      <c r="S228" t="str">
        <f>MID(C228,(L228+1),(M228-L228))</f>
        <v>DANIEL</v>
      </c>
      <c r="T228" t="str">
        <f>MID(C228,(M228+1),N228)</f>
        <v/>
      </c>
      <c r="U228" t="str">
        <f t="shared" si="6"/>
        <v xml:space="preserve">CESAR  DANIEL </v>
      </c>
      <c r="V228" t="s">
        <v>1141</v>
      </c>
      <c r="W228" t="str">
        <f t="shared" si="7"/>
        <v>INSERT INTO dbo.PACI (PACI_NOM, PACI_AP, PACI_AM, PACI_NAC, PACI_SEX, PACI_FECHAA, PACI_FECHAUM, PACI_IPA, PACI_IPUM, PACI_USA, PACI_USUM) VALUES ('CESAR  DANIEL ','ROJAS','GARCIA ','1990-01-01','Masculino','2023-04-25','2023-04-25','192.1.1.1','192.1.1.1',1000,1000)</v>
      </c>
    </row>
    <row r="229" spans="1:23" x14ac:dyDescent="0.25">
      <c r="A229" s="3">
        <v>447</v>
      </c>
      <c r="B229" s="4">
        <v>45040</v>
      </c>
      <c r="C229" t="s">
        <v>904</v>
      </c>
      <c r="D229" t="s">
        <v>905</v>
      </c>
      <c r="G229" t="s">
        <v>11</v>
      </c>
      <c r="H229" t="str">
        <f>CONCATENATE("Perfil SEDENA"," ",G229)</f>
        <v>Perfil SEDENA Masculino</v>
      </c>
      <c r="I229" t="s">
        <v>178</v>
      </c>
      <c r="J229">
        <f>SEARCH(" ",C229,1)</f>
        <v>8</v>
      </c>
      <c r="K229">
        <f>SEARCH(" ",C229,J229+1)</f>
        <v>17</v>
      </c>
      <c r="L229">
        <f>IFERROR(SEARCH(" ",C229,K229+1),100)</f>
        <v>100</v>
      </c>
      <c r="M229">
        <f>IFERROR(SEARCH(" ",C229,L229+1),100)</f>
        <v>100</v>
      </c>
      <c r="N229">
        <f>IFERROR(SEARCH(" ",C229,M229+1),100)</f>
        <v>100</v>
      </c>
      <c r="O229">
        <f>LEN(C229)</f>
        <v>25</v>
      </c>
      <c r="P229" t="str">
        <f>MID(C229,1,J229-1)</f>
        <v>SEGUNDO</v>
      </c>
      <c r="Q229" t="str">
        <f>MID(C229,(J229+1),(K229-J229))</f>
        <v xml:space="preserve">ANACLETO </v>
      </c>
      <c r="R229" t="str">
        <f>MID(C229,(K229+1),(L229-K229))</f>
        <v>FERNANDO</v>
      </c>
      <c r="S229" t="str">
        <f>MID(C229,(L229+1),(M229-L229))</f>
        <v/>
      </c>
      <c r="T229" t="str">
        <f>MID(C229,(M229+1),N229)</f>
        <v/>
      </c>
      <c r="U229" t="str">
        <f t="shared" si="6"/>
        <v xml:space="preserve">FERNANDO  </v>
      </c>
      <c r="V229" t="s">
        <v>1003</v>
      </c>
      <c r="W229" t="str">
        <f t="shared" si="7"/>
        <v>INSERT INTO dbo.PACI (PACI_NOM, PACI_AP, PACI_AM, PACI_NAC, PACI_SEX, PACI_FECHAA, PACI_FECHAUM, PACI_IPA, PACI_IPUM, PACI_USA, PACI_USUM) VALUES ('FERNANDO  ','SEGUNDO','ANACLETO ','1990-01-01','Masculino','2023-04-25','2023-04-25','192.1.1.1','192.1.1.1',1000,1000)</v>
      </c>
    </row>
    <row r="230" spans="1:23" x14ac:dyDescent="0.25">
      <c r="A230" s="3">
        <v>9</v>
      </c>
      <c r="B230" s="4">
        <v>45019</v>
      </c>
      <c r="C230" t="s">
        <v>28</v>
      </c>
      <c r="D230" t="s">
        <v>29</v>
      </c>
      <c r="G230" t="s">
        <v>19</v>
      </c>
      <c r="H230" t="str">
        <f>CONCATENATE("Perfil SEDENA"," ",G230)</f>
        <v>Perfil SEDENA Femenino</v>
      </c>
      <c r="I230" t="s">
        <v>12</v>
      </c>
      <c r="J230">
        <f>SEARCH(" ",C230,1)</f>
        <v>8</v>
      </c>
      <c r="K230">
        <f>SEARCH(" ",C230,J230+1)</f>
        <v>15</v>
      </c>
      <c r="L230">
        <f>IFERROR(SEARCH(" ",C230,K230+1),100)</f>
        <v>21</v>
      </c>
      <c r="M230">
        <f>IFERROR(SEARCH(" ",C230,L230+1),100)</f>
        <v>100</v>
      </c>
      <c r="N230">
        <f>IFERROR(SEARCH(" ",C230,M230+1),100)</f>
        <v>100</v>
      </c>
      <c r="O230">
        <f>LEN(C230)</f>
        <v>26</v>
      </c>
      <c r="P230" t="str">
        <f>MID(C230,1,J230-1)</f>
        <v>JIMENEZ</v>
      </c>
      <c r="Q230" t="str">
        <f>MID(C230,(J230+1),(K230-J230))</f>
        <v xml:space="preserve">ARENAS </v>
      </c>
      <c r="R230" t="str">
        <f>MID(C230,(K230+1),(L230-K230))</f>
        <v xml:space="preserve">ELISA </v>
      </c>
      <c r="S230" t="str">
        <f>MID(C230,(L230+1),(M230-L230))</f>
        <v>MADAI</v>
      </c>
      <c r="T230" t="str">
        <f>MID(C230,(M230+1),N230)</f>
        <v/>
      </c>
      <c r="U230" t="str">
        <f t="shared" si="6"/>
        <v xml:space="preserve">ELISA  MADAI </v>
      </c>
      <c r="V230" t="s">
        <v>1142</v>
      </c>
      <c r="W230" t="str">
        <f t="shared" si="7"/>
        <v>INSERT INTO dbo.PACI (PACI_NOM, PACI_AP, PACI_AM, PACI_NAC, PACI_SEX, PACI_FECHAA, PACI_FECHAUM, PACI_IPA, PACI_IPUM, PACI_USA, PACI_USUM) VALUES ('ELISA  MADAI ','JIMENEZ','ARENAS ','1990-01-01','Femenino','2023-04-25','2023-04-25','192.1.1.1','192.1.1.1',1000,1000)</v>
      </c>
    </row>
    <row r="231" spans="1:23" x14ac:dyDescent="0.25">
      <c r="A231" s="3">
        <v>15</v>
      </c>
      <c r="B231" s="4">
        <v>45019</v>
      </c>
      <c r="C231" t="s">
        <v>40</v>
      </c>
      <c r="D231" t="s">
        <v>41</v>
      </c>
      <c r="G231" t="s">
        <v>19</v>
      </c>
      <c r="H231" t="str">
        <f>CONCATENATE("Perfil SEDENA"," ",G231)</f>
        <v>Perfil SEDENA Femenino</v>
      </c>
      <c r="I231" t="s">
        <v>12</v>
      </c>
      <c r="J231">
        <f>SEARCH(" ",C231,1)</f>
        <v>8</v>
      </c>
      <c r="K231">
        <f>SEARCH(" ",C231,J231+1)</f>
        <v>17</v>
      </c>
      <c r="L231">
        <f>IFERROR(SEARCH(" ",C231,K231+1),100)</f>
        <v>100</v>
      </c>
      <c r="M231">
        <f>IFERROR(SEARCH(" ",C231,L231+1),100)</f>
        <v>100</v>
      </c>
      <c r="N231">
        <f>IFERROR(SEARCH(" ",C231,M231+1),100)</f>
        <v>100</v>
      </c>
      <c r="O231">
        <f>LEN(C231)</f>
        <v>26</v>
      </c>
      <c r="P231" t="str">
        <f>MID(C231,1,J231-1)</f>
        <v>RAMIREZ</v>
      </c>
      <c r="Q231" t="str">
        <f>MID(C231,(J231+1),(K231-J231))</f>
        <v xml:space="preserve">ITURBIDE </v>
      </c>
      <c r="R231" t="str">
        <f>MID(C231,(K231+1),(L231-K231))</f>
        <v>ESMERALDA</v>
      </c>
      <c r="S231" t="str">
        <f>MID(C231,(L231+1),(M231-L231))</f>
        <v/>
      </c>
      <c r="T231" t="str">
        <f>MID(C231,(M231+1),N231)</f>
        <v/>
      </c>
      <c r="U231" t="str">
        <f t="shared" si="6"/>
        <v xml:space="preserve">ESMERALDA  </v>
      </c>
      <c r="V231" t="s">
        <v>1143</v>
      </c>
      <c r="W231" t="str">
        <f t="shared" si="7"/>
        <v>INSERT INTO dbo.PACI (PACI_NOM, PACI_AP, PACI_AM, PACI_NAC, PACI_SEX, PACI_FECHAA, PACI_FECHAUM, PACI_IPA, PACI_IPUM, PACI_USA, PACI_USUM) VALUES ('ESMERALDA  ','RAMIREZ','ITURBIDE ','1990-01-01','Femenino','2023-04-25','2023-04-25','192.1.1.1','192.1.1.1',1000,1000)</v>
      </c>
    </row>
    <row r="232" spans="1:23" x14ac:dyDescent="0.25">
      <c r="A232" s="3">
        <v>35</v>
      </c>
      <c r="B232" s="4">
        <v>45019</v>
      </c>
      <c r="C232" t="s">
        <v>80</v>
      </c>
      <c r="D232" t="s">
        <v>81</v>
      </c>
      <c r="G232" t="s">
        <v>11</v>
      </c>
      <c r="H232" t="str">
        <f>CONCATENATE("Perfil SEDENA"," ",G232)</f>
        <v>Perfil SEDENA Masculino</v>
      </c>
      <c r="I232" t="s">
        <v>12</v>
      </c>
      <c r="J232">
        <f>SEARCH(" ",C232,1)</f>
        <v>7</v>
      </c>
      <c r="K232">
        <f>SEARCH(" ",C232,J232+1)</f>
        <v>16</v>
      </c>
      <c r="L232">
        <f>IFERROR(SEARCH(" ",C232,K232+1),100)</f>
        <v>22</v>
      </c>
      <c r="M232">
        <f>IFERROR(SEARCH(" ",C232,L232+1),100)</f>
        <v>100</v>
      </c>
      <c r="N232">
        <f>IFERROR(SEARCH(" ",C232,M232+1),100)</f>
        <v>100</v>
      </c>
      <c r="O232">
        <f>LEN(C232)</f>
        <v>26</v>
      </c>
      <c r="P232" t="str">
        <f>MID(C232,1,J232-1)</f>
        <v>OLALDE</v>
      </c>
      <c r="Q232" t="str">
        <f>MID(C232,(J232+1),(K232-J232))</f>
        <v xml:space="preserve">GUERRERO </v>
      </c>
      <c r="R232" t="str">
        <f>MID(C232,(K232+1),(L232-K232))</f>
        <v xml:space="preserve">JOSUE </v>
      </c>
      <c r="S232" t="str">
        <f>MID(C232,(L232+1),(M232-L232))</f>
        <v>JAIR</v>
      </c>
      <c r="T232" t="str">
        <f>MID(C232,(M232+1),N232)</f>
        <v/>
      </c>
      <c r="U232" t="str">
        <f t="shared" si="6"/>
        <v xml:space="preserve">JOSUE  JAIR </v>
      </c>
      <c r="V232" t="s">
        <v>1144</v>
      </c>
      <c r="W232" t="str">
        <f t="shared" si="7"/>
        <v>INSERT INTO dbo.PACI (PACI_NOM, PACI_AP, PACI_AM, PACI_NAC, PACI_SEX, PACI_FECHAA, PACI_FECHAUM, PACI_IPA, PACI_IPUM, PACI_USA, PACI_USUM) VALUES ('JOSUE  JAIR ','OLALDE','GUERRERO ','1990-01-01','Masculino','2023-04-25','2023-04-25','192.1.1.1','192.1.1.1',1000,1000)</v>
      </c>
    </row>
    <row r="233" spans="1:23" x14ac:dyDescent="0.25">
      <c r="A233" s="3">
        <v>56</v>
      </c>
      <c r="B233" s="4">
        <v>45020</v>
      </c>
      <c r="C233" t="s">
        <v>122</v>
      </c>
      <c r="D233" t="s">
        <v>123</v>
      </c>
      <c r="G233" t="s">
        <v>19</v>
      </c>
      <c r="H233" t="str">
        <f>CONCATENATE("Perfil SEDENA"," ",G233)</f>
        <v>Perfil SEDENA Femenino</v>
      </c>
      <c r="I233" t="s">
        <v>12</v>
      </c>
      <c r="J233">
        <f>SEARCH(" ",C233,1)</f>
        <v>8</v>
      </c>
      <c r="K233">
        <f>SEARCH(" ",C233,J233+1)</f>
        <v>18</v>
      </c>
      <c r="L233">
        <f>IFERROR(SEARCH(" ",C233,K233+1),100)</f>
        <v>100</v>
      </c>
      <c r="M233">
        <f>IFERROR(SEARCH(" ",C233,L233+1),100)</f>
        <v>100</v>
      </c>
      <c r="N233">
        <f>IFERROR(SEARCH(" ",C233,M233+1),100)</f>
        <v>100</v>
      </c>
      <c r="O233">
        <f>LEN(C233)</f>
        <v>26</v>
      </c>
      <c r="P233" t="str">
        <f>MID(C233,1,J233-1)</f>
        <v>BELTRAN</v>
      </c>
      <c r="Q233" t="str">
        <f>MID(C233,(J233+1),(K233-J233))</f>
        <v xml:space="preserve">CONTRERAS </v>
      </c>
      <c r="R233" t="str">
        <f>MID(C233,(K233+1),(L233-K233))</f>
        <v>MARBELLA</v>
      </c>
      <c r="S233" t="str">
        <f>MID(C233,(L233+1),(M233-L233))</f>
        <v/>
      </c>
      <c r="T233" t="str">
        <f>MID(C233,(M233+1),N233)</f>
        <v/>
      </c>
      <c r="U233" t="str">
        <f t="shared" si="6"/>
        <v xml:space="preserve">MARBELLA  </v>
      </c>
      <c r="V233" t="s">
        <v>1145</v>
      </c>
      <c r="W233" t="str">
        <f t="shared" si="7"/>
        <v>INSERT INTO dbo.PACI (PACI_NOM, PACI_AP, PACI_AM, PACI_NAC, PACI_SEX, PACI_FECHAA, PACI_FECHAUM, PACI_IPA, PACI_IPUM, PACI_USA, PACI_USUM) VALUES ('MARBELLA  ','BELTRAN','CONTRERAS ','1990-01-01','Femenino','2023-04-25','2023-04-25','192.1.1.1','192.1.1.1',1000,1000)</v>
      </c>
    </row>
    <row r="234" spans="1:23" x14ac:dyDescent="0.25">
      <c r="A234" s="3">
        <v>64</v>
      </c>
      <c r="B234" s="4">
        <v>45020</v>
      </c>
      <c r="C234" t="s">
        <v>138</v>
      </c>
      <c r="D234" t="s">
        <v>139</v>
      </c>
      <c r="G234" t="s">
        <v>11</v>
      </c>
      <c r="H234" t="str">
        <f>CONCATENATE("Perfil SEDENA"," ",G234)</f>
        <v>Perfil SEDENA Masculino</v>
      </c>
      <c r="I234" t="s">
        <v>12</v>
      </c>
      <c r="J234">
        <f>SEARCH(" ",C234,1)</f>
        <v>10</v>
      </c>
      <c r="K234">
        <f>SEARCH(" ",C234,J234+1)</f>
        <v>19</v>
      </c>
      <c r="L234">
        <f>IFERROR(SEARCH(" ",C234,K234+1),100)</f>
        <v>100</v>
      </c>
      <c r="M234">
        <f>IFERROR(SEARCH(" ",C234,L234+1),100)</f>
        <v>100</v>
      </c>
      <c r="N234">
        <f>IFERROR(SEARCH(" ",C234,M234+1),100)</f>
        <v>100</v>
      </c>
      <c r="O234">
        <f>LEN(C234)</f>
        <v>26</v>
      </c>
      <c r="P234" t="str">
        <f>MID(C234,1,J234-1)</f>
        <v>HERNANDEZ</v>
      </c>
      <c r="Q234" t="str">
        <f>MID(C234,(J234+1),(K234-J234))</f>
        <v xml:space="preserve">MARTINEZ </v>
      </c>
      <c r="R234" t="str">
        <f>MID(C234,(K234+1),(L234-K234))</f>
        <v>AURELIO</v>
      </c>
      <c r="S234" t="str">
        <f>MID(C234,(L234+1),(M234-L234))</f>
        <v/>
      </c>
      <c r="T234" t="str">
        <f>MID(C234,(M234+1),N234)</f>
        <v/>
      </c>
      <c r="U234" t="str">
        <f t="shared" si="6"/>
        <v xml:space="preserve">AURELIO  </v>
      </c>
      <c r="V234" t="s">
        <v>1146</v>
      </c>
      <c r="W234" t="str">
        <f t="shared" si="7"/>
        <v>INSERT INTO dbo.PACI (PACI_NOM, PACI_AP, PACI_AM, PACI_NAC, PACI_SEX, PACI_FECHAA, PACI_FECHAUM, PACI_IPA, PACI_IPUM, PACI_USA, PACI_USUM) VALUES ('AURELIO  ','HERNANDEZ','MARTINEZ ','1990-01-01','Masculino','2023-04-25','2023-04-25','192.1.1.1','192.1.1.1',1000,1000)</v>
      </c>
    </row>
    <row r="235" spans="1:23" x14ac:dyDescent="0.25">
      <c r="A235" s="3">
        <v>75</v>
      </c>
      <c r="B235" s="4">
        <v>45021</v>
      </c>
      <c r="C235" t="s">
        <v>160</v>
      </c>
      <c r="D235" t="s">
        <v>161</v>
      </c>
      <c r="G235" t="s">
        <v>19</v>
      </c>
      <c r="H235" t="str">
        <f>CONCATENATE("Perfil SEDENA"," ",G235)</f>
        <v>Perfil SEDENA Femenino</v>
      </c>
      <c r="I235" t="s">
        <v>12</v>
      </c>
      <c r="J235">
        <f>SEARCH(" ",C235,1)</f>
        <v>10</v>
      </c>
      <c r="K235">
        <f>SEARCH(" ",C235,J235+1)</f>
        <v>20</v>
      </c>
      <c r="L235">
        <f>IFERROR(SEARCH(" ",C235,K235+1),100)</f>
        <v>100</v>
      </c>
      <c r="M235">
        <f>IFERROR(SEARCH(" ",C235,L235+1),100)</f>
        <v>100</v>
      </c>
      <c r="N235">
        <f>IFERROR(SEARCH(" ",C235,M235+1),100)</f>
        <v>100</v>
      </c>
      <c r="O235">
        <f>LEN(C235)</f>
        <v>26</v>
      </c>
      <c r="P235" t="str">
        <f>MID(C235,1,J235-1)</f>
        <v>HERNANDEZ</v>
      </c>
      <c r="Q235" t="str">
        <f>MID(C235,(J235+1),(K235-J235))</f>
        <v xml:space="preserve">HERNANDEZ </v>
      </c>
      <c r="R235" t="str">
        <f>MID(C235,(K235+1),(L235-K235))</f>
        <v>SANDRA</v>
      </c>
      <c r="S235" t="str">
        <f>MID(C235,(L235+1),(M235-L235))</f>
        <v/>
      </c>
      <c r="T235" t="str">
        <f>MID(C235,(M235+1),N235)</f>
        <v/>
      </c>
      <c r="U235" t="str">
        <f t="shared" si="6"/>
        <v xml:space="preserve">SANDRA  </v>
      </c>
      <c r="V235" t="s">
        <v>1038</v>
      </c>
      <c r="W235" t="str">
        <f t="shared" si="7"/>
        <v>INSERT INTO dbo.PACI (PACI_NOM, PACI_AP, PACI_AM, PACI_NAC, PACI_SEX, PACI_FECHAA, PACI_FECHAUM, PACI_IPA, PACI_IPUM, PACI_USA, PACI_USUM) VALUES ('SANDRA  ','HERNANDEZ','HERNANDEZ ','1990-01-01','Femenino','2023-04-25','2023-04-25','192.1.1.1','192.1.1.1',1000,1000)</v>
      </c>
    </row>
    <row r="236" spans="1:23" x14ac:dyDescent="0.25">
      <c r="A236" s="3">
        <v>94</v>
      </c>
      <c r="B236" s="4">
        <v>45022</v>
      </c>
      <c r="C236" t="s">
        <v>199</v>
      </c>
      <c r="D236" t="s">
        <v>200</v>
      </c>
      <c r="G236" t="s">
        <v>11</v>
      </c>
      <c r="H236" t="str">
        <f>CONCATENATE("Perfil SEDENA"," ",G236)</f>
        <v>Perfil SEDENA Masculino</v>
      </c>
      <c r="I236" t="s">
        <v>178</v>
      </c>
      <c r="J236">
        <f>SEARCH(" ",C236,1)</f>
        <v>8</v>
      </c>
      <c r="K236">
        <f>SEARCH(" ",C236,J236+1)</f>
        <v>16</v>
      </c>
      <c r="L236">
        <f>IFERROR(SEARCH(" ",C236,K236+1),100)</f>
        <v>21</v>
      </c>
      <c r="M236">
        <f>IFERROR(SEARCH(" ",C236,L236+1),100)</f>
        <v>100</v>
      </c>
      <c r="N236">
        <f>IFERROR(SEARCH(" ",C236,M236+1),100)</f>
        <v>100</v>
      </c>
      <c r="O236">
        <f>LEN(C236)</f>
        <v>26</v>
      </c>
      <c r="P236" t="str">
        <f>MID(C236,1,J236-1)</f>
        <v>AGUILAR</v>
      </c>
      <c r="Q236" t="str">
        <f>MID(C236,(J236+1),(K236-J236))</f>
        <v xml:space="preserve">SERRATO </v>
      </c>
      <c r="R236" t="str">
        <f>MID(C236,(K236+1),(L236-K236))</f>
        <v xml:space="preserve">LUIS </v>
      </c>
      <c r="S236" t="str">
        <f>MID(C236,(L236+1),(M236-L236))</f>
        <v>ANGEL</v>
      </c>
      <c r="T236" t="str">
        <f>MID(C236,(M236+1),N236)</f>
        <v/>
      </c>
      <c r="U236" t="str">
        <f t="shared" si="6"/>
        <v xml:space="preserve">LUIS  ANGEL </v>
      </c>
      <c r="V236" t="s">
        <v>1147</v>
      </c>
      <c r="W236" t="str">
        <f t="shared" si="7"/>
        <v>INSERT INTO dbo.PACI (PACI_NOM, PACI_AP, PACI_AM, PACI_NAC, PACI_SEX, PACI_FECHAA, PACI_FECHAUM, PACI_IPA, PACI_IPUM, PACI_USA, PACI_USUM) VALUES ('LUIS  ANGEL ','AGUILAR','SERRATO ','1990-01-01','Masculino','2023-04-25','2023-04-25','192.1.1.1','192.1.1.1',1000,1000)</v>
      </c>
    </row>
    <row r="237" spans="1:23" x14ac:dyDescent="0.25">
      <c r="A237" s="3">
        <v>121</v>
      </c>
      <c r="B237" s="4">
        <v>45026</v>
      </c>
      <c r="C237" t="s">
        <v>253</v>
      </c>
      <c r="D237" t="s">
        <v>254</v>
      </c>
      <c r="G237" t="s">
        <v>11</v>
      </c>
      <c r="H237" t="str">
        <f>CONCATENATE("Perfil SEDENA"," ",G237)</f>
        <v>Perfil SEDENA Masculino</v>
      </c>
      <c r="I237" t="s">
        <v>178</v>
      </c>
      <c r="J237">
        <f>SEARCH(" ",C237,1)</f>
        <v>7</v>
      </c>
      <c r="K237">
        <f>SEARCH(" ",C237,J237+1)</f>
        <v>13</v>
      </c>
      <c r="L237">
        <f>IFERROR(SEARCH(" ",C237,K237+1),100)</f>
        <v>20</v>
      </c>
      <c r="M237">
        <f>IFERROR(SEARCH(" ",C237,L237+1),100)</f>
        <v>100</v>
      </c>
      <c r="N237">
        <f>IFERROR(SEARCH(" ",C237,M237+1),100)</f>
        <v>100</v>
      </c>
      <c r="O237">
        <f>LEN(C237)</f>
        <v>26</v>
      </c>
      <c r="P237" t="str">
        <f>MID(C237,1,J237-1)</f>
        <v>FRANCO</v>
      </c>
      <c r="Q237" t="str">
        <f>MID(C237,(J237+1),(K237-J237))</f>
        <v xml:space="preserve">LOPEZ </v>
      </c>
      <c r="R237" t="str">
        <f>MID(C237,(K237+1),(L237-K237))</f>
        <v xml:space="preserve">ALEXIS </v>
      </c>
      <c r="S237" t="str">
        <f>MID(C237,(L237+1),(M237-L237))</f>
        <v>FABIAN</v>
      </c>
      <c r="T237" t="str">
        <f>MID(C237,(M237+1),N237)</f>
        <v/>
      </c>
      <c r="U237" t="str">
        <f t="shared" si="6"/>
        <v xml:space="preserve">ALEXIS  FABIAN </v>
      </c>
      <c r="V237" t="s">
        <v>1148</v>
      </c>
      <c r="W237" t="str">
        <f t="shared" si="7"/>
        <v>INSERT INTO dbo.PACI (PACI_NOM, PACI_AP, PACI_AM, PACI_NAC, PACI_SEX, PACI_FECHAA, PACI_FECHAUM, PACI_IPA, PACI_IPUM, PACI_USA, PACI_USUM) VALUES ('ALEXIS  FABIAN ','FRANCO','LOPEZ ','1990-01-01','Masculino','2023-04-25','2023-04-25','192.1.1.1','192.1.1.1',1000,1000)</v>
      </c>
    </row>
    <row r="238" spans="1:23" x14ac:dyDescent="0.25">
      <c r="A238" s="3">
        <v>144</v>
      </c>
      <c r="B238" s="4">
        <v>45027</v>
      </c>
      <c r="C238" t="s">
        <v>299</v>
      </c>
      <c r="D238" t="s">
        <v>300</v>
      </c>
      <c r="G238" t="s">
        <v>11</v>
      </c>
      <c r="H238" t="str">
        <f>CONCATENATE("Perfil SEDENA"," ",G238)</f>
        <v>Perfil SEDENA Masculino</v>
      </c>
      <c r="I238" t="s">
        <v>178</v>
      </c>
      <c r="J238">
        <f>SEARCH(" ",C238,1)</f>
        <v>8</v>
      </c>
      <c r="K238">
        <f>SEARCH(" ",C238,J238+1)</f>
        <v>17</v>
      </c>
      <c r="L238">
        <f>IFERROR(SEARCH(" ",C238,K238+1),100)</f>
        <v>21</v>
      </c>
      <c r="M238">
        <f>IFERROR(SEARCH(" ",C238,L238+1),100)</f>
        <v>100</v>
      </c>
      <c r="N238">
        <f>IFERROR(SEARCH(" ",C238,M238+1),100)</f>
        <v>100</v>
      </c>
      <c r="O238">
        <f>LEN(C238)</f>
        <v>26</v>
      </c>
      <c r="P238" t="str">
        <f>MID(C238,1,J238-1)</f>
        <v>ESTRADA</v>
      </c>
      <c r="Q238" t="str">
        <f>MID(C238,(J238+1),(K238-J238))</f>
        <v xml:space="preserve">MELENDEZ </v>
      </c>
      <c r="R238" t="str">
        <f>MID(C238,(K238+1),(L238-K238))</f>
        <v xml:space="preserve">IAN </v>
      </c>
      <c r="S238" t="str">
        <f>MID(C238,(L238+1),(M238-L238))</f>
        <v>DAYAN</v>
      </c>
      <c r="T238" t="str">
        <f>MID(C238,(M238+1),N238)</f>
        <v/>
      </c>
      <c r="U238" t="str">
        <f t="shared" si="6"/>
        <v xml:space="preserve">IAN  DAYAN </v>
      </c>
      <c r="V238" t="s">
        <v>1149</v>
      </c>
      <c r="W238" t="str">
        <f t="shared" si="7"/>
        <v>INSERT INTO dbo.PACI (PACI_NOM, PACI_AP, PACI_AM, PACI_NAC, PACI_SEX, PACI_FECHAA, PACI_FECHAUM, PACI_IPA, PACI_IPUM, PACI_USA, PACI_USUM) VALUES ('IAN  DAYAN ','ESTRADA','MELENDEZ ','1990-01-01','Masculino','2023-04-25','2023-04-25','192.1.1.1','192.1.1.1',1000,1000)</v>
      </c>
    </row>
    <row r="239" spans="1:23" x14ac:dyDescent="0.25">
      <c r="A239" s="3">
        <v>150</v>
      </c>
      <c r="B239" s="4">
        <v>45027</v>
      </c>
      <c r="C239" t="s">
        <v>311</v>
      </c>
      <c r="D239" t="s">
        <v>312</v>
      </c>
      <c r="G239" t="s">
        <v>11</v>
      </c>
      <c r="H239" t="str">
        <f>CONCATENATE("Perfil SEDENA"," ",G239)</f>
        <v>Perfil SEDENA Masculino</v>
      </c>
      <c r="I239" t="s">
        <v>178</v>
      </c>
      <c r="J239">
        <f>SEARCH(" ",C239,1)</f>
        <v>8</v>
      </c>
      <c r="K239">
        <f>SEARCH(" ",C239,J239+1)</f>
        <v>15</v>
      </c>
      <c r="L239">
        <f>IFERROR(SEARCH(" ",C239,K239+1),100)</f>
        <v>20</v>
      </c>
      <c r="M239">
        <f>IFERROR(SEARCH(" ",C239,L239+1),100)</f>
        <v>100</v>
      </c>
      <c r="N239">
        <f>IFERROR(SEARCH(" ",C239,M239+1),100)</f>
        <v>100</v>
      </c>
      <c r="O239">
        <f>LEN(C239)</f>
        <v>26</v>
      </c>
      <c r="P239" t="str">
        <f>MID(C239,1,J239-1)</f>
        <v>NEGRETE</v>
      </c>
      <c r="Q239" t="str">
        <f>MID(C239,(J239+1),(K239-J239))</f>
        <v xml:space="preserve">TELLEZ </v>
      </c>
      <c r="R239" t="str">
        <f>MID(C239,(K239+1),(L239-K239))</f>
        <v xml:space="preserve">JUAN </v>
      </c>
      <c r="S239" t="str">
        <f>MID(C239,(L239+1),(M239-L239))</f>
        <v>CARLOS</v>
      </c>
      <c r="T239" t="str">
        <f>MID(C239,(M239+1),N239)</f>
        <v/>
      </c>
      <c r="U239" t="str">
        <f t="shared" si="6"/>
        <v xml:space="preserve">JUAN  CARLOS </v>
      </c>
      <c r="V239" t="s">
        <v>1121</v>
      </c>
      <c r="W239" t="str">
        <f t="shared" si="7"/>
        <v>INSERT INTO dbo.PACI (PACI_NOM, PACI_AP, PACI_AM, PACI_NAC, PACI_SEX, PACI_FECHAA, PACI_FECHAUM, PACI_IPA, PACI_IPUM, PACI_USA, PACI_USUM) VALUES ('JUAN  CARLOS ','NEGRETE','TELLEZ ','1990-01-01','Masculino','2023-04-25','2023-04-25','192.1.1.1','192.1.1.1',1000,1000)</v>
      </c>
    </row>
    <row r="240" spans="1:23" x14ac:dyDescent="0.25">
      <c r="A240" s="3">
        <v>167</v>
      </c>
      <c r="B240" s="4">
        <v>45029</v>
      </c>
      <c r="C240" t="s">
        <v>345</v>
      </c>
      <c r="D240" t="s">
        <v>346</v>
      </c>
      <c r="G240" t="s">
        <v>19</v>
      </c>
      <c r="H240" t="str">
        <f>CONCATENATE("Perfil SEDENA"," ",G240)</f>
        <v>Perfil SEDENA Femenino</v>
      </c>
      <c r="I240" t="s">
        <v>178</v>
      </c>
      <c r="J240">
        <f>SEARCH(" ",C240,1)</f>
        <v>6</v>
      </c>
      <c r="K240">
        <f>SEARCH(" ",C240,J240+1)</f>
        <v>14</v>
      </c>
      <c r="L240">
        <f>IFERROR(SEARCH(" ",C240,K240+1),100)</f>
        <v>19</v>
      </c>
      <c r="M240">
        <f>IFERROR(SEARCH(" ",C240,L240+1),100)</f>
        <v>100</v>
      </c>
      <c r="N240">
        <f>IFERROR(SEARCH(" ",C240,M240+1),100)</f>
        <v>100</v>
      </c>
      <c r="O240">
        <f>LEN(C240)</f>
        <v>26</v>
      </c>
      <c r="P240" t="str">
        <f>MID(C240,1,J240-1)</f>
        <v>BELEM</v>
      </c>
      <c r="Q240" t="str">
        <f>MID(C240,(J240+1),(K240-J240))</f>
        <v xml:space="preserve">ADANELI </v>
      </c>
      <c r="R240" t="str">
        <f>MID(C240,(K240+1),(L240-K240))</f>
        <v xml:space="preserve">RUIZ </v>
      </c>
      <c r="S240" t="str">
        <f>MID(C240,(L240+1),(M240-L240))</f>
        <v>VELASCO</v>
      </c>
      <c r="T240" t="str">
        <f>MID(C240,(M240+1),N240)</f>
        <v/>
      </c>
      <c r="U240" t="str">
        <f t="shared" si="6"/>
        <v xml:space="preserve">RUIZ  VELASCO </v>
      </c>
      <c r="V240" t="s">
        <v>1150</v>
      </c>
      <c r="W240" t="str">
        <f t="shared" si="7"/>
        <v>INSERT INTO dbo.PACI (PACI_NOM, PACI_AP, PACI_AM, PACI_NAC, PACI_SEX, PACI_FECHAA, PACI_FECHAUM, PACI_IPA, PACI_IPUM, PACI_USA, PACI_USUM) VALUES ('RUIZ  VELASCO ','BELEM','ADANELI ','1990-01-01','Femenino','2023-04-25','2023-04-25','192.1.1.1','192.1.1.1',1000,1000)</v>
      </c>
    </row>
    <row r="241" spans="1:23" x14ac:dyDescent="0.25">
      <c r="A241" s="3">
        <v>175</v>
      </c>
      <c r="B241" s="4">
        <v>45029</v>
      </c>
      <c r="C241" t="s">
        <v>361</v>
      </c>
      <c r="D241" t="s">
        <v>362</v>
      </c>
      <c r="G241" t="s">
        <v>19</v>
      </c>
      <c r="H241" t="str">
        <f>CONCATENATE("Perfil SEDENA"," ",G241)</f>
        <v>Perfil SEDENA Femenino</v>
      </c>
      <c r="I241" t="s">
        <v>178</v>
      </c>
      <c r="J241">
        <f>SEARCH(" ",C241,1)</f>
        <v>7</v>
      </c>
      <c r="K241">
        <f>SEARCH(" ",C241,J241+1)</f>
        <v>13</v>
      </c>
      <c r="L241">
        <f>IFERROR(SEARCH(" ",C241,K241+1),100)</f>
        <v>19</v>
      </c>
      <c r="M241">
        <f>IFERROR(SEARCH(" ",C241,L241+1),100)</f>
        <v>100</v>
      </c>
      <c r="N241">
        <f>IFERROR(SEARCH(" ",C241,M241+1),100)</f>
        <v>100</v>
      </c>
      <c r="O241">
        <f>LEN(C241)</f>
        <v>26</v>
      </c>
      <c r="P241" t="str">
        <f>MID(C241,1,J241-1)</f>
        <v>AGUEDA</v>
      </c>
      <c r="Q241" t="str">
        <f>MID(C241,(J241+1),(K241-J241))</f>
        <v xml:space="preserve">ITZEL </v>
      </c>
      <c r="R241" t="str">
        <f>MID(C241,(K241+1),(L241-K241))</f>
        <v xml:space="preserve">TAPIA </v>
      </c>
      <c r="S241" t="str">
        <f>MID(C241,(L241+1),(M241-L241))</f>
        <v>ELGUERA</v>
      </c>
      <c r="T241" t="str">
        <f>MID(C241,(M241+1),N241)</f>
        <v/>
      </c>
      <c r="U241" t="str">
        <f t="shared" si="6"/>
        <v xml:space="preserve">TAPIA  ELGUERA </v>
      </c>
      <c r="V241" t="s">
        <v>1151</v>
      </c>
      <c r="W241" t="str">
        <f t="shared" si="7"/>
        <v>INSERT INTO dbo.PACI (PACI_NOM, PACI_AP, PACI_AM, PACI_NAC, PACI_SEX, PACI_FECHAA, PACI_FECHAUM, PACI_IPA, PACI_IPUM, PACI_USA, PACI_USUM) VALUES ('TAPIA  ELGUERA ','AGUEDA','ITZEL ','1990-01-01','Femenino','2023-04-25','2023-04-25','192.1.1.1','192.1.1.1',1000,1000)</v>
      </c>
    </row>
    <row r="242" spans="1:23" x14ac:dyDescent="0.25">
      <c r="A242" s="3">
        <v>182</v>
      </c>
      <c r="B242" s="4">
        <v>45029</v>
      </c>
      <c r="C242" t="s">
        <v>375</v>
      </c>
      <c r="D242" t="s">
        <v>376</v>
      </c>
      <c r="G242" t="s">
        <v>11</v>
      </c>
      <c r="H242" t="str">
        <f>CONCATENATE("Perfil SEDENA"," ",G242)</f>
        <v>Perfil SEDENA Masculino</v>
      </c>
      <c r="I242" t="s">
        <v>178</v>
      </c>
      <c r="J242">
        <f>SEARCH(" ",C242,1)</f>
        <v>5</v>
      </c>
      <c r="K242">
        <f>SEARCH(" ",C242,J242+1)</f>
        <v>11</v>
      </c>
      <c r="L242">
        <f>IFERROR(SEARCH(" ",C242,K242+1),100)</f>
        <v>19</v>
      </c>
      <c r="M242">
        <f>IFERROR(SEARCH(" ",C242,L242+1),100)</f>
        <v>100</v>
      </c>
      <c r="N242">
        <f>IFERROR(SEARCH(" ",C242,M242+1),100)</f>
        <v>100</v>
      </c>
      <c r="O242">
        <f>LEN(C242)</f>
        <v>26</v>
      </c>
      <c r="P242" t="str">
        <f>MID(C242,1,J242-1)</f>
        <v>LUIS</v>
      </c>
      <c r="Q242" t="str">
        <f>MID(C242,(J242+1),(K242-J242))</f>
        <v xml:space="preserve">ANGEL </v>
      </c>
      <c r="R242" t="str">
        <f>MID(C242,(K242+1),(L242-K242))</f>
        <v xml:space="preserve">PETRONA </v>
      </c>
      <c r="S242" t="str">
        <f>MID(C242,(L242+1),(M242-L242))</f>
        <v>SANCHEZ</v>
      </c>
      <c r="T242" t="str">
        <f>MID(C242,(M242+1),N242)</f>
        <v/>
      </c>
      <c r="U242" t="str">
        <f t="shared" si="6"/>
        <v xml:space="preserve">PETRONA  SANCHEZ </v>
      </c>
      <c r="V242" t="s">
        <v>1152</v>
      </c>
      <c r="W242" t="str">
        <f t="shared" si="7"/>
        <v>INSERT INTO dbo.PACI (PACI_NOM, PACI_AP, PACI_AM, PACI_NAC, PACI_SEX, PACI_FECHAA, PACI_FECHAUM, PACI_IPA, PACI_IPUM, PACI_USA, PACI_USUM) VALUES ('PETRONA  SANCHEZ ','LUIS','ANGEL ','1990-01-01','Masculino','2023-04-25','2023-04-25','192.1.1.1','192.1.1.1',1000,1000)</v>
      </c>
    </row>
    <row r="243" spans="1:23" x14ac:dyDescent="0.25">
      <c r="A243" s="3">
        <v>186</v>
      </c>
      <c r="B243" s="4">
        <v>45029</v>
      </c>
      <c r="C243" t="s">
        <v>383</v>
      </c>
      <c r="D243" t="s">
        <v>384</v>
      </c>
      <c r="G243" t="s">
        <v>11</v>
      </c>
      <c r="H243" t="str">
        <f>CONCATENATE("Perfil SEDENA"," ",G243)</f>
        <v>Perfil SEDENA Masculino</v>
      </c>
      <c r="I243" t="s">
        <v>178</v>
      </c>
      <c r="J243">
        <f>SEARCH(" ",C243,1)</f>
        <v>5</v>
      </c>
      <c r="K243">
        <f>SEARCH(" ",C243,J243+1)</f>
        <v>12</v>
      </c>
      <c r="L243">
        <f>IFERROR(SEARCH(" ",C243,K243+1),100)</f>
        <v>18</v>
      </c>
      <c r="M243">
        <f>IFERROR(SEARCH(" ",C243,L243+1),100)</f>
        <v>26</v>
      </c>
      <c r="N243">
        <f>IFERROR(SEARCH(" ",C243,M243+1),100)</f>
        <v>100</v>
      </c>
      <c r="O243">
        <f>LEN(C243)</f>
        <v>26</v>
      </c>
      <c r="P243" t="str">
        <f>MID(C243,1,J243-1)</f>
        <v>LUIS</v>
      </c>
      <c r="Q243" t="str">
        <f>MID(C243,(J243+1),(K243-J243))</f>
        <v xml:space="preserve">DANIEL </v>
      </c>
      <c r="R243" t="str">
        <f>MID(C243,(K243+1),(L243-K243))</f>
        <v xml:space="preserve">BRAVO </v>
      </c>
      <c r="S243" t="str">
        <f>MID(C243,(L243+1),(M243-L243))</f>
        <v xml:space="preserve">RAMIREZ </v>
      </c>
      <c r="T243" t="str">
        <f>MID(C243,(M243+1),N243)</f>
        <v/>
      </c>
      <c r="U243" t="str">
        <f t="shared" si="6"/>
        <v xml:space="preserve">BRAVO  RAMIREZ  </v>
      </c>
      <c r="V243" t="s">
        <v>1153</v>
      </c>
      <c r="W243" t="str">
        <f t="shared" si="7"/>
        <v>INSERT INTO dbo.PACI (PACI_NOM, PACI_AP, PACI_AM, PACI_NAC, PACI_SEX, PACI_FECHAA, PACI_FECHAUM, PACI_IPA, PACI_IPUM, PACI_USA, PACI_USUM) VALUES ('BRAVO  RAMIREZ  ','LUIS','DANIEL ','1990-01-01','Masculino','2023-04-25','2023-04-25','192.1.1.1','192.1.1.1',1000,1000)</v>
      </c>
    </row>
    <row r="244" spans="1:23" x14ac:dyDescent="0.25">
      <c r="A244" s="3">
        <v>190</v>
      </c>
      <c r="B244" s="4">
        <v>45029</v>
      </c>
      <c r="C244" t="s">
        <v>391</v>
      </c>
      <c r="D244" t="s">
        <v>392</v>
      </c>
      <c r="G244" t="s">
        <v>11</v>
      </c>
      <c r="H244" t="str">
        <f>CONCATENATE("Perfil SEDENA"," ",G244)</f>
        <v>Perfil SEDENA Masculino</v>
      </c>
      <c r="I244" t="s">
        <v>178</v>
      </c>
      <c r="J244">
        <f>SEARCH(" ",C244,1)</f>
        <v>5</v>
      </c>
      <c r="K244">
        <f>SEARCH(" ",C244,J244+1)</f>
        <v>13</v>
      </c>
      <c r="L244">
        <f>IFERROR(SEARCH(" ",C244,K244+1),100)</f>
        <v>20</v>
      </c>
      <c r="M244">
        <f>IFERROR(SEARCH(" ",C244,L244+1),100)</f>
        <v>100</v>
      </c>
      <c r="N244">
        <f>IFERROR(SEARCH(" ",C244,M244+1),100)</f>
        <v>100</v>
      </c>
      <c r="O244">
        <f>LEN(C244)</f>
        <v>26</v>
      </c>
      <c r="P244" t="str">
        <f>MID(C244,1,J244-1)</f>
        <v>LUIS</v>
      </c>
      <c r="Q244" t="str">
        <f>MID(C244,(J244+1),(K244-J244))</f>
        <v xml:space="preserve">ENRIQUE </v>
      </c>
      <c r="R244" t="str">
        <f>MID(C244,(K244+1),(L244-K244))</f>
        <v xml:space="preserve">SUAREZ </v>
      </c>
      <c r="S244" t="str">
        <f>MID(C244,(L244+1),(M244-L244))</f>
        <v>NAJERA</v>
      </c>
      <c r="T244" t="str">
        <f>MID(C244,(M244+1),N244)</f>
        <v/>
      </c>
      <c r="U244" t="str">
        <f t="shared" si="6"/>
        <v xml:space="preserve">SUAREZ  NAJERA </v>
      </c>
      <c r="V244" t="s">
        <v>1154</v>
      </c>
      <c r="W244" t="str">
        <f t="shared" si="7"/>
        <v>INSERT INTO dbo.PACI (PACI_NOM, PACI_AP, PACI_AM, PACI_NAC, PACI_SEX, PACI_FECHAA, PACI_FECHAUM, PACI_IPA, PACI_IPUM, PACI_USA, PACI_USUM) VALUES ('SUAREZ  NAJERA ','LUIS','ENRIQUE ','1990-01-01','Masculino','2023-04-25','2023-04-25','192.1.1.1','192.1.1.1',1000,1000)</v>
      </c>
    </row>
    <row r="245" spans="1:23" x14ac:dyDescent="0.25">
      <c r="A245" s="3">
        <v>197</v>
      </c>
      <c r="B245" s="6">
        <v>45030</v>
      </c>
      <c r="C245" t="s">
        <v>404</v>
      </c>
      <c r="D245" t="s">
        <v>405</v>
      </c>
      <c r="G245" t="s">
        <v>19</v>
      </c>
      <c r="H245" t="str">
        <f>CONCATENATE("Perfil SEDENA"," ",G245)</f>
        <v>Perfil SEDENA Femenino</v>
      </c>
      <c r="I245" t="s">
        <v>178</v>
      </c>
      <c r="J245">
        <f>SEARCH(" ",C245,1)</f>
        <v>8</v>
      </c>
      <c r="K245">
        <f>SEARCH(" ",C245,J245+1)</f>
        <v>15</v>
      </c>
      <c r="L245">
        <f>IFERROR(SEARCH(" ",C245,K245+1),100)</f>
        <v>20</v>
      </c>
      <c r="M245">
        <f>IFERROR(SEARCH(" ",C245,L245+1),100)</f>
        <v>100</v>
      </c>
      <c r="N245">
        <f>IFERROR(SEARCH(" ",C245,M245+1),100)</f>
        <v>100</v>
      </c>
      <c r="O245">
        <f>LEN(C245)</f>
        <v>26</v>
      </c>
      <c r="P245" t="str">
        <f>MID(C245,1,J245-1)</f>
        <v>HERRERA</v>
      </c>
      <c r="Q245" t="str">
        <f>MID(C245,(J245+1),(K245-J245))</f>
        <v xml:space="preserve">MERINO </v>
      </c>
      <c r="R245" t="str">
        <f>MID(C245,(K245+1),(L245-K245))</f>
        <v xml:space="preserve">ELSA </v>
      </c>
      <c r="S245" t="str">
        <f>MID(C245,(L245+1),(M245-L245))</f>
        <v>MICHEL</v>
      </c>
      <c r="T245" t="str">
        <f>MID(C245,(M245+1),N245)</f>
        <v/>
      </c>
      <c r="U245" t="str">
        <f t="shared" si="6"/>
        <v xml:space="preserve">ELSA  MICHEL </v>
      </c>
      <c r="V245" t="s">
        <v>1155</v>
      </c>
      <c r="W245" t="str">
        <f t="shared" si="7"/>
        <v>INSERT INTO dbo.PACI (PACI_NOM, PACI_AP, PACI_AM, PACI_NAC, PACI_SEX, PACI_FECHAA, PACI_FECHAUM, PACI_IPA, PACI_IPUM, PACI_USA, PACI_USUM) VALUES ('ELSA  MICHEL ','HERRERA','MERINO ','1990-01-01','Femenino','2023-04-25','2023-04-25','192.1.1.1','192.1.1.1',1000,1000)</v>
      </c>
    </row>
    <row r="246" spans="1:23" x14ac:dyDescent="0.25">
      <c r="A246" s="3">
        <v>198</v>
      </c>
      <c r="B246" s="6">
        <v>45030</v>
      </c>
      <c r="C246" t="s">
        <v>406</v>
      </c>
      <c r="D246" t="s">
        <v>407</v>
      </c>
      <c r="G246" t="s">
        <v>19</v>
      </c>
      <c r="H246" t="str">
        <f>CONCATENATE("Perfil SEDENA"," ",G246)</f>
        <v>Perfil SEDENA Femenino</v>
      </c>
      <c r="I246" t="s">
        <v>178</v>
      </c>
      <c r="J246">
        <f>SEARCH(" ",C246,1)</f>
        <v>7</v>
      </c>
      <c r="K246">
        <f>SEARCH(" ",C246,J246+1)</f>
        <v>17</v>
      </c>
      <c r="L246">
        <f>IFERROR(SEARCH(" ",C246,K246+1),100)</f>
        <v>21</v>
      </c>
      <c r="M246">
        <f>IFERROR(SEARCH(" ",C246,L246+1),100)</f>
        <v>100</v>
      </c>
      <c r="N246">
        <f>IFERROR(SEARCH(" ",C246,M246+1),100)</f>
        <v>100</v>
      </c>
      <c r="O246">
        <f>LEN(C246)</f>
        <v>26</v>
      </c>
      <c r="P246" t="str">
        <f>MID(C246,1,J246-1)</f>
        <v>GARCIA</v>
      </c>
      <c r="Q246" t="str">
        <f>MID(C246,(J246+1),(K246-J246))</f>
        <v xml:space="preserve">PRUDENCIO </v>
      </c>
      <c r="R246" t="str">
        <f>MID(C246,(K246+1),(L246-K246))</f>
        <v xml:space="preserve">LUZ </v>
      </c>
      <c r="S246" t="str">
        <f>MID(C246,(L246+1),(M246-L246))</f>
        <v>MARIA</v>
      </c>
      <c r="T246" t="str">
        <f>MID(C246,(M246+1),N246)</f>
        <v/>
      </c>
      <c r="U246" t="str">
        <f t="shared" si="6"/>
        <v xml:space="preserve">LUZ  MARIA </v>
      </c>
      <c r="V246" t="s">
        <v>1156</v>
      </c>
      <c r="W246" t="str">
        <f t="shared" si="7"/>
        <v>INSERT INTO dbo.PACI (PACI_NOM, PACI_AP, PACI_AM, PACI_NAC, PACI_SEX, PACI_FECHAA, PACI_FECHAUM, PACI_IPA, PACI_IPUM, PACI_USA, PACI_USUM) VALUES ('LUZ  MARIA ','GARCIA','PRUDENCIO ','1990-01-01','Femenino','2023-04-25','2023-04-25','192.1.1.1','192.1.1.1',1000,1000)</v>
      </c>
    </row>
    <row r="247" spans="1:23" x14ac:dyDescent="0.25">
      <c r="A247" s="3">
        <v>208</v>
      </c>
      <c r="B247" s="6">
        <v>45030</v>
      </c>
      <c r="C247" t="s">
        <v>426</v>
      </c>
      <c r="D247" t="s">
        <v>427</v>
      </c>
      <c r="G247" t="s">
        <v>11</v>
      </c>
      <c r="H247" t="str">
        <f>CONCATENATE("Perfil SEDENA"," ",G247)</f>
        <v>Perfil SEDENA Masculino</v>
      </c>
      <c r="I247" t="s">
        <v>178</v>
      </c>
      <c r="J247">
        <f>SEARCH(" ",C247,1)</f>
        <v>6</v>
      </c>
      <c r="K247">
        <f>SEARCH(" ",C247,J247+1)</f>
        <v>14</v>
      </c>
      <c r="L247">
        <f>IFERROR(SEARCH(" ",C247,K247+1),100)</f>
        <v>19</v>
      </c>
      <c r="M247">
        <f>IFERROR(SEARCH(" ",C247,L247+1),100)</f>
        <v>100</v>
      </c>
      <c r="N247">
        <f>IFERROR(SEARCH(" ",C247,M247+1),100)</f>
        <v>100</v>
      </c>
      <c r="O247">
        <f>LEN(C247)</f>
        <v>26</v>
      </c>
      <c r="P247" t="str">
        <f>MID(C247,1,J247-1)</f>
        <v>LOPEZ</v>
      </c>
      <c r="Q247" t="str">
        <f>MID(C247,(J247+1),(K247-J247))</f>
        <v xml:space="preserve">SARABIA </v>
      </c>
      <c r="R247" t="str">
        <f>MID(C247,(K247+1),(L247-K247))</f>
        <v xml:space="preserve">JOSE </v>
      </c>
      <c r="S247" t="str">
        <f>MID(C247,(L247+1),(M247-L247))</f>
        <v>ALFREDO</v>
      </c>
      <c r="T247" t="str">
        <f>MID(C247,(M247+1),N247)</f>
        <v/>
      </c>
      <c r="U247" t="str">
        <f t="shared" si="6"/>
        <v xml:space="preserve">JOSE  ALFREDO </v>
      </c>
      <c r="V247" t="s">
        <v>1157</v>
      </c>
      <c r="W247" t="str">
        <f t="shared" si="7"/>
        <v>INSERT INTO dbo.PACI (PACI_NOM, PACI_AP, PACI_AM, PACI_NAC, PACI_SEX, PACI_FECHAA, PACI_FECHAUM, PACI_IPA, PACI_IPUM, PACI_USA, PACI_USUM) VALUES ('JOSE  ALFREDO ','LOPEZ','SARABIA ','1990-01-01','Masculino','2023-04-25','2023-04-25','192.1.1.1','192.1.1.1',1000,1000)</v>
      </c>
    </row>
    <row r="248" spans="1:23" x14ac:dyDescent="0.25">
      <c r="A248" s="3">
        <v>222</v>
      </c>
      <c r="B248" s="6">
        <v>45030</v>
      </c>
      <c r="C248" t="s">
        <v>454</v>
      </c>
      <c r="D248" t="s">
        <v>455</v>
      </c>
      <c r="G248" t="s">
        <v>11</v>
      </c>
      <c r="H248" t="str">
        <f>CONCATENATE("Perfil SEDENA"," ",G248)</f>
        <v>Perfil SEDENA Masculino</v>
      </c>
      <c r="I248" t="s">
        <v>178</v>
      </c>
      <c r="J248">
        <f>SEARCH(" ",C248,1)</f>
        <v>9</v>
      </c>
      <c r="K248">
        <f>SEARCH(" ",C248,J248+1)</f>
        <v>16</v>
      </c>
      <c r="L248">
        <f>IFERROR(SEARCH(" ",C248,K248+1),100)</f>
        <v>21</v>
      </c>
      <c r="M248">
        <f>IFERROR(SEARCH(" ",C248,L248+1),100)</f>
        <v>100</v>
      </c>
      <c r="N248">
        <f>IFERROR(SEARCH(" ",C248,M248+1),100)</f>
        <v>100</v>
      </c>
      <c r="O248">
        <f>LEN(C248)</f>
        <v>26</v>
      </c>
      <c r="P248" t="str">
        <f>MID(C248,1,J248-1)</f>
        <v>GONZALEZ</v>
      </c>
      <c r="Q248" t="str">
        <f>MID(C248,(J248+1),(K248-J248))</f>
        <v xml:space="preserve">POPOCA </v>
      </c>
      <c r="R248" t="str">
        <f>MID(C248,(K248+1),(L248-K248))</f>
        <v xml:space="preserve">LUIS </v>
      </c>
      <c r="S248" t="str">
        <f>MID(C248,(L248+1),(M248-L248))</f>
        <v>ANGEL</v>
      </c>
      <c r="T248" t="str">
        <f>MID(C248,(M248+1),N248)</f>
        <v/>
      </c>
      <c r="U248" t="str">
        <f t="shared" si="6"/>
        <v xml:space="preserve">LUIS  ANGEL </v>
      </c>
      <c r="V248" t="s">
        <v>1147</v>
      </c>
      <c r="W248" t="str">
        <f t="shared" si="7"/>
        <v>INSERT INTO dbo.PACI (PACI_NOM, PACI_AP, PACI_AM, PACI_NAC, PACI_SEX, PACI_FECHAA, PACI_FECHAUM, PACI_IPA, PACI_IPUM, PACI_USA, PACI_USUM) VALUES ('LUIS  ANGEL ','GONZALEZ','POPOCA ','1990-01-01','Masculino','2023-04-25','2023-04-25','192.1.1.1','192.1.1.1',1000,1000)</v>
      </c>
    </row>
    <row r="249" spans="1:23" x14ac:dyDescent="0.25">
      <c r="A249" s="3">
        <v>244</v>
      </c>
      <c r="B249" s="4">
        <v>45033</v>
      </c>
      <c r="C249" t="s">
        <v>498</v>
      </c>
      <c r="D249" t="s">
        <v>499</v>
      </c>
      <c r="G249" t="s">
        <v>11</v>
      </c>
      <c r="H249" t="str">
        <f>CONCATENATE("Perfil SEDENA"," ",G249)</f>
        <v>Perfil SEDENA Masculino</v>
      </c>
      <c r="I249" t="s">
        <v>178</v>
      </c>
      <c r="J249">
        <f>SEARCH(" ",C249,1)</f>
        <v>6</v>
      </c>
      <c r="K249">
        <f>SEARCH(" ",C249,J249+1)</f>
        <v>15</v>
      </c>
      <c r="L249">
        <f>IFERROR(SEARCH(" ",C249,K249+1),100)</f>
        <v>20</v>
      </c>
      <c r="M249">
        <f>IFERROR(SEARCH(" ",C249,L249+1),100)</f>
        <v>100</v>
      </c>
      <c r="N249">
        <f>IFERROR(SEARCH(" ",C249,M249+1),100)</f>
        <v>100</v>
      </c>
      <c r="O249">
        <f>LEN(C249)</f>
        <v>26</v>
      </c>
      <c r="P249" t="str">
        <f>MID(C249,1,J249-1)</f>
        <v>ROMAN</v>
      </c>
      <c r="Q249" t="str">
        <f>MID(C249,(J249+1),(K249-J249))</f>
        <v xml:space="preserve">ZAVALETA </v>
      </c>
      <c r="R249" t="str">
        <f>MID(C249,(K249+1),(L249-K249))</f>
        <v xml:space="preserve">ERIK </v>
      </c>
      <c r="S249" t="str">
        <f>MID(C249,(L249+1),(M249-L249))</f>
        <v>DANIEL</v>
      </c>
      <c r="T249" t="str">
        <f>MID(C249,(M249+1),N249)</f>
        <v/>
      </c>
      <c r="U249" t="str">
        <f t="shared" si="6"/>
        <v xml:space="preserve">ERIK  DANIEL </v>
      </c>
      <c r="V249" t="s">
        <v>1158</v>
      </c>
      <c r="W249" t="str">
        <f t="shared" si="7"/>
        <v>INSERT INTO dbo.PACI (PACI_NOM, PACI_AP, PACI_AM, PACI_NAC, PACI_SEX, PACI_FECHAA, PACI_FECHAUM, PACI_IPA, PACI_IPUM, PACI_USA, PACI_USUM) VALUES ('ERIK  DANIEL ','ROMAN','ZAVALETA ','1990-01-01','Masculino','2023-04-25','2023-04-25','192.1.1.1','192.1.1.1',1000,1000)</v>
      </c>
    </row>
    <row r="250" spans="1:23" x14ac:dyDescent="0.25">
      <c r="A250" s="3">
        <v>251</v>
      </c>
      <c r="B250" s="4">
        <v>45033</v>
      </c>
      <c r="C250" t="s">
        <v>512</v>
      </c>
      <c r="D250" t="s">
        <v>513</v>
      </c>
      <c r="G250" t="s">
        <v>19</v>
      </c>
      <c r="H250" t="str">
        <f>CONCATENATE("Perfil SEDENA"," ",G250)</f>
        <v>Perfil SEDENA Femenino</v>
      </c>
      <c r="I250" t="s">
        <v>178</v>
      </c>
      <c r="J250">
        <f>SEARCH(" ",C250,1)</f>
        <v>10</v>
      </c>
      <c r="K250">
        <f>SEARCH(" ",C250,J250+1)</f>
        <v>16</v>
      </c>
      <c r="L250">
        <f>IFERROR(SEARCH(" ",C250,K250+1),100)</f>
        <v>21</v>
      </c>
      <c r="M250">
        <f>IFERROR(SEARCH(" ",C250,L250+1),100)</f>
        <v>100</v>
      </c>
      <c r="N250">
        <f>IFERROR(SEARCH(" ",C250,M250+1),100)</f>
        <v>100</v>
      </c>
      <c r="O250">
        <f>LEN(C250)</f>
        <v>26</v>
      </c>
      <c r="P250" t="str">
        <f>MID(C250,1,J250-1)</f>
        <v>HERNANDEZ</v>
      </c>
      <c r="Q250" t="str">
        <f>MID(C250,(J250+1),(K250-J250))</f>
        <v xml:space="preserve">BELLO </v>
      </c>
      <c r="R250" t="str">
        <f>MID(C250,(K250+1),(L250-K250))</f>
        <v xml:space="preserve">ROSA </v>
      </c>
      <c r="S250" t="str">
        <f>MID(C250,(L250+1),(M250-L250))</f>
        <v>ISELA</v>
      </c>
      <c r="T250" t="str">
        <f>MID(C250,(M250+1),N250)</f>
        <v/>
      </c>
      <c r="U250" t="str">
        <f t="shared" si="6"/>
        <v xml:space="preserve">ROSA  ISELA </v>
      </c>
      <c r="V250" t="s">
        <v>1159</v>
      </c>
      <c r="W250" t="str">
        <f t="shared" si="7"/>
        <v>INSERT INTO dbo.PACI (PACI_NOM, PACI_AP, PACI_AM, PACI_NAC, PACI_SEX, PACI_FECHAA, PACI_FECHAUM, PACI_IPA, PACI_IPUM, PACI_USA, PACI_USUM) VALUES ('ROSA  ISELA ','HERNANDEZ','BELLO ','1990-01-01','Femenino','2023-04-25','2023-04-25','192.1.1.1','192.1.1.1',1000,1000)</v>
      </c>
    </row>
    <row r="251" spans="1:23" x14ac:dyDescent="0.25">
      <c r="A251" s="3">
        <v>254</v>
      </c>
      <c r="B251" s="4">
        <v>45033</v>
      </c>
      <c r="C251" t="s">
        <v>518</v>
      </c>
      <c r="D251" t="s">
        <v>519</v>
      </c>
      <c r="G251" t="s">
        <v>19</v>
      </c>
      <c r="H251" t="str">
        <f>CONCATENATE("Perfil SEDENA"," ",G251)</f>
        <v>Perfil SEDENA Femenino</v>
      </c>
      <c r="I251" t="s">
        <v>178</v>
      </c>
      <c r="J251">
        <f>SEARCH(" ",C251,1)</f>
        <v>8</v>
      </c>
      <c r="K251">
        <f>SEARCH(" ",C251,J251+1)</f>
        <v>15</v>
      </c>
      <c r="L251">
        <f>IFERROR(SEARCH(" ",C251,K251+1),100)</f>
        <v>21</v>
      </c>
      <c r="M251">
        <f>IFERROR(SEARCH(" ",C251,L251+1),100)</f>
        <v>100</v>
      </c>
      <c r="N251">
        <f>IFERROR(SEARCH(" ",C251,M251+1),100)</f>
        <v>100</v>
      </c>
      <c r="O251">
        <f>LEN(C251)</f>
        <v>26</v>
      </c>
      <c r="P251" t="str">
        <f>MID(C251,1,J251-1)</f>
        <v>ALVAREZ</v>
      </c>
      <c r="Q251" t="str">
        <f>MID(C251,(J251+1),(K251-J251))</f>
        <v xml:space="preserve">ROMERO </v>
      </c>
      <c r="R251" t="str">
        <f>MID(C251,(K251+1),(L251-K251))</f>
        <v xml:space="preserve">DULCE </v>
      </c>
      <c r="S251" t="str">
        <f>MID(C251,(L251+1),(M251-L251))</f>
        <v>MARIA</v>
      </c>
      <c r="T251" t="str">
        <f>MID(C251,(M251+1),N251)</f>
        <v/>
      </c>
      <c r="U251" t="str">
        <f t="shared" si="6"/>
        <v xml:space="preserve">DULCE  MARIA </v>
      </c>
      <c r="V251" t="s">
        <v>1160</v>
      </c>
      <c r="W251" t="str">
        <f t="shared" si="7"/>
        <v>INSERT INTO dbo.PACI (PACI_NOM, PACI_AP, PACI_AM, PACI_NAC, PACI_SEX, PACI_FECHAA, PACI_FECHAUM, PACI_IPA, PACI_IPUM, PACI_USA, PACI_USUM) VALUES ('DULCE  MARIA ','ALVAREZ','ROMERO ','1990-01-01','Femenino','2023-04-25','2023-04-25','192.1.1.1','192.1.1.1',1000,1000)</v>
      </c>
    </row>
    <row r="252" spans="1:23" x14ac:dyDescent="0.25">
      <c r="A252" s="3">
        <v>266</v>
      </c>
      <c r="B252" s="4">
        <v>45033</v>
      </c>
      <c r="C252" t="s">
        <v>542</v>
      </c>
      <c r="D252" t="s">
        <v>543</v>
      </c>
      <c r="G252" t="s">
        <v>19</v>
      </c>
      <c r="H252" t="str">
        <f>CONCATENATE("Perfil SEDENA"," ",G252)</f>
        <v>Perfil SEDENA Femenino</v>
      </c>
      <c r="I252" t="s">
        <v>178</v>
      </c>
      <c r="J252">
        <f>SEARCH(" ",C252,1)</f>
        <v>8</v>
      </c>
      <c r="K252">
        <f>SEARCH(" ",C252,J252+1)</f>
        <v>17</v>
      </c>
      <c r="L252">
        <f>IFERROR(SEARCH(" ",C252,K252+1),100)</f>
        <v>100</v>
      </c>
      <c r="M252">
        <f>IFERROR(SEARCH(" ",C252,L252+1),100)</f>
        <v>100</v>
      </c>
      <c r="N252">
        <f>IFERROR(SEARCH(" ",C252,M252+1),100)</f>
        <v>100</v>
      </c>
      <c r="O252">
        <f>LEN(C252)</f>
        <v>26</v>
      </c>
      <c r="P252" t="str">
        <f>MID(C252,1,J252-1)</f>
        <v>MORALES</v>
      </c>
      <c r="Q252" t="str">
        <f>MID(C252,(J252+1),(K252-J252))</f>
        <v xml:space="preserve">SANTIAGO </v>
      </c>
      <c r="R252" t="str">
        <f>MID(C252,(K252+1),(L252-K252))</f>
        <v>ESMERALDA</v>
      </c>
      <c r="S252" t="str">
        <f>MID(C252,(L252+1),(M252-L252))</f>
        <v/>
      </c>
      <c r="T252" t="str">
        <f>MID(C252,(M252+1),N252)</f>
        <v/>
      </c>
      <c r="U252" t="str">
        <f t="shared" si="6"/>
        <v xml:space="preserve">ESMERALDA  </v>
      </c>
      <c r="V252" t="s">
        <v>1143</v>
      </c>
      <c r="W252" t="str">
        <f t="shared" si="7"/>
        <v>INSERT INTO dbo.PACI (PACI_NOM, PACI_AP, PACI_AM, PACI_NAC, PACI_SEX, PACI_FECHAA, PACI_FECHAUM, PACI_IPA, PACI_IPUM, PACI_USA, PACI_USUM) VALUES ('ESMERALDA  ','MORALES','SANTIAGO ','1990-01-01','Femenino','2023-04-25','2023-04-25','192.1.1.1','192.1.1.1',1000,1000)</v>
      </c>
    </row>
    <row r="253" spans="1:23" x14ac:dyDescent="0.25">
      <c r="A253" s="3">
        <v>305</v>
      </c>
      <c r="B253" s="4">
        <v>45034</v>
      </c>
      <c r="C253" t="s">
        <v>620</v>
      </c>
      <c r="D253" t="s">
        <v>621</v>
      </c>
      <c r="G253" t="s">
        <v>19</v>
      </c>
      <c r="H253" t="str">
        <f>CONCATENATE("Perfil SEDENA"," ",G253)</f>
        <v>Perfil SEDENA Femenino</v>
      </c>
      <c r="I253" t="s">
        <v>178</v>
      </c>
      <c r="J253">
        <f>SEARCH(" ",C253,1)</f>
        <v>6</v>
      </c>
      <c r="K253">
        <f>SEARCH(" ",C253,J253+1)</f>
        <v>12</v>
      </c>
      <c r="L253">
        <f>IFERROR(SEARCH(" ",C253,K253+1),100)</f>
        <v>20</v>
      </c>
      <c r="M253">
        <f>IFERROR(SEARCH(" ",C253,L253+1),100)</f>
        <v>100</v>
      </c>
      <c r="N253">
        <f>IFERROR(SEARCH(" ",C253,M253+1),100)</f>
        <v>100</v>
      </c>
      <c r="O253">
        <f>LEN(C253)</f>
        <v>26</v>
      </c>
      <c r="P253" t="str">
        <f>MID(C253,1,J253-1)</f>
        <v>MEDEL</v>
      </c>
      <c r="Q253" t="str">
        <f>MID(C253,(J253+1),(K253-J253))</f>
        <v xml:space="preserve">GASCA </v>
      </c>
      <c r="R253" t="str">
        <f>MID(C253,(K253+1),(L253-K253))</f>
        <v xml:space="preserve">XOCHILT </v>
      </c>
      <c r="S253" t="str">
        <f>MID(C253,(L253+1),(M253-L253))</f>
        <v>MELINA</v>
      </c>
      <c r="T253" t="str">
        <f>MID(C253,(M253+1),N253)</f>
        <v/>
      </c>
      <c r="U253" t="str">
        <f t="shared" si="6"/>
        <v xml:space="preserve">XOCHILT  MELINA </v>
      </c>
      <c r="V253" t="s">
        <v>1161</v>
      </c>
      <c r="W253" t="str">
        <f t="shared" si="7"/>
        <v>INSERT INTO dbo.PACI (PACI_NOM, PACI_AP, PACI_AM, PACI_NAC, PACI_SEX, PACI_FECHAA, PACI_FECHAUM, PACI_IPA, PACI_IPUM, PACI_USA, PACI_USUM) VALUES ('XOCHILT  MELINA ','MEDEL','GASCA ','1990-01-01','Femenino','2023-04-25','2023-04-25','192.1.1.1','192.1.1.1',1000,1000)</v>
      </c>
    </row>
    <row r="254" spans="1:23" x14ac:dyDescent="0.25">
      <c r="A254" s="3">
        <v>312</v>
      </c>
      <c r="B254" s="4">
        <v>45035</v>
      </c>
      <c r="C254" t="s">
        <v>634</v>
      </c>
      <c r="D254" t="s">
        <v>635</v>
      </c>
      <c r="G254" t="s">
        <v>11</v>
      </c>
      <c r="H254" t="str">
        <f>CONCATENATE("Perfil SEDENA"," ",G254)</f>
        <v>Perfil SEDENA Masculino</v>
      </c>
      <c r="I254" t="s">
        <v>178</v>
      </c>
      <c r="J254">
        <f>SEARCH(" ",C254,1)</f>
        <v>9</v>
      </c>
      <c r="K254">
        <f>SEARCH(" ",C254,J254+1)</f>
        <v>15</v>
      </c>
      <c r="L254">
        <f>IFERROR(SEARCH(" ",C254,K254+1),100)</f>
        <v>22</v>
      </c>
      <c r="M254">
        <f>IFERROR(SEARCH(" ",C254,L254+1),100)</f>
        <v>100</v>
      </c>
      <c r="N254">
        <f>IFERROR(SEARCH(" ",C254,M254+1),100)</f>
        <v>100</v>
      </c>
      <c r="O254">
        <f>LEN(C254)</f>
        <v>26</v>
      </c>
      <c r="P254" t="str">
        <f>MID(C254,1,J254-1)</f>
        <v>GONZALEZ</v>
      </c>
      <c r="Q254" t="str">
        <f>MID(C254,(J254+1),(K254-J254))</f>
        <v xml:space="preserve">AYONA </v>
      </c>
      <c r="R254" t="str">
        <f>MID(C254,(K254+1),(L254-K254))</f>
        <v xml:space="preserve">ARTURO </v>
      </c>
      <c r="S254" t="str">
        <f>MID(C254,(L254+1),(M254-L254))</f>
        <v>YAEL</v>
      </c>
      <c r="T254" t="str">
        <f>MID(C254,(M254+1),N254)</f>
        <v/>
      </c>
      <c r="U254" t="str">
        <f t="shared" si="6"/>
        <v xml:space="preserve">ARTURO  YAEL </v>
      </c>
      <c r="V254" t="s">
        <v>1162</v>
      </c>
      <c r="W254" t="str">
        <f t="shared" si="7"/>
        <v>INSERT INTO dbo.PACI (PACI_NOM, PACI_AP, PACI_AM, PACI_NAC, PACI_SEX, PACI_FECHAA, PACI_FECHAUM, PACI_IPA, PACI_IPUM, PACI_USA, PACI_USUM) VALUES ('ARTURO  YAEL ','GONZALEZ','AYONA ','1990-01-01','Masculino','2023-04-25','2023-04-25','192.1.1.1','192.1.1.1',1000,1000)</v>
      </c>
    </row>
    <row r="255" spans="1:23" x14ac:dyDescent="0.25">
      <c r="A255" s="3">
        <v>322</v>
      </c>
      <c r="B255" s="4">
        <v>45035</v>
      </c>
      <c r="C255" t="s">
        <v>654</v>
      </c>
      <c r="D255" t="s">
        <v>655</v>
      </c>
      <c r="G255" t="s">
        <v>11</v>
      </c>
      <c r="H255" t="str">
        <f>CONCATENATE("Perfil SEDENA"," ",G255)</f>
        <v>Perfil SEDENA Masculino</v>
      </c>
      <c r="I255" t="s">
        <v>178</v>
      </c>
      <c r="J255">
        <f>SEARCH(" ",C255,1)</f>
        <v>6</v>
      </c>
      <c r="K255">
        <f>SEARCH(" ",C255,J255+1)</f>
        <v>13</v>
      </c>
      <c r="L255">
        <f>IFERROR(SEARCH(" ",C255,K255+1),100)</f>
        <v>20</v>
      </c>
      <c r="M255">
        <f>IFERROR(SEARCH(" ",C255,L255+1),100)</f>
        <v>100</v>
      </c>
      <c r="N255">
        <f>IFERROR(SEARCH(" ",C255,M255+1),100)</f>
        <v>100</v>
      </c>
      <c r="O255">
        <f>LEN(C255)</f>
        <v>26</v>
      </c>
      <c r="P255" t="str">
        <f>MID(C255,1,J255-1)</f>
        <v>SALAS</v>
      </c>
      <c r="Q255" t="str">
        <f>MID(C255,(J255+1),(K255-J255))</f>
        <v xml:space="preserve">GARCIA </v>
      </c>
      <c r="R255" t="str">
        <f>MID(C255,(K255+1),(L255-K255))</f>
        <v xml:space="preserve">JHOSET </v>
      </c>
      <c r="S255" t="str">
        <f>MID(C255,(L255+1),(M255-L255))</f>
        <v>SADATH</v>
      </c>
      <c r="T255" t="str">
        <f>MID(C255,(M255+1),N255)</f>
        <v/>
      </c>
      <c r="U255" t="str">
        <f t="shared" si="6"/>
        <v xml:space="preserve">JHOSET  SADATH </v>
      </c>
      <c r="V255" t="s">
        <v>1163</v>
      </c>
      <c r="W255" t="str">
        <f t="shared" si="7"/>
        <v>INSERT INTO dbo.PACI (PACI_NOM, PACI_AP, PACI_AM, PACI_NAC, PACI_SEX, PACI_FECHAA, PACI_FECHAUM, PACI_IPA, PACI_IPUM, PACI_USA, PACI_USUM) VALUES ('JHOSET  SADATH ','SALAS','GARCIA ','1990-01-01','Masculino','2023-04-25','2023-04-25','192.1.1.1','192.1.1.1',1000,1000)</v>
      </c>
    </row>
    <row r="256" spans="1:23" x14ac:dyDescent="0.25">
      <c r="A256" s="3">
        <v>337</v>
      </c>
      <c r="B256" s="4">
        <v>45035</v>
      </c>
      <c r="C256" t="s">
        <v>684</v>
      </c>
      <c r="D256" t="s">
        <v>685</v>
      </c>
      <c r="G256" t="s">
        <v>11</v>
      </c>
      <c r="H256" t="str">
        <f>CONCATENATE("Perfil SEDENA"," ",G256)</f>
        <v>Perfil SEDENA Masculino</v>
      </c>
      <c r="I256" t="s">
        <v>178</v>
      </c>
      <c r="J256">
        <f>SEARCH(" ",C256,1)</f>
        <v>8</v>
      </c>
      <c r="K256">
        <f>SEARCH(" ",C256,J256+1)</f>
        <v>16</v>
      </c>
      <c r="L256">
        <f>IFERROR(SEARCH(" ",C256,K256+1),100)</f>
        <v>21</v>
      </c>
      <c r="M256">
        <f>IFERROR(SEARCH(" ",C256,L256+1),100)</f>
        <v>100</v>
      </c>
      <c r="N256">
        <f>IFERROR(SEARCH(" ",C256,M256+1),100)</f>
        <v>100</v>
      </c>
      <c r="O256">
        <f>LEN(C256)</f>
        <v>26</v>
      </c>
      <c r="P256" t="str">
        <f>MID(C256,1,J256-1)</f>
        <v>VAZQUEZ</v>
      </c>
      <c r="Q256" t="str">
        <f>MID(C256,(J256+1),(K256-J256))</f>
        <v xml:space="preserve">BARRERA </v>
      </c>
      <c r="R256" t="str">
        <f>MID(C256,(K256+1),(L256-K256))</f>
        <v xml:space="preserve">JUAN </v>
      </c>
      <c r="S256" t="str">
        <f>MID(C256,(L256+1),(M256-L256))</f>
        <v>PABLO</v>
      </c>
      <c r="T256" t="str">
        <f>MID(C256,(M256+1),N256)</f>
        <v/>
      </c>
      <c r="U256" t="str">
        <f t="shared" si="6"/>
        <v xml:space="preserve">JUAN  PABLO </v>
      </c>
      <c r="V256" t="s">
        <v>1049</v>
      </c>
      <c r="W256" t="str">
        <f t="shared" si="7"/>
        <v>INSERT INTO dbo.PACI (PACI_NOM, PACI_AP, PACI_AM, PACI_NAC, PACI_SEX, PACI_FECHAA, PACI_FECHAUM, PACI_IPA, PACI_IPUM, PACI_USA, PACI_USUM) VALUES ('JUAN  PABLO ','VAZQUEZ','BARRERA ','1990-01-01','Masculino','2023-04-25','2023-04-25','192.1.1.1','192.1.1.1',1000,1000)</v>
      </c>
    </row>
    <row r="257" spans="1:23" x14ac:dyDescent="0.25">
      <c r="A257" s="3">
        <v>343</v>
      </c>
      <c r="B257" s="4">
        <v>45036</v>
      </c>
      <c r="C257" t="s">
        <v>696</v>
      </c>
      <c r="D257" t="s">
        <v>697</v>
      </c>
      <c r="G257" t="s">
        <v>19</v>
      </c>
      <c r="H257" t="str">
        <f>CONCATENATE("Perfil SEDENA"," ",G257)</f>
        <v>Perfil SEDENA Femenino</v>
      </c>
      <c r="I257" t="s">
        <v>178</v>
      </c>
      <c r="J257">
        <f>SEARCH(" ",C257,1)</f>
        <v>6</v>
      </c>
      <c r="K257">
        <f>SEARCH(" ",C257,J257+1)</f>
        <v>12</v>
      </c>
      <c r="L257">
        <f>IFERROR(SEARCH(" ",C257,K257+1),100)</f>
        <v>17</v>
      </c>
      <c r="M257">
        <f>IFERROR(SEARCH(" ",C257,L257+1),100)</f>
        <v>100</v>
      </c>
      <c r="N257">
        <f>IFERROR(SEARCH(" ",C257,M257+1),100)</f>
        <v>100</v>
      </c>
      <c r="O257">
        <f>LEN(C257)</f>
        <v>26</v>
      </c>
      <c r="P257" t="str">
        <f>MID(C257,1,J257-1)</f>
        <v>LOPEZ</v>
      </c>
      <c r="Q257" t="str">
        <f>MID(C257,(J257+1),(K257-J257))</f>
        <v xml:space="preserve">COBIX </v>
      </c>
      <c r="R257" t="str">
        <f>MID(C257,(K257+1),(L257-K257))</f>
        <v xml:space="preserve">YENI </v>
      </c>
      <c r="S257" t="str">
        <f>MID(C257,(L257+1),(M257-L257))</f>
        <v>ALEJANDRA</v>
      </c>
      <c r="T257" t="str">
        <f>MID(C257,(M257+1),N257)</f>
        <v/>
      </c>
      <c r="U257" t="str">
        <f t="shared" si="6"/>
        <v xml:space="preserve">YENI  ALEJANDRA </v>
      </c>
      <c r="V257" t="s">
        <v>1164</v>
      </c>
      <c r="W257" t="str">
        <f t="shared" si="7"/>
        <v>INSERT INTO dbo.PACI (PACI_NOM, PACI_AP, PACI_AM, PACI_NAC, PACI_SEX, PACI_FECHAA, PACI_FECHAUM, PACI_IPA, PACI_IPUM, PACI_USA, PACI_USUM) VALUES ('YENI  ALEJANDRA ','LOPEZ','COBIX ','1990-01-01','Femenino','2023-04-25','2023-04-25','192.1.1.1','192.1.1.1',1000,1000)</v>
      </c>
    </row>
    <row r="258" spans="1:23" x14ac:dyDescent="0.25">
      <c r="A258" s="3">
        <v>344</v>
      </c>
      <c r="B258" s="4">
        <v>45036</v>
      </c>
      <c r="C258" t="s">
        <v>698</v>
      </c>
      <c r="D258" t="s">
        <v>699</v>
      </c>
      <c r="G258" t="s">
        <v>19</v>
      </c>
      <c r="H258" t="str">
        <f>CONCATENATE("Perfil SEDENA"," ",G258)</f>
        <v>Perfil SEDENA Femenino</v>
      </c>
      <c r="I258" t="s">
        <v>178</v>
      </c>
      <c r="J258">
        <f>SEARCH(" ",C258,1)</f>
        <v>5</v>
      </c>
      <c r="K258">
        <f>SEARCH(" ",C258,J258+1)</f>
        <v>12</v>
      </c>
      <c r="L258">
        <f>IFERROR(SEARCH(" ",C258,K258+1),100)</f>
        <v>18</v>
      </c>
      <c r="M258">
        <f>IFERROR(SEARCH(" ",C258,L258+1),100)</f>
        <v>100</v>
      </c>
      <c r="N258">
        <f>IFERROR(SEARCH(" ",C258,M258+1),100)</f>
        <v>100</v>
      </c>
      <c r="O258">
        <f>LEN(C258)</f>
        <v>26</v>
      </c>
      <c r="P258" t="str">
        <f>MID(C258,1,J258-1)</f>
        <v>NERI</v>
      </c>
      <c r="Q258" t="str">
        <f>MID(C258,(J258+1),(K258-J258))</f>
        <v xml:space="preserve">CAMPOS </v>
      </c>
      <c r="R258" t="str">
        <f>MID(C258,(K258+1),(L258-K258))</f>
        <v xml:space="preserve">NARDY </v>
      </c>
      <c r="S258" t="str">
        <f>MID(C258,(L258+1),(M258-L258))</f>
        <v>ITZAYANA</v>
      </c>
      <c r="T258" t="str">
        <f>MID(C258,(M258+1),N258)</f>
        <v/>
      </c>
      <c r="U258" t="str">
        <f t="shared" si="6"/>
        <v xml:space="preserve">NARDY  ITZAYANA </v>
      </c>
      <c r="V258" t="s">
        <v>1165</v>
      </c>
      <c r="W258" t="str">
        <f t="shared" si="7"/>
        <v>INSERT INTO dbo.PACI (PACI_NOM, PACI_AP, PACI_AM, PACI_NAC, PACI_SEX, PACI_FECHAA, PACI_FECHAUM, PACI_IPA, PACI_IPUM, PACI_USA, PACI_USUM) VALUES ('NARDY  ITZAYANA ','NERI','CAMPOS ','1990-01-01','Femenino','2023-04-25','2023-04-25','192.1.1.1','192.1.1.1',1000,1000)</v>
      </c>
    </row>
    <row r="259" spans="1:23" x14ac:dyDescent="0.25">
      <c r="A259" s="3">
        <v>353</v>
      </c>
      <c r="B259" s="4">
        <v>45036</v>
      </c>
      <c r="C259" t="s">
        <v>716</v>
      </c>
      <c r="D259" t="s">
        <v>717</v>
      </c>
      <c r="G259" t="s">
        <v>19</v>
      </c>
      <c r="H259" t="str">
        <f>CONCATENATE("Perfil SEDENA"," ",G259)</f>
        <v>Perfil SEDENA Femenino</v>
      </c>
      <c r="I259" t="s">
        <v>178</v>
      </c>
      <c r="J259">
        <f>SEARCH(" ",C259,1)</f>
        <v>6</v>
      </c>
      <c r="K259">
        <f>SEARCH(" ",C259,J259+1)</f>
        <v>14</v>
      </c>
      <c r="L259">
        <f>IFERROR(SEARCH(" ",C259,K259+1),100)</f>
        <v>20</v>
      </c>
      <c r="M259">
        <f>IFERROR(SEARCH(" ",C259,L259+1),100)</f>
        <v>100</v>
      </c>
      <c r="N259">
        <f>IFERROR(SEARCH(" ",C259,M259+1),100)</f>
        <v>100</v>
      </c>
      <c r="O259">
        <f>LEN(C259)</f>
        <v>26</v>
      </c>
      <c r="P259" t="str">
        <f>MID(C259,1,J259-1)</f>
        <v>SIRIO</v>
      </c>
      <c r="Q259" t="str">
        <f>MID(C259,(J259+1),(K259-J259))</f>
        <v xml:space="preserve">BARRIOS </v>
      </c>
      <c r="R259" t="str">
        <f>MID(C259,(K259+1),(L259-K259))</f>
        <v xml:space="preserve">KAREN </v>
      </c>
      <c r="S259" t="str">
        <f>MID(C259,(L259+1),(M259-L259))</f>
        <v>LUCERO</v>
      </c>
      <c r="T259" t="str">
        <f>MID(C259,(M259+1),N259)</f>
        <v/>
      </c>
      <c r="U259" t="str">
        <f t="shared" ref="U259:U322" si="8">CONCATENATE(R259," ",S259," ",T259)</f>
        <v xml:space="preserve">KAREN  LUCERO </v>
      </c>
      <c r="V259" t="s">
        <v>1166</v>
      </c>
      <c r="W259" t="str">
        <f t="shared" ref="W259:W322" si="9">CONCATENATE("INSERT INTO dbo.PACI (PACI_NOM, PACI_AP, PACI_AM, PACI_NAC, PACI_SEX, PACI_FECHAA, PACI_FECHAUM, PACI_IPA, PACI_IPUM, PACI_USA, PACI_USUM) VALUES ('",U259,"','",P259,"','",Q259,"','1990-01-01','",G259,"','2023-04-25','2023-04-25','192.1.1.1','192.1.1.1',1000,1000)")</f>
        <v>INSERT INTO dbo.PACI (PACI_NOM, PACI_AP, PACI_AM, PACI_NAC, PACI_SEX, PACI_FECHAA, PACI_FECHAUM, PACI_IPA, PACI_IPUM, PACI_USA, PACI_USUM) VALUES ('KAREN  LUCERO ','SIRIO','BARRIOS ','1990-01-01','Femenino','2023-04-25','2023-04-25','192.1.1.1','192.1.1.1',1000,1000)</v>
      </c>
    </row>
    <row r="260" spans="1:23" x14ac:dyDescent="0.25">
      <c r="A260" s="3">
        <v>362</v>
      </c>
      <c r="B260" s="4">
        <v>45036</v>
      </c>
      <c r="C260" t="s">
        <v>734</v>
      </c>
      <c r="D260" t="s">
        <v>735</v>
      </c>
      <c r="G260" t="s">
        <v>11</v>
      </c>
      <c r="H260" t="str">
        <f>CONCATENATE("Perfil SEDENA"," ",G260)</f>
        <v>Perfil SEDENA Masculino</v>
      </c>
      <c r="I260" t="s">
        <v>178</v>
      </c>
      <c r="J260">
        <f>SEARCH(" ",C260,1)</f>
        <v>7</v>
      </c>
      <c r="K260">
        <f>SEARCH(" ",C260,J260+1)</f>
        <v>15</v>
      </c>
      <c r="L260">
        <f>IFERROR(SEARCH(" ",C260,K260+1),100)</f>
        <v>20</v>
      </c>
      <c r="M260">
        <f>IFERROR(SEARCH(" ",C260,L260+1),100)</f>
        <v>100</v>
      </c>
      <c r="N260">
        <f>IFERROR(SEARCH(" ",C260,M260+1),100)</f>
        <v>100</v>
      </c>
      <c r="O260">
        <f>LEN(C260)</f>
        <v>26</v>
      </c>
      <c r="P260" t="str">
        <f>MID(C260,1,J260-1)</f>
        <v>GOMORA</v>
      </c>
      <c r="Q260" t="str">
        <f>MID(C260,(J260+1),(K260-J260))</f>
        <v xml:space="preserve">HURTADO </v>
      </c>
      <c r="R260" t="str">
        <f>MID(C260,(K260+1),(L260-K260))</f>
        <v xml:space="preserve">JUAN </v>
      </c>
      <c r="S260" t="str">
        <f>MID(C260,(L260+1),(M260-L260))</f>
        <v>CARLOS</v>
      </c>
      <c r="T260" t="str">
        <f>MID(C260,(M260+1),N260)</f>
        <v/>
      </c>
      <c r="U260" t="str">
        <f t="shared" si="8"/>
        <v xml:space="preserve">JUAN  CARLOS </v>
      </c>
      <c r="V260" t="s">
        <v>1121</v>
      </c>
      <c r="W260" t="str">
        <f t="shared" si="9"/>
        <v>INSERT INTO dbo.PACI (PACI_NOM, PACI_AP, PACI_AM, PACI_NAC, PACI_SEX, PACI_FECHAA, PACI_FECHAUM, PACI_IPA, PACI_IPUM, PACI_USA, PACI_USUM) VALUES ('JUAN  CARLOS ','GOMORA','HURTADO ','1990-01-01','Masculino','2023-04-25','2023-04-25','192.1.1.1','192.1.1.1',1000,1000)</v>
      </c>
    </row>
    <row r="261" spans="1:23" x14ac:dyDescent="0.25">
      <c r="A261" s="3">
        <v>368</v>
      </c>
      <c r="B261" s="4">
        <v>45036</v>
      </c>
      <c r="C261" t="s">
        <v>746</v>
      </c>
      <c r="D261" t="s">
        <v>747</v>
      </c>
      <c r="G261" t="s">
        <v>11</v>
      </c>
      <c r="H261" t="str">
        <f>CONCATENATE("Perfil SEDENA"," ",G261)</f>
        <v>Perfil SEDENA Masculino</v>
      </c>
      <c r="I261" t="s">
        <v>178</v>
      </c>
      <c r="J261">
        <f>SEARCH(" ",C261,1)</f>
        <v>7</v>
      </c>
      <c r="K261">
        <f>SEARCH(" ",C261,J261+1)</f>
        <v>14</v>
      </c>
      <c r="L261">
        <f>IFERROR(SEARCH(" ",C261,K261+1),100)</f>
        <v>19</v>
      </c>
      <c r="M261">
        <f>IFERROR(SEARCH(" ",C261,L261+1),100)</f>
        <v>100</v>
      </c>
      <c r="N261">
        <f>IFERROR(SEARCH(" ",C261,M261+1),100)</f>
        <v>100</v>
      </c>
      <c r="O261">
        <f>LEN(C261)</f>
        <v>26</v>
      </c>
      <c r="P261" t="str">
        <f>MID(C261,1,J261-1)</f>
        <v>TORRES</v>
      </c>
      <c r="Q261" t="str">
        <f>MID(C261,(J261+1),(K261-J261))</f>
        <v xml:space="preserve">FLORES </v>
      </c>
      <c r="R261" t="str">
        <f>MID(C261,(K261+1),(L261-K261))</f>
        <v xml:space="preserve">JOSE </v>
      </c>
      <c r="S261" t="str">
        <f>MID(C261,(L261+1),(M261-L261))</f>
        <v>EDUARDO</v>
      </c>
      <c r="T261" t="str">
        <f>MID(C261,(M261+1),N261)</f>
        <v/>
      </c>
      <c r="U261" t="str">
        <f t="shared" si="8"/>
        <v xml:space="preserve">JOSE  EDUARDO </v>
      </c>
      <c r="V261" t="s">
        <v>1167</v>
      </c>
      <c r="W261" t="str">
        <f t="shared" si="9"/>
        <v>INSERT INTO dbo.PACI (PACI_NOM, PACI_AP, PACI_AM, PACI_NAC, PACI_SEX, PACI_FECHAA, PACI_FECHAUM, PACI_IPA, PACI_IPUM, PACI_USA, PACI_USUM) VALUES ('JOSE  EDUARDO ','TORRES','FLORES ','1990-01-01','Masculino','2023-04-25','2023-04-25','192.1.1.1','192.1.1.1',1000,1000)</v>
      </c>
    </row>
    <row r="262" spans="1:23" x14ac:dyDescent="0.25">
      <c r="A262" s="3">
        <v>381</v>
      </c>
      <c r="B262" s="4">
        <v>45037</v>
      </c>
      <c r="C262" t="s">
        <v>772</v>
      </c>
      <c r="D262" t="s">
        <v>773</v>
      </c>
      <c r="G262" t="s">
        <v>19</v>
      </c>
      <c r="H262" t="str">
        <f>CONCATENATE("Perfil SEDENA"," ",G262)</f>
        <v>Perfil SEDENA Femenino</v>
      </c>
      <c r="I262" t="s">
        <v>178</v>
      </c>
      <c r="J262">
        <f>SEARCH(" ",C262,1)</f>
        <v>9</v>
      </c>
      <c r="K262">
        <f>SEARCH(" ",C262,J262+1)</f>
        <v>18</v>
      </c>
      <c r="L262">
        <f>IFERROR(SEARCH(" ",C262,K262+1),100)</f>
        <v>100</v>
      </c>
      <c r="M262">
        <f>IFERROR(SEARCH(" ",C262,L262+1),100)</f>
        <v>100</v>
      </c>
      <c r="N262">
        <f>IFERROR(SEARCH(" ",C262,M262+1),100)</f>
        <v>100</v>
      </c>
      <c r="O262">
        <f>LEN(C262)</f>
        <v>26</v>
      </c>
      <c r="P262" t="str">
        <f>MID(C262,1,J262-1)</f>
        <v>MARTINEZ</v>
      </c>
      <c r="Q262" t="str">
        <f>MID(C262,(J262+1),(K262-J262))</f>
        <v xml:space="preserve">ZARAGOZA </v>
      </c>
      <c r="R262" t="str">
        <f>MID(C262,(K262+1),(L262-K262))</f>
        <v>BERENICE</v>
      </c>
      <c r="S262" t="str">
        <f>MID(C262,(L262+1),(M262-L262))</f>
        <v/>
      </c>
      <c r="T262" t="str">
        <f>MID(C262,(M262+1),N262)</f>
        <v/>
      </c>
      <c r="U262" t="str">
        <f t="shared" si="8"/>
        <v xml:space="preserve">BERENICE  </v>
      </c>
      <c r="V262" t="s">
        <v>1168</v>
      </c>
      <c r="W262" t="str">
        <f t="shared" si="9"/>
        <v>INSERT INTO dbo.PACI (PACI_NOM, PACI_AP, PACI_AM, PACI_NAC, PACI_SEX, PACI_FECHAA, PACI_FECHAUM, PACI_IPA, PACI_IPUM, PACI_USA, PACI_USUM) VALUES ('BERENICE  ','MARTINEZ','ZARAGOZA ','1990-01-01','Femenino','2023-04-25','2023-04-25','192.1.1.1','192.1.1.1',1000,1000)</v>
      </c>
    </row>
    <row r="263" spans="1:23" x14ac:dyDescent="0.25">
      <c r="A263" s="3">
        <v>394</v>
      </c>
      <c r="B263" s="4">
        <v>45037</v>
      </c>
      <c r="C263" t="s">
        <v>798</v>
      </c>
      <c r="D263" t="s">
        <v>799</v>
      </c>
      <c r="G263" t="s">
        <v>11</v>
      </c>
      <c r="H263" t="str">
        <f>CONCATENATE("Perfil SEDENA"," ",G263)</f>
        <v>Perfil SEDENA Masculino</v>
      </c>
      <c r="I263" t="s">
        <v>178</v>
      </c>
      <c r="J263">
        <f>SEARCH(" ",C263,1)</f>
        <v>6</v>
      </c>
      <c r="K263">
        <f>SEARCH(" ",C263,J263+1)</f>
        <v>12</v>
      </c>
      <c r="L263">
        <f>IFERROR(SEARCH(" ",C263,K263+1),100)</f>
        <v>20</v>
      </c>
      <c r="M263">
        <f>IFERROR(SEARCH(" ",C263,L263+1),100)</f>
        <v>100</v>
      </c>
      <c r="N263">
        <f>IFERROR(SEARCH(" ",C263,M263+1),100)</f>
        <v>100</v>
      </c>
      <c r="O263">
        <f>LEN(C263)</f>
        <v>26</v>
      </c>
      <c r="P263" t="str">
        <f>MID(C263,1,J263-1)</f>
        <v>ROCHA</v>
      </c>
      <c r="Q263" t="str">
        <f>MID(C263,(J263+1),(K263-J263))</f>
        <v xml:space="preserve">RIVAS </v>
      </c>
      <c r="R263" t="str">
        <f>MID(C263,(K263+1),(L263-K263))</f>
        <v xml:space="preserve">GUSTAVO </v>
      </c>
      <c r="S263" t="str">
        <f>MID(C263,(L263+1),(M263-L263))</f>
        <v>ALONSO</v>
      </c>
      <c r="T263" t="str">
        <f>MID(C263,(M263+1),N263)</f>
        <v/>
      </c>
      <c r="U263" t="str">
        <f t="shared" si="8"/>
        <v xml:space="preserve">GUSTAVO  ALONSO </v>
      </c>
      <c r="V263" t="s">
        <v>1169</v>
      </c>
      <c r="W263" t="str">
        <f t="shared" si="9"/>
        <v>INSERT INTO dbo.PACI (PACI_NOM, PACI_AP, PACI_AM, PACI_NAC, PACI_SEX, PACI_FECHAA, PACI_FECHAUM, PACI_IPA, PACI_IPUM, PACI_USA, PACI_USUM) VALUES ('GUSTAVO  ALONSO ','ROCHA','RIVAS ','1990-01-01','Masculino','2023-04-25','2023-04-25','192.1.1.1','192.1.1.1',1000,1000)</v>
      </c>
    </row>
    <row r="264" spans="1:23" x14ac:dyDescent="0.25">
      <c r="A264" s="3">
        <v>401</v>
      </c>
      <c r="B264" s="4">
        <v>45038</v>
      </c>
      <c r="C264" t="s">
        <v>812</v>
      </c>
      <c r="D264" t="s">
        <v>813</v>
      </c>
      <c r="G264" t="s">
        <v>11</v>
      </c>
      <c r="H264" t="str">
        <f>CONCATENATE("Perfil SEDENA"," ",G264)</f>
        <v>Perfil SEDENA Masculino</v>
      </c>
      <c r="I264" t="s">
        <v>178</v>
      </c>
      <c r="J264">
        <f>SEARCH(" ",C264,1)</f>
        <v>7</v>
      </c>
      <c r="K264">
        <f>SEARCH(" ",C264,J264+1)</f>
        <v>16</v>
      </c>
      <c r="L264">
        <f>IFERROR(SEARCH(" ",C264,K264+1),100)</f>
        <v>21</v>
      </c>
      <c r="M264">
        <f>IFERROR(SEARCH(" ",C264,L264+1),100)</f>
        <v>100</v>
      </c>
      <c r="N264">
        <f>IFERROR(SEARCH(" ",C264,M264+1),100)</f>
        <v>100</v>
      </c>
      <c r="O264">
        <f>LEN(C264)</f>
        <v>26</v>
      </c>
      <c r="P264" t="str">
        <f>MID(C264,1,J264-1)</f>
        <v>ARANDA</v>
      </c>
      <c r="Q264" t="str">
        <f>MID(C264,(J264+1),(K264-J264))</f>
        <v xml:space="preserve">SANDOVAL </v>
      </c>
      <c r="R264" t="str">
        <f>MID(C264,(K264+1),(L264-K264))</f>
        <v xml:space="preserve">LUIS </v>
      </c>
      <c r="S264" t="str">
        <f>MID(C264,(L264+1),(M264-L264))</f>
        <v>ANGEL</v>
      </c>
      <c r="T264" t="str">
        <f>MID(C264,(M264+1),N264)</f>
        <v/>
      </c>
      <c r="U264" t="str">
        <f t="shared" si="8"/>
        <v xml:space="preserve">LUIS  ANGEL </v>
      </c>
      <c r="V264" t="s">
        <v>1147</v>
      </c>
      <c r="W264" t="str">
        <f t="shared" si="9"/>
        <v>INSERT INTO dbo.PACI (PACI_NOM, PACI_AP, PACI_AM, PACI_NAC, PACI_SEX, PACI_FECHAA, PACI_FECHAUM, PACI_IPA, PACI_IPUM, PACI_USA, PACI_USUM) VALUES ('LUIS  ANGEL ','ARANDA','SANDOVAL ','1990-01-01','Masculino','2023-04-25','2023-04-25','192.1.1.1','192.1.1.1',1000,1000)</v>
      </c>
    </row>
    <row r="265" spans="1:23" x14ac:dyDescent="0.25">
      <c r="A265" s="3">
        <v>405</v>
      </c>
      <c r="B265" s="4">
        <v>45038</v>
      </c>
      <c r="C265" t="s">
        <v>820</v>
      </c>
      <c r="D265" t="s">
        <v>821</v>
      </c>
      <c r="G265" t="s">
        <v>11</v>
      </c>
      <c r="H265" t="str">
        <f>CONCATENATE("Perfil SEDENA"," ",G265)</f>
        <v>Perfil SEDENA Masculino</v>
      </c>
      <c r="I265" t="s">
        <v>178</v>
      </c>
      <c r="J265">
        <f>SEARCH(" ",C265,1)</f>
        <v>9</v>
      </c>
      <c r="K265">
        <f>SEARCH(" ",C265,J265+1)</f>
        <v>15</v>
      </c>
      <c r="L265">
        <f>IFERROR(SEARCH(" ",C265,K265+1),100)</f>
        <v>22</v>
      </c>
      <c r="M265">
        <f>IFERROR(SEARCH(" ",C265,L265+1),100)</f>
        <v>100</v>
      </c>
      <c r="N265">
        <f>IFERROR(SEARCH(" ",C265,M265+1),100)</f>
        <v>100</v>
      </c>
      <c r="O265">
        <f>LEN(C265)</f>
        <v>26</v>
      </c>
      <c r="P265" t="str">
        <f>MID(C265,1,J265-1)</f>
        <v>CARRASCO</v>
      </c>
      <c r="Q265" t="str">
        <f>MID(C265,(J265+1),(K265-J265))</f>
        <v xml:space="preserve">PEREZ </v>
      </c>
      <c r="R265" t="str">
        <f>MID(C265,(K265+1),(L265-K265))</f>
        <v xml:space="preserve">JOHNNY </v>
      </c>
      <c r="S265" t="str">
        <f>MID(C265,(L265+1),(M265-L265))</f>
        <v>GAEL</v>
      </c>
      <c r="T265" t="str">
        <f>MID(C265,(M265+1),N265)</f>
        <v/>
      </c>
      <c r="U265" t="str">
        <f t="shared" si="8"/>
        <v xml:space="preserve">JOHNNY  GAEL </v>
      </c>
      <c r="V265" t="s">
        <v>1170</v>
      </c>
      <c r="W265" t="str">
        <f t="shared" si="9"/>
        <v>INSERT INTO dbo.PACI (PACI_NOM, PACI_AP, PACI_AM, PACI_NAC, PACI_SEX, PACI_FECHAA, PACI_FECHAUM, PACI_IPA, PACI_IPUM, PACI_USA, PACI_USUM) VALUES ('JOHNNY  GAEL ','CARRASCO','PEREZ ','1990-01-01','Masculino','2023-04-25','2023-04-25','192.1.1.1','192.1.1.1',1000,1000)</v>
      </c>
    </row>
    <row r="266" spans="1:23" x14ac:dyDescent="0.25">
      <c r="A266" s="3">
        <v>418</v>
      </c>
      <c r="B266" s="4">
        <v>45039</v>
      </c>
      <c r="C266" t="s">
        <v>846</v>
      </c>
      <c r="D266" t="s">
        <v>847</v>
      </c>
      <c r="G266" t="s">
        <v>11</v>
      </c>
      <c r="H266" t="str">
        <f>CONCATENATE("Perfil SEDENA"," ",G266)</f>
        <v>Perfil SEDENA Masculino</v>
      </c>
      <c r="I266" t="s">
        <v>178</v>
      </c>
      <c r="J266">
        <f>SEARCH(" ",C266,1)</f>
        <v>9</v>
      </c>
      <c r="K266">
        <f>SEARCH(" ",C266,J266+1)</f>
        <v>17</v>
      </c>
      <c r="L266">
        <f>IFERROR(SEARCH(" ",C266,K266+1),100)</f>
        <v>22</v>
      </c>
      <c r="M266">
        <f>IFERROR(SEARCH(" ",C266,L266+1),100)</f>
        <v>100</v>
      </c>
      <c r="N266">
        <f>IFERROR(SEARCH(" ",C266,M266+1),100)</f>
        <v>100</v>
      </c>
      <c r="O266">
        <f>LEN(C266)</f>
        <v>26</v>
      </c>
      <c r="P266" t="str">
        <f>MID(C266,1,J266-1)</f>
        <v>MIJANGOS</v>
      </c>
      <c r="Q266" t="str">
        <f>MID(C266,(J266+1),(K266-J266))</f>
        <v xml:space="preserve">VAZQUEZ </v>
      </c>
      <c r="R266" t="str">
        <f>MID(C266,(K266+1),(L266-K266))</f>
        <v xml:space="preserve">JOSE </v>
      </c>
      <c r="S266" t="str">
        <f>MID(C266,(L266+1),(M266-L266))</f>
        <v>LUIS</v>
      </c>
      <c r="T266" t="str">
        <f>MID(C266,(M266+1),N266)</f>
        <v/>
      </c>
      <c r="U266" t="str">
        <f t="shared" si="8"/>
        <v xml:space="preserve">JOSE  LUIS </v>
      </c>
      <c r="V266" t="s">
        <v>1031</v>
      </c>
      <c r="W266" t="str">
        <f t="shared" si="9"/>
        <v>INSERT INTO dbo.PACI (PACI_NOM, PACI_AP, PACI_AM, PACI_NAC, PACI_SEX, PACI_FECHAA, PACI_FECHAUM, PACI_IPA, PACI_IPUM, PACI_USA, PACI_USUM) VALUES ('JOSE  LUIS ','MIJANGOS','VAZQUEZ ','1990-01-01','Masculino','2023-04-25','2023-04-25','192.1.1.1','192.1.1.1',1000,1000)</v>
      </c>
    </row>
    <row r="267" spans="1:23" x14ac:dyDescent="0.25">
      <c r="A267" s="3">
        <v>437</v>
      </c>
      <c r="B267" s="4">
        <v>45040</v>
      </c>
      <c r="C267" t="s">
        <v>884</v>
      </c>
      <c r="D267" t="s">
        <v>885</v>
      </c>
      <c r="G267" t="s">
        <v>11</v>
      </c>
      <c r="H267" t="str">
        <f>CONCATENATE("Perfil SEDENA"," ",G267)</f>
        <v>Perfil SEDENA Masculino</v>
      </c>
      <c r="I267" t="s">
        <v>178</v>
      </c>
      <c r="J267">
        <f>SEARCH(" ",C267,1)</f>
        <v>7</v>
      </c>
      <c r="K267">
        <f>SEARCH(" ",C267,J267+1)</f>
        <v>15</v>
      </c>
      <c r="L267">
        <f>IFERROR(SEARCH(" ",C267,K267+1),100)</f>
        <v>20</v>
      </c>
      <c r="M267">
        <f>IFERROR(SEARCH(" ",C267,L267+1),100)</f>
        <v>100</v>
      </c>
      <c r="N267">
        <f>IFERROR(SEARCH(" ",C267,M267+1),100)</f>
        <v>100</v>
      </c>
      <c r="O267">
        <f>LEN(C267)</f>
        <v>26</v>
      </c>
      <c r="P267" t="str">
        <f>MID(C267,1,J267-1)</f>
        <v>MACIAS</v>
      </c>
      <c r="Q267" t="str">
        <f>MID(C267,(J267+1),(K267-J267))</f>
        <v xml:space="preserve">AGUIRRE </v>
      </c>
      <c r="R267" t="str">
        <f>MID(C267,(K267+1),(L267-K267))</f>
        <v xml:space="preserve">LUIS </v>
      </c>
      <c r="S267" t="str">
        <f>MID(C267,(L267+1),(M267-L267))</f>
        <v>ADRIEL</v>
      </c>
      <c r="T267" t="str">
        <f>MID(C267,(M267+1),N267)</f>
        <v/>
      </c>
      <c r="U267" t="str">
        <f t="shared" si="8"/>
        <v xml:space="preserve">LUIS  ADRIEL </v>
      </c>
      <c r="V267" t="s">
        <v>1171</v>
      </c>
      <c r="W267" t="str">
        <f t="shared" si="9"/>
        <v>INSERT INTO dbo.PACI (PACI_NOM, PACI_AP, PACI_AM, PACI_NAC, PACI_SEX, PACI_FECHAA, PACI_FECHAUM, PACI_IPA, PACI_IPUM, PACI_USA, PACI_USUM) VALUES ('LUIS  ADRIEL ','MACIAS','AGUIRRE ','1990-01-01','Masculino','2023-04-25','2023-04-25','192.1.1.1','192.1.1.1',1000,1000)</v>
      </c>
    </row>
    <row r="268" spans="1:23" x14ac:dyDescent="0.25">
      <c r="A268" s="3">
        <v>446</v>
      </c>
      <c r="B268" s="4">
        <v>45040</v>
      </c>
      <c r="C268" t="s">
        <v>902</v>
      </c>
      <c r="D268" t="s">
        <v>903</v>
      </c>
      <c r="G268" t="s">
        <v>11</v>
      </c>
      <c r="H268" t="str">
        <f>CONCATENATE("Perfil SEDENA"," ",G268)</f>
        <v>Perfil SEDENA Masculino</v>
      </c>
      <c r="I268" t="s">
        <v>178</v>
      </c>
      <c r="J268">
        <f>SEARCH(" ",C268,1)</f>
        <v>6</v>
      </c>
      <c r="K268">
        <f>SEARCH(" ",C268,J268+1)</f>
        <v>14</v>
      </c>
      <c r="L268">
        <f>IFERROR(SEARCH(" ",C268,K268+1),100)</f>
        <v>22</v>
      </c>
      <c r="M268">
        <f>IFERROR(SEARCH(" ",C268,L268+1),100)</f>
        <v>100</v>
      </c>
      <c r="N268">
        <f>IFERROR(SEARCH(" ",C268,M268+1),100)</f>
        <v>100</v>
      </c>
      <c r="O268">
        <f>LEN(C268)</f>
        <v>26</v>
      </c>
      <c r="P268" t="str">
        <f>MID(C268,1,J268-1)</f>
        <v>SILVA</v>
      </c>
      <c r="Q268" t="str">
        <f>MID(C268,(J268+1),(K268-J268))</f>
        <v xml:space="preserve">ALMONTE </v>
      </c>
      <c r="R268" t="str">
        <f>MID(C268,(K268+1),(L268-K268))</f>
        <v xml:space="preserve">ROBERTO </v>
      </c>
      <c r="S268" t="str">
        <f>MID(C268,(L268+1),(M268-L268))</f>
        <v>AXEL</v>
      </c>
      <c r="T268" t="str">
        <f>MID(C268,(M268+1),N268)</f>
        <v/>
      </c>
      <c r="U268" t="str">
        <f t="shared" si="8"/>
        <v xml:space="preserve">ROBERTO  AXEL </v>
      </c>
      <c r="V268" t="s">
        <v>1172</v>
      </c>
      <c r="W268" t="str">
        <f t="shared" si="9"/>
        <v>INSERT INTO dbo.PACI (PACI_NOM, PACI_AP, PACI_AM, PACI_NAC, PACI_SEX, PACI_FECHAA, PACI_FECHAUM, PACI_IPA, PACI_IPUM, PACI_USA, PACI_USUM) VALUES ('ROBERTO  AXEL ','SILVA','ALMONTE ','1990-01-01','Masculino','2023-04-25','2023-04-25','192.1.1.1','192.1.1.1',1000,1000)</v>
      </c>
    </row>
    <row r="269" spans="1:23" x14ac:dyDescent="0.25">
      <c r="A269" s="3">
        <v>5</v>
      </c>
      <c r="B269" s="4">
        <v>45019</v>
      </c>
      <c r="C269" t="s">
        <v>20</v>
      </c>
      <c r="D269" t="s">
        <v>21</v>
      </c>
      <c r="G269" t="s">
        <v>19</v>
      </c>
      <c r="H269" t="str">
        <f>CONCATENATE("Perfil SEDENA"," ",G269)</f>
        <v>Perfil SEDENA Femenino</v>
      </c>
      <c r="I269" t="s">
        <v>12</v>
      </c>
      <c r="J269">
        <f>SEARCH(" ",C269,1)</f>
        <v>7</v>
      </c>
      <c r="K269">
        <f>SEARCH(" ",C269,J269+1)</f>
        <v>18</v>
      </c>
      <c r="L269">
        <f>IFERROR(SEARCH(" ",C269,K269+1),100)</f>
        <v>100</v>
      </c>
      <c r="M269">
        <f>IFERROR(SEARCH(" ",C269,L269+1),100)</f>
        <v>100</v>
      </c>
      <c r="N269">
        <f>IFERROR(SEARCH(" ",C269,M269+1),100)</f>
        <v>100</v>
      </c>
      <c r="O269">
        <f>LEN(C269)</f>
        <v>27</v>
      </c>
      <c r="P269" t="str">
        <f>MID(C269,1,J269-1)</f>
        <v>GARCIA</v>
      </c>
      <c r="Q269" t="str">
        <f>MID(C269,(J269+1),(K269-J269))</f>
        <v xml:space="preserve">GUADARRAMA </v>
      </c>
      <c r="R269" t="str">
        <f>MID(C269,(K269+1),(L269-K269))</f>
        <v>YOSSELYNE</v>
      </c>
      <c r="S269" t="str">
        <f>MID(C269,(L269+1),(M269-L269))</f>
        <v/>
      </c>
      <c r="T269" t="str">
        <f>MID(C269,(M269+1),N269)</f>
        <v/>
      </c>
      <c r="U269" t="str">
        <f t="shared" si="8"/>
        <v xml:space="preserve">YOSSELYNE  </v>
      </c>
      <c r="V269" t="s">
        <v>1173</v>
      </c>
      <c r="W269" t="str">
        <f t="shared" si="9"/>
        <v>INSERT INTO dbo.PACI (PACI_NOM, PACI_AP, PACI_AM, PACI_NAC, PACI_SEX, PACI_FECHAA, PACI_FECHAUM, PACI_IPA, PACI_IPUM, PACI_USA, PACI_USUM) VALUES ('YOSSELYNE  ','GARCIA','GUADARRAMA ','1990-01-01','Femenino','2023-04-25','2023-04-25','192.1.1.1','192.1.1.1',1000,1000)</v>
      </c>
    </row>
    <row r="270" spans="1:23" x14ac:dyDescent="0.25">
      <c r="A270" s="3">
        <v>16</v>
      </c>
      <c r="B270" s="4">
        <v>45019</v>
      </c>
      <c r="C270" t="s">
        <v>42</v>
      </c>
      <c r="D270" t="s">
        <v>43</v>
      </c>
      <c r="G270" t="s">
        <v>19</v>
      </c>
      <c r="H270" t="str">
        <f>CONCATENATE("Perfil SEDENA"," ",G270)</f>
        <v>Perfil SEDENA Femenino</v>
      </c>
      <c r="I270" t="s">
        <v>12</v>
      </c>
      <c r="J270">
        <f>SEARCH(" ",C270,1)</f>
        <v>7</v>
      </c>
      <c r="K270">
        <f>SEARCH(" ",C270,J270+1)</f>
        <v>13</v>
      </c>
      <c r="L270">
        <f>IFERROR(SEARCH(" ",C270,K270+1),100)</f>
        <v>19</v>
      </c>
      <c r="M270">
        <f>IFERROR(SEARCH(" ",C270,L270+1),100)</f>
        <v>100</v>
      </c>
      <c r="N270">
        <f>IFERROR(SEARCH(" ",C270,M270+1),100)</f>
        <v>100</v>
      </c>
      <c r="O270">
        <f>LEN(C270)</f>
        <v>27</v>
      </c>
      <c r="P270" t="str">
        <f>MID(C270,1,J270-1)</f>
        <v>CHAVEZ</v>
      </c>
      <c r="Q270" t="str">
        <f>MID(C270,(J270+1),(K270-J270))</f>
        <v xml:space="preserve">PEREZ </v>
      </c>
      <c r="R270" t="str">
        <f>MID(C270,(K270+1),(L270-K270))</f>
        <v xml:space="preserve">CAROL </v>
      </c>
      <c r="S270" t="str">
        <f>MID(C270,(L270+1),(M270-L270))</f>
        <v>ANGELICA</v>
      </c>
      <c r="T270" t="str">
        <f>MID(C270,(M270+1),N270)</f>
        <v/>
      </c>
      <c r="U270" t="str">
        <f t="shared" si="8"/>
        <v xml:space="preserve">CAROL  ANGELICA </v>
      </c>
      <c r="V270" t="s">
        <v>1174</v>
      </c>
      <c r="W270" t="str">
        <f t="shared" si="9"/>
        <v>INSERT INTO dbo.PACI (PACI_NOM, PACI_AP, PACI_AM, PACI_NAC, PACI_SEX, PACI_FECHAA, PACI_FECHAUM, PACI_IPA, PACI_IPUM, PACI_USA, PACI_USUM) VALUES ('CAROL  ANGELICA ','CHAVEZ','PEREZ ','1990-01-01','Femenino','2023-04-25','2023-04-25','192.1.1.1','192.1.1.1',1000,1000)</v>
      </c>
    </row>
    <row r="271" spans="1:23" x14ac:dyDescent="0.25">
      <c r="A271" s="3">
        <v>42</v>
      </c>
      <c r="B271" s="4">
        <v>45019</v>
      </c>
      <c r="C271" t="s">
        <v>94</v>
      </c>
      <c r="D271" t="s">
        <v>95</v>
      </c>
      <c r="G271" t="s">
        <v>11</v>
      </c>
      <c r="H271" t="str">
        <f>CONCATENATE("Perfil SEDENA"," ",G271)</f>
        <v>Perfil SEDENA Masculino</v>
      </c>
      <c r="I271" t="s">
        <v>12</v>
      </c>
      <c r="J271">
        <f>SEARCH(" ",C271,1)</f>
        <v>7</v>
      </c>
      <c r="K271">
        <f>SEARCH(" ",C271,J271+1)</f>
        <v>12</v>
      </c>
      <c r="L271">
        <f>IFERROR(SEARCH(" ",C271,K271+1),100)</f>
        <v>21</v>
      </c>
      <c r="M271">
        <f>IFERROR(SEARCH(" ",C271,L271+1),100)</f>
        <v>100</v>
      </c>
      <c r="N271">
        <f>IFERROR(SEARCH(" ",C271,M271+1),100)</f>
        <v>100</v>
      </c>
      <c r="O271">
        <f>LEN(C271)</f>
        <v>27</v>
      </c>
      <c r="P271" t="str">
        <f>MID(C271,1,J271-1)</f>
        <v>TELLEZ</v>
      </c>
      <c r="Q271" t="str">
        <f>MID(C271,(J271+1),(K271-J271))</f>
        <v xml:space="preserve">DIAZ </v>
      </c>
      <c r="R271" t="str">
        <f>MID(C271,(K271+1),(L271-K271))</f>
        <v xml:space="preserve">JONATHAN </v>
      </c>
      <c r="S271" t="str">
        <f>MID(C271,(L271+1),(M271-L271))</f>
        <v>CARLOS</v>
      </c>
      <c r="T271" t="str">
        <f>MID(C271,(M271+1),N271)</f>
        <v/>
      </c>
      <c r="U271" t="str">
        <f t="shared" si="8"/>
        <v xml:space="preserve">JONATHAN  CARLOS </v>
      </c>
      <c r="V271" t="s">
        <v>1175</v>
      </c>
      <c r="W271" t="str">
        <f t="shared" si="9"/>
        <v>INSERT INTO dbo.PACI (PACI_NOM, PACI_AP, PACI_AM, PACI_NAC, PACI_SEX, PACI_FECHAA, PACI_FECHAUM, PACI_IPA, PACI_IPUM, PACI_USA, PACI_USUM) VALUES ('JONATHAN  CARLOS ','TELLEZ','DIAZ ','1990-01-01','Masculino','2023-04-25','2023-04-25','192.1.1.1','192.1.1.1',1000,1000)</v>
      </c>
    </row>
    <row r="272" spans="1:23" x14ac:dyDescent="0.25">
      <c r="A272" s="3">
        <v>71</v>
      </c>
      <c r="B272" s="4">
        <v>45020</v>
      </c>
      <c r="C272" t="s">
        <v>152</v>
      </c>
      <c r="D272" t="s">
        <v>153</v>
      </c>
      <c r="G272" t="s">
        <v>11</v>
      </c>
      <c r="H272" t="str">
        <f>CONCATENATE("Perfil SEDENA"," ",G272)</f>
        <v>Perfil SEDENA Masculino</v>
      </c>
      <c r="I272" t="s">
        <v>12</v>
      </c>
      <c r="J272">
        <f>SEARCH(" ",C272,1)</f>
        <v>7</v>
      </c>
      <c r="K272">
        <f>SEARCH(" ",C272,J272+1)</f>
        <v>16</v>
      </c>
      <c r="L272">
        <f>IFERROR(SEARCH(" ",C272,K272+1),100)</f>
        <v>21</v>
      </c>
      <c r="M272">
        <f>IFERROR(SEARCH(" ",C272,L272+1),100)</f>
        <v>100</v>
      </c>
      <c r="N272">
        <f>IFERROR(SEARCH(" ",C272,M272+1),100)</f>
        <v>100</v>
      </c>
      <c r="O272">
        <f>LEN(C272)</f>
        <v>27</v>
      </c>
      <c r="P272" t="str">
        <f>MID(C272,1,J272-1)</f>
        <v>TORRES</v>
      </c>
      <c r="Q272" t="str">
        <f>MID(C272,(J272+1),(K272-J272))</f>
        <v xml:space="preserve">BAUTISTA </v>
      </c>
      <c r="R272" t="str">
        <f>MID(C272,(K272+1),(L272-K272))</f>
        <v xml:space="preserve">JOSE </v>
      </c>
      <c r="S272" t="str">
        <f>MID(C272,(L272+1),(M272-L272))</f>
        <v>RUFINO</v>
      </c>
      <c r="T272" t="str">
        <f>MID(C272,(M272+1),N272)</f>
        <v/>
      </c>
      <c r="U272" t="str">
        <f t="shared" si="8"/>
        <v xml:space="preserve">JOSE  RUFINO </v>
      </c>
      <c r="V272" t="s">
        <v>1176</v>
      </c>
      <c r="W272" t="str">
        <f t="shared" si="9"/>
        <v>INSERT INTO dbo.PACI (PACI_NOM, PACI_AP, PACI_AM, PACI_NAC, PACI_SEX, PACI_FECHAA, PACI_FECHAUM, PACI_IPA, PACI_IPUM, PACI_USA, PACI_USUM) VALUES ('JOSE  RUFINO ','TORRES','BAUTISTA ','1990-01-01','Masculino','2023-04-25','2023-04-25','192.1.1.1','192.1.1.1',1000,1000)</v>
      </c>
    </row>
    <row r="273" spans="1:23" x14ac:dyDescent="0.25">
      <c r="A273" s="3">
        <v>79</v>
      </c>
      <c r="B273" s="4">
        <v>45021</v>
      </c>
      <c r="C273" t="s">
        <v>168</v>
      </c>
      <c r="D273" t="s">
        <v>169</v>
      </c>
      <c r="G273" t="s">
        <v>11</v>
      </c>
      <c r="H273" t="str">
        <f>CONCATENATE("Perfil SEDENA"," ",G273)</f>
        <v>Perfil SEDENA Masculino</v>
      </c>
      <c r="I273" t="s">
        <v>12</v>
      </c>
      <c r="J273">
        <f>SEARCH(" ",C273,1)</f>
        <v>8</v>
      </c>
      <c r="K273">
        <f>SEARCH(" ",C273,J273+1)</f>
        <v>14</v>
      </c>
      <c r="L273">
        <f>IFERROR(SEARCH(" ",C273,K273+1),100)</f>
        <v>21</v>
      </c>
      <c r="M273">
        <f>IFERROR(SEARCH(" ",C273,L273+1),100)</f>
        <v>100</v>
      </c>
      <c r="N273">
        <f>IFERROR(SEARCH(" ",C273,M273+1),100)</f>
        <v>100</v>
      </c>
      <c r="O273">
        <f>LEN(C273)</f>
        <v>27</v>
      </c>
      <c r="P273" t="str">
        <f>MID(C273,1,J273-1)</f>
        <v>PADILLA</v>
      </c>
      <c r="Q273" t="str">
        <f>MID(C273,(J273+1),(K273-J273))</f>
        <v xml:space="preserve">RIVAS </v>
      </c>
      <c r="R273" t="str">
        <f>MID(C273,(K273+1),(L273-K273))</f>
        <v xml:space="preserve">DANIEL </v>
      </c>
      <c r="S273" t="str">
        <f>MID(C273,(L273+1),(M273-L273))</f>
        <v>ISMAEL</v>
      </c>
      <c r="T273" t="str">
        <f>MID(C273,(M273+1),N273)</f>
        <v/>
      </c>
      <c r="U273" t="str">
        <f t="shared" si="8"/>
        <v xml:space="preserve">DANIEL  ISMAEL </v>
      </c>
      <c r="V273" t="s">
        <v>1177</v>
      </c>
      <c r="W273" t="str">
        <f t="shared" si="9"/>
        <v>INSERT INTO dbo.PACI (PACI_NOM, PACI_AP, PACI_AM, PACI_NAC, PACI_SEX, PACI_FECHAA, PACI_FECHAUM, PACI_IPA, PACI_IPUM, PACI_USA, PACI_USUM) VALUES ('DANIEL  ISMAEL ','PADILLA','RIVAS ','1990-01-01','Masculino','2023-04-25','2023-04-25','192.1.1.1','192.1.1.1',1000,1000)</v>
      </c>
    </row>
    <row r="274" spans="1:23" x14ac:dyDescent="0.25">
      <c r="A274" s="3">
        <v>81</v>
      </c>
      <c r="B274" s="4">
        <v>45021</v>
      </c>
      <c r="C274" t="s">
        <v>172</v>
      </c>
      <c r="D274" t="s">
        <v>173</v>
      </c>
      <c r="G274" t="s">
        <v>11</v>
      </c>
      <c r="H274" t="str">
        <f>CONCATENATE("Perfil SEDENA"," ",G274)</f>
        <v>Perfil SEDENA Masculino</v>
      </c>
      <c r="I274" t="s">
        <v>12</v>
      </c>
      <c r="J274">
        <f>SEARCH(" ",C274,1)</f>
        <v>7</v>
      </c>
      <c r="K274">
        <f>SEARCH(" ",C274,J274+1)</f>
        <v>16</v>
      </c>
      <c r="L274">
        <f>IFERROR(SEARCH(" ",C274,K274+1),100)</f>
        <v>22</v>
      </c>
      <c r="M274">
        <f>IFERROR(SEARCH(" ",C274,L274+1),100)</f>
        <v>100</v>
      </c>
      <c r="N274">
        <f>IFERROR(SEARCH(" ",C274,M274+1),100)</f>
        <v>100</v>
      </c>
      <c r="O274">
        <f>LEN(C274)</f>
        <v>27</v>
      </c>
      <c r="P274" t="str">
        <f>MID(C274,1,J274-1)</f>
        <v>MEDINA</v>
      </c>
      <c r="Q274" t="str">
        <f>MID(C274,(J274+1),(K274-J274))</f>
        <v xml:space="preserve">MARTINEZ </v>
      </c>
      <c r="R274" t="str">
        <f>MID(C274,(K274+1),(L274-K274))</f>
        <v xml:space="preserve">BRIAN </v>
      </c>
      <c r="S274" t="str">
        <f>MID(C274,(L274+1),(M274-L274))</f>
        <v>JOSUE</v>
      </c>
      <c r="T274" t="str">
        <f>MID(C274,(M274+1),N274)</f>
        <v/>
      </c>
      <c r="U274" t="str">
        <f t="shared" si="8"/>
        <v xml:space="preserve">BRIAN  JOSUE </v>
      </c>
      <c r="V274" t="s">
        <v>1178</v>
      </c>
      <c r="W274" t="str">
        <f t="shared" si="9"/>
        <v>INSERT INTO dbo.PACI (PACI_NOM, PACI_AP, PACI_AM, PACI_NAC, PACI_SEX, PACI_FECHAA, PACI_FECHAUM, PACI_IPA, PACI_IPUM, PACI_USA, PACI_USUM) VALUES ('BRIAN  JOSUE ','MEDINA','MARTINEZ ','1990-01-01','Masculino','2023-04-25','2023-04-25','192.1.1.1','192.1.1.1',1000,1000)</v>
      </c>
    </row>
    <row r="275" spans="1:23" x14ac:dyDescent="0.25">
      <c r="A275" s="3">
        <v>97</v>
      </c>
      <c r="B275" s="4">
        <v>45022</v>
      </c>
      <c r="C275" t="s">
        <v>205</v>
      </c>
      <c r="D275" t="s">
        <v>206</v>
      </c>
      <c r="G275" t="s">
        <v>11</v>
      </c>
      <c r="H275" t="str">
        <f>CONCATENATE("Perfil SEDENA"," ",G275)</f>
        <v>Perfil SEDENA Masculino</v>
      </c>
      <c r="I275" t="s">
        <v>178</v>
      </c>
      <c r="J275">
        <f>SEARCH(" ",C275,1)</f>
        <v>8</v>
      </c>
      <c r="K275">
        <f>SEARCH(" ",C275,J275+1)</f>
        <v>19</v>
      </c>
      <c r="L275">
        <f>IFERROR(SEARCH(" ",C275,K275+1),100)</f>
        <v>100</v>
      </c>
      <c r="M275">
        <f>IFERROR(SEARCH(" ",C275,L275+1),100)</f>
        <v>100</v>
      </c>
      <c r="N275">
        <f>IFERROR(SEARCH(" ",C275,M275+1),100)</f>
        <v>100</v>
      </c>
      <c r="O275">
        <f>LEN(C275)</f>
        <v>27</v>
      </c>
      <c r="P275" t="str">
        <f>MID(C275,1,J275-1)</f>
        <v>MENDOZA</v>
      </c>
      <c r="Q275" t="str">
        <f>MID(C275,(J275+1),(K275-J275))</f>
        <v xml:space="preserve">ARMENDARIZ </v>
      </c>
      <c r="R275" t="str">
        <f>MID(C275,(K275+1),(L275-K275))</f>
        <v>MAURICIO</v>
      </c>
      <c r="S275" t="str">
        <f>MID(C275,(L275+1),(M275-L275))</f>
        <v/>
      </c>
      <c r="T275" t="str">
        <f>MID(C275,(M275+1),N275)</f>
        <v/>
      </c>
      <c r="U275" t="str">
        <f t="shared" si="8"/>
        <v xml:space="preserve">MAURICIO  </v>
      </c>
      <c r="V275" t="s">
        <v>1095</v>
      </c>
      <c r="W275" t="str">
        <f t="shared" si="9"/>
        <v>INSERT INTO dbo.PACI (PACI_NOM, PACI_AP, PACI_AM, PACI_NAC, PACI_SEX, PACI_FECHAA, PACI_FECHAUM, PACI_IPA, PACI_IPUM, PACI_USA, PACI_USUM) VALUES ('MAURICIO  ','MENDOZA','ARMENDARIZ ','1990-01-01','Masculino','2023-04-25','2023-04-25','192.1.1.1','192.1.1.1',1000,1000)</v>
      </c>
    </row>
    <row r="276" spans="1:23" x14ac:dyDescent="0.25">
      <c r="A276" s="3">
        <v>103</v>
      </c>
      <c r="B276" s="4">
        <v>45022</v>
      </c>
      <c r="C276" t="s">
        <v>217</v>
      </c>
      <c r="D276" t="s">
        <v>218</v>
      </c>
      <c r="G276" t="s">
        <v>11</v>
      </c>
      <c r="H276" t="str">
        <f>CONCATENATE("Perfil SEDENA"," ",G276)</f>
        <v>Perfil SEDENA Masculino</v>
      </c>
      <c r="I276" t="s">
        <v>178</v>
      </c>
      <c r="J276">
        <f>SEARCH(" ",C276,1)</f>
        <v>9</v>
      </c>
      <c r="K276">
        <f>SEARCH(" ",C276,J276+1)</f>
        <v>17</v>
      </c>
      <c r="L276">
        <f>IFERROR(SEARCH(" ",C276,K276+1),100)</f>
        <v>22</v>
      </c>
      <c r="M276">
        <f>IFERROR(SEARCH(" ",C276,L276+1),100)</f>
        <v>100</v>
      </c>
      <c r="N276">
        <f>IFERROR(SEARCH(" ",C276,M276+1),100)</f>
        <v>100</v>
      </c>
      <c r="O276">
        <f>LEN(C276)</f>
        <v>27</v>
      </c>
      <c r="P276" t="str">
        <f>MID(C276,1,J276-1)</f>
        <v>MATURANO</v>
      </c>
      <c r="Q276" t="str">
        <f>MID(C276,(J276+1),(K276-J276))</f>
        <v xml:space="preserve">AGUILAR </v>
      </c>
      <c r="R276" t="str">
        <f>MID(C276,(K276+1),(L276-K276))</f>
        <v xml:space="preserve">LUIS </v>
      </c>
      <c r="S276" t="str">
        <f>MID(C276,(L276+1),(M276-L276))</f>
        <v>URIEL</v>
      </c>
      <c r="T276" t="str">
        <f>MID(C276,(M276+1),N276)</f>
        <v/>
      </c>
      <c r="U276" t="str">
        <f t="shared" si="8"/>
        <v xml:space="preserve">LUIS  URIEL </v>
      </c>
      <c r="V276" t="s">
        <v>1179</v>
      </c>
      <c r="W276" t="str">
        <f t="shared" si="9"/>
        <v>INSERT INTO dbo.PACI (PACI_NOM, PACI_AP, PACI_AM, PACI_NAC, PACI_SEX, PACI_FECHAA, PACI_FECHAUM, PACI_IPA, PACI_IPUM, PACI_USA, PACI_USUM) VALUES ('LUIS  URIEL ','MATURANO','AGUILAR ','1990-01-01','Masculino','2023-04-25','2023-04-25','192.1.1.1','192.1.1.1',1000,1000)</v>
      </c>
    </row>
    <row r="277" spans="1:23" x14ac:dyDescent="0.25">
      <c r="A277" s="3">
        <v>124</v>
      </c>
      <c r="B277" s="4">
        <v>45026</v>
      </c>
      <c r="C277" t="s">
        <v>259</v>
      </c>
      <c r="D277" t="s">
        <v>260</v>
      </c>
      <c r="G277" t="s">
        <v>11</v>
      </c>
      <c r="H277" t="str">
        <f>CONCATENATE("Perfil SEDENA"," ",G277)</f>
        <v>Perfil SEDENA Masculino</v>
      </c>
      <c r="I277" t="s">
        <v>178</v>
      </c>
      <c r="J277">
        <f>SEARCH(" ",C277,1)</f>
        <v>10</v>
      </c>
      <c r="K277">
        <f>SEARCH(" ",C277,J277+1)</f>
        <v>15</v>
      </c>
      <c r="L277">
        <f>IFERROR(SEARCH(" ",C277,K277+1),100)</f>
        <v>20</v>
      </c>
      <c r="M277">
        <f>IFERROR(SEARCH(" ",C277,L277+1),100)</f>
        <v>100</v>
      </c>
      <c r="N277">
        <f>IFERROR(SEARCH(" ",C277,M277+1),100)</f>
        <v>100</v>
      </c>
      <c r="O277">
        <f>LEN(C277)</f>
        <v>27</v>
      </c>
      <c r="P277" t="str">
        <f>MID(C277,1,J277-1)</f>
        <v>VELAZQUEZ</v>
      </c>
      <c r="Q277" t="str">
        <f>MID(C277,(J277+1),(K277-J277))</f>
        <v xml:space="preserve">LEON </v>
      </c>
      <c r="R277" t="str">
        <f>MID(C277,(K277+1),(L277-K277))</f>
        <v xml:space="preserve">JOSE </v>
      </c>
      <c r="S277" t="str">
        <f>MID(C277,(L277+1),(M277-L277))</f>
        <v>ROBERTO</v>
      </c>
      <c r="T277" t="str">
        <f>MID(C277,(M277+1),N277)</f>
        <v/>
      </c>
      <c r="U277" t="str">
        <f t="shared" si="8"/>
        <v xml:space="preserve">JOSE  ROBERTO </v>
      </c>
      <c r="V277" t="s">
        <v>1180</v>
      </c>
      <c r="W277" t="str">
        <f t="shared" si="9"/>
        <v>INSERT INTO dbo.PACI (PACI_NOM, PACI_AP, PACI_AM, PACI_NAC, PACI_SEX, PACI_FECHAA, PACI_FECHAUM, PACI_IPA, PACI_IPUM, PACI_USA, PACI_USUM) VALUES ('JOSE  ROBERTO ','VELAZQUEZ','LEON ','1990-01-01','Masculino','2023-04-25','2023-04-25','192.1.1.1','192.1.1.1',1000,1000)</v>
      </c>
    </row>
    <row r="278" spans="1:23" x14ac:dyDescent="0.25">
      <c r="A278" s="3">
        <v>127</v>
      </c>
      <c r="B278" s="4">
        <v>45026</v>
      </c>
      <c r="C278" t="s">
        <v>265</v>
      </c>
      <c r="D278" t="s">
        <v>266</v>
      </c>
      <c r="G278" t="s">
        <v>19</v>
      </c>
      <c r="H278" t="str">
        <f>CONCATENATE("Perfil SEDENA"," ",G278)</f>
        <v>Perfil SEDENA Femenino</v>
      </c>
      <c r="I278" t="s">
        <v>178</v>
      </c>
      <c r="J278">
        <f>SEARCH(" ",C278,1)</f>
        <v>8</v>
      </c>
      <c r="K278">
        <f>SEARCH(" ",C278,J278+1)</f>
        <v>15</v>
      </c>
      <c r="L278">
        <f>IFERROR(SEARCH(" ",C278,K278+1),100)</f>
        <v>22</v>
      </c>
      <c r="M278">
        <f>IFERROR(SEARCH(" ",C278,L278+1),100)</f>
        <v>100</v>
      </c>
      <c r="N278">
        <f>IFERROR(SEARCH(" ",C278,M278+1),100)</f>
        <v>100</v>
      </c>
      <c r="O278">
        <f>LEN(C278)</f>
        <v>27</v>
      </c>
      <c r="P278" t="str">
        <f>MID(C278,1,J278-1)</f>
        <v>MENDOZA</v>
      </c>
      <c r="Q278" t="str">
        <f>MID(C278,(J278+1),(K278-J278))</f>
        <v xml:space="preserve">CORTES </v>
      </c>
      <c r="R278" t="str">
        <f>MID(C278,(K278+1),(L278-K278))</f>
        <v xml:space="preserve">MONICA </v>
      </c>
      <c r="S278" t="str">
        <f>MID(C278,(L278+1),(M278-L278))</f>
        <v>ITZEL</v>
      </c>
      <c r="T278" t="str">
        <f>MID(C278,(M278+1),N278)</f>
        <v/>
      </c>
      <c r="U278" t="str">
        <f t="shared" si="8"/>
        <v xml:space="preserve">MONICA  ITZEL </v>
      </c>
      <c r="V278" t="s">
        <v>1181</v>
      </c>
      <c r="W278" t="str">
        <f t="shared" si="9"/>
        <v>INSERT INTO dbo.PACI (PACI_NOM, PACI_AP, PACI_AM, PACI_NAC, PACI_SEX, PACI_FECHAA, PACI_FECHAUM, PACI_IPA, PACI_IPUM, PACI_USA, PACI_USUM) VALUES ('MONICA  ITZEL ','MENDOZA','CORTES ','1990-01-01','Femenino','2023-04-25','2023-04-25','192.1.1.1','192.1.1.1',1000,1000)</v>
      </c>
    </row>
    <row r="279" spans="1:23" x14ac:dyDescent="0.25">
      <c r="A279" s="3">
        <v>130</v>
      </c>
      <c r="B279" s="4">
        <v>45026</v>
      </c>
      <c r="C279" t="s">
        <v>271</v>
      </c>
      <c r="D279" t="s">
        <v>272</v>
      </c>
      <c r="G279" t="s">
        <v>11</v>
      </c>
      <c r="H279" t="str">
        <f>CONCATENATE("Perfil SEDENA"," ",G279)</f>
        <v>Perfil SEDENA Masculino</v>
      </c>
      <c r="I279" t="s">
        <v>178</v>
      </c>
      <c r="J279">
        <f>SEARCH(" ",C279,1)</f>
        <v>7</v>
      </c>
      <c r="K279">
        <f>SEARCH(" ",C279,J279+1)</f>
        <v>15</v>
      </c>
      <c r="L279">
        <f>IFERROR(SEARCH(" ",C279,K279+1),100)</f>
        <v>21</v>
      </c>
      <c r="M279">
        <f>IFERROR(SEARCH(" ",C279,L279+1),100)</f>
        <v>100</v>
      </c>
      <c r="N279">
        <f>IFERROR(SEARCH(" ",C279,M279+1),100)</f>
        <v>100</v>
      </c>
      <c r="O279">
        <f>LEN(C279)</f>
        <v>27</v>
      </c>
      <c r="P279" t="str">
        <f>MID(C279,1,J279-1)</f>
        <v>GARCIA</v>
      </c>
      <c r="Q279" t="str">
        <f>MID(C279,(J279+1),(K279-J279))</f>
        <v xml:space="preserve">SANCHEZ </v>
      </c>
      <c r="R279" t="str">
        <f>MID(C279,(K279+1),(L279-K279))</f>
        <v xml:space="preserve">EDGAR </v>
      </c>
      <c r="S279" t="str">
        <f>MID(C279,(L279+1),(M279-L279))</f>
        <v>BRAYAN</v>
      </c>
      <c r="T279" t="str">
        <f>MID(C279,(M279+1),N279)</f>
        <v/>
      </c>
      <c r="U279" t="str">
        <f t="shared" si="8"/>
        <v xml:space="preserve">EDGAR  BRAYAN </v>
      </c>
      <c r="V279" t="s">
        <v>1182</v>
      </c>
      <c r="W279" t="str">
        <f t="shared" si="9"/>
        <v>INSERT INTO dbo.PACI (PACI_NOM, PACI_AP, PACI_AM, PACI_NAC, PACI_SEX, PACI_FECHAA, PACI_FECHAUM, PACI_IPA, PACI_IPUM, PACI_USA, PACI_USUM) VALUES ('EDGAR  BRAYAN ','GARCIA','SANCHEZ ','1990-01-01','Masculino','2023-04-25','2023-04-25','192.1.1.1','192.1.1.1',1000,1000)</v>
      </c>
    </row>
    <row r="280" spans="1:23" x14ac:dyDescent="0.25">
      <c r="A280" s="3">
        <v>162</v>
      </c>
      <c r="B280" s="4">
        <v>45028</v>
      </c>
      <c r="C280" t="s">
        <v>335</v>
      </c>
      <c r="D280" t="s">
        <v>336</v>
      </c>
      <c r="G280" t="s">
        <v>19</v>
      </c>
      <c r="H280" t="str">
        <f>CONCATENATE("Perfil SEDENA"," ",G280)</f>
        <v>Perfil SEDENA Femenino</v>
      </c>
      <c r="I280" t="s">
        <v>178</v>
      </c>
      <c r="J280">
        <f>SEARCH(" ",C280,1)</f>
        <v>6</v>
      </c>
      <c r="K280">
        <f>SEARCH(" ",C280,J280+1)</f>
        <v>11</v>
      </c>
      <c r="L280">
        <f>IFERROR(SEARCH(" ",C280,K280+1),100)</f>
        <v>20</v>
      </c>
      <c r="M280">
        <f>IFERROR(SEARCH(" ",C280,L280+1),100)</f>
        <v>100</v>
      </c>
      <c r="N280">
        <f>IFERROR(SEARCH(" ",C280,M280+1),100)</f>
        <v>100</v>
      </c>
      <c r="O280">
        <f>LEN(C280)</f>
        <v>27</v>
      </c>
      <c r="P280" t="str">
        <f>MID(C280,1,J280-1)</f>
        <v>OLAYA</v>
      </c>
      <c r="Q280" t="str">
        <f>MID(C280,(J280+1),(K280-J280))</f>
        <v xml:space="preserve">RUIZ </v>
      </c>
      <c r="R280" t="str">
        <f>MID(C280,(K280+1),(L280-K280))</f>
        <v xml:space="preserve">KIMBERLY </v>
      </c>
      <c r="S280" t="str">
        <f>MID(C280,(L280+1),(M280-L280))</f>
        <v>JOSELYN</v>
      </c>
      <c r="T280" t="str">
        <f>MID(C280,(M280+1),N280)</f>
        <v/>
      </c>
      <c r="U280" t="str">
        <f t="shared" si="8"/>
        <v xml:space="preserve">KIMBERLY  JOSELYN </v>
      </c>
      <c r="V280" t="s">
        <v>1183</v>
      </c>
      <c r="W280" t="str">
        <f t="shared" si="9"/>
        <v>INSERT INTO dbo.PACI (PACI_NOM, PACI_AP, PACI_AM, PACI_NAC, PACI_SEX, PACI_FECHAA, PACI_FECHAUM, PACI_IPA, PACI_IPUM, PACI_USA, PACI_USUM) VALUES ('KIMBERLY  JOSELYN ','OLAYA','RUIZ ','1990-01-01','Femenino','2023-04-25','2023-04-25','192.1.1.1','192.1.1.1',1000,1000)</v>
      </c>
    </row>
    <row r="281" spans="1:23" x14ac:dyDescent="0.25">
      <c r="A281" s="3">
        <v>163</v>
      </c>
      <c r="B281" s="4">
        <v>45028</v>
      </c>
      <c r="C281" t="s">
        <v>337</v>
      </c>
      <c r="D281" t="s">
        <v>338</v>
      </c>
      <c r="G281" t="s">
        <v>19</v>
      </c>
      <c r="H281" t="str">
        <f>CONCATENATE("Perfil SEDENA"," ",G281)</f>
        <v>Perfil SEDENA Femenino</v>
      </c>
      <c r="I281" t="s">
        <v>178</v>
      </c>
      <c r="J281">
        <f>SEARCH(" ",C281,1)</f>
        <v>5</v>
      </c>
      <c r="K281">
        <f>SEARCH(" ",C281,J281+1)</f>
        <v>12</v>
      </c>
      <c r="L281">
        <f>IFERROR(SEARCH(" ",C281,K281+1),100)</f>
        <v>18</v>
      </c>
      <c r="M281">
        <f>IFERROR(SEARCH(" ",C281,L281+1),100)</f>
        <v>100</v>
      </c>
      <c r="N281">
        <f>IFERROR(SEARCH(" ",C281,M281+1),100)</f>
        <v>100</v>
      </c>
      <c r="O281">
        <f>LEN(C281)</f>
        <v>27</v>
      </c>
      <c r="P281" t="str">
        <f>MID(C281,1,J281-1)</f>
        <v>CANO</v>
      </c>
      <c r="Q281" t="str">
        <f>MID(C281,(J281+1),(K281-J281))</f>
        <v xml:space="preserve">SOTELO </v>
      </c>
      <c r="R281" t="str">
        <f>MID(C281,(K281+1),(L281-K281))</f>
        <v xml:space="preserve">DULCE </v>
      </c>
      <c r="S281" t="str">
        <f>MID(C281,(L281+1),(M281-L281))</f>
        <v>NATIVIDAD</v>
      </c>
      <c r="T281" t="str">
        <f>MID(C281,(M281+1),N281)</f>
        <v/>
      </c>
      <c r="U281" t="str">
        <f t="shared" si="8"/>
        <v xml:space="preserve">DULCE  NATIVIDAD </v>
      </c>
      <c r="V281" t="s">
        <v>1184</v>
      </c>
      <c r="W281" t="str">
        <f t="shared" si="9"/>
        <v>INSERT INTO dbo.PACI (PACI_NOM, PACI_AP, PACI_AM, PACI_NAC, PACI_SEX, PACI_FECHAA, PACI_FECHAUM, PACI_IPA, PACI_IPUM, PACI_USA, PACI_USUM) VALUES ('DULCE  NATIVIDAD ','CANO','SOTELO ','1990-01-01','Femenino','2023-04-25','2023-04-25','192.1.1.1','192.1.1.1',1000,1000)</v>
      </c>
    </row>
    <row r="282" spans="1:23" x14ac:dyDescent="0.25">
      <c r="A282" s="3">
        <v>173</v>
      </c>
      <c r="B282" s="4">
        <v>45029</v>
      </c>
      <c r="C282" t="s">
        <v>930</v>
      </c>
      <c r="D282" t="s">
        <v>358</v>
      </c>
      <c r="G282" t="s">
        <v>19</v>
      </c>
      <c r="H282" t="str">
        <f>CONCATENATE("Perfil SEDENA"," ",G282)</f>
        <v>Perfil SEDENA Femenino</v>
      </c>
      <c r="I282" t="s">
        <v>178</v>
      </c>
      <c r="J282">
        <f>SEARCH(" ",C282,1)</f>
        <v>5</v>
      </c>
      <c r="K282">
        <f>SEARCH(" ",C282,J282+1)</f>
        <v>13</v>
      </c>
      <c r="L282">
        <f>IFERROR(SEARCH(" ",C282,K282+1),100)</f>
        <v>20</v>
      </c>
      <c r="M282">
        <f>IFERROR(SEARCH(" ",C282,L282+1),100)</f>
        <v>100</v>
      </c>
      <c r="N282">
        <f>IFERROR(SEARCH(" ",C282,M282+1),100)</f>
        <v>100</v>
      </c>
      <c r="O282">
        <f>LEN(C282)</f>
        <v>26</v>
      </c>
      <c r="P282" t="str">
        <f>MID(C282,1,J282-1)</f>
        <v>DIAZ</v>
      </c>
      <c r="Q282" t="str">
        <f>MID(C282,(J282+1),(K282-J282))</f>
        <v xml:space="preserve">ROSALES </v>
      </c>
      <c r="R282" t="str">
        <f>MID(C282,(K282+1),(L282-K282))</f>
        <v xml:space="preserve">LUCERO </v>
      </c>
      <c r="S282" t="str">
        <f>MID(C282,(L282+1),(M282-L282))</f>
        <v>LIZBET</v>
      </c>
      <c r="T282" t="str">
        <f>MID(C282,(M282+1),N282)</f>
        <v/>
      </c>
      <c r="U282" t="str">
        <f t="shared" si="8"/>
        <v xml:space="preserve">LUCERO  LIZBET </v>
      </c>
      <c r="V282" t="s">
        <v>1185</v>
      </c>
      <c r="W282" t="str">
        <f t="shared" si="9"/>
        <v>INSERT INTO dbo.PACI (PACI_NOM, PACI_AP, PACI_AM, PACI_NAC, PACI_SEX, PACI_FECHAA, PACI_FECHAUM, PACI_IPA, PACI_IPUM, PACI_USA, PACI_USUM) VALUES ('LUCERO  LIZBET ','DIAZ','ROSALES ','1990-01-01','Femenino','2023-04-25','2023-04-25','192.1.1.1','192.1.1.1',1000,1000)</v>
      </c>
    </row>
    <row r="283" spans="1:23" x14ac:dyDescent="0.25">
      <c r="A283" s="3">
        <v>247</v>
      </c>
      <c r="B283" s="4">
        <v>45033</v>
      </c>
      <c r="C283" t="s">
        <v>504</v>
      </c>
      <c r="D283" t="s">
        <v>505</v>
      </c>
      <c r="G283" t="s">
        <v>19</v>
      </c>
      <c r="H283" t="str">
        <f>CONCATENATE("Perfil SEDENA"," ",G283)</f>
        <v>Perfil SEDENA Femenino</v>
      </c>
      <c r="I283" t="s">
        <v>178</v>
      </c>
      <c r="J283">
        <f>SEARCH(" ",C283,1)</f>
        <v>9</v>
      </c>
      <c r="K283">
        <f>SEARCH(" ",C283,J283+1)</f>
        <v>16</v>
      </c>
      <c r="L283">
        <f>IFERROR(SEARCH(" ",C283,K283+1),100)</f>
        <v>21</v>
      </c>
      <c r="M283">
        <f>IFERROR(SEARCH(" ",C283,L283+1),100)</f>
        <v>100</v>
      </c>
      <c r="N283">
        <f>IFERROR(SEARCH(" ",C283,M283+1),100)</f>
        <v>100</v>
      </c>
      <c r="O283">
        <f>LEN(C283)</f>
        <v>27</v>
      </c>
      <c r="P283" t="str">
        <f>MID(C283,1,J283-1)</f>
        <v>ALBARRAN</v>
      </c>
      <c r="Q283" t="str">
        <f>MID(C283,(J283+1),(K283-J283))</f>
        <v xml:space="preserve">ROMERO </v>
      </c>
      <c r="R283" t="str">
        <f>MID(C283,(K283+1),(L283-K283))</f>
        <v xml:space="preserve">IVON </v>
      </c>
      <c r="S283" t="str">
        <f>MID(C283,(L283+1),(M283-L283))</f>
        <v>KARIME</v>
      </c>
      <c r="T283" t="str">
        <f>MID(C283,(M283+1),N283)</f>
        <v/>
      </c>
      <c r="U283" t="str">
        <f t="shared" si="8"/>
        <v xml:space="preserve">IVON  KARIME </v>
      </c>
      <c r="V283" t="s">
        <v>1186</v>
      </c>
      <c r="W283" t="str">
        <f t="shared" si="9"/>
        <v>INSERT INTO dbo.PACI (PACI_NOM, PACI_AP, PACI_AM, PACI_NAC, PACI_SEX, PACI_FECHAA, PACI_FECHAUM, PACI_IPA, PACI_IPUM, PACI_USA, PACI_USUM) VALUES ('IVON  KARIME ','ALBARRAN','ROMERO ','1990-01-01','Femenino','2023-04-25','2023-04-25','192.1.1.1','192.1.1.1',1000,1000)</v>
      </c>
    </row>
    <row r="284" spans="1:23" x14ac:dyDescent="0.25">
      <c r="A284" s="3">
        <v>248</v>
      </c>
      <c r="B284" s="4">
        <v>45033</v>
      </c>
      <c r="C284" t="s">
        <v>506</v>
      </c>
      <c r="D284" t="s">
        <v>507</v>
      </c>
      <c r="G284" t="s">
        <v>19</v>
      </c>
      <c r="H284" t="str">
        <f>CONCATENATE("Perfil SEDENA"," ",G284)</f>
        <v>Perfil SEDENA Femenino</v>
      </c>
      <c r="I284" t="s">
        <v>178</v>
      </c>
      <c r="J284">
        <f>SEARCH(" ",C284,1)</f>
        <v>9</v>
      </c>
      <c r="K284">
        <f>SEARCH(" ",C284,J284+1)</f>
        <v>18</v>
      </c>
      <c r="L284">
        <f>IFERROR(SEARCH(" ",C284,K284+1),100)</f>
        <v>22</v>
      </c>
      <c r="M284">
        <f>IFERROR(SEARCH(" ",C284,L284+1),100)</f>
        <v>100</v>
      </c>
      <c r="N284">
        <f>IFERROR(SEARCH(" ",C284,M284+1),100)</f>
        <v>100</v>
      </c>
      <c r="O284">
        <f>LEN(C284)</f>
        <v>27</v>
      </c>
      <c r="P284" t="str">
        <f>MID(C284,1,J284-1)</f>
        <v>MARTINEZ</v>
      </c>
      <c r="Q284" t="str">
        <f>MID(C284,(J284+1),(K284-J284))</f>
        <v xml:space="preserve">BAUTISTA </v>
      </c>
      <c r="R284" t="str">
        <f>MID(C284,(K284+1),(L284-K284))</f>
        <v xml:space="preserve">ANA </v>
      </c>
      <c r="S284" t="str">
        <f>MID(C284,(L284+1),(M284-L284))</f>
        <v>LIDIA</v>
      </c>
      <c r="T284" t="str">
        <f>MID(C284,(M284+1),N284)</f>
        <v/>
      </c>
      <c r="U284" t="str">
        <f t="shared" si="8"/>
        <v xml:space="preserve">ANA  LIDIA </v>
      </c>
      <c r="V284" t="s">
        <v>1187</v>
      </c>
      <c r="W284" t="str">
        <f t="shared" si="9"/>
        <v>INSERT INTO dbo.PACI (PACI_NOM, PACI_AP, PACI_AM, PACI_NAC, PACI_SEX, PACI_FECHAA, PACI_FECHAUM, PACI_IPA, PACI_IPUM, PACI_USA, PACI_USUM) VALUES ('ANA  LIDIA ','MARTINEZ','BAUTISTA ','1990-01-01','Femenino','2023-04-25','2023-04-25','192.1.1.1','192.1.1.1',1000,1000)</v>
      </c>
    </row>
    <row r="285" spans="1:23" x14ac:dyDescent="0.25">
      <c r="A285" s="3">
        <v>255</v>
      </c>
      <c r="B285" s="4">
        <v>45033</v>
      </c>
      <c r="C285" t="s">
        <v>520</v>
      </c>
      <c r="D285" t="s">
        <v>521</v>
      </c>
      <c r="G285" t="s">
        <v>19</v>
      </c>
      <c r="H285" t="str">
        <f>CONCATENATE("Perfil SEDENA"," ",G285)</f>
        <v>Perfil SEDENA Femenino</v>
      </c>
      <c r="I285" t="s">
        <v>178</v>
      </c>
      <c r="J285">
        <f>SEARCH(" ",C285,1)</f>
        <v>10</v>
      </c>
      <c r="K285">
        <f>SEARCH(" ",C285,J285+1)</f>
        <v>19</v>
      </c>
      <c r="L285">
        <f>IFERROR(SEARCH(" ",C285,K285+1),100)</f>
        <v>100</v>
      </c>
      <c r="M285">
        <f>IFERROR(SEARCH(" ",C285,L285+1),100)</f>
        <v>100</v>
      </c>
      <c r="N285">
        <f>IFERROR(SEARCH(" ",C285,M285+1),100)</f>
        <v>100</v>
      </c>
      <c r="O285">
        <f>LEN(C285)</f>
        <v>27</v>
      </c>
      <c r="P285" t="str">
        <f>MID(C285,1,J285-1)</f>
        <v>HERNANDEZ</v>
      </c>
      <c r="Q285" t="str">
        <f>MID(C285,(J285+1),(K285-J285))</f>
        <v xml:space="preserve">ALVARADO </v>
      </c>
      <c r="R285" t="str">
        <f>MID(C285,(K285+1),(L285-K285))</f>
        <v>ANGELICA</v>
      </c>
      <c r="S285" t="str">
        <f>MID(C285,(L285+1),(M285-L285))</f>
        <v/>
      </c>
      <c r="T285" t="str">
        <f>MID(C285,(M285+1),N285)</f>
        <v/>
      </c>
      <c r="U285" t="str">
        <f t="shared" si="8"/>
        <v xml:space="preserve">ANGELICA  </v>
      </c>
      <c r="V285" t="s">
        <v>1083</v>
      </c>
      <c r="W285" t="str">
        <f t="shared" si="9"/>
        <v>INSERT INTO dbo.PACI (PACI_NOM, PACI_AP, PACI_AM, PACI_NAC, PACI_SEX, PACI_FECHAA, PACI_FECHAUM, PACI_IPA, PACI_IPUM, PACI_USA, PACI_USUM) VALUES ('ANGELICA  ','HERNANDEZ','ALVARADO ','1990-01-01','Femenino','2023-04-25','2023-04-25','192.1.1.1','192.1.1.1',1000,1000)</v>
      </c>
    </row>
    <row r="286" spans="1:23" x14ac:dyDescent="0.25">
      <c r="A286" s="3">
        <v>261</v>
      </c>
      <c r="B286" s="4">
        <v>45033</v>
      </c>
      <c r="C286" t="s">
        <v>532</v>
      </c>
      <c r="D286" t="s">
        <v>533</v>
      </c>
      <c r="G286" t="s">
        <v>19</v>
      </c>
      <c r="H286" t="str">
        <f>CONCATENATE("Perfil SEDENA"," ",G286)</f>
        <v>Perfil SEDENA Femenino</v>
      </c>
      <c r="I286" t="s">
        <v>178</v>
      </c>
      <c r="J286">
        <f>SEARCH(" ",C286,1)</f>
        <v>7</v>
      </c>
      <c r="K286">
        <f>SEARCH(" ",C286,J286+1)</f>
        <v>11</v>
      </c>
      <c r="L286">
        <f>IFERROR(SEARCH(" ",C286,K286+1),100)</f>
        <v>20</v>
      </c>
      <c r="M286">
        <f>IFERROR(SEARCH(" ",C286,L286+1),100)</f>
        <v>100</v>
      </c>
      <c r="N286">
        <f>IFERROR(SEARCH(" ",C286,M286+1),100)</f>
        <v>100</v>
      </c>
      <c r="O286">
        <f>LEN(C286)</f>
        <v>27</v>
      </c>
      <c r="P286" t="str">
        <f>MID(C286,1,J286-1)</f>
        <v>VARONA</v>
      </c>
      <c r="Q286" t="str">
        <f>MID(C286,(J286+1),(K286-J286))</f>
        <v xml:space="preserve">CHI </v>
      </c>
      <c r="R286" t="str">
        <f>MID(C286,(K286+1),(L286-K286))</f>
        <v xml:space="preserve">VICTORIA </v>
      </c>
      <c r="S286" t="str">
        <f>MID(C286,(L286+1),(M286-L286))</f>
        <v>TATIALY</v>
      </c>
      <c r="T286" t="str">
        <f>MID(C286,(M286+1),N286)</f>
        <v/>
      </c>
      <c r="U286" t="str">
        <f t="shared" si="8"/>
        <v xml:space="preserve">VICTORIA  TATIALY </v>
      </c>
      <c r="V286" t="s">
        <v>1188</v>
      </c>
      <c r="W286" t="str">
        <f t="shared" si="9"/>
        <v>INSERT INTO dbo.PACI (PACI_NOM, PACI_AP, PACI_AM, PACI_NAC, PACI_SEX, PACI_FECHAA, PACI_FECHAUM, PACI_IPA, PACI_IPUM, PACI_USA, PACI_USUM) VALUES ('VICTORIA  TATIALY ','VARONA','CHI ','1990-01-01','Femenino','2023-04-25','2023-04-25','192.1.1.1','192.1.1.1',1000,1000)</v>
      </c>
    </row>
    <row r="287" spans="1:23" x14ac:dyDescent="0.25">
      <c r="A287" s="3">
        <v>315</v>
      </c>
      <c r="B287" s="4">
        <v>45035</v>
      </c>
      <c r="C287" t="s">
        <v>640</v>
      </c>
      <c r="D287" t="s">
        <v>641</v>
      </c>
      <c r="G287" t="s">
        <v>19</v>
      </c>
      <c r="H287" t="str">
        <f>CONCATENATE("Perfil SEDENA"," ",G287)</f>
        <v>Perfil SEDENA Femenino</v>
      </c>
      <c r="I287" t="s">
        <v>178</v>
      </c>
      <c r="J287">
        <f>SEARCH(" ",C287,1)</f>
        <v>7</v>
      </c>
      <c r="K287">
        <f>SEARCH(" ",C287,J287+1)</f>
        <v>15</v>
      </c>
      <c r="L287">
        <f>IFERROR(SEARCH(" ",C287,K287+1),100)</f>
        <v>19</v>
      </c>
      <c r="M287">
        <f>IFERROR(SEARCH(" ",C287,L287+1),100)</f>
        <v>100</v>
      </c>
      <c r="N287">
        <f>IFERROR(SEARCH(" ",C287,M287+1),100)</f>
        <v>100</v>
      </c>
      <c r="O287">
        <f>LEN(C287)</f>
        <v>27</v>
      </c>
      <c r="P287" t="str">
        <f>MID(C287,1,J287-1)</f>
        <v>CORTES</v>
      </c>
      <c r="Q287" t="str">
        <f>MID(C287,(J287+1),(K287-J287))</f>
        <v xml:space="preserve">GALINDO </v>
      </c>
      <c r="R287" t="str">
        <f>MID(C287,(K287+1),(L287-K287))</f>
        <v xml:space="preserve">LUZ </v>
      </c>
      <c r="S287" t="str">
        <f>MID(C287,(L287+1),(M287-L287))</f>
        <v>VERONICA</v>
      </c>
      <c r="T287" t="str">
        <f>MID(C287,(M287+1),N287)</f>
        <v/>
      </c>
      <c r="U287" t="str">
        <f t="shared" si="8"/>
        <v xml:space="preserve">LUZ  VERONICA </v>
      </c>
      <c r="V287" t="s">
        <v>1189</v>
      </c>
      <c r="W287" t="str">
        <f t="shared" si="9"/>
        <v>INSERT INTO dbo.PACI (PACI_NOM, PACI_AP, PACI_AM, PACI_NAC, PACI_SEX, PACI_FECHAA, PACI_FECHAUM, PACI_IPA, PACI_IPUM, PACI_USA, PACI_USUM) VALUES ('LUZ  VERONICA ','CORTES','GALINDO ','1990-01-01','Femenino','2023-04-25','2023-04-25','192.1.1.1','192.1.1.1',1000,1000)</v>
      </c>
    </row>
    <row r="288" spans="1:23" x14ac:dyDescent="0.25">
      <c r="A288" s="3">
        <v>318</v>
      </c>
      <c r="B288" s="4">
        <v>45035</v>
      </c>
      <c r="C288" t="s">
        <v>646</v>
      </c>
      <c r="D288" t="s">
        <v>647</v>
      </c>
      <c r="G288" t="s">
        <v>19</v>
      </c>
      <c r="H288" t="str">
        <f>CONCATENATE("Perfil SEDENA"," ",G288)</f>
        <v>Perfil SEDENA Femenino</v>
      </c>
      <c r="I288" t="s">
        <v>178</v>
      </c>
      <c r="J288">
        <f>SEARCH(" ",C288,1)</f>
        <v>6</v>
      </c>
      <c r="K288">
        <f>SEARCH(" ",C288,J288+1)</f>
        <v>15</v>
      </c>
      <c r="L288">
        <f>IFERROR(SEARCH(" ",C288,K288+1),100)</f>
        <v>21</v>
      </c>
      <c r="M288">
        <f>IFERROR(SEARCH(" ",C288,L288+1),100)</f>
        <v>100</v>
      </c>
      <c r="N288">
        <f>IFERROR(SEARCH(" ",C288,M288+1),100)</f>
        <v>100</v>
      </c>
      <c r="O288">
        <f>LEN(C288)</f>
        <v>27</v>
      </c>
      <c r="P288" t="str">
        <f>MID(C288,1,J288-1)</f>
        <v>REYES</v>
      </c>
      <c r="Q288" t="str">
        <f>MID(C288,(J288+1),(K288-J288))</f>
        <v xml:space="preserve">OCEGUEDA </v>
      </c>
      <c r="R288" t="str">
        <f>MID(C288,(K288+1),(L288-K288))</f>
        <v xml:space="preserve">REYNA </v>
      </c>
      <c r="S288" t="str">
        <f>MID(C288,(L288+1),(M288-L288))</f>
        <v>ISABEL</v>
      </c>
      <c r="T288" t="str">
        <f>MID(C288,(M288+1),N288)</f>
        <v/>
      </c>
      <c r="U288" t="str">
        <f t="shared" si="8"/>
        <v xml:space="preserve">REYNA  ISABEL </v>
      </c>
      <c r="V288" t="s">
        <v>1190</v>
      </c>
      <c r="W288" t="str">
        <f t="shared" si="9"/>
        <v>INSERT INTO dbo.PACI (PACI_NOM, PACI_AP, PACI_AM, PACI_NAC, PACI_SEX, PACI_FECHAA, PACI_FECHAUM, PACI_IPA, PACI_IPUM, PACI_USA, PACI_USUM) VALUES ('REYNA  ISABEL ','REYES','OCEGUEDA ','1990-01-01','Femenino','2023-04-25','2023-04-25','192.1.1.1','192.1.1.1',1000,1000)</v>
      </c>
    </row>
    <row r="289" spans="1:23" x14ac:dyDescent="0.25">
      <c r="A289" s="3">
        <v>349</v>
      </c>
      <c r="B289" s="4">
        <v>45036</v>
      </c>
      <c r="C289" t="s">
        <v>708</v>
      </c>
      <c r="D289" t="s">
        <v>709</v>
      </c>
      <c r="G289" t="s">
        <v>19</v>
      </c>
      <c r="H289" t="str">
        <f>CONCATENATE("Perfil SEDENA"," ",G289)</f>
        <v>Perfil SEDENA Femenino</v>
      </c>
      <c r="I289" t="s">
        <v>178</v>
      </c>
      <c r="J289">
        <f>SEARCH(" ",C289,1)</f>
        <v>10</v>
      </c>
      <c r="K289">
        <f>SEARCH(" ",C289,J289+1)</f>
        <v>16</v>
      </c>
      <c r="L289">
        <f>IFERROR(SEARCH(" ",C289,K289+1),100)</f>
        <v>22</v>
      </c>
      <c r="M289">
        <f>IFERROR(SEARCH(" ",C289,L289+1),100)</f>
        <v>100</v>
      </c>
      <c r="N289">
        <f>IFERROR(SEARCH(" ",C289,M289+1),100)</f>
        <v>100</v>
      </c>
      <c r="O289">
        <f>LEN(C289)</f>
        <v>27</v>
      </c>
      <c r="P289" t="str">
        <f>MID(C289,1,J289-1)</f>
        <v>HERNANDEZ</v>
      </c>
      <c r="Q289" t="str">
        <f>MID(C289,(J289+1),(K289-J289))</f>
        <v xml:space="preserve">LOPEZ </v>
      </c>
      <c r="R289" t="str">
        <f>MID(C289,(K289+1),(L289-K289))</f>
        <v xml:space="preserve">WENDY </v>
      </c>
      <c r="S289" t="str">
        <f>MID(C289,(L289+1),(M289-L289))</f>
        <v>PAOLA</v>
      </c>
      <c r="T289" t="str">
        <f>MID(C289,(M289+1),N289)</f>
        <v/>
      </c>
      <c r="U289" t="str">
        <f t="shared" si="8"/>
        <v xml:space="preserve">WENDY  PAOLA </v>
      </c>
      <c r="V289" t="s">
        <v>1191</v>
      </c>
      <c r="W289" t="str">
        <f t="shared" si="9"/>
        <v>INSERT INTO dbo.PACI (PACI_NOM, PACI_AP, PACI_AM, PACI_NAC, PACI_SEX, PACI_FECHAA, PACI_FECHAUM, PACI_IPA, PACI_IPUM, PACI_USA, PACI_USUM) VALUES ('WENDY  PAOLA ','HERNANDEZ','LOPEZ ','1990-01-01','Femenino','2023-04-25','2023-04-25','192.1.1.1','192.1.1.1',1000,1000)</v>
      </c>
    </row>
    <row r="290" spans="1:23" x14ac:dyDescent="0.25">
      <c r="A290" s="3">
        <v>393</v>
      </c>
      <c r="B290" s="4">
        <v>45037</v>
      </c>
      <c r="C290" t="s">
        <v>796</v>
      </c>
      <c r="D290" t="s">
        <v>797</v>
      </c>
      <c r="G290" t="s">
        <v>11</v>
      </c>
      <c r="H290" t="str">
        <f>CONCATENATE("Perfil SEDENA"," ",G290)</f>
        <v>Perfil SEDENA Masculino</v>
      </c>
      <c r="I290" t="s">
        <v>178</v>
      </c>
      <c r="J290">
        <f>SEARCH(" ",C290,1)</f>
        <v>7</v>
      </c>
      <c r="K290">
        <f>SEARCH(" ",C290,J290+1)</f>
        <v>15</v>
      </c>
      <c r="L290">
        <f>IFERROR(SEARCH(" ",C290,K290+1),100)</f>
        <v>20</v>
      </c>
      <c r="M290">
        <f>IFERROR(SEARCH(" ",C290,L290+1),100)</f>
        <v>100</v>
      </c>
      <c r="N290">
        <f>IFERROR(SEARCH(" ",C290,M290+1),100)</f>
        <v>100</v>
      </c>
      <c r="O290">
        <f>LEN(C290)</f>
        <v>27</v>
      </c>
      <c r="P290" t="str">
        <f>MID(C290,1,J290-1)</f>
        <v>MADRID</v>
      </c>
      <c r="Q290" t="str">
        <f>MID(C290,(J290+1),(K290-J290))</f>
        <v xml:space="preserve">ARRIAGA </v>
      </c>
      <c r="R290" t="str">
        <f>MID(C290,(K290+1),(L290-K290))</f>
        <v xml:space="preserve">JOSE </v>
      </c>
      <c r="S290" t="str">
        <f>MID(C290,(L290+1),(M290-L290))</f>
        <v>BRANDON</v>
      </c>
      <c r="T290" t="str">
        <f>MID(C290,(M290+1),N290)</f>
        <v/>
      </c>
      <c r="U290" t="str">
        <f t="shared" si="8"/>
        <v xml:space="preserve">JOSE  BRANDON </v>
      </c>
      <c r="V290" t="s">
        <v>1192</v>
      </c>
      <c r="W290" t="str">
        <f t="shared" si="9"/>
        <v>INSERT INTO dbo.PACI (PACI_NOM, PACI_AP, PACI_AM, PACI_NAC, PACI_SEX, PACI_FECHAA, PACI_FECHAUM, PACI_IPA, PACI_IPUM, PACI_USA, PACI_USUM) VALUES ('JOSE  BRANDON ','MADRID','ARRIAGA ','1990-01-01','Masculino','2023-04-25','2023-04-25','192.1.1.1','192.1.1.1',1000,1000)</v>
      </c>
    </row>
    <row r="291" spans="1:23" x14ac:dyDescent="0.25">
      <c r="A291" s="3">
        <v>414</v>
      </c>
      <c r="B291" s="4">
        <v>45039</v>
      </c>
      <c r="C291" t="s">
        <v>838</v>
      </c>
      <c r="D291" t="s">
        <v>839</v>
      </c>
      <c r="G291" t="s">
        <v>19</v>
      </c>
      <c r="H291" t="str">
        <f>CONCATENATE("Perfil SEDENA"," ",G291)</f>
        <v>Perfil SEDENA Femenino</v>
      </c>
      <c r="I291" t="s">
        <v>178</v>
      </c>
      <c r="J291">
        <f>SEARCH(" ",C291,1)</f>
        <v>8</v>
      </c>
      <c r="K291">
        <f>SEARCH(" ",C291,J291+1)</f>
        <v>14</v>
      </c>
      <c r="L291">
        <f>IFERROR(SEARCH(" ",C291,K291+1),100)</f>
        <v>21</v>
      </c>
      <c r="M291">
        <f>IFERROR(SEARCH(" ",C291,L291+1),100)</f>
        <v>100</v>
      </c>
      <c r="N291">
        <f>IFERROR(SEARCH(" ",C291,M291+1),100)</f>
        <v>100</v>
      </c>
      <c r="O291">
        <f>LEN(C291)</f>
        <v>27</v>
      </c>
      <c r="P291" t="str">
        <f>MID(C291,1,J291-1)</f>
        <v>SANCHEZ</v>
      </c>
      <c r="Q291" t="str">
        <f>MID(C291,(J291+1),(K291-J291))</f>
        <v xml:space="preserve">ORTIZ </v>
      </c>
      <c r="R291" t="str">
        <f>MID(C291,(K291+1),(L291-K291))</f>
        <v xml:space="preserve">ARIANA </v>
      </c>
      <c r="S291" t="str">
        <f>MID(C291,(L291+1),(M291-L291))</f>
        <v>AURORA</v>
      </c>
      <c r="T291" t="str">
        <f>MID(C291,(M291+1),N291)</f>
        <v/>
      </c>
      <c r="U291" t="str">
        <f t="shared" si="8"/>
        <v xml:space="preserve">ARIANA  AURORA </v>
      </c>
      <c r="V291" t="s">
        <v>1193</v>
      </c>
      <c r="W291" t="str">
        <f t="shared" si="9"/>
        <v>INSERT INTO dbo.PACI (PACI_NOM, PACI_AP, PACI_AM, PACI_NAC, PACI_SEX, PACI_FECHAA, PACI_FECHAUM, PACI_IPA, PACI_IPUM, PACI_USA, PACI_USUM) VALUES ('ARIANA  AURORA ','SANCHEZ','ORTIZ ','1990-01-01','Femenino','2023-04-25','2023-04-25','192.1.1.1','192.1.1.1',1000,1000)</v>
      </c>
    </row>
    <row r="292" spans="1:23" x14ac:dyDescent="0.25">
      <c r="A292" s="3">
        <v>426</v>
      </c>
      <c r="B292" s="4">
        <v>45039</v>
      </c>
      <c r="C292" t="s">
        <v>931</v>
      </c>
      <c r="D292" t="s">
        <v>863</v>
      </c>
      <c r="G292" t="s">
        <v>11</v>
      </c>
      <c r="H292" t="str">
        <f>CONCATENATE("Perfil SEDENA"," ",G292)</f>
        <v>Perfil SEDENA Masculino</v>
      </c>
      <c r="I292" t="s">
        <v>178</v>
      </c>
      <c r="J292">
        <f>SEARCH(" ",C292,1)</f>
        <v>7</v>
      </c>
      <c r="K292">
        <f>SEARCH(" ",C292,J292+1)</f>
        <v>16</v>
      </c>
      <c r="L292">
        <f>IFERROR(SEARCH(" ",C292,K292+1),100)</f>
        <v>23</v>
      </c>
      <c r="M292">
        <f>IFERROR(SEARCH(" ",C292,L292+1),100)</f>
        <v>100</v>
      </c>
      <c r="N292">
        <f>IFERROR(SEARCH(" ",C292,M292+1),100)</f>
        <v>100</v>
      </c>
      <c r="O292">
        <f>LEN(C292)</f>
        <v>27</v>
      </c>
      <c r="P292" t="str">
        <f>MID(C292,1,J292-1)</f>
        <v>DE_ITA</v>
      </c>
      <c r="Q292" t="str">
        <f>MID(C292,(J292+1),(K292-J292))</f>
        <v xml:space="preserve">DE_ROSAS </v>
      </c>
      <c r="R292" t="str">
        <f>MID(C292,(K292+1),(L292-K292))</f>
        <v xml:space="preserve">MIGUEL </v>
      </c>
      <c r="S292" t="str">
        <f>MID(C292,(L292+1),(M292-L292))</f>
        <v>OMAR</v>
      </c>
      <c r="T292" t="str">
        <f>MID(C292,(M292+1),N292)</f>
        <v/>
      </c>
      <c r="U292" t="str">
        <f t="shared" si="8"/>
        <v xml:space="preserve">MIGUEL  OMAR </v>
      </c>
      <c r="V292" t="s">
        <v>1194</v>
      </c>
      <c r="W292" t="str">
        <f t="shared" si="9"/>
        <v>INSERT INTO dbo.PACI (PACI_NOM, PACI_AP, PACI_AM, PACI_NAC, PACI_SEX, PACI_FECHAA, PACI_FECHAUM, PACI_IPA, PACI_IPUM, PACI_USA, PACI_USUM) VALUES ('MIGUEL  OMAR ','DE_ITA','DE_ROSAS ','1990-01-01','Masculino','2023-04-25','2023-04-25','192.1.1.1','192.1.1.1',1000,1000)</v>
      </c>
    </row>
    <row r="293" spans="1:23" x14ac:dyDescent="0.25">
      <c r="A293" s="3">
        <v>440</v>
      </c>
      <c r="B293" s="4">
        <v>45040</v>
      </c>
      <c r="C293" t="s">
        <v>890</v>
      </c>
      <c r="D293" t="s">
        <v>891</v>
      </c>
      <c r="G293" t="s">
        <v>11</v>
      </c>
      <c r="H293" t="str">
        <f>CONCATENATE("Perfil SEDENA"," ",G293)</f>
        <v>Perfil SEDENA Masculino</v>
      </c>
      <c r="I293" t="s">
        <v>178</v>
      </c>
      <c r="J293">
        <f>SEARCH(" ",C293,1)</f>
        <v>8</v>
      </c>
      <c r="K293">
        <f>SEARCH(" ",C293,J293+1)</f>
        <v>15</v>
      </c>
      <c r="L293">
        <f>IFERROR(SEARCH(" ",C293,K293+1),100)</f>
        <v>22</v>
      </c>
      <c r="M293">
        <f>IFERROR(SEARCH(" ",C293,L293+1),100)</f>
        <v>100</v>
      </c>
      <c r="N293">
        <f>IFERROR(SEARCH(" ",C293,M293+1),100)</f>
        <v>100</v>
      </c>
      <c r="O293">
        <f>LEN(C293)</f>
        <v>27</v>
      </c>
      <c r="P293" t="str">
        <f>MID(C293,1,J293-1)</f>
        <v>GODINEZ</v>
      </c>
      <c r="Q293" t="str">
        <f>MID(C293,(J293+1),(K293-J293))</f>
        <v xml:space="preserve">NOGUEZ </v>
      </c>
      <c r="R293" t="str">
        <f>MID(C293,(K293+1),(L293-K293))</f>
        <v xml:space="preserve">MIGUEL </v>
      </c>
      <c r="S293" t="str">
        <f>MID(C293,(L293+1),(M293-L293))</f>
        <v>ANGEL</v>
      </c>
      <c r="T293" t="str">
        <f>MID(C293,(M293+1),N293)</f>
        <v/>
      </c>
      <c r="U293" t="str">
        <f t="shared" si="8"/>
        <v xml:space="preserve">MIGUEL  ANGEL </v>
      </c>
      <c r="V293" t="s">
        <v>1064</v>
      </c>
      <c r="W293" t="str">
        <f t="shared" si="9"/>
        <v>INSERT INTO dbo.PACI (PACI_NOM, PACI_AP, PACI_AM, PACI_NAC, PACI_SEX, PACI_FECHAA, PACI_FECHAUM, PACI_IPA, PACI_IPUM, PACI_USA, PACI_USUM) VALUES ('MIGUEL  ANGEL ','GODINEZ','NOGUEZ ','1990-01-01','Masculino','2023-04-25','2023-04-25','192.1.1.1','192.1.1.1',1000,1000)</v>
      </c>
    </row>
    <row r="294" spans="1:23" x14ac:dyDescent="0.25">
      <c r="A294" s="3">
        <v>22</v>
      </c>
      <c r="B294" s="4">
        <v>45019</v>
      </c>
      <c r="C294" t="s">
        <v>932</v>
      </c>
      <c r="D294" t="s">
        <v>55</v>
      </c>
      <c r="G294" t="s">
        <v>11</v>
      </c>
      <c r="H294" t="str">
        <f>CONCATENATE("Perfil SEDENA"," ",G294)</f>
        <v>Perfil SEDENA Masculino</v>
      </c>
      <c r="I294" t="s">
        <v>12</v>
      </c>
      <c r="J294">
        <f>SEARCH(" ",C294,1)</f>
        <v>6</v>
      </c>
      <c r="K294">
        <f>SEARCH(" ",C294,J294+1)</f>
        <v>15</v>
      </c>
      <c r="L294">
        <f>IFERROR(SEARCH(" ",C294,K294+1),100)</f>
        <v>21</v>
      </c>
      <c r="M294">
        <f>IFERROR(SEARCH(" ",C294,L294+1),100)</f>
        <v>100</v>
      </c>
      <c r="N294">
        <f>IFERROR(SEARCH(" ",C294,M294+1),100)</f>
        <v>100</v>
      </c>
      <c r="O294">
        <f>LEN(C294)</f>
        <v>28</v>
      </c>
      <c r="P294" t="str">
        <f>MID(C294,1,J294-1)</f>
        <v>RIVAS</v>
      </c>
      <c r="Q294" t="str">
        <f>MID(C294,(J294+1),(K294-J294))</f>
        <v xml:space="preserve">DE_LUCAS </v>
      </c>
      <c r="R294" t="str">
        <f>MID(C294,(K294+1),(L294-K294))</f>
        <v xml:space="preserve">BRIAN </v>
      </c>
      <c r="S294" t="str">
        <f>MID(C294,(L294+1),(M294-L294))</f>
        <v>RICARDO</v>
      </c>
      <c r="T294" t="str">
        <f>MID(C294,(M294+1),N294)</f>
        <v/>
      </c>
      <c r="U294" t="str">
        <f t="shared" si="8"/>
        <v xml:space="preserve">BRIAN  RICARDO </v>
      </c>
      <c r="V294" t="s">
        <v>1195</v>
      </c>
      <c r="W294" t="str">
        <f t="shared" si="9"/>
        <v>INSERT INTO dbo.PACI (PACI_NOM, PACI_AP, PACI_AM, PACI_NAC, PACI_SEX, PACI_FECHAA, PACI_FECHAUM, PACI_IPA, PACI_IPUM, PACI_USA, PACI_USUM) VALUES ('BRIAN  RICARDO ','RIVAS','DE_LUCAS ','1990-01-01','Masculino','2023-04-25','2023-04-25','192.1.1.1','192.1.1.1',1000,1000)</v>
      </c>
    </row>
    <row r="295" spans="1:23" x14ac:dyDescent="0.25">
      <c r="A295" s="3">
        <v>36</v>
      </c>
      <c r="B295" s="4">
        <v>45019</v>
      </c>
      <c r="C295" t="s">
        <v>82</v>
      </c>
      <c r="D295" t="s">
        <v>83</v>
      </c>
      <c r="G295" t="s">
        <v>11</v>
      </c>
      <c r="H295" t="str">
        <f>CONCATENATE("Perfil SEDENA"," ",G295)</f>
        <v>Perfil SEDENA Masculino</v>
      </c>
      <c r="I295" t="s">
        <v>12</v>
      </c>
      <c r="J295">
        <f>SEARCH(" ",C295,1)</f>
        <v>6</v>
      </c>
      <c r="K295">
        <f>SEARCH(" ",C295,J295+1)</f>
        <v>14</v>
      </c>
      <c r="L295">
        <f>IFERROR(SEARCH(" ",C295,K295+1),100)</f>
        <v>19</v>
      </c>
      <c r="M295">
        <f>IFERROR(SEARCH(" ",C295,L295+1),100)</f>
        <v>100</v>
      </c>
      <c r="N295">
        <f>IFERROR(SEARCH(" ",C295,M295+1),100)</f>
        <v>100</v>
      </c>
      <c r="O295">
        <f>LEN(C295)</f>
        <v>28</v>
      </c>
      <c r="P295" t="str">
        <f>MID(C295,1,J295-1)</f>
        <v>PEREZ</v>
      </c>
      <c r="Q295" t="str">
        <f>MID(C295,(J295+1),(K295-J295))</f>
        <v xml:space="preserve">BRIGIDO </v>
      </c>
      <c r="R295" t="str">
        <f>MID(C295,(K295+1),(L295-K295))</f>
        <v xml:space="preserve">RAWI </v>
      </c>
      <c r="S295" t="str">
        <f>MID(C295,(L295+1),(M295-L295))</f>
        <v>ALEXANDER</v>
      </c>
      <c r="T295" t="str">
        <f>MID(C295,(M295+1),N295)</f>
        <v/>
      </c>
      <c r="U295" t="str">
        <f t="shared" si="8"/>
        <v xml:space="preserve">RAWI  ALEXANDER </v>
      </c>
      <c r="V295" t="s">
        <v>1196</v>
      </c>
      <c r="W295" t="str">
        <f t="shared" si="9"/>
        <v>INSERT INTO dbo.PACI (PACI_NOM, PACI_AP, PACI_AM, PACI_NAC, PACI_SEX, PACI_FECHAA, PACI_FECHAUM, PACI_IPA, PACI_IPUM, PACI_USA, PACI_USUM) VALUES ('RAWI  ALEXANDER ','PEREZ','BRIGIDO ','1990-01-01','Masculino','2023-04-25','2023-04-25','192.1.1.1','192.1.1.1',1000,1000)</v>
      </c>
    </row>
    <row r="296" spans="1:23" x14ac:dyDescent="0.25">
      <c r="A296" s="3">
        <v>39</v>
      </c>
      <c r="B296" s="4">
        <v>45019</v>
      </c>
      <c r="C296" t="s">
        <v>88</v>
      </c>
      <c r="D296" t="s">
        <v>89</v>
      </c>
      <c r="G296" t="s">
        <v>19</v>
      </c>
      <c r="H296" t="str">
        <f>CONCATENATE("Perfil SEDENA"," ",G296)</f>
        <v>Perfil SEDENA Femenino</v>
      </c>
      <c r="I296" t="s">
        <v>12</v>
      </c>
      <c r="J296">
        <f>SEARCH(" ",C296,1)</f>
        <v>8</v>
      </c>
      <c r="K296">
        <f>SEARCH(" ",C296,J296+1)</f>
        <v>16</v>
      </c>
      <c r="L296">
        <f>IFERROR(SEARCH(" ",C296,K296+1),100)</f>
        <v>23</v>
      </c>
      <c r="M296">
        <f>IFERROR(SEARCH(" ",C296,L296+1),100)</f>
        <v>100</v>
      </c>
      <c r="N296">
        <f>IFERROR(SEARCH(" ",C296,M296+1),100)</f>
        <v>100</v>
      </c>
      <c r="O296">
        <f>LEN(C296)</f>
        <v>28</v>
      </c>
      <c r="P296" t="str">
        <f>MID(C296,1,J296-1)</f>
        <v>AGUIRRE</v>
      </c>
      <c r="Q296" t="str">
        <f>MID(C296,(J296+1),(K296-J296))</f>
        <v xml:space="preserve">JIMENEZ </v>
      </c>
      <c r="R296" t="str">
        <f>MID(C296,(K296+1),(L296-K296))</f>
        <v xml:space="preserve">DAMARA </v>
      </c>
      <c r="S296" t="str">
        <f>MID(C296,(L296+1),(M296-L296))</f>
        <v>ITZEL</v>
      </c>
      <c r="T296" t="str">
        <f>MID(C296,(M296+1),N296)</f>
        <v/>
      </c>
      <c r="U296" t="str">
        <f t="shared" si="8"/>
        <v xml:space="preserve">DAMARA  ITZEL </v>
      </c>
      <c r="V296" t="s">
        <v>1197</v>
      </c>
      <c r="W296" t="str">
        <f t="shared" si="9"/>
        <v>INSERT INTO dbo.PACI (PACI_NOM, PACI_AP, PACI_AM, PACI_NAC, PACI_SEX, PACI_FECHAA, PACI_FECHAUM, PACI_IPA, PACI_IPUM, PACI_USA, PACI_USUM) VALUES ('DAMARA  ITZEL ','AGUIRRE','JIMENEZ ','1990-01-01','Femenino','2023-04-25','2023-04-25','192.1.1.1','192.1.1.1',1000,1000)</v>
      </c>
    </row>
    <row r="297" spans="1:23" x14ac:dyDescent="0.25">
      <c r="A297" s="3">
        <v>47</v>
      </c>
      <c r="B297" s="4">
        <v>45019</v>
      </c>
      <c r="C297" t="s">
        <v>104</v>
      </c>
      <c r="D297" t="s">
        <v>105</v>
      </c>
      <c r="G297" t="s">
        <v>11</v>
      </c>
      <c r="H297" t="str">
        <f>CONCATENATE("Perfil SEDENA"," ",G297)</f>
        <v>Perfil SEDENA Masculino</v>
      </c>
      <c r="I297" t="s">
        <v>12</v>
      </c>
      <c r="J297">
        <f>SEARCH(" ",C297,1)</f>
        <v>7</v>
      </c>
      <c r="K297">
        <f>SEARCH(" ",C297,J297+1)</f>
        <v>15</v>
      </c>
      <c r="L297">
        <f>IFERROR(SEARCH(" ",C297,K297+1),100)</f>
        <v>23</v>
      </c>
      <c r="M297">
        <f>IFERROR(SEARCH(" ",C297,L297+1),100)</f>
        <v>100</v>
      </c>
      <c r="N297">
        <f>IFERROR(SEARCH(" ",C297,M297+1),100)</f>
        <v>100</v>
      </c>
      <c r="O297">
        <f>LEN(C297)</f>
        <v>28</v>
      </c>
      <c r="P297" t="str">
        <f>MID(C297,1,J297-1)</f>
        <v>CASTRO</v>
      </c>
      <c r="Q297" t="str">
        <f>MID(C297,(J297+1),(K297-J297))</f>
        <v xml:space="preserve">ESCUTIA </v>
      </c>
      <c r="R297" t="str">
        <f>MID(C297,(K297+1),(L297-K297))</f>
        <v xml:space="preserve">ABRAHAM </v>
      </c>
      <c r="S297" t="str">
        <f>MID(C297,(L297+1),(M297-L297))</f>
        <v>YOSEF</v>
      </c>
      <c r="T297" t="str">
        <f>MID(C297,(M297+1),N297)</f>
        <v/>
      </c>
      <c r="U297" t="str">
        <f t="shared" si="8"/>
        <v xml:space="preserve">ABRAHAM  YOSEF </v>
      </c>
      <c r="V297" t="s">
        <v>1198</v>
      </c>
      <c r="W297" t="str">
        <f t="shared" si="9"/>
        <v>INSERT INTO dbo.PACI (PACI_NOM, PACI_AP, PACI_AM, PACI_NAC, PACI_SEX, PACI_FECHAA, PACI_FECHAUM, PACI_IPA, PACI_IPUM, PACI_USA, PACI_USUM) VALUES ('ABRAHAM  YOSEF ','CASTRO','ESCUTIA ','1990-01-01','Masculino','2023-04-25','2023-04-25','192.1.1.1','192.1.1.1',1000,1000)</v>
      </c>
    </row>
    <row r="298" spans="1:23" x14ac:dyDescent="0.25">
      <c r="A298" s="3">
        <v>54</v>
      </c>
      <c r="B298" s="4">
        <v>45020</v>
      </c>
      <c r="C298" t="s">
        <v>118</v>
      </c>
      <c r="D298" t="s">
        <v>119</v>
      </c>
      <c r="G298" t="s">
        <v>11</v>
      </c>
      <c r="H298" t="str">
        <f>CONCATENATE("Perfil SEDENA"," ",G298)</f>
        <v>Perfil SEDENA Masculino</v>
      </c>
      <c r="I298" t="s">
        <v>12</v>
      </c>
      <c r="J298">
        <f>SEARCH(" ",C298,1)</f>
        <v>6</v>
      </c>
      <c r="K298">
        <f>SEARCH(" ",C298,J298+1)</f>
        <v>14</v>
      </c>
      <c r="L298">
        <f>IFERROR(SEARCH(" ",C298,K298+1),100)</f>
        <v>23</v>
      </c>
      <c r="M298">
        <f>IFERROR(SEARCH(" ",C298,L298+1),100)</f>
        <v>100</v>
      </c>
      <c r="N298">
        <f>IFERROR(SEARCH(" ",C298,M298+1),100)</f>
        <v>100</v>
      </c>
      <c r="O298">
        <f>LEN(C298)</f>
        <v>28</v>
      </c>
      <c r="P298" t="str">
        <f>MID(C298,1,J298-1)</f>
        <v>LOPEZ</v>
      </c>
      <c r="Q298" t="str">
        <f>MID(C298,(J298+1),(K298-J298))</f>
        <v xml:space="preserve">NICOLAS </v>
      </c>
      <c r="R298" t="str">
        <f>MID(C298,(K298+1),(L298-K298))</f>
        <v xml:space="preserve">CRISTIAN </v>
      </c>
      <c r="S298" t="str">
        <f>MID(C298,(L298+1),(M298-L298))</f>
        <v>AARON</v>
      </c>
      <c r="T298" t="str">
        <f>MID(C298,(M298+1),N298)</f>
        <v/>
      </c>
      <c r="U298" t="str">
        <f t="shared" si="8"/>
        <v xml:space="preserve">CRISTIAN  AARON </v>
      </c>
      <c r="V298" t="s">
        <v>1199</v>
      </c>
      <c r="W298" t="str">
        <f t="shared" si="9"/>
        <v>INSERT INTO dbo.PACI (PACI_NOM, PACI_AP, PACI_AM, PACI_NAC, PACI_SEX, PACI_FECHAA, PACI_FECHAUM, PACI_IPA, PACI_IPUM, PACI_USA, PACI_USUM) VALUES ('CRISTIAN  AARON ','LOPEZ','NICOLAS ','1990-01-01','Masculino','2023-04-25','2023-04-25','192.1.1.1','192.1.1.1',1000,1000)</v>
      </c>
    </row>
    <row r="299" spans="1:23" x14ac:dyDescent="0.25">
      <c r="A299" s="3">
        <v>72</v>
      </c>
      <c r="B299" s="4">
        <v>45021</v>
      </c>
      <c r="C299" t="s">
        <v>154</v>
      </c>
      <c r="D299" t="s">
        <v>155</v>
      </c>
      <c r="G299" t="s">
        <v>19</v>
      </c>
      <c r="H299" t="str">
        <f>CONCATENATE("Perfil SEDENA"," ",G299)</f>
        <v>Perfil SEDENA Femenino</v>
      </c>
      <c r="I299" t="s">
        <v>12</v>
      </c>
      <c r="J299">
        <f>SEARCH(" ",C299,1)</f>
        <v>7</v>
      </c>
      <c r="K299">
        <f>SEARCH(" ",C299,J299+1)</f>
        <v>13</v>
      </c>
      <c r="L299">
        <f>IFERROR(SEARCH(" ",C299,K299+1),100)</f>
        <v>22</v>
      </c>
      <c r="M299">
        <f>IFERROR(SEARCH(" ",C299,L299+1),100)</f>
        <v>100</v>
      </c>
      <c r="N299">
        <f>IFERROR(SEARCH(" ",C299,M299+1),100)</f>
        <v>100</v>
      </c>
      <c r="O299">
        <f>LEN(C299)</f>
        <v>28</v>
      </c>
      <c r="P299" t="str">
        <f>MID(C299,1,J299-1)</f>
        <v>GALVAN</v>
      </c>
      <c r="Q299" t="str">
        <f>MID(C299,(J299+1),(K299-J299))</f>
        <v xml:space="preserve">URIBE </v>
      </c>
      <c r="R299" t="str">
        <f>MID(C299,(K299+1),(L299-K299))</f>
        <v xml:space="preserve">JENNIFER </v>
      </c>
      <c r="S299" t="str">
        <f>MID(C299,(L299+1),(M299-L299))</f>
        <v>AYESHA</v>
      </c>
      <c r="T299" t="str">
        <f>MID(C299,(M299+1),N299)</f>
        <v/>
      </c>
      <c r="U299" t="str">
        <f t="shared" si="8"/>
        <v xml:space="preserve">JENNIFER  AYESHA </v>
      </c>
      <c r="V299" t="s">
        <v>1200</v>
      </c>
      <c r="W299" t="str">
        <f t="shared" si="9"/>
        <v>INSERT INTO dbo.PACI (PACI_NOM, PACI_AP, PACI_AM, PACI_NAC, PACI_SEX, PACI_FECHAA, PACI_FECHAUM, PACI_IPA, PACI_IPUM, PACI_USA, PACI_USUM) VALUES ('JENNIFER  AYESHA ','GALVAN','URIBE ','1990-01-01','Femenino','2023-04-25','2023-04-25','192.1.1.1','192.1.1.1',1000,1000)</v>
      </c>
    </row>
    <row r="300" spans="1:23" x14ac:dyDescent="0.25">
      <c r="A300" s="3">
        <v>107</v>
      </c>
      <c r="B300" s="4">
        <v>45022</v>
      </c>
      <c r="C300" t="s">
        <v>225</v>
      </c>
      <c r="D300" t="s">
        <v>226</v>
      </c>
      <c r="G300" t="s">
        <v>11</v>
      </c>
      <c r="H300" t="str">
        <f>CONCATENATE("Perfil SEDENA"," ",G300)</f>
        <v>Perfil SEDENA Masculino</v>
      </c>
      <c r="I300" t="s">
        <v>178</v>
      </c>
      <c r="J300">
        <f>SEARCH(" ",C300,1)</f>
        <v>10</v>
      </c>
      <c r="K300">
        <f>SEARCH(" ",C300,J300+1)</f>
        <v>19</v>
      </c>
      <c r="L300">
        <f>IFERROR(SEARCH(" ",C300,K300+1),100)</f>
        <v>24</v>
      </c>
      <c r="M300">
        <f>IFERROR(SEARCH(" ",C300,L300+1),100)</f>
        <v>100</v>
      </c>
      <c r="N300">
        <f>IFERROR(SEARCH(" ",C300,M300+1),100)</f>
        <v>100</v>
      </c>
      <c r="O300">
        <f>LEN(C300)</f>
        <v>28</v>
      </c>
      <c r="P300" t="str">
        <f>MID(C300,1,J300-1)</f>
        <v>HERNANDEZ</v>
      </c>
      <c r="Q300" t="str">
        <f>MID(C300,(J300+1),(K300-J300))</f>
        <v xml:space="preserve">MARTINEZ </v>
      </c>
      <c r="R300" t="str">
        <f>MID(C300,(K300+1),(L300-K300))</f>
        <v xml:space="preserve">JOSE </v>
      </c>
      <c r="S300" t="str">
        <f>MID(C300,(L300+1),(M300-L300))</f>
        <v>ALAN</v>
      </c>
      <c r="T300" t="str">
        <f>MID(C300,(M300+1),N300)</f>
        <v/>
      </c>
      <c r="U300" t="str">
        <f t="shared" si="8"/>
        <v xml:space="preserve">JOSE  ALAN </v>
      </c>
      <c r="V300" t="s">
        <v>1201</v>
      </c>
      <c r="W300" t="str">
        <f t="shared" si="9"/>
        <v>INSERT INTO dbo.PACI (PACI_NOM, PACI_AP, PACI_AM, PACI_NAC, PACI_SEX, PACI_FECHAA, PACI_FECHAUM, PACI_IPA, PACI_IPUM, PACI_USA, PACI_USUM) VALUES ('JOSE  ALAN ','HERNANDEZ','MARTINEZ ','1990-01-01','Masculino','2023-04-25','2023-04-25','192.1.1.1','192.1.1.1',1000,1000)</v>
      </c>
    </row>
    <row r="301" spans="1:23" x14ac:dyDescent="0.25">
      <c r="A301" s="3">
        <v>108</v>
      </c>
      <c r="B301" s="4">
        <v>45022</v>
      </c>
      <c r="C301" t="s">
        <v>227</v>
      </c>
      <c r="D301" t="s">
        <v>228</v>
      </c>
      <c r="G301" t="s">
        <v>11</v>
      </c>
      <c r="H301" t="str">
        <f>CONCATENATE("Perfil SEDENA"," ",G301)</f>
        <v>Perfil SEDENA Masculino</v>
      </c>
      <c r="I301" t="s">
        <v>178</v>
      </c>
      <c r="J301">
        <f>SEARCH(" ",C301,1)</f>
        <v>6</v>
      </c>
      <c r="K301">
        <f>SEARCH(" ",C301,J301+1)</f>
        <v>16</v>
      </c>
      <c r="L301">
        <f>IFERROR(SEARCH(" ",C301,K301+1),100)</f>
        <v>22</v>
      </c>
      <c r="M301">
        <f>IFERROR(SEARCH(" ",C301,L301+1),100)</f>
        <v>100</v>
      </c>
      <c r="N301">
        <f>IFERROR(SEARCH(" ",C301,M301+1),100)</f>
        <v>100</v>
      </c>
      <c r="O301">
        <f>LEN(C301)</f>
        <v>28</v>
      </c>
      <c r="P301" t="str">
        <f>MID(C301,1,J301-1)</f>
        <v>BAÑOS</v>
      </c>
      <c r="Q301" t="str">
        <f>MID(C301,(J301+1),(K301-J301))</f>
        <v xml:space="preserve">GUTIERREZ </v>
      </c>
      <c r="R301" t="str">
        <f>MID(C301,(K301+1),(L301-K301))</f>
        <v xml:space="preserve">DIEGO </v>
      </c>
      <c r="S301" t="str">
        <f>MID(C301,(L301+1),(M301-L301))</f>
        <v>VICTOR</v>
      </c>
      <c r="T301" t="str">
        <f>MID(C301,(M301+1),N301)</f>
        <v/>
      </c>
      <c r="U301" t="str">
        <f t="shared" si="8"/>
        <v xml:space="preserve">DIEGO  VICTOR </v>
      </c>
      <c r="V301" t="s">
        <v>1202</v>
      </c>
      <c r="W301" t="str">
        <f t="shared" si="9"/>
        <v>INSERT INTO dbo.PACI (PACI_NOM, PACI_AP, PACI_AM, PACI_NAC, PACI_SEX, PACI_FECHAA, PACI_FECHAUM, PACI_IPA, PACI_IPUM, PACI_USA, PACI_USUM) VALUES ('DIEGO  VICTOR ','BAÑOS','GUTIERREZ ','1990-01-01','Masculino','2023-04-25','2023-04-25','192.1.1.1','192.1.1.1',1000,1000)</v>
      </c>
    </row>
    <row r="302" spans="1:23" x14ac:dyDescent="0.25">
      <c r="A302" s="3">
        <v>114</v>
      </c>
      <c r="B302" s="4">
        <v>45026</v>
      </c>
      <c r="C302" t="s">
        <v>239</v>
      </c>
      <c r="D302" t="s">
        <v>240</v>
      </c>
      <c r="G302" t="s">
        <v>19</v>
      </c>
      <c r="H302" t="str">
        <f>CONCATENATE("Perfil SEDENA"," ",G302)</f>
        <v>Perfil SEDENA Femenino</v>
      </c>
      <c r="I302" t="s">
        <v>178</v>
      </c>
      <c r="J302">
        <f>SEARCH(" ",C302,1)</f>
        <v>8</v>
      </c>
      <c r="K302">
        <f>SEARCH(" ",C302,J302+1)</f>
        <v>15</v>
      </c>
      <c r="L302">
        <f>IFERROR(SEARCH(" ",C302,K302+1),100)</f>
        <v>21</v>
      </c>
      <c r="M302">
        <f>IFERROR(SEARCH(" ",C302,L302+1),100)</f>
        <v>100</v>
      </c>
      <c r="N302">
        <f>IFERROR(SEARCH(" ",C302,M302+1),100)</f>
        <v>100</v>
      </c>
      <c r="O302">
        <f>LEN(C302)</f>
        <v>28</v>
      </c>
      <c r="P302" t="str">
        <f>MID(C302,1,J302-1)</f>
        <v>GALINDO</v>
      </c>
      <c r="Q302" t="str">
        <f>MID(C302,(J302+1),(K302-J302))</f>
        <v xml:space="preserve">MERINO </v>
      </c>
      <c r="R302" t="str">
        <f>MID(C302,(K302+1),(L302-K302))</f>
        <v xml:space="preserve">LUISA </v>
      </c>
      <c r="S302" t="str">
        <f>MID(C302,(L302+1),(M302-L302))</f>
        <v>ENELIDA</v>
      </c>
      <c r="T302" t="str">
        <f>MID(C302,(M302+1),N302)</f>
        <v/>
      </c>
      <c r="U302" t="str">
        <f t="shared" si="8"/>
        <v xml:space="preserve">LUISA  ENELIDA </v>
      </c>
      <c r="V302" t="s">
        <v>1203</v>
      </c>
      <c r="W302" t="str">
        <f t="shared" si="9"/>
        <v>INSERT INTO dbo.PACI (PACI_NOM, PACI_AP, PACI_AM, PACI_NAC, PACI_SEX, PACI_FECHAA, PACI_FECHAUM, PACI_IPA, PACI_IPUM, PACI_USA, PACI_USUM) VALUES ('LUISA  ENELIDA ','GALINDO','MERINO ','1990-01-01','Femenino','2023-04-25','2023-04-25','192.1.1.1','192.1.1.1',1000,1000)</v>
      </c>
    </row>
    <row r="303" spans="1:23" x14ac:dyDescent="0.25">
      <c r="A303" s="3">
        <v>118</v>
      </c>
      <c r="B303" s="4">
        <v>45026</v>
      </c>
      <c r="C303" t="s">
        <v>247</v>
      </c>
      <c r="D303" t="s">
        <v>248</v>
      </c>
      <c r="G303" t="s">
        <v>19</v>
      </c>
      <c r="H303" t="str">
        <f>CONCATENATE("Perfil SEDENA"," ",G303)</f>
        <v>Perfil SEDENA Femenino</v>
      </c>
      <c r="I303" t="s">
        <v>178</v>
      </c>
      <c r="J303">
        <f>SEARCH(" ",C303,1)</f>
        <v>8</v>
      </c>
      <c r="K303">
        <f>SEARCH(" ",C303,J303+1)</f>
        <v>15</v>
      </c>
      <c r="L303">
        <f>IFERROR(SEARCH(" ",C303,K303+1),100)</f>
        <v>21</v>
      </c>
      <c r="M303">
        <f>IFERROR(SEARCH(" ",C303,L303+1),100)</f>
        <v>100</v>
      </c>
      <c r="N303">
        <f>IFERROR(SEARCH(" ",C303,M303+1),100)</f>
        <v>100</v>
      </c>
      <c r="O303">
        <f>LEN(C303)</f>
        <v>28</v>
      </c>
      <c r="P303" t="str">
        <f>MID(C303,1,J303-1)</f>
        <v>HUERTAS</v>
      </c>
      <c r="Q303" t="str">
        <f>MID(C303,(J303+1),(K303-J303))</f>
        <v xml:space="preserve">GARCIA </v>
      </c>
      <c r="R303" t="str">
        <f>MID(C303,(K303+1),(L303-K303))</f>
        <v xml:space="preserve">NORMA </v>
      </c>
      <c r="S303" t="str">
        <f>MID(C303,(L303+1),(M303-L303))</f>
        <v>DENISSE</v>
      </c>
      <c r="T303" t="str">
        <f>MID(C303,(M303+1),N303)</f>
        <v/>
      </c>
      <c r="U303" t="str">
        <f t="shared" si="8"/>
        <v xml:space="preserve">NORMA  DENISSE </v>
      </c>
      <c r="V303" t="s">
        <v>1204</v>
      </c>
      <c r="W303" t="str">
        <f t="shared" si="9"/>
        <v>INSERT INTO dbo.PACI (PACI_NOM, PACI_AP, PACI_AM, PACI_NAC, PACI_SEX, PACI_FECHAA, PACI_FECHAUM, PACI_IPA, PACI_IPUM, PACI_USA, PACI_USUM) VALUES ('NORMA  DENISSE ','HUERTAS','GARCIA ','1990-01-01','Femenino','2023-04-25','2023-04-25','192.1.1.1','192.1.1.1',1000,1000)</v>
      </c>
    </row>
    <row r="304" spans="1:23" x14ac:dyDescent="0.25">
      <c r="A304" s="3">
        <v>122</v>
      </c>
      <c r="B304" s="4">
        <v>45026</v>
      </c>
      <c r="C304" t="s">
        <v>255</v>
      </c>
      <c r="D304" t="s">
        <v>256</v>
      </c>
      <c r="G304" t="s">
        <v>19</v>
      </c>
      <c r="H304" t="str">
        <f>CONCATENATE("Perfil SEDENA"," ",G304)</f>
        <v>Perfil SEDENA Femenino</v>
      </c>
      <c r="I304" t="s">
        <v>178</v>
      </c>
      <c r="J304">
        <f>SEARCH(" ",C304,1)</f>
        <v>6</v>
      </c>
      <c r="K304">
        <f>SEARCH(" ",C304,J304+1)</f>
        <v>15</v>
      </c>
      <c r="L304">
        <f>IFERROR(SEARCH(" ",C304,K304+1),100)</f>
        <v>22</v>
      </c>
      <c r="M304">
        <f>IFERROR(SEARCH(" ",C304,L304+1),100)</f>
        <v>100</v>
      </c>
      <c r="N304">
        <f>IFERROR(SEARCH(" ",C304,M304+1),100)</f>
        <v>100</v>
      </c>
      <c r="O304">
        <f>LEN(C304)</f>
        <v>28</v>
      </c>
      <c r="P304" t="str">
        <f>MID(C304,1,J304-1)</f>
        <v>PEREZ</v>
      </c>
      <c r="Q304" t="str">
        <f>MID(C304,(J304+1),(K304-J304))</f>
        <v xml:space="preserve">MARTINEZ </v>
      </c>
      <c r="R304" t="str">
        <f>MID(C304,(K304+1),(L304-K304))</f>
        <v xml:space="preserve">GLORIA </v>
      </c>
      <c r="S304" t="str">
        <f>MID(C304,(L304+1),(M304-L304))</f>
        <v>SARAHI</v>
      </c>
      <c r="T304" t="str">
        <f>MID(C304,(M304+1),N304)</f>
        <v/>
      </c>
      <c r="U304" t="str">
        <f t="shared" si="8"/>
        <v xml:space="preserve">GLORIA  SARAHI </v>
      </c>
      <c r="V304" t="s">
        <v>1205</v>
      </c>
      <c r="W304" t="str">
        <f t="shared" si="9"/>
        <v>INSERT INTO dbo.PACI (PACI_NOM, PACI_AP, PACI_AM, PACI_NAC, PACI_SEX, PACI_FECHAA, PACI_FECHAUM, PACI_IPA, PACI_IPUM, PACI_USA, PACI_USUM) VALUES ('GLORIA  SARAHI ','PEREZ','MARTINEZ ','1990-01-01','Femenino','2023-04-25','2023-04-25','192.1.1.1','192.1.1.1',1000,1000)</v>
      </c>
    </row>
    <row r="305" spans="1:23" x14ac:dyDescent="0.25">
      <c r="A305" s="3">
        <v>123</v>
      </c>
      <c r="B305" s="4">
        <v>45026</v>
      </c>
      <c r="C305" t="s">
        <v>257</v>
      </c>
      <c r="D305" t="s">
        <v>258</v>
      </c>
      <c r="G305" t="s">
        <v>11</v>
      </c>
      <c r="H305" t="str">
        <f>CONCATENATE("Perfil SEDENA"," ",G305)</f>
        <v>Perfil SEDENA Masculino</v>
      </c>
      <c r="I305" t="s">
        <v>178</v>
      </c>
      <c r="J305">
        <f>SEARCH(" ",C305,1)</f>
        <v>8</v>
      </c>
      <c r="K305">
        <f>SEARCH(" ",C305,J305+1)</f>
        <v>18</v>
      </c>
      <c r="L305">
        <f>IFERROR(SEARCH(" ",C305,K305+1),100)</f>
        <v>23</v>
      </c>
      <c r="M305">
        <f>IFERROR(SEARCH(" ",C305,L305+1),100)</f>
        <v>100</v>
      </c>
      <c r="N305">
        <f>IFERROR(SEARCH(" ",C305,M305+1),100)</f>
        <v>100</v>
      </c>
      <c r="O305">
        <f>LEN(C305)</f>
        <v>28</v>
      </c>
      <c r="P305" t="str">
        <f>MID(C305,1,J305-1)</f>
        <v>AGUILAR</v>
      </c>
      <c r="Q305" t="str">
        <f>MID(C305,(J305+1),(K305-J305))</f>
        <v xml:space="preserve">DOMINGUEZ </v>
      </c>
      <c r="R305" t="str">
        <f>MID(C305,(K305+1),(L305-K305))</f>
        <v xml:space="preserve">ADAN </v>
      </c>
      <c r="S305" t="str">
        <f>MID(C305,(L305+1),(M305-L305))</f>
        <v>TOMAS</v>
      </c>
      <c r="T305" t="str">
        <f>MID(C305,(M305+1),N305)</f>
        <v/>
      </c>
      <c r="U305" t="str">
        <f t="shared" si="8"/>
        <v xml:space="preserve">ADAN  TOMAS </v>
      </c>
      <c r="V305" t="s">
        <v>1206</v>
      </c>
      <c r="W305" t="str">
        <f t="shared" si="9"/>
        <v>INSERT INTO dbo.PACI (PACI_NOM, PACI_AP, PACI_AM, PACI_NAC, PACI_SEX, PACI_FECHAA, PACI_FECHAUM, PACI_IPA, PACI_IPUM, PACI_USA, PACI_USUM) VALUES ('ADAN  TOMAS ','AGUILAR','DOMINGUEZ ','1990-01-01','Masculino','2023-04-25','2023-04-25','192.1.1.1','192.1.1.1',1000,1000)</v>
      </c>
    </row>
    <row r="306" spans="1:23" x14ac:dyDescent="0.25">
      <c r="A306" s="3">
        <v>168</v>
      </c>
      <c r="B306" s="4">
        <v>45029</v>
      </c>
      <c r="C306" t="s">
        <v>933</v>
      </c>
      <c r="D306" t="s">
        <v>348</v>
      </c>
      <c r="G306" t="s">
        <v>19</v>
      </c>
      <c r="H306" t="str">
        <f>CONCATENATE("Perfil SEDENA"," ",G306)</f>
        <v>Perfil SEDENA Femenino</v>
      </c>
      <c r="I306" t="s">
        <v>178</v>
      </c>
      <c r="J306">
        <f>SEARCH(" ",C306,1)</f>
        <v>6</v>
      </c>
      <c r="K306">
        <f>SEARCH(" ",C306,J306+1)</f>
        <v>14</v>
      </c>
      <c r="L306">
        <f>IFERROR(SEARCH(" ",C306,K306+1),100)</f>
        <v>20</v>
      </c>
      <c r="M306">
        <f>IFERROR(SEARCH(" ",C306,L306+1),100)</f>
        <v>100</v>
      </c>
      <c r="N306">
        <f>IFERROR(SEARCH(" ",C306,M306+1),100)</f>
        <v>100</v>
      </c>
      <c r="O306">
        <f>LEN(C306)</f>
        <v>27</v>
      </c>
      <c r="P306" t="str">
        <f>MID(C306,1,J306-1)</f>
        <v>RAMOS</v>
      </c>
      <c r="Q306" t="str">
        <f>MID(C306,(J306+1),(K306-J306))</f>
        <v xml:space="preserve">TECUATL </v>
      </c>
      <c r="R306" t="str">
        <f>MID(C306,(K306+1),(L306-K306))</f>
        <v xml:space="preserve">MARIA </v>
      </c>
      <c r="S306" t="str">
        <f>MID(C306,(L306+1),(M306-L306))</f>
        <v>AURELIA</v>
      </c>
      <c r="T306" t="str">
        <f>MID(C306,(M306+1),N306)</f>
        <v/>
      </c>
      <c r="U306" t="str">
        <f t="shared" si="8"/>
        <v xml:space="preserve">MARIA  AURELIA </v>
      </c>
      <c r="V306" t="s">
        <v>1207</v>
      </c>
      <c r="W306" t="str">
        <f t="shared" si="9"/>
        <v>INSERT INTO dbo.PACI (PACI_NOM, PACI_AP, PACI_AM, PACI_NAC, PACI_SEX, PACI_FECHAA, PACI_FECHAUM, PACI_IPA, PACI_IPUM, PACI_USA, PACI_USUM) VALUES ('MARIA  AURELIA ','RAMOS','TECUATL ','1990-01-01','Femenino','2023-04-25','2023-04-25','192.1.1.1','192.1.1.1',1000,1000)</v>
      </c>
    </row>
    <row r="307" spans="1:23" x14ac:dyDescent="0.25">
      <c r="A307" s="3">
        <v>179</v>
      </c>
      <c r="B307" s="4">
        <v>45029</v>
      </c>
      <c r="C307" t="s">
        <v>934</v>
      </c>
      <c r="D307" t="s">
        <v>370</v>
      </c>
      <c r="G307" t="s">
        <v>19</v>
      </c>
      <c r="H307" t="str">
        <f>CONCATENATE("Perfil SEDENA"," ",G307)</f>
        <v>Perfil SEDENA Femenino</v>
      </c>
      <c r="I307" t="s">
        <v>178</v>
      </c>
      <c r="J307">
        <f>SEARCH(" ",C307,1)</f>
        <v>10</v>
      </c>
      <c r="K307">
        <f>SEARCH(" ",C307,J307+1)</f>
        <v>21</v>
      </c>
      <c r="L307">
        <f>IFERROR(SEARCH(" ",C307,K307+1),100)</f>
        <v>100</v>
      </c>
      <c r="M307">
        <f>IFERROR(SEARCH(" ",C307,L307+1),100)</f>
        <v>100</v>
      </c>
      <c r="N307">
        <f>IFERROR(SEARCH(" ",C307,M307+1),100)</f>
        <v>100</v>
      </c>
      <c r="O307">
        <f>LEN(C307)</f>
        <v>28</v>
      </c>
      <c r="P307" t="str">
        <f>MID(C307,1,J307-1)</f>
        <v>HERNANDEZ</v>
      </c>
      <c r="Q307" t="str">
        <f>MID(C307,(J307+1),(K307-J307))</f>
        <v xml:space="preserve">DE_LA_CRUZ </v>
      </c>
      <c r="R307" t="str">
        <f>MID(C307,(K307+1),(L307-K307))</f>
        <v>ADRIANA</v>
      </c>
      <c r="S307" t="str">
        <f>MID(C307,(L307+1),(M307-L307))</f>
        <v/>
      </c>
      <c r="T307" t="str">
        <f>MID(C307,(M307+1),N307)</f>
        <v/>
      </c>
      <c r="U307" t="str">
        <f t="shared" si="8"/>
        <v xml:space="preserve">ADRIANA  </v>
      </c>
      <c r="V307" t="s">
        <v>1208</v>
      </c>
      <c r="W307" t="str">
        <f t="shared" si="9"/>
        <v>INSERT INTO dbo.PACI (PACI_NOM, PACI_AP, PACI_AM, PACI_NAC, PACI_SEX, PACI_FECHAA, PACI_FECHAUM, PACI_IPA, PACI_IPUM, PACI_USA, PACI_USUM) VALUES ('ADRIANA  ','HERNANDEZ','DE_LA_CRUZ ','1990-01-01','Femenino','2023-04-25','2023-04-25','192.1.1.1','192.1.1.1',1000,1000)</v>
      </c>
    </row>
    <row r="308" spans="1:23" x14ac:dyDescent="0.25">
      <c r="A308" s="3">
        <v>192</v>
      </c>
      <c r="B308" s="4">
        <v>45029</v>
      </c>
      <c r="C308" t="s">
        <v>935</v>
      </c>
      <c r="D308" t="s">
        <v>394</v>
      </c>
      <c r="G308" t="s">
        <v>19</v>
      </c>
      <c r="H308" t="str">
        <f>CONCATENATE("Perfil SEDENA"," ",G308)</f>
        <v>Perfil SEDENA Femenino</v>
      </c>
      <c r="I308" t="s">
        <v>178</v>
      </c>
      <c r="J308">
        <f>SEARCH(" ",C308,1)</f>
        <v>7</v>
      </c>
      <c r="K308">
        <f>SEARCH(" ",C308,J308+1)</f>
        <v>15</v>
      </c>
      <c r="L308">
        <f>IFERROR(SEARCH(" ",C308,K308+1),100)</f>
        <v>22</v>
      </c>
      <c r="M308">
        <f>IFERROR(SEARCH(" ",C308,L308+1),100)</f>
        <v>100</v>
      </c>
      <c r="N308">
        <f>IFERROR(SEARCH(" ",C308,M308+1),100)</f>
        <v>100</v>
      </c>
      <c r="O308">
        <f>LEN(C308)</f>
        <v>28</v>
      </c>
      <c r="P308" t="str">
        <f>MID(C308,1,J308-1)</f>
        <v>CORONA</v>
      </c>
      <c r="Q308" t="str">
        <f>MID(C308,(J308+1),(K308-J308))</f>
        <v xml:space="preserve">VALLEJO </v>
      </c>
      <c r="R308" t="str">
        <f>MID(C308,(K308+1),(L308-K308))</f>
        <v xml:space="preserve">LORENA </v>
      </c>
      <c r="S308" t="str">
        <f>MID(C308,(L308+1),(M308-L308))</f>
        <v>ROXANA</v>
      </c>
      <c r="T308" t="str">
        <f>MID(C308,(M308+1),N308)</f>
        <v/>
      </c>
      <c r="U308" t="str">
        <f t="shared" si="8"/>
        <v xml:space="preserve">LORENA  ROXANA </v>
      </c>
      <c r="V308" t="s">
        <v>1209</v>
      </c>
      <c r="W308" t="str">
        <f t="shared" si="9"/>
        <v>INSERT INTO dbo.PACI (PACI_NOM, PACI_AP, PACI_AM, PACI_NAC, PACI_SEX, PACI_FECHAA, PACI_FECHAUM, PACI_IPA, PACI_IPUM, PACI_USA, PACI_USUM) VALUES ('LORENA  ROXANA ','CORONA','VALLEJO ','1990-01-01','Femenino','2023-04-25','2023-04-25','192.1.1.1','192.1.1.1',1000,1000)</v>
      </c>
    </row>
    <row r="309" spans="1:23" x14ac:dyDescent="0.25">
      <c r="A309" s="3">
        <v>209</v>
      </c>
      <c r="B309" s="6">
        <v>45030</v>
      </c>
      <c r="C309" t="s">
        <v>428</v>
      </c>
      <c r="D309" t="s">
        <v>429</v>
      </c>
      <c r="G309" t="s">
        <v>11</v>
      </c>
      <c r="H309" t="str">
        <f>CONCATENATE("Perfil SEDENA"," ",G309)</f>
        <v>Perfil SEDENA Masculino</v>
      </c>
      <c r="I309" t="s">
        <v>178</v>
      </c>
      <c r="J309">
        <f>SEARCH(" ",C309,1)</f>
        <v>9</v>
      </c>
      <c r="K309">
        <f>SEARCH(" ",C309,J309+1)</f>
        <v>17</v>
      </c>
      <c r="L309">
        <f>IFERROR(SEARCH(" ",C309,K309+1),100)</f>
        <v>100</v>
      </c>
      <c r="M309">
        <f>IFERROR(SEARCH(" ",C309,L309+1),100)</f>
        <v>100</v>
      </c>
      <c r="N309">
        <f>IFERROR(SEARCH(" ",C309,M309+1),100)</f>
        <v>100</v>
      </c>
      <c r="O309">
        <f>LEN(C309)</f>
        <v>28</v>
      </c>
      <c r="P309" t="str">
        <f>MID(C309,1,J309-1)</f>
        <v>VALENCIA</v>
      </c>
      <c r="Q309" t="str">
        <f>MID(C309,(J309+1),(K309-J309))</f>
        <v xml:space="preserve">GALICIA </v>
      </c>
      <c r="R309" t="str">
        <f>MID(C309,(K309+1),(L309-K309))</f>
        <v>MAXIMILIANO</v>
      </c>
      <c r="S309" t="str">
        <f>MID(C309,(L309+1),(M309-L309))</f>
        <v/>
      </c>
      <c r="T309" t="str">
        <f>MID(C309,(M309+1),N309)</f>
        <v/>
      </c>
      <c r="U309" t="str">
        <f t="shared" si="8"/>
        <v xml:space="preserve">MAXIMILIANO  </v>
      </c>
      <c r="V309" t="s">
        <v>1210</v>
      </c>
      <c r="W309" t="str">
        <f t="shared" si="9"/>
        <v>INSERT INTO dbo.PACI (PACI_NOM, PACI_AP, PACI_AM, PACI_NAC, PACI_SEX, PACI_FECHAA, PACI_FECHAUM, PACI_IPA, PACI_IPUM, PACI_USA, PACI_USUM) VALUES ('MAXIMILIANO  ','VALENCIA','GALICIA ','1990-01-01','Masculino','2023-04-25','2023-04-25','192.1.1.1','192.1.1.1',1000,1000)</v>
      </c>
    </row>
    <row r="310" spans="1:23" x14ac:dyDescent="0.25">
      <c r="A310" s="3">
        <v>213</v>
      </c>
      <c r="B310" s="6">
        <v>45030</v>
      </c>
      <c r="C310" t="s">
        <v>436</v>
      </c>
      <c r="D310" t="s">
        <v>437</v>
      </c>
      <c r="G310" t="s">
        <v>11</v>
      </c>
      <c r="H310" t="str">
        <f>CONCATENATE("Perfil SEDENA"," ",G310)</f>
        <v>Perfil SEDENA Masculino</v>
      </c>
      <c r="I310" t="s">
        <v>178</v>
      </c>
      <c r="J310">
        <f>SEARCH(" ",C310,1)</f>
        <v>6</v>
      </c>
      <c r="K310">
        <f>SEARCH(" ",C310,J310+1)</f>
        <v>15</v>
      </c>
      <c r="L310">
        <f>IFERROR(SEARCH(" ",C310,K310+1),100)</f>
        <v>23</v>
      </c>
      <c r="M310">
        <f>IFERROR(SEARCH(" ",C310,L310+1),100)</f>
        <v>100</v>
      </c>
      <c r="N310">
        <f>IFERROR(SEARCH(" ",C310,M310+1),100)</f>
        <v>100</v>
      </c>
      <c r="O310">
        <f>LEN(C310)</f>
        <v>28</v>
      </c>
      <c r="P310" t="str">
        <f>MID(C310,1,J310-1)</f>
        <v>VELOZ</v>
      </c>
      <c r="Q310" t="str">
        <f>MID(C310,(J310+1),(K310-J310))</f>
        <v xml:space="preserve">MARTINEZ </v>
      </c>
      <c r="R310" t="str">
        <f>MID(C310,(K310+1),(L310-K310))</f>
        <v xml:space="preserve">ABIEZER </v>
      </c>
      <c r="S310" t="str">
        <f>MID(C310,(L310+1),(M310-L310))</f>
        <v>KEVAN</v>
      </c>
      <c r="T310" t="str">
        <f>MID(C310,(M310+1),N310)</f>
        <v/>
      </c>
      <c r="U310" t="str">
        <f t="shared" si="8"/>
        <v xml:space="preserve">ABIEZER  KEVAN </v>
      </c>
      <c r="V310" t="s">
        <v>1211</v>
      </c>
      <c r="W310" t="str">
        <f t="shared" si="9"/>
        <v>INSERT INTO dbo.PACI (PACI_NOM, PACI_AP, PACI_AM, PACI_NAC, PACI_SEX, PACI_FECHAA, PACI_FECHAUM, PACI_IPA, PACI_IPUM, PACI_USA, PACI_USUM) VALUES ('ABIEZER  KEVAN ','VELOZ','MARTINEZ ','1990-01-01','Masculino','2023-04-25','2023-04-25','192.1.1.1','192.1.1.1',1000,1000)</v>
      </c>
    </row>
    <row r="311" spans="1:23" x14ac:dyDescent="0.25">
      <c r="A311" s="3">
        <v>216</v>
      </c>
      <c r="B311" s="6">
        <v>45030</v>
      </c>
      <c r="C311" t="s">
        <v>442</v>
      </c>
      <c r="D311" t="s">
        <v>443</v>
      </c>
      <c r="G311" t="s">
        <v>11</v>
      </c>
      <c r="H311" t="str">
        <f>CONCATENATE("Perfil SEDENA"," ",G311)</f>
        <v>Perfil SEDENA Masculino</v>
      </c>
      <c r="I311" t="s">
        <v>178</v>
      </c>
      <c r="J311">
        <f>SEARCH(" ",C311,1)</f>
        <v>7</v>
      </c>
      <c r="K311">
        <f>SEARCH(" ",C311,J311+1)</f>
        <v>17</v>
      </c>
      <c r="L311">
        <f>IFERROR(SEARCH(" ",C311,K311+1),100)</f>
        <v>23</v>
      </c>
      <c r="M311">
        <f>IFERROR(SEARCH(" ",C311,L311+1),100)</f>
        <v>100</v>
      </c>
      <c r="N311">
        <f>IFERROR(SEARCH(" ",C311,M311+1),100)</f>
        <v>100</v>
      </c>
      <c r="O311">
        <f>LEN(C311)</f>
        <v>28</v>
      </c>
      <c r="P311" t="str">
        <f>MID(C311,1,J311-1)</f>
        <v>MORENO</v>
      </c>
      <c r="Q311" t="str">
        <f>MID(C311,(J311+1),(K311-J311))</f>
        <v xml:space="preserve">RODRIGUEZ </v>
      </c>
      <c r="R311" t="str">
        <f>MID(C311,(K311+1),(L311-K311))</f>
        <v xml:space="preserve">JESUS </v>
      </c>
      <c r="S311" t="str">
        <f>MID(C311,(L311+1),(M311-L311))</f>
        <v>ANGEL</v>
      </c>
      <c r="T311" t="str">
        <f>MID(C311,(M311+1),N311)</f>
        <v/>
      </c>
      <c r="U311" t="str">
        <f t="shared" si="8"/>
        <v xml:space="preserve">JESUS  ANGEL </v>
      </c>
      <c r="V311" t="s">
        <v>1212</v>
      </c>
      <c r="W311" t="str">
        <f t="shared" si="9"/>
        <v>INSERT INTO dbo.PACI (PACI_NOM, PACI_AP, PACI_AM, PACI_NAC, PACI_SEX, PACI_FECHAA, PACI_FECHAUM, PACI_IPA, PACI_IPUM, PACI_USA, PACI_USUM) VALUES ('JESUS  ANGEL ','MORENO','RODRIGUEZ ','1990-01-01','Masculino','2023-04-25','2023-04-25','192.1.1.1','192.1.1.1',1000,1000)</v>
      </c>
    </row>
    <row r="312" spans="1:23" x14ac:dyDescent="0.25">
      <c r="A312" s="3">
        <v>230</v>
      </c>
      <c r="B312" s="4">
        <v>45033</v>
      </c>
      <c r="C312" t="s">
        <v>470</v>
      </c>
      <c r="D312" t="s">
        <v>471</v>
      </c>
      <c r="G312" t="s">
        <v>11</v>
      </c>
      <c r="H312" t="str">
        <f>CONCATENATE("Perfil SEDENA"," ",G312)</f>
        <v>Perfil SEDENA Masculino</v>
      </c>
      <c r="I312" t="s">
        <v>178</v>
      </c>
      <c r="J312">
        <f>SEARCH(" ",C312,1)</f>
        <v>5</v>
      </c>
      <c r="K312">
        <f>SEARCH(" ",C312,J312+1)</f>
        <v>12</v>
      </c>
      <c r="L312">
        <f>IFERROR(SEARCH(" ",C312,K312+1),100)</f>
        <v>19</v>
      </c>
      <c r="M312">
        <f>IFERROR(SEARCH(" ",C312,L312+1),100)</f>
        <v>100</v>
      </c>
      <c r="N312">
        <f>IFERROR(SEARCH(" ",C312,M312+1),100)</f>
        <v>100</v>
      </c>
      <c r="O312">
        <f>LEN(C312)</f>
        <v>28</v>
      </c>
      <c r="P312" t="str">
        <f>MID(C312,1,J312-1)</f>
        <v>NERI</v>
      </c>
      <c r="Q312" t="str">
        <f>MID(C312,(J312+1),(K312-J312))</f>
        <v xml:space="preserve">JUAREZ </v>
      </c>
      <c r="R312" t="str">
        <f>MID(C312,(K312+1),(L312-K312))</f>
        <v xml:space="preserve">ALEXIS </v>
      </c>
      <c r="S312" t="str">
        <f>MID(C312,(L312+1),(M312-L312))</f>
        <v>ALEXANDER</v>
      </c>
      <c r="T312" t="str">
        <f>MID(C312,(M312+1),N312)</f>
        <v/>
      </c>
      <c r="U312" t="str">
        <f t="shared" si="8"/>
        <v xml:space="preserve">ALEXIS  ALEXANDER </v>
      </c>
      <c r="V312" t="s">
        <v>1213</v>
      </c>
      <c r="W312" t="str">
        <f t="shared" si="9"/>
        <v>INSERT INTO dbo.PACI (PACI_NOM, PACI_AP, PACI_AM, PACI_NAC, PACI_SEX, PACI_FECHAA, PACI_FECHAUM, PACI_IPA, PACI_IPUM, PACI_USA, PACI_USUM) VALUES ('ALEXIS  ALEXANDER ','NERI','JUAREZ ','1990-01-01','Masculino','2023-04-25','2023-04-25','192.1.1.1','192.1.1.1',1000,1000)</v>
      </c>
    </row>
    <row r="313" spans="1:23" x14ac:dyDescent="0.25">
      <c r="A313" s="3">
        <v>236</v>
      </c>
      <c r="B313" s="4">
        <v>45033</v>
      </c>
      <c r="C313" t="s">
        <v>936</v>
      </c>
      <c r="D313" t="s">
        <v>483</v>
      </c>
      <c r="G313" t="s">
        <v>19</v>
      </c>
      <c r="H313" t="str">
        <f>CONCATENATE("Perfil SEDENA"," ",G313)</f>
        <v>Perfil SEDENA Femenino</v>
      </c>
      <c r="I313" t="s">
        <v>178</v>
      </c>
      <c r="J313">
        <f>SEARCH(" ",C313,1)</f>
        <v>10</v>
      </c>
      <c r="K313">
        <f>SEARCH(" ",C313,J313+1)</f>
        <v>17</v>
      </c>
      <c r="L313">
        <f>IFERROR(SEARCH(" ",C313,K313+1),100)</f>
        <v>23</v>
      </c>
      <c r="M313">
        <f>IFERROR(SEARCH(" ",C313,L313+1),100)</f>
        <v>100</v>
      </c>
      <c r="N313">
        <f>IFERROR(SEARCH(" ",C313,M313+1),100)</f>
        <v>100</v>
      </c>
      <c r="O313">
        <f>LEN(C313)</f>
        <v>28</v>
      </c>
      <c r="P313" t="str">
        <f>MID(C313,1,J313-1)</f>
        <v>DEL_VALLE</v>
      </c>
      <c r="Q313" t="str">
        <f>MID(C313,(J313+1),(K313-J313))</f>
        <v xml:space="preserve">CHAVEZ </v>
      </c>
      <c r="R313" t="str">
        <f>MID(C313,(K313+1),(L313-K313))</f>
        <v xml:space="preserve">DULCE </v>
      </c>
      <c r="S313" t="str">
        <f>MID(C313,(L313+1),(M313-L313))</f>
        <v>DANAE</v>
      </c>
      <c r="T313" t="str">
        <f>MID(C313,(M313+1),N313)</f>
        <v/>
      </c>
      <c r="U313" t="str">
        <f t="shared" si="8"/>
        <v xml:space="preserve">DULCE  DANAE </v>
      </c>
      <c r="V313" t="s">
        <v>1214</v>
      </c>
      <c r="W313" t="str">
        <f t="shared" si="9"/>
        <v>INSERT INTO dbo.PACI (PACI_NOM, PACI_AP, PACI_AM, PACI_NAC, PACI_SEX, PACI_FECHAA, PACI_FECHAUM, PACI_IPA, PACI_IPUM, PACI_USA, PACI_USUM) VALUES ('DULCE  DANAE ','DEL_VALLE','CHAVEZ ','1990-01-01','Femenino','2023-04-25','2023-04-25','192.1.1.1','192.1.1.1',1000,1000)</v>
      </c>
    </row>
    <row r="314" spans="1:23" x14ac:dyDescent="0.25">
      <c r="A314" s="3">
        <v>238</v>
      </c>
      <c r="B314" s="4">
        <v>45033</v>
      </c>
      <c r="C314" t="s">
        <v>486</v>
      </c>
      <c r="D314" t="s">
        <v>487</v>
      </c>
      <c r="G314" t="s">
        <v>11</v>
      </c>
      <c r="H314" t="str">
        <f>CONCATENATE("Perfil SEDENA"," ",G314)</f>
        <v>Perfil SEDENA Masculino</v>
      </c>
      <c r="I314" t="s">
        <v>178</v>
      </c>
      <c r="J314">
        <f>SEARCH(" ",C314,1)</f>
        <v>6</v>
      </c>
      <c r="K314">
        <f>SEARCH(" ",C314,J314+1)</f>
        <v>13</v>
      </c>
      <c r="L314">
        <f>IFERROR(SEARCH(" ",C314,K314+1),100)</f>
        <v>19</v>
      </c>
      <c r="M314">
        <f>IFERROR(SEARCH(" ",C314,L314+1),100)</f>
        <v>100</v>
      </c>
      <c r="N314">
        <f>IFERROR(SEARCH(" ",C314,M314+1),100)</f>
        <v>100</v>
      </c>
      <c r="O314">
        <f>LEN(C314)</f>
        <v>28</v>
      </c>
      <c r="P314" t="str">
        <f>MID(C314,1,J314-1)</f>
        <v>PEREZ</v>
      </c>
      <c r="Q314" t="str">
        <f>MID(C314,(J314+1),(K314-J314))</f>
        <v xml:space="preserve">VARGAS </v>
      </c>
      <c r="R314" t="str">
        <f>MID(C314,(K314+1),(L314-K314))</f>
        <v xml:space="preserve">KEVIN </v>
      </c>
      <c r="S314" t="str">
        <f>MID(C314,(L314+1),(M314-L314))</f>
        <v>ALEXANDER</v>
      </c>
      <c r="T314" t="str">
        <f>MID(C314,(M314+1),N314)</f>
        <v/>
      </c>
      <c r="U314" t="str">
        <f t="shared" si="8"/>
        <v xml:space="preserve">KEVIN  ALEXANDER </v>
      </c>
      <c r="V314" t="s">
        <v>1215</v>
      </c>
      <c r="W314" t="str">
        <f t="shared" si="9"/>
        <v>INSERT INTO dbo.PACI (PACI_NOM, PACI_AP, PACI_AM, PACI_NAC, PACI_SEX, PACI_FECHAA, PACI_FECHAUM, PACI_IPA, PACI_IPUM, PACI_USA, PACI_USUM) VALUES ('KEVIN  ALEXANDER ','PEREZ','VARGAS ','1990-01-01','Masculino','2023-04-25','2023-04-25','192.1.1.1','192.1.1.1',1000,1000)</v>
      </c>
    </row>
    <row r="315" spans="1:23" x14ac:dyDescent="0.25">
      <c r="A315" s="3">
        <v>260</v>
      </c>
      <c r="B315" s="4">
        <v>45033</v>
      </c>
      <c r="C315" t="s">
        <v>530</v>
      </c>
      <c r="D315" t="s">
        <v>531</v>
      </c>
      <c r="G315" t="s">
        <v>11</v>
      </c>
      <c r="H315" t="str">
        <f>CONCATENATE("Perfil SEDENA"," ",G315)</f>
        <v>Perfil SEDENA Masculino</v>
      </c>
      <c r="I315" t="s">
        <v>178</v>
      </c>
      <c r="J315">
        <f>SEARCH(" ",C315,1)</f>
        <v>9</v>
      </c>
      <c r="K315">
        <f>SEARCH(" ",C315,J315+1)</f>
        <v>16</v>
      </c>
      <c r="L315">
        <f>IFERROR(SEARCH(" ",C315,K315+1),100)</f>
        <v>21</v>
      </c>
      <c r="M315">
        <f>IFERROR(SEARCH(" ",C315,L315+1),100)</f>
        <v>100</v>
      </c>
      <c r="N315">
        <f>IFERROR(SEARCH(" ",C315,M315+1),100)</f>
        <v>100</v>
      </c>
      <c r="O315">
        <f>LEN(C315)</f>
        <v>28</v>
      </c>
      <c r="P315" t="str">
        <f>MID(C315,1,J315-1)</f>
        <v>AGUILLON</v>
      </c>
      <c r="Q315" t="str">
        <f>MID(C315,(J315+1),(K315-J315))</f>
        <v xml:space="preserve">PINEDA </v>
      </c>
      <c r="R315" t="str">
        <f>MID(C315,(K315+1),(L315-K315))</f>
        <v xml:space="preserve">KAIN </v>
      </c>
      <c r="S315" t="str">
        <f>MID(C315,(L315+1),(M315-L315))</f>
        <v>EMANUEL</v>
      </c>
      <c r="T315" t="str">
        <f>MID(C315,(M315+1),N315)</f>
        <v/>
      </c>
      <c r="U315" t="str">
        <f t="shared" si="8"/>
        <v xml:space="preserve">KAIN  EMANUEL </v>
      </c>
      <c r="V315" t="s">
        <v>1216</v>
      </c>
      <c r="W315" t="str">
        <f t="shared" si="9"/>
        <v>INSERT INTO dbo.PACI (PACI_NOM, PACI_AP, PACI_AM, PACI_NAC, PACI_SEX, PACI_FECHAA, PACI_FECHAUM, PACI_IPA, PACI_IPUM, PACI_USA, PACI_USUM) VALUES ('KAIN  EMANUEL ','AGUILLON','PINEDA ','1990-01-01','Masculino','2023-04-25','2023-04-25','192.1.1.1','192.1.1.1',1000,1000)</v>
      </c>
    </row>
    <row r="316" spans="1:23" x14ac:dyDescent="0.25">
      <c r="A316" s="3">
        <v>267</v>
      </c>
      <c r="B316" s="4">
        <v>45033</v>
      </c>
      <c r="C316" t="s">
        <v>544</v>
      </c>
      <c r="D316" t="s">
        <v>545</v>
      </c>
      <c r="G316" t="s">
        <v>11</v>
      </c>
      <c r="H316" t="str">
        <f>CONCATENATE("Perfil SEDENA"," ",G316)</f>
        <v>Perfil SEDENA Masculino</v>
      </c>
      <c r="I316" t="s">
        <v>178</v>
      </c>
      <c r="J316">
        <f>SEARCH(" ",C316,1)</f>
        <v>6</v>
      </c>
      <c r="K316">
        <f>SEARCH(" ",C316,J316+1)</f>
        <v>15</v>
      </c>
      <c r="L316">
        <f>IFERROR(SEARCH(" ",C316,K316+1),100)</f>
        <v>22</v>
      </c>
      <c r="M316">
        <f>IFERROR(SEARCH(" ",C316,L316+1),100)</f>
        <v>100</v>
      </c>
      <c r="N316">
        <f>IFERROR(SEARCH(" ",C316,M316+1),100)</f>
        <v>100</v>
      </c>
      <c r="O316">
        <f>LEN(C316)</f>
        <v>28</v>
      </c>
      <c r="P316" t="str">
        <f>MID(C316,1,J316-1)</f>
        <v>LOPEZ</v>
      </c>
      <c r="Q316" t="str">
        <f>MID(C316,(J316+1),(K316-J316))</f>
        <v xml:space="preserve">MARTINEZ </v>
      </c>
      <c r="R316" t="str">
        <f>MID(C316,(K316+1),(L316-K316))</f>
        <v xml:space="preserve">BRAYAN </v>
      </c>
      <c r="S316" t="str">
        <f>MID(C316,(L316+1),(M316-L316))</f>
        <v>ALEXIS</v>
      </c>
      <c r="T316" t="str">
        <f>MID(C316,(M316+1),N316)</f>
        <v/>
      </c>
      <c r="U316" t="str">
        <f t="shared" si="8"/>
        <v xml:space="preserve">BRAYAN  ALEXIS </v>
      </c>
      <c r="V316" t="s">
        <v>1217</v>
      </c>
      <c r="W316" t="str">
        <f t="shared" si="9"/>
        <v>INSERT INTO dbo.PACI (PACI_NOM, PACI_AP, PACI_AM, PACI_NAC, PACI_SEX, PACI_FECHAA, PACI_FECHAUM, PACI_IPA, PACI_IPUM, PACI_USA, PACI_USUM) VALUES ('BRAYAN  ALEXIS ','LOPEZ','MARTINEZ ','1990-01-01','Masculino','2023-04-25','2023-04-25','192.1.1.1','192.1.1.1',1000,1000)</v>
      </c>
    </row>
    <row r="317" spans="1:23" x14ac:dyDescent="0.25">
      <c r="A317" s="3">
        <v>269</v>
      </c>
      <c r="B317" s="4">
        <v>45033</v>
      </c>
      <c r="C317" t="s">
        <v>548</v>
      </c>
      <c r="D317" t="s">
        <v>549</v>
      </c>
      <c r="G317" t="s">
        <v>19</v>
      </c>
      <c r="H317" t="str">
        <f>CONCATENATE("Perfil SEDENA"," ",G317)</f>
        <v>Perfil SEDENA Femenino</v>
      </c>
      <c r="I317" t="s">
        <v>178</v>
      </c>
      <c r="J317">
        <f>SEARCH(" ",C317,1)</f>
        <v>6</v>
      </c>
      <c r="K317">
        <f>SEARCH(" ",C317,J317+1)</f>
        <v>12</v>
      </c>
      <c r="L317">
        <f>IFERROR(SEARCH(" ",C317,K317+1),100)</f>
        <v>19</v>
      </c>
      <c r="M317">
        <f>IFERROR(SEARCH(" ",C317,L317+1),100)</f>
        <v>100</v>
      </c>
      <c r="N317">
        <f>IFERROR(SEARCH(" ",C317,M317+1),100)</f>
        <v>100</v>
      </c>
      <c r="O317">
        <f>LEN(C317)</f>
        <v>28</v>
      </c>
      <c r="P317" t="str">
        <f>MID(C317,1,J317-1)</f>
        <v>SILVA</v>
      </c>
      <c r="Q317" t="str">
        <f>MID(C317,(J317+1),(K317-J317))</f>
        <v xml:space="preserve">BUMAS </v>
      </c>
      <c r="R317" t="str">
        <f>MID(C317,(K317+1),(L317-K317))</f>
        <v xml:space="preserve">AURORA </v>
      </c>
      <c r="S317" t="str">
        <f>MID(C317,(L317+1),(M317-L317))</f>
        <v>ESMERALDA</v>
      </c>
      <c r="T317" t="str">
        <f>MID(C317,(M317+1),N317)</f>
        <v/>
      </c>
      <c r="U317" t="str">
        <f t="shared" si="8"/>
        <v xml:space="preserve">AURORA  ESMERALDA </v>
      </c>
      <c r="V317" t="s">
        <v>1218</v>
      </c>
      <c r="W317" t="str">
        <f t="shared" si="9"/>
        <v>INSERT INTO dbo.PACI (PACI_NOM, PACI_AP, PACI_AM, PACI_NAC, PACI_SEX, PACI_FECHAA, PACI_FECHAUM, PACI_IPA, PACI_IPUM, PACI_USA, PACI_USUM) VALUES ('AURORA  ESMERALDA ','SILVA','BUMAS ','1990-01-01','Femenino','2023-04-25','2023-04-25','192.1.1.1','192.1.1.1',1000,1000)</v>
      </c>
    </row>
    <row r="318" spans="1:23" x14ac:dyDescent="0.25">
      <c r="A318" s="3">
        <v>283</v>
      </c>
      <c r="B318" s="4">
        <v>45033</v>
      </c>
      <c r="C318" t="s">
        <v>576</v>
      </c>
      <c r="D318" t="s">
        <v>577</v>
      </c>
      <c r="G318" t="s">
        <v>11</v>
      </c>
      <c r="H318" t="str">
        <f>CONCATENATE("Perfil SEDENA"," ",G318)</f>
        <v>Perfil SEDENA Masculino</v>
      </c>
      <c r="I318" t="s">
        <v>178</v>
      </c>
      <c r="J318">
        <f>SEARCH(" ",C318,1)</f>
        <v>9</v>
      </c>
      <c r="K318">
        <f>SEARCH(" ",C318,J318+1)</f>
        <v>18</v>
      </c>
      <c r="L318">
        <f>IFERROR(SEARCH(" ",C318,K318+1),100)</f>
        <v>24</v>
      </c>
      <c r="M318">
        <f>IFERROR(SEARCH(" ",C318,L318+1),100)</f>
        <v>100</v>
      </c>
      <c r="N318">
        <f>IFERROR(SEARCH(" ",C318,M318+1),100)</f>
        <v>100</v>
      </c>
      <c r="O318">
        <f>LEN(C318)</f>
        <v>28</v>
      </c>
      <c r="P318" t="str">
        <f>MID(C318,1,J318-1)</f>
        <v>MARTINEZ</v>
      </c>
      <c r="Q318" t="str">
        <f>MID(C318,(J318+1),(K318-J318))</f>
        <v xml:space="preserve">CASTILLO </v>
      </c>
      <c r="R318" t="str">
        <f>MID(C318,(K318+1),(L318-K318))</f>
        <v xml:space="preserve">AARON </v>
      </c>
      <c r="S318" t="str">
        <f>MID(C318,(L318+1),(M318-L318))</f>
        <v>AXEL</v>
      </c>
      <c r="T318" t="str">
        <f>MID(C318,(M318+1),N318)</f>
        <v/>
      </c>
      <c r="U318" t="str">
        <f t="shared" si="8"/>
        <v xml:space="preserve">AARON  AXEL </v>
      </c>
      <c r="V318" t="s">
        <v>1219</v>
      </c>
      <c r="W318" t="str">
        <f t="shared" si="9"/>
        <v>INSERT INTO dbo.PACI (PACI_NOM, PACI_AP, PACI_AM, PACI_NAC, PACI_SEX, PACI_FECHAA, PACI_FECHAUM, PACI_IPA, PACI_IPUM, PACI_USA, PACI_USUM) VALUES ('AARON  AXEL ','MARTINEZ','CASTILLO ','1990-01-01','Masculino','2023-04-25','2023-04-25','192.1.1.1','192.1.1.1',1000,1000)</v>
      </c>
    </row>
    <row r="319" spans="1:23" x14ac:dyDescent="0.25">
      <c r="A319" s="3">
        <v>292</v>
      </c>
      <c r="B319" s="4">
        <v>45034</v>
      </c>
      <c r="C319" t="s">
        <v>594</v>
      </c>
      <c r="D319" t="s">
        <v>595</v>
      </c>
      <c r="G319" t="s">
        <v>11</v>
      </c>
      <c r="H319" t="str">
        <f>CONCATENATE("Perfil SEDENA"," ",G319)</f>
        <v>Perfil SEDENA Masculino</v>
      </c>
      <c r="I319" t="s">
        <v>178</v>
      </c>
      <c r="J319">
        <f>SEARCH(" ",C319,1)</f>
        <v>9</v>
      </c>
      <c r="K319">
        <f>SEARCH(" ",C319,J319+1)</f>
        <v>17</v>
      </c>
      <c r="L319">
        <f>IFERROR(SEARCH(" ",C319,K319+1),100)</f>
        <v>22</v>
      </c>
      <c r="M319">
        <f>IFERROR(SEARCH(" ",C319,L319+1),100)</f>
        <v>100</v>
      </c>
      <c r="N319">
        <f>IFERROR(SEARCH(" ",C319,M319+1),100)</f>
        <v>100</v>
      </c>
      <c r="O319">
        <f>LEN(C319)</f>
        <v>28</v>
      </c>
      <c r="P319" t="str">
        <f>MID(C319,1,J319-1)</f>
        <v>ALVARADO</v>
      </c>
      <c r="Q319" t="str">
        <f>MID(C319,(J319+1),(K319-J319))</f>
        <v xml:space="preserve">AGUILAR </v>
      </c>
      <c r="R319" t="str">
        <f>MID(C319,(K319+1),(L319-K319))</f>
        <v xml:space="preserve">JUAN </v>
      </c>
      <c r="S319" t="str">
        <f>MID(C319,(L319+1),(M319-L319))</f>
        <v>CARLOS</v>
      </c>
      <c r="T319" t="str">
        <f>MID(C319,(M319+1),N319)</f>
        <v/>
      </c>
      <c r="U319" t="str">
        <f t="shared" si="8"/>
        <v xml:space="preserve">JUAN  CARLOS </v>
      </c>
      <c r="V319" t="s">
        <v>1121</v>
      </c>
      <c r="W319" t="str">
        <f t="shared" si="9"/>
        <v>INSERT INTO dbo.PACI (PACI_NOM, PACI_AP, PACI_AM, PACI_NAC, PACI_SEX, PACI_FECHAA, PACI_FECHAUM, PACI_IPA, PACI_IPUM, PACI_USA, PACI_USUM) VALUES ('JUAN  CARLOS ','ALVARADO','AGUILAR ','1990-01-01','Masculino','2023-04-25','2023-04-25','192.1.1.1','192.1.1.1',1000,1000)</v>
      </c>
    </row>
    <row r="320" spans="1:23" x14ac:dyDescent="0.25">
      <c r="A320" s="3">
        <v>298</v>
      </c>
      <c r="B320" s="4">
        <v>45034</v>
      </c>
      <c r="C320" t="s">
        <v>606</v>
      </c>
      <c r="D320" t="s">
        <v>607</v>
      </c>
      <c r="G320" t="s">
        <v>19</v>
      </c>
      <c r="H320" t="str">
        <f>CONCATENATE("Perfil SEDENA"," ",G320)</f>
        <v>Perfil SEDENA Femenino</v>
      </c>
      <c r="I320" t="s">
        <v>178</v>
      </c>
      <c r="J320">
        <f>SEARCH(" ",C320,1)</f>
        <v>5</v>
      </c>
      <c r="K320">
        <f>SEARCH(" ",C320,J320+1)</f>
        <v>14</v>
      </c>
      <c r="L320">
        <f>IFERROR(SEARCH(" ",C320,K320+1),100)</f>
        <v>22</v>
      </c>
      <c r="M320">
        <f>IFERROR(SEARCH(" ",C320,L320+1),100)</f>
        <v>100</v>
      </c>
      <c r="N320">
        <f>IFERROR(SEARCH(" ",C320,M320+1),100)</f>
        <v>100</v>
      </c>
      <c r="O320">
        <f>LEN(C320)</f>
        <v>28</v>
      </c>
      <c r="P320" t="str">
        <f>MID(C320,1,J320-1)</f>
        <v>CRUZ</v>
      </c>
      <c r="Q320" t="str">
        <f>MID(C320,(J320+1),(K320-J320))</f>
        <v xml:space="preserve">MARTINEZ </v>
      </c>
      <c r="R320" t="str">
        <f>MID(C320,(K320+1),(L320-K320))</f>
        <v xml:space="preserve">JESSICA </v>
      </c>
      <c r="S320" t="str">
        <f>MID(C320,(L320+1),(M320-L320))</f>
        <v>MARLEN</v>
      </c>
      <c r="T320" t="str">
        <f>MID(C320,(M320+1),N320)</f>
        <v/>
      </c>
      <c r="U320" t="str">
        <f t="shared" si="8"/>
        <v xml:space="preserve">JESSICA  MARLEN </v>
      </c>
      <c r="V320" t="s">
        <v>1220</v>
      </c>
      <c r="W320" t="str">
        <f t="shared" si="9"/>
        <v>INSERT INTO dbo.PACI (PACI_NOM, PACI_AP, PACI_AM, PACI_NAC, PACI_SEX, PACI_FECHAA, PACI_FECHAUM, PACI_IPA, PACI_IPUM, PACI_USA, PACI_USUM) VALUES ('JESSICA  MARLEN ','CRUZ','MARTINEZ ','1990-01-01','Femenino','2023-04-25','2023-04-25','192.1.1.1','192.1.1.1',1000,1000)</v>
      </c>
    </row>
    <row r="321" spans="1:23" x14ac:dyDescent="0.25">
      <c r="A321" s="3">
        <v>303</v>
      </c>
      <c r="B321" s="4">
        <v>45034</v>
      </c>
      <c r="C321" t="s">
        <v>616</v>
      </c>
      <c r="D321" t="s">
        <v>617</v>
      </c>
      <c r="G321" t="s">
        <v>11</v>
      </c>
      <c r="H321" t="str">
        <f>CONCATENATE("Perfil SEDENA"," ",G321)</f>
        <v>Perfil SEDENA Masculino</v>
      </c>
      <c r="I321" t="s">
        <v>178</v>
      </c>
      <c r="J321">
        <f>SEARCH(" ",C321,1)</f>
        <v>5</v>
      </c>
      <c r="K321">
        <f>SEARCH(" ",C321,J321+1)</f>
        <v>15</v>
      </c>
      <c r="L321">
        <f>IFERROR(SEARCH(" ",C321,K321+1),100)</f>
        <v>22</v>
      </c>
      <c r="M321">
        <f>IFERROR(SEARCH(" ",C321,L321+1),100)</f>
        <v>100</v>
      </c>
      <c r="N321">
        <f>IFERROR(SEARCH(" ",C321,M321+1),100)</f>
        <v>100</v>
      </c>
      <c r="O321">
        <f>LEN(C321)</f>
        <v>28</v>
      </c>
      <c r="P321" t="str">
        <f>MID(C321,1,J321-1)</f>
        <v>MATA</v>
      </c>
      <c r="Q321" t="str">
        <f>MID(C321,(J321+1),(K321-J321))</f>
        <v xml:space="preserve">HERNANDEZ </v>
      </c>
      <c r="R321" t="str">
        <f>MID(C321,(K321+1),(L321-K321))</f>
        <v xml:space="preserve">CARLOS </v>
      </c>
      <c r="S321" t="str">
        <f>MID(C321,(L321+1),(M321-L321))</f>
        <v>JAVIER</v>
      </c>
      <c r="T321" t="str">
        <f>MID(C321,(M321+1),N321)</f>
        <v/>
      </c>
      <c r="U321" t="str">
        <f t="shared" si="8"/>
        <v xml:space="preserve">CARLOS  JAVIER </v>
      </c>
      <c r="V321" t="s">
        <v>1221</v>
      </c>
      <c r="W321" t="str">
        <f t="shared" si="9"/>
        <v>INSERT INTO dbo.PACI (PACI_NOM, PACI_AP, PACI_AM, PACI_NAC, PACI_SEX, PACI_FECHAA, PACI_FECHAUM, PACI_IPA, PACI_IPUM, PACI_USA, PACI_USUM) VALUES ('CARLOS  JAVIER ','MATA','HERNANDEZ ','1990-01-01','Masculino','2023-04-25','2023-04-25','192.1.1.1','192.1.1.1',1000,1000)</v>
      </c>
    </row>
    <row r="322" spans="1:23" x14ac:dyDescent="0.25">
      <c r="A322" s="3">
        <v>308</v>
      </c>
      <c r="B322" s="4">
        <v>45035</v>
      </c>
      <c r="C322" t="s">
        <v>626</v>
      </c>
      <c r="D322" t="s">
        <v>627</v>
      </c>
      <c r="G322" t="s">
        <v>19</v>
      </c>
      <c r="H322" t="str">
        <f>CONCATENATE("Perfil SEDENA"," ",G322)</f>
        <v>Perfil SEDENA Femenino</v>
      </c>
      <c r="I322" t="s">
        <v>178</v>
      </c>
      <c r="J322">
        <f>SEARCH(" ",C322,1)</f>
        <v>8</v>
      </c>
      <c r="K322">
        <f>SEARCH(" ",C322,J322+1)</f>
        <v>15</v>
      </c>
      <c r="L322">
        <f>IFERROR(SEARCH(" ",C322,K322+1),100)</f>
        <v>21</v>
      </c>
      <c r="M322">
        <f>IFERROR(SEARCH(" ",C322,L322+1),100)</f>
        <v>100</v>
      </c>
      <c r="N322">
        <f>IFERROR(SEARCH(" ",C322,M322+1),100)</f>
        <v>100</v>
      </c>
      <c r="O322">
        <f>LEN(C322)</f>
        <v>28</v>
      </c>
      <c r="P322" t="str">
        <f>MID(C322,1,J322-1)</f>
        <v>MIRANDA</v>
      </c>
      <c r="Q322" t="str">
        <f>MID(C322,(J322+1),(K322-J322))</f>
        <v xml:space="preserve">ROBLES </v>
      </c>
      <c r="R322" t="str">
        <f>MID(C322,(K322+1),(L322-K322))</f>
        <v xml:space="preserve">AUREA </v>
      </c>
      <c r="S322" t="str">
        <f>MID(C322,(L322+1),(M322-L322))</f>
        <v>YAMILET</v>
      </c>
      <c r="T322" t="str">
        <f>MID(C322,(M322+1),N322)</f>
        <v/>
      </c>
      <c r="U322" t="str">
        <f t="shared" si="8"/>
        <v xml:space="preserve">AUREA  YAMILET </v>
      </c>
      <c r="V322" t="s">
        <v>1222</v>
      </c>
      <c r="W322" t="str">
        <f t="shared" si="9"/>
        <v>INSERT INTO dbo.PACI (PACI_NOM, PACI_AP, PACI_AM, PACI_NAC, PACI_SEX, PACI_FECHAA, PACI_FECHAUM, PACI_IPA, PACI_IPUM, PACI_USA, PACI_USUM) VALUES ('AUREA  YAMILET ','MIRANDA','ROBLES ','1990-01-01','Femenino','2023-04-25','2023-04-25','192.1.1.1','192.1.1.1',1000,1000)</v>
      </c>
    </row>
    <row r="323" spans="1:23" x14ac:dyDescent="0.25">
      <c r="A323" s="3">
        <v>314</v>
      </c>
      <c r="B323" s="4">
        <v>45035</v>
      </c>
      <c r="C323" t="s">
        <v>638</v>
      </c>
      <c r="D323" t="s">
        <v>639</v>
      </c>
      <c r="G323" t="s">
        <v>19</v>
      </c>
      <c r="H323" t="str">
        <f>CONCATENATE("Perfil SEDENA"," ",G323)</f>
        <v>Perfil SEDENA Femenino</v>
      </c>
      <c r="I323" t="s">
        <v>178</v>
      </c>
      <c r="J323">
        <f>SEARCH(" ",C323,1)</f>
        <v>10</v>
      </c>
      <c r="K323">
        <f>SEARCH(" ",C323,J323+1)</f>
        <v>20</v>
      </c>
      <c r="L323">
        <f>IFERROR(SEARCH(" ",C323,K323+1),100)</f>
        <v>100</v>
      </c>
      <c r="M323">
        <f>IFERROR(SEARCH(" ",C323,L323+1),100)</f>
        <v>100</v>
      </c>
      <c r="N323">
        <f>IFERROR(SEARCH(" ",C323,M323+1),100)</f>
        <v>100</v>
      </c>
      <c r="O323">
        <f>LEN(C323)</f>
        <v>28</v>
      </c>
      <c r="P323" t="str">
        <f>MID(C323,1,J323-1)</f>
        <v>HERNANDEZ</v>
      </c>
      <c r="Q323" t="str">
        <f>MID(C323,(J323+1),(K323-J323))</f>
        <v xml:space="preserve">IZQUIERDO </v>
      </c>
      <c r="R323" t="str">
        <f>MID(C323,(K323+1),(L323-K323))</f>
        <v>JENHIFER</v>
      </c>
      <c r="S323" t="str">
        <f>MID(C323,(L323+1),(M323-L323))</f>
        <v/>
      </c>
      <c r="T323" t="str">
        <f>MID(C323,(M323+1),N323)</f>
        <v/>
      </c>
      <c r="U323" t="str">
        <f t="shared" ref="U323:U386" si="10">CONCATENATE(R323," ",S323," ",T323)</f>
        <v xml:space="preserve">JENHIFER  </v>
      </c>
      <c r="V323" t="s">
        <v>1223</v>
      </c>
      <c r="W323" t="str">
        <f t="shared" ref="W323:W386" si="11">CONCATENATE("INSERT INTO dbo.PACI (PACI_NOM, PACI_AP, PACI_AM, PACI_NAC, PACI_SEX, PACI_FECHAA, PACI_FECHAUM, PACI_IPA, PACI_IPUM, PACI_USA, PACI_USUM) VALUES ('",U323,"','",P323,"','",Q323,"','1990-01-01','",G323,"','2023-04-25','2023-04-25','192.1.1.1','192.1.1.1',1000,1000)")</f>
        <v>INSERT INTO dbo.PACI (PACI_NOM, PACI_AP, PACI_AM, PACI_NAC, PACI_SEX, PACI_FECHAA, PACI_FECHAUM, PACI_IPA, PACI_IPUM, PACI_USA, PACI_USUM) VALUES ('JENHIFER  ','HERNANDEZ','IZQUIERDO ','1990-01-01','Femenino','2023-04-25','2023-04-25','192.1.1.1','192.1.1.1',1000,1000)</v>
      </c>
    </row>
    <row r="324" spans="1:23" x14ac:dyDescent="0.25">
      <c r="A324" s="3">
        <v>320</v>
      </c>
      <c r="B324" s="4">
        <v>45035</v>
      </c>
      <c r="C324" t="s">
        <v>650</v>
      </c>
      <c r="D324" t="s">
        <v>651</v>
      </c>
      <c r="G324" t="s">
        <v>19</v>
      </c>
      <c r="H324" t="str">
        <f>CONCATENATE("Perfil SEDENA"," ",G324)</f>
        <v>Perfil SEDENA Femenino</v>
      </c>
      <c r="I324" t="s">
        <v>178</v>
      </c>
      <c r="J324">
        <f>SEARCH(" ",C324,1)</f>
        <v>10</v>
      </c>
      <c r="K324">
        <f>SEARCH(" ",C324,J324+1)</f>
        <v>17</v>
      </c>
      <c r="L324">
        <f>IFERROR(SEARCH(" ",C324,K324+1),100)</f>
        <v>23</v>
      </c>
      <c r="M324">
        <f>IFERROR(SEARCH(" ",C324,L324+1),100)</f>
        <v>100</v>
      </c>
      <c r="N324">
        <f>IFERROR(SEARCH(" ",C324,M324+1),100)</f>
        <v>100</v>
      </c>
      <c r="O324">
        <f>LEN(C324)</f>
        <v>28</v>
      </c>
      <c r="P324" t="str">
        <f>MID(C324,1,J324-1)</f>
        <v>HERNANDEZ</v>
      </c>
      <c r="Q324" t="str">
        <f>MID(C324,(J324+1),(K324-J324))</f>
        <v xml:space="preserve">MEDINA </v>
      </c>
      <c r="R324" t="str">
        <f>MID(C324,(K324+1),(L324-K324))</f>
        <v xml:space="preserve">MAYRA </v>
      </c>
      <c r="S324" t="str">
        <f>MID(C324,(L324+1),(M324-L324))</f>
        <v>PAOLA</v>
      </c>
      <c r="T324" t="str">
        <f>MID(C324,(M324+1),N324)</f>
        <v/>
      </c>
      <c r="U324" t="str">
        <f t="shared" si="10"/>
        <v xml:space="preserve">MAYRA  PAOLA </v>
      </c>
      <c r="V324" t="s">
        <v>1224</v>
      </c>
      <c r="W324" t="str">
        <f t="shared" si="11"/>
        <v>INSERT INTO dbo.PACI (PACI_NOM, PACI_AP, PACI_AM, PACI_NAC, PACI_SEX, PACI_FECHAA, PACI_FECHAUM, PACI_IPA, PACI_IPUM, PACI_USA, PACI_USUM) VALUES ('MAYRA  PAOLA ','HERNANDEZ','MEDINA ','1990-01-01','Femenino','2023-04-25','2023-04-25','192.1.1.1','192.1.1.1',1000,1000)</v>
      </c>
    </row>
    <row r="325" spans="1:23" x14ac:dyDescent="0.25">
      <c r="A325" s="3">
        <v>328</v>
      </c>
      <c r="B325" s="4">
        <v>45035</v>
      </c>
      <c r="C325" t="s">
        <v>666</v>
      </c>
      <c r="D325" t="s">
        <v>667</v>
      </c>
      <c r="G325" t="s">
        <v>11</v>
      </c>
      <c r="H325" t="str">
        <f>CONCATENATE("Perfil SEDENA"," ",G325)</f>
        <v>Perfil SEDENA Masculino</v>
      </c>
      <c r="I325" t="s">
        <v>178</v>
      </c>
      <c r="J325">
        <f>SEARCH(" ",C325,1)</f>
        <v>9</v>
      </c>
      <c r="K325">
        <f>SEARCH(" ",C325,J325+1)</f>
        <v>16</v>
      </c>
      <c r="L325">
        <f>IFERROR(SEARCH(" ",C325,K325+1),100)</f>
        <v>22</v>
      </c>
      <c r="M325">
        <f>IFERROR(SEARCH(" ",C325,L325+1),100)</f>
        <v>100</v>
      </c>
      <c r="N325">
        <f>IFERROR(SEARCH(" ",C325,M325+1),100)</f>
        <v>100</v>
      </c>
      <c r="O325">
        <f>LEN(C325)</f>
        <v>28</v>
      </c>
      <c r="P325" t="str">
        <f>MID(C325,1,J325-1)</f>
        <v>BAUTISTA</v>
      </c>
      <c r="Q325" t="str">
        <f>MID(C325,(J325+1),(K325-J325))</f>
        <v xml:space="preserve">SOLANO </v>
      </c>
      <c r="R325" t="str">
        <f>MID(C325,(K325+1),(L325-K325))</f>
        <v xml:space="preserve">JESUS </v>
      </c>
      <c r="S325" t="str">
        <f>MID(C325,(L325+1),(M325-L325))</f>
        <v>ALEXIS</v>
      </c>
      <c r="T325" t="str">
        <f>MID(C325,(M325+1),N325)</f>
        <v/>
      </c>
      <c r="U325" t="str">
        <f t="shared" si="10"/>
        <v xml:space="preserve">JESUS  ALEXIS </v>
      </c>
      <c r="V325" t="s">
        <v>1225</v>
      </c>
      <c r="W325" t="str">
        <f t="shared" si="11"/>
        <v>INSERT INTO dbo.PACI (PACI_NOM, PACI_AP, PACI_AM, PACI_NAC, PACI_SEX, PACI_FECHAA, PACI_FECHAUM, PACI_IPA, PACI_IPUM, PACI_USA, PACI_USUM) VALUES ('JESUS  ALEXIS ','BAUTISTA','SOLANO ','1990-01-01','Masculino','2023-04-25','2023-04-25','192.1.1.1','192.1.1.1',1000,1000)</v>
      </c>
    </row>
    <row r="326" spans="1:23" x14ac:dyDescent="0.25">
      <c r="A326" s="3">
        <v>380</v>
      </c>
      <c r="B326" s="4">
        <v>45036</v>
      </c>
      <c r="C326" t="s">
        <v>770</v>
      </c>
      <c r="D326" t="s">
        <v>771</v>
      </c>
      <c r="G326" t="s">
        <v>11</v>
      </c>
      <c r="H326" t="str">
        <f>CONCATENATE("Perfil SEDENA"," ",G326)</f>
        <v>Perfil SEDENA Masculino</v>
      </c>
      <c r="I326" t="s">
        <v>178</v>
      </c>
      <c r="J326">
        <f>SEARCH(" ",C326,1)</f>
        <v>7</v>
      </c>
      <c r="K326">
        <f>SEARCH(" ",C326,J326+1)</f>
        <v>15</v>
      </c>
      <c r="L326">
        <f>IFERROR(SEARCH(" ",C326,K326+1),100)</f>
        <v>22</v>
      </c>
      <c r="M326">
        <f>IFERROR(SEARCH(" ",C326,L326+1),100)</f>
        <v>100</v>
      </c>
      <c r="N326">
        <f>IFERROR(SEARCH(" ",C326,M326+1),100)</f>
        <v>100</v>
      </c>
      <c r="O326">
        <f>LEN(C326)</f>
        <v>28</v>
      </c>
      <c r="P326" t="str">
        <f>MID(C326,1,J326-1)</f>
        <v>JUAREZ</v>
      </c>
      <c r="Q326" t="str">
        <f>MID(C326,(J326+1),(K326-J326))</f>
        <v xml:space="preserve">RAMIREZ </v>
      </c>
      <c r="R326" t="str">
        <f>MID(C326,(K326+1),(L326-K326))</f>
        <v xml:space="preserve">VICTOR </v>
      </c>
      <c r="S326" t="str">
        <f>MID(C326,(L326+1),(M326-L326))</f>
        <v>DANIEL</v>
      </c>
      <c r="T326" t="str">
        <f>MID(C326,(M326+1),N326)</f>
        <v/>
      </c>
      <c r="U326" t="str">
        <f t="shared" si="10"/>
        <v xml:space="preserve">VICTOR  DANIEL </v>
      </c>
      <c r="V326" t="s">
        <v>1226</v>
      </c>
      <c r="W326" t="str">
        <f t="shared" si="11"/>
        <v>INSERT INTO dbo.PACI (PACI_NOM, PACI_AP, PACI_AM, PACI_NAC, PACI_SEX, PACI_FECHAA, PACI_FECHAUM, PACI_IPA, PACI_IPUM, PACI_USA, PACI_USUM) VALUES ('VICTOR  DANIEL ','JUAREZ','RAMIREZ ','1990-01-01','Masculino','2023-04-25','2023-04-25','192.1.1.1','192.1.1.1',1000,1000)</v>
      </c>
    </row>
    <row r="327" spans="1:23" x14ac:dyDescent="0.25">
      <c r="A327" s="3">
        <v>387</v>
      </c>
      <c r="B327" s="4">
        <v>45037</v>
      </c>
      <c r="C327" t="s">
        <v>784</v>
      </c>
      <c r="D327" t="s">
        <v>785</v>
      </c>
      <c r="G327" t="s">
        <v>19</v>
      </c>
      <c r="H327" t="str">
        <f>CONCATENATE("Perfil SEDENA"," ",G327)</f>
        <v>Perfil SEDENA Femenino</v>
      </c>
      <c r="I327" t="s">
        <v>178</v>
      </c>
      <c r="J327">
        <f>SEARCH(" ",C327,1)</f>
        <v>9</v>
      </c>
      <c r="K327">
        <f>SEARCH(" ",C327,J327+1)</f>
        <v>17</v>
      </c>
      <c r="L327">
        <f>IFERROR(SEARCH(" ",C327,K327+1),100)</f>
        <v>23</v>
      </c>
      <c r="M327">
        <f>IFERROR(SEARCH(" ",C327,L327+1),100)</f>
        <v>100</v>
      </c>
      <c r="N327">
        <f>IFERROR(SEARCH(" ",C327,M327+1),100)</f>
        <v>100</v>
      </c>
      <c r="O327">
        <f>LEN(C327)</f>
        <v>28</v>
      </c>
      <c r="P327" t="str">
        <f>MID(C327,1,J327-1)</f>
        <v>MARTINEZ</v>
      </c>
      <c r="Q327" t="str">
        <f>MID(C327,(J327+1),(K327-J327))</f>
        <v xml:space="preserve">ORDOÑEZ </v>
      </c>
      <c r="R327" t="str">
        <f>MID(C327,(K327+1),(L327-K327))</f>
        <v xml:space="preserve">DIANA </v>
      </c>
      <c r="S327" t="str">
        <f>MID(C327,(L327+1),(M327-L327))</f>
        <v>IRAIS</v>
      </c>
      <c r="T327" t="str">
        <f>MID(C327,(M327+1),N327)</f>
        <v/>
      </c>
      <c r="U327" t="str">
        <f t="shared" si="10"/>
        <v xml:space="preserve">DIANA  IRAIS </v>
      </c>
      <c r="V327" t="s">
        <v>1227</v>
      </c>
      <c r="W327" t="str">
        <f t="shared" si="11"/>
        <v>INSERT INTO dbo.PACI (PACI_NOM, PACI_AP, PACI_AM, PACI_NAC, PACI_SEX, PACI_FECHAA, PACI_FECHAUM, PACI_IPA, PACI_IPUM, PACI_USA, PACI_USUM) VALUES ('DIANA  IRAIS ','MARTINEZ','ORDOÑEZ ','1990-01-01','Femenino','2023-04-25','2023-04-25','192.1.1.1','192.1.1.1',1000,1000)</v>
      </c>
    </row>
    <row r="328" spans="1:23" x14ac:dyDescent="0.25">
      <c r="A328" s="3">
        <v>402</v>
      </c>
      <c r="B328" s="4">
        <v>45038</v>
      </c>
      <c r="C328" t="s">
        <v>814</v>
      </c>
      <c r="D328" t="s">
        <v>815</v>
      </c>
      <c r="G328" t="s">
        <v>19</v>
      </c>
      <c r="H328" t="str">
        <f>CONCATENATE("Perfil SEDENA"," ",G328)</f>
        <v>Perfil SEDENA Femenino</v>
      </c>
      <c r="I328" t="s">
        <v>178</v>
      </c>
      <c r="J328">
        <f>SEARCH(" ",C328,1)</f>
        <v>8</v>
      </c>
      <c r="K328">
        <f>SEARCH(" ",C328,J328+1)</f>
        <v>15</v>
      </c>
      <c r="L328">
        <f>IFERROR(SEARCH(" ",C328,K328+1),100)</f>
        <v>21</v>
      </c>
      <c r="M328">
        <f>IFERROR(SEARCH(" ",C328,L328+1),100)</f>
        <v>100</v>
      </c>
      <c r="N328">
        <f>IFERROR(SEARCH(" ",C328,M328+1),100)</f>
        <v>100</v>
      </c>
      <c r="O328">
        <f>LEN(C328)</f>
        <v>28</v>
      </c>
      <c r="P328" t="str">
        <f>MID(C328,1,J328-1)</f>
        <v>SANCHEZ</v>
      </c>
      <c r="Q328" t="str">
        <f>MID(C328,(J328+1),(K328-J328))</f>
        <v xml:space="preserve">VARGAS </v>
      </c>
      <c r="R328" t="str">
        <f>MID(C328,(K328+1),(L328-K328))</f>
        <v xml:space="preserve">EDITH </v>
      </c>
      <c r="S328" t="str">
        <f>MID(C328,(L328+1),(M328-L328))</f>
        <v>MARISOL</v>
      </c>
      <c r="T328" t="str">
        <f>MID(C328,(M328+1),N328)</f>
        <v/>
      </c>
      <c r="U328" t="str">
        <f t="shared" si="10"/>
        <v xml:space="preserve">EDITH  MARISOL </v>
      </c>
      <c r="V328" t="s">
        <v>1228</v>
      </c>
      <c r="W328" t="str">
        <f t="shared" si="11"/>
        <v>INSERT INTO dbo.PACI (PACI_NOM, PACI_AP, PACI_AM, PACI_NAC, PACI_SEX, PACI_FECHAA, PACI_FECHAUM, PACI_IPA, PACI_IPUM, PACI_USA, PACI_USUM) VALUES ('EDITH  MARISOL ','SANCHEZ','VARGAS ','1990-01-01','Femenino','2023-04-25','2023-04-25','192.1.1.1','192.1.1.1',1000,1000)</v>
      </c>
    </row>
    <row r="329" spans="1:23" x14ac:dyDescent="0.25">
      <c r="A329" s="3">
        <v>406</v>
      </c>
      <c r="B329" s="4">
        <v>45038</v>
      </c>
      <c r="C329" s="7" t="s">
        <v>822</v>
      </c>
      <c r="D329" t="s">
        <v>823</v>
      </c>
      <c r="G329" t="s">
        <v>11</v>
      </c>
      <c r="H329" t="str">
        <f>CONCATENATE("Perfil SEDENA"," ",G329)</f>
        <v>Perfil SEDENA Masculino</v>
      </c>
      <c r="I329" t="s">
        <v>178</v>
      </c>
      <c r="J329">
        <f>SEARCH(" ",C329,1)</f>
        <v>7</v>
      </c>
      <c r="K329">
        <f>SEARCH(" ",C329,J329+1)</f>
        <v>15</v>
      </c>
      <c r="L329">
        <f>IFERROR(SEARCH(" ",C329,K329+1),100)</f>
        <v>21</v>
      </c>
      <c r="M329">
        <f>IFERROR(SEARCH(" ",C329,L329+1),100)</f>
        <v>100</v>
      </c>
      <c r="N329">
        <f>IFERROR(SEARCH(" ",C329,M329+1),100)</f>
        <v>100</v>
      </c>
      <c r="O329">
        <f>LEN(C329)</f>
        <v>28</v>
      </c>
      <c r="P329" t="str">
        <f>MID(C329,1,J329-1)</f>
        <v>NORATO</v>
      </c>
      <c r="Q329" t="str">
        <f>MID(C329,(J329+1),(K329-J329))</f>
        <v xml:space="preserve">CANALES </v>
      </c>
      <c r="R329" t="str">
        <f>MID(C329,(K329+1),(L329-K329))</f>
        <v xml:space="preserve">MARIO </v>
      </c>
      <c r="S329" t="str">
        <f>MID(C329,(L329+1),(M329-L329))</f>
        <v>ALBERTO</v>
      </c>
      <c r="T329" t="str">
        <f>MID(C329,(M329+1),N329)</f>
        <v/>
      </c>
      <c r="U329" t="str">
        <f t="shared" si="10"/>
        <v xml:space="preserve">MARIO  ALBERTO </v>
      </c>
      <c r="V329" t="s">
        <v>1229</v>
      </c>
      <c r="W329" t="str">
        <f t="shared" si="11"/>
        <v>INSERT INTO dbo.PACI (PACI_NOM, PACI_AP, PACI_AM, PACI_NAC, PACI_SEX, PACI_FECHAA, PACI_FECHAUM, PACI_IPA, PACI_IPUM, PACI_USA, PACI_USUM) VALUES ('MARIO  ALBERTO ','NORATO','CANALES ','1990-01-01','Masculino','2023-04-25','2023-04-25','192.1.1.1','192.1.1.1',1000,1000)</v>
      </c>
    </row>
    <row r="330" spans="1:23" x14ac:dyDescent="0.25">
      <c r="A330" s="3">
        <v>29</v>
      </c>
      <c r="B330" s="4">
        <v>45019</v>
      </c>
      <c r="C330" t="s">
        <v>68</v>
      </c>
      <c r="D330" t="s">
        <v>69</v>
      </c>
      <c r="G330" t="s">
        <v>11</v>
      </c>
      <c r="H330" t="str">
        <f>CONCATENATE("Perfil SEDENA"," ",G330)</f>
        <v>Perfil SEDENA Masculino</v>
      </c>
      <c r="I330" t="s">
        <v>12</v>
      </c>
      <c r="J330">
        <f>SEARCH(" ",C330,1)</f>
        <v>9</v>
      </c>
      <c r="K330">
        <f>SEARCH(" ",C330,J330+1)</f>
        <v>16</v>
      </c>
      <c r="L330">
        <f>IFERROR(SEARCH(" ",C330,K330+1),100)</f>
        <v>23</v>
      </c>
      <c r="M330">
        <f>IFERROR(SEARCH(" ",C330,L330+1),100)</f>
        <v>100</v>
      </c>
      <c r="N330">
        <f>IFERROR(SEARCH(" ",C330,M330+1),100)</f>
        <v>100</v>
      </c>
      <c r="O330">
        <f>LEN(C330)</f>
        <v>29</v>
      </c>
      <c r="P330" t="str">
        <f>MID(C330,1,J330-1)</f>
        <v>PASTRANA</v>
      </c>
      <c r="Q330" t="str">
        <f>MID(C330,(J330+1),(K330-J330))</f>
        <v xml:space="preserve">CORTEZ </v>
      </c>
      <c r="R330" t="str">
        <f>MID(C330,(K330+1),(L330-K330))</f>
        <v xml:space="preserve">ADRIAN </v>
      </c>
      <c r="S330" t="str">
        <f>MID(C330,(L330+1),(M330-L330))</f>
        <v>ULISES</v>
      </c>
      <c r="T330" t="str">
        <f>MID(C330,(M330+1),N330)</f>
        <v/>
      </c>
      <c r="U330" t="str">
        <f t="shared" si="10"/>
        <v xml:space="preserve">ADRIAN  ULISES </v>
      </c>
      <c r="V330" t="s">
        <v>1230</v>
      </c>
      <c r="W330" t="str">
        <f t="shared" si="11"/>
        <v>INSERT INTO dbo.PACI (PACI_NOM, PACI_AP, PACI_AM, PACI_NAC, PACI_SEX, PACI_FECHAA, PACI_FECHAUM, PACI_IPA, PACI_IPUM, PACI_USA, PACI_USUM) VALUES ('ADRIAN  ULISES ','PASTRANA','CORTEZ ','1990-01-01','Masculino','2023-04-25','2023-04-25','192.1.1.1','192.1.1.1',1000,1000)</v>
      </c>
    </row>
    <row r="331" spans="1:23" x14ac:dyDescent="0.25">
      <c r="A331" s="3">
        <v>31</v>
      </c>
      <c r="B331" s="4">
        <v>45019</v>
      </c>
      <c r="C331" t="s">
        <v>72</v>
      </c>
      <c r="D331" t="s">
        <v>73</v>
      </c>
      <c r="G331" t="s">
        <v>11</v>
      </c>
      <c r="H331" t="str">
        <f>CONCATENATE("Perfil SEDENA"," ",G331)</f>
        <v>Perfil SEDENA Masculino</v>
      </c>
      <c r="I331" t="s">
        <v>12</v>
      </c>
      <c r="J331">
        <f>SEARCH(" ",C331,1)</f>
        <v>8</v>
      </c>
      <c r="K331">
        <f>SEARCH(" ",C331,J331+1)</f>
        <v>17</v>
      </c>
      <c r="L331">
        <f>IFERROR(SEARCH(" ",C331,K331+1),100)</f>
        <v>24</v>
      </c>
      <c r="M331">
        <f>IFERROR(SEARCH(" ",C331,L331+1),100)</f>
        <v>100</v>
      </c>
      <c r="N331">
        <f>IFERROR(SEARCH(" ",C331,M331+1),100)</f>
        <v>100</v>
      </c>
      <c r="O331">
        <f>LEN(C331)</f>
        <v>29</v>
      </c>
      <c r="P331" t="str">
        <f>MID(C331,1,J331-1)</f>
        <v>VAZQUEZ</v>
      </c>
      <c r="Q331" t="str">
        <f>MID(C331,(J331+1),(K331-J331))</f>
        <v xml:space="preserve">ESCOBEDO </v>
      </c>
      <c r="R331" t="str">
        <f>MID(C331,(K331+1),(L331-K331))</f>
        <v xml:space="preserve">CARLOS </v>
      </c>
      <c r="S331" t="str">
        <f>MID(C331,(L331+1),(M331-L331))</f>
        <v>JESUS</v>
      </c>
      <c r="T331" t="str">
        <f>MID(C331,(M331+1),N331)</f>
        <v/>
      </c>
      <c r="U331" t="str">
        <f t="shared" si="10"/>
        <v xml:space="preserve">CARLOS  JESUS </v>
      </c>
      <c r="V331" t="s">
        <v>1231</v>
      </c>
      <c r="W331" t="str">
        <f t="shared" si="11"/>
        <v>INSERT INTO dbo.PACI (PACI_NOM, PACI_AP, PACI_AM, PACI_NAC, PACI_SEX, PACI_FECHAA, PACI_FECHAUM, PACI_IPA, PACI_IPUM, PACI_USA, PACI_USUM) VALUES ('CARLOS  JESUS ','VAZQUEZ','ESCOBEDO ','1990-01-01','Masculino','2023-04-25','2023-04-25','192.1.1.1','192.1.1.1',1000,1000)</v>
      </c>
    </row>
    <row r="332" spans="1:23" x14ac:dyDescent="0.25">
      <c r="A332" s="3">
        <v>37</v>
      </c>
      <c r="B332" s="4">
        <v>45019</v>
      </c>
      <c r="C332" t="s">
        <v>84</v>
      </c>
      <c r="D332" t="s">
        <v>85</v>
      </c>
      <c r="G332" t="s">
        <v>11</v>
      </c>
      <c r="H332" t="str">
        <f>CONCATENATE("Perfil SEDENA"," ",G332)</f>
        <v>Perfil SEDENA Masculino</v>
      </c>
      <c r="I332" t="s">
        <v>12</v>
      </c>
      <c r="J332">
        <f>SEARCH(" ",C332,1)</f>
        <v>8</v>
      </c>
      <c r="K332">
        <f>SEARCH(" ",C332,J332+1)</f>
        <v>14</v>
      </c>
      <c r="L332">
        <f>IFERROR(SEARCH(" ",C332,K332+1),100)</f>
        <v>20</v>
      </c>
      <c r="M332">
        <f>IFERROR(SEARCH(" ",C332,L332+1),100)</f>
        <v>100</v>
      </c>
      <c r="N332">
        <f>IFERROR(SEARCH(" ",C332,M332+1),100)</f>
        <v>100</v>
      </c>
      <c r="O332">
        <f>LEN(C332)</f>
        <v>29</v>
      </c>
      <c r="P332" t="str">
        <f>MID(C332,1,J332-1)</f>
        <v>GALINDO</v>
      </c>
      <c r="Q332" t="str">
        <f>MID(C332,(J332+1),(K332-J332))</f>
        <v xml:space="preserve">LOPEZ </v>
      </c>
      <c r="R332" t="str">
        <f>MID(C332,(K332+1),(L332-K332))</f>
        <v xml:space="preserve">DIEGO </v>
      </c>
      <c r="S332" t="str">
        <f>MID(C332,(L332+1),(M332-L332))</f>
        <v>ALEJANDRO</v>
      </c>
      <c r="T332" t="str">
        <f>MID(C332,(M332+1),N332)</f>
        <v/>
      </c>
      <c r="U332" t="str">
        <f t="shared" si="10"/>
        <v xml:space="preserve">DIEGO  ALEJANDRO </v>
      </c>
      <c r="V332" t="s">
        <v>1232</v>
      </c>
      <c r="W332" t="str">
        <f t="shared" si="11"/>
        <v>INSERT INTO dbo.PACI (PACI_NOM, PACI_AP, PACI_AM, PACI_NAC, PACI_SEX, PACI_FECHAA, PACI_FECHAUM, PACI_IPA, PACI_IPUM, PACI_USA, PACI_USUM) VALUES ('DIEGO  ALEJANDRO ','GALINDO','LOPEZ ','1990-01-01','Masculino','2023-04-25','2023-04-25','192.1.1.1','192.1.1.1',1000,1000)</v>
      </c>
    </row>
    <row r="333" spans="1:23" x14ac:dyDescent="0.25">
      <c r="A333" s="3">
        <v>43</v>
      </c>
      <c r="B333" s="4">
        <v>45019</v>
      </c>
      <c r="C333" t="s">
        <v>96</v>
      </c>
      <c r="D333" t="s">
        <v>97</v>
      </c>
      <c r="G333" t="s">
        <v>19</v>
      </c>
      <c r="H333" t="str">
        <f>CONCATENATE("Perfil SEDENA"," ",G333)</f>
        <v>Perfil SEDENA Femenino</v>
      </c>
      <c r="I333" t="s">
        <v>12</v>
      </c>
      <c r="J333">
        <f>SEARCH(" ",C333,1)</f>
        <v>8</v>
      </c>
      <c r="K333">
        <f>SEARCH(" ",C333,J333+1)</f>
        <v>17</v>
      </c>
      <c r="L333">
        <f>IFERROR(SEARCH(" ",C333,K333+1),100)</f>
        <v>23</v>
      </c>
      <c r="M333">
        <f>IFERROR(SEARCH(" ",C333,L333+1),100)</f>
        <v>100</v>
      </c>
      <c r="N333">
        <f>IFERROR(SEARCH(" ",C333,M333+1),100)</f>
        <v>100</v>
      </c>
      <c r="O333">
        <f>LEN(C333)</f>
        <v>29</v>
      </c>
      <c r="P333" t="str">
        <f>MID(C333,1,J333-1)</f>
        <v>CAMARGO</v>
      </c>
      <c r="Q333" t="str">
        <f>MID(C333,(J333+1),(K333-J333))</f>
        <v xml:space="preserve">MARTINEZ </v>
      </c>
      <c r="R333" t="str">
        <f>MID(C333,(K333+1),(L333-K333))</f>
        <v xml:space="preserve">MARIA </v>
      </c>
      <c r="S333" t="str">
        <f>MID(C333,(L333+1),(M333-L333))</f>
        <v>ISABEL</v>
      </c>
      <c r="T333" t="str">
        <f>MID(C333,(M333+1),N333)</f>
        <v/>
      </c>
      <c r="U333" t="str">
        <f t="shared" si="10"/>
        <v xml:space="preserve">MARIA  ISABEL </v>
      </c>
      <c r="V333" t="s">
        <v>1233</v>
      </c>
      <c r="W333" t="str">
        <f t="shared" si="11"/>
        <v>INSERT INTO dbo.PACI (PACI_NOM, PACI_AP, PACI_AM, PACI_NAC, PACI_SEX, PACI_FECHAA, PACI_FECHAUM, PACI_IPA, PACI_IPUM, PACI_USA, PACI_USUM) VALUES ('MARIA  ISABEL ','CAMARGO','MARTINEZ ','1990-01-01','Femenino','2023-04-25','2023-04-25','192.1.1.1','192.1.1.1',1000,1000)</v>
      </c>
    </row>
    <row r="334" spans="1:23" x14ac:dyDescent="0.25">
      <c r="A334" s="3">
        <v>51</v>
      </c>
      <c r="B334" s="4">
        <v>45020</v>
      </c>
      <c r="C334" t="s">
        <v>112</v>
      </c>
      <c r="D334" t="s">
        <v>113</v>
      </c>
      <c r="G334" t="s">
        <v>11</v>
      </c>
      <c r="H334" t="str">
        <f>CONCATENATE("Perfil SEDENA"," ",G334)</f>
        <v>Perfil SEDENA Masculino</v>
      </c>
      <c r="I334" t="s">
        <v>12</v>
      </c>
      <c r="J334">
        <f>SEARCH(" ",C334,1)</f>
        <v>8</v>
      </c>
      <c r="K334">
        <f>SEARCH(" ",C334,J334+1)</f>
        <v>17</v>
      </c>
      <c r="L334">
        <f>IFERROR(SEARCH(" ",C334,K334+1),100)</f>
        <v>22</v>
      </c>
      <c r="M334">
        <f>IFERROR(SEARCH(" ",C334,L334+1),100)</f>
        <v>100</v>
      </c>
      <c r="N334">
        <f>IFERROR(SEARCH(" ",C334,M334+1),100)</f>
        <v>100</v>
      </c>
      <c r="O334">
        <f>LEN(C334)</f>
        <v>29</v>
      </c>
      <c r="P334" t="str">
        <f>MID(C334,1,J334-1)</f>
        <v>ARRIAGA</v>
      </c>
      <c r="Q334" t="str">
        <f>MID(C334,(J334+1),(K334-J334))</f>
        <v xml:space="preserve">CARRASCO </v>
      </c>
      <c r="R334" t="str">
        <f>MID(C334,(K334+1),(L334-K334))</f>
        <v xml:space="preserve">LUIS </v>
      </c>
      <c r="S334" t="str">
        <f>MID(C334,(L334+1),(M334-L334))</f>
        <v>ALFONSO</v>
      </c>
      <c r="T334" t="str">
        <f>MID(C334,(M334+1),N334)</f>
        <v/>
      </c>
      <c r="U334" t="str">
        <f t="shared" si="10"/>
        <v xml:space="preserve">LUIS  ALFONSO </v>
      </c>
      <c r="V334" t="s">
        <v>1234</v>
      </c>
      <c r="W334" t="str">
        <f t="shared" si="11"/>
        <v>INSERT INTO dbo.PACI (PACI_NOM, PACI_AP, PACI_AM, PACI_NAC, PACI_SEX, PACI_FECHAA, PACI_FECHAUM, PACI_IPA, PACI_IPUM, PACI_USA, PACI_USUM) VALUES ('LUIS  ALFONSO ','ARRIAGA','CARRASCO ','1990-01-01','Masculino','2023-04-25','2023-04-25','192.1.1.1','192.1.1.1',1000,1000)</v>
      </c>
    </row>
    <row r="335" spans="1:23" x14ac:dyDescent="0.25">
      <c r="A335" s="3">
        <v>58</v>
      </c>
      <c r="B335" s="4">
        <v>45020</v>
      </c>
      <c r="C335" t="s">
        <v>126</v>
      </c>
      <c r="D335" t="s">
        <v>127</v>
      </c>
      <c r="G335" t="s">
        <v>11</v>
      </c>
      <c r="H335" t="str">
        <f>CONCATENATE("Perfil SEDENA"," ",G335)</f>
        <v>Perfil SEDENA Masculino</v>
      </c>
      <c r="I335" t="s">
        <v>12</v>
      </c>
      <c r="J335">
        <f>SEARCH(" ",C335,1)</f>
        <v>5</v>
      </c>
      <c r="K335">
        <f>SEARCH(" ",C335,J335+1)</f>
        <v>15</v>
      </c>
      <c r="L335">
        <f>IFERROR(SEARCH(" ",C335,K335+1),100)</f>
        <v>23</v>
      </c>
      <c r="M335">
        <f>IFERROR(SEARCH(" ",C335,L335+1),100)</f>
        <v>100</v>
      </c>
      <c r="N335">
        <f>IFERROR(SEARCH(" ",C335,M335+1),100)</f>
        <v>100</v>
      </c>
      <c r="O335">
        <f>LEN(C335)</f>
        <v>29</v>
      </c>
      <c r="P335" t="str">
        <f>MID(C335,1,J335-1)</f>
        <v>RUIZ</v>
      </c>
      <c r="Q335" t="str">
        <f>MID(C335,(J335+1),(K335-J335))</f>
        <v xml:space="preserve">RODRIGUEZ </v>
      </c>
      <c r="R335" t="str">
        <f>MID(C335,(K335+1),(L335-K335))</f>
        <v xml:space="preserve">PAULINO </v>
      </c>
      <c r="S335" t="str">
        <f>MID(C335,(L335+1),(M335-L335))</f>
        <v>DANIEL</v>
      </c>
      <c r="T335" t="str">
        <f>MID(C335,(M335+1),N335)</f>
        <v/>
      </c>
      <c r="U335" t="str">
        <f t="shared" si="10"/>
        <v xml:space="preserve">PAULINO  DANIEL </v>
      </c>
      <c r="V335" t="s">
        <v>1235</v>
      </c>
      <c r="W335" t="str">
        <f t="shared" si="11"/>
        <v>INSERT INTO dbo.PACI (PACI_NOM, PACI_AP, PACI_AM, PACI_NAC, PACI_SEX, PACI_FECHAA, PACI_FECHAUM, PACI_IPA, PACI_IPUM, PACI_USA, PACI_USUM) VALUES ('PAULINO  DANIEL ','RUIZ','RODRIGUEZ ','1990-01-01','Masculino','2023-04-25','2023-04-25','192.1.1.1','192.1.1.1',1000,1000)</v>
      </c>
    </row>
    <row r="336" spans="1:23" x14ac:dyDescent="0.25">
      <c r="A336" s="3">
        <v>70</v>
      </c>
      <c r="B336" s="4">
        <v>45020</v>
      </c>
      <c r="C336" t="s">
        <v>150</v>
      </c>
      <c r="D336" t="s">
        <v>151</v>
      </c>
      <c r="G336" t="s">
        <v>19</v>
      </c>
      <c r="H336" t="str">
        <f>CONCATENATE("Perfil SEDENA"," ",G336)</f>
        <v>Perfil SEDENA Femenino</v>
      </c>
      <c r="I336" t="s">
        <v>12</v>
      </c>
      <c r="J336">
        <f>SEARCH(" ",C336,1)</f>
        <v>7</v>
      </c>
      <c r="K336">
        <f>SEARCH(" ",C336,J336+1)</f>
        <v>17</v>
      </c>
      <c r="L336">
        <f>IFERROR(SEARCH(" ",C336,K336+1),100)</f>
        <v>23</v>
      </c>
      <c r="M336">
        <f>IFERROR(SEARCH(" ",C336,L336+1),100)</f>
        <v>100</v>
      </c>
      <c r="N336">
        <f>IFERROR(SEARCH(" ",C336,M336+1),100)</f>
        <v>100</v>
      </c>
      <c r="O336">
        <f>LEN(C336)</f>
        <v>29</v>
      </c>
      <c r="P336" t="str">
        <f>MID(C336,1,J336-1)</f>
        <v>GARCIA</v>
      </c>
      <c r="Q336" t="str">
        <f>MID(C336,(J336+1),(K336-J336))</f>
        <v xml:space="preserve">HERNANDEZ </v>
      </c>
      <c r="R336" t="str">
        <f>MID(C336,(K336+1),(L336-K336))</f>
        <v xml:space="preserve">LAURA </v>
      </c>
      <c r="S336" t="str">
        <f>MID(C336,(L336+1),(M336-L336))</f>
        <v>KARINA</v>
      </c>
      <c r="T336" t="str">
        <f>MID(C336,(M336+1),N336)</f>
        <v/>
      </c>
      <c r="U336" t="str">
        <f t="shared" si="10"/>
        <v xml:space="preserve">LAURA  KARINA </v>
      </c>
      <c r="V336" t="s">
        <v>1236</v>
      </c>
      <c r="W336" t="str">
        <f t="shared" si="11"/>
        <v>INSERT INTO dbo.PACI (PACI_NOM, PACI_AP, PACI_AM, PACI_NAC, PACI_SEX, PACI_FECHAA, PACI_FECHAUM, PACI_IPA, PACI_IPUM, PACI_USA, PACI_USUM) VALUES ('LAURA  KARINA ','GARCIA','HERNANDEZ ','1990-01-01','Femenino','2023-04-25','2023-04-25','192.1.1.1','192.1.1.1',1000,1000)</v>
      </c>
    </row>
    <row r="337" spans="1:23" x14ac:dyDescent="0.25">
      <c r="A337" s="3">
        <v>92</v>
      </c>
      <c r="B337" s="4">
        <v>45022</v>
      </c>
      <c r="C337" t="s">
        <v>195</v>
      </c>
      <c r="D337" t="s">
        <v>196</v>
      </c>
      <c r="G337" t="s">
        <v>19</v>
      </c>
      <c r="H337" t="str">
        <f>CONCATENATE("Perfil SEDENA"," ",G337)</f>
        <v>Perfil SEDENA Femenino</v>
      </c>
      <c r="I337" t="s">
        <v>178</v>
      </c>
      <c r="J337">
        <f>SEARCH(" ",C337,1)</f>
        <v>9</v>
      </c>
      <c r="K337">
        <f>SEARCH(" ",C337,J337+1)</f>
        <v>18</v>
      </c>
      <c r="L337">
        <f>IFERROR(SEARCH(" ",C337,K337+1),100)</f>
        <v>23</v>
      </c>
      <c r="M337">
        <f>IFERROR(SEARCH(" ",C337,L337+1),100)</f>
        <v>100</v>
      </c>
      <c r="N337">
        <f>IFERROR(SEARCH(" ",C337,M337+1),100)</f>
        <v>100</v>
      </c>
      <c r="O337">
        <f>LEN(C337)</f>
        <v>29</v>
      </c>
      <c r="P337" t="str">
        <f>MID(C337,1,J337-1)</f>
        <v>MARTINEZ</v>
      </c>
      <c r="Q337" t="str">
        <f>MID(C337,(J337+1),(K337-J337))</f>
        <v xml:space="preserve">MARTINEZ </v>
      </c>
      <c r="R337" t="str">
        <f>MID(C337,(K337+1),(L337-K337))</f>
        <v xml:space="preserve">DONI </v>
      </c>
      <c r="S337" t="str">
        <f>MID(C337,(L337+1),(M337-L337))</f>
        <v>HARUMI</v>
      </c>
      <c r="T337" t="str">
        <f>MID(C337,(M337+1),N337)</f>
        <v/>
      </c>
      <c r="U337" t="str">
        <f t="shared" si="10"/>
        <v xml:space="preserve">DONI  HARUMI </v>
      </c>
      <c r="V337" t="s">
        <v>1237</v>
      </c>
      <c r="W337" t="str">
        <f t="shared" si="11"/>
        <v>INSERT INTO dbo.PACI (PACI_NOM, PACI_AP, PACI_AM, PACI_NAC, PACI_SEX, PACI_FECHAA, PACI_FECHAUM, PACI_IPA, PACI_IPUM, PACI_USA, PACI_USUM) VALUES ('DONI  HARUMI ','MARTINEZ','MARTINEZ ','1990-01-01','Femenino','2023-04-25','2023-04-25','192.1.1.1','192.1.1.1',1000,1000)</v>
      </c>
    </row>
    <row r="338" spans="1:23" x14ac:dyDescent="0.25">
      <c r="A338" s="3">
        <v>100</v>
      </c>
      <c r="B338" s="4">
        <v>45022</v>
      </c>
      <c r="C338" t="s">
        <v>211</v>
      </c>
      <c r="D338" t="s">
        <v>212</v>
      </c>
      <c r="G338" t="s">
        <v>11</v>
      </c>
      <c r="H338" t="str">
        <f>CONCATENATE("Perfil SEDENA"," ",G338)</f>
        <v>Perfil SEDENA Masculino</v>
      </c>
      <c r="I338" t="s">
        <v>178</v>
      </c>
      <c r="J338">
        <f>SEARCH(" ",C338,1)</f>
        <v>10</v>
      </c>
      <c r="K338">
        <f>SEARCH(" ",C338,J338+1)</f>
        <v>17</v>
      </c>
      <c r="L338">
        <f>IFERROR(SEARCH(" ",C338,K338+1),100)</f>
        <v>23</v>
      </c>
      <c r="M338">
        <f>IFERROR(SEARCH(" ",C338,L338+1),100)</f>
        <v>100</v>
      </c>
      <c r="N338">
        <f>IFERROR(SEARCH(" ",C338,M338+1),100)</f>
        <v>100</v>
      </c>
      <c r="O338">
        <f>LEN(C338)</f>
        <v>29</v>
      </c>
      <c r="P338" t="str">
        <f>MID(C338,1,J338-1)</f>
        <v>HERNANDEZ</v>
      </c>
      <c r="Q338" t="str">
        <f>MID(C338,(J338+1),(K338-J338))</f>
        <v xml:space="preserve">GUZMAN </v>
      </c>
      <c r="R338" t="str">
        <f>MID(C338,(K338+1),(L338-K338))</f>
        <v xml:space="preserve">JESUS </v>
      </c>
      <c r="S338" t="str">
        <f>MID(C338,(L338+1),(M338-L338))</f>
        <v>ARTURO</v>
      </c>
      <c r="T338" t="str">
        <f>MID(C338,(M338+1),N338)</f>
        <v/>
      </c>
      <c r="U338" t="str">
        <f t="shared" si="10"/>
        <v xml:space="preserve">JESUS  ARTURO </v>
      </c>
      <c r="V338" t="s">
        <v>1238</v>
      </c>
      <c r="W338" t="str">
        <f t="shared" si="11"/>
        <v>INSERT INTO dbo.PACI (PACI_NOM, PACI_AP, PACI_AM, PACI_NAC, PACI_SEX, PACI_FECHAA, PACI_FECHAUM, PACI_IPA, PACI_IPUM, PACI_USA, PACI_USUM) VALUES ('JESUS  ARTURO ','HERNANDEZ','GUZMAN ','1990-01-01','Masculino','2023-04-25','2023-04-25','192.1.1.1','192.1.1.1',1000,1000)</v>
      </c>
    </row>
    <row r="339" spans="1:23" x14ac:dyDescent="0.25">
      <c r="A339" s="3">
        <v>106</v>
      </c>
      <c r="B339" s="4">
        <v>45022</v>
      </c>
      <c r="C339" t="s">
        <v>223</v>
      </c>
      <c r="D339" t="s">
        <v>224</v>
      </c>
      <c r="G339" t="s">
        <v>11</v>
      </c>
      <c r="H339" t="str">
        <f>CONCATENATE("Perfil SEDENA"," ",G339)</f>
        <v>Perfil SEDENA Masculino</v>
      </c>
      <c r="I339" t="s">
        <v>178</v>
      </c>
      <c r="J339">
        <f>SEARCH(" ",C339,1)</f>
        <v>7</v>
      </c>
      <c r="K339">
        <f>SEARCH(" ",C339,J339+1)</f>
        <v>17</v>
      </c>
      <c r="L339">
        <f>IFERROR(SEARCH(" ",C339,K339+1),100)</f>
        <v>24</v>
      </c>
      <c r="M339">
        <f>IFERROR(SEARCH(" ",C339,L339+1),100)</f>
        <v>100</v>
      </c>
      <c r="N339">
        <f>IFERROR(SEARCH(" ",C339,M339+1),100)</f>
        <v>100</v>
      </c>
      <c r="O339">
        <f>LEN(C339)</f>
        <v>29</v>
      </c>
      <c r="P339" t="str">
        <f>MID(C339,1,J339-1)</f>
        <v>DESION</v>
      </c>
      <c r="Q339" t="str">
        <f>MID(C339,(J339+1),(K339-J339))</f>
        <v xml:space="preserve">GUILLERMO </v>
      </c>
      <c r="R339" t="str">
        <f>MID(C339,(K339+1),(L339-K339))</f>
        <v xml:space="preserve">MIGUEL </v>
      </c>
      <c r="S339" t="str">
        <f>MID(C339,(L339+1),(M339-L339))</f>
        <v>NANDO</v>
      </c>
      <c r="T339" t="str">
        <f>MID(C339,(M339+1),N339)</f>
        <v/>
      </c>
      <c r="U339" t="str">
        <f t="shared" si="10"/>
        <v xml:space="preserve">MIGUEL  NANDO </v>
      </c>
      <c r="V339" t="s">
        <v>1239</v>
      </c>
      <c r="W339" t="str">
        <f t="shared" si="11"/>
        <v>INSERT INTO dbo.PACI (PACI_NOM, PACI_AP, PACI_AM, PACI_NAC, PACI_SEX, PACI_FECHAA, PACI_FECHAUM, PACI_IPA, PACI_IPUM, PACI_USA, PACI_USUM) VALUES ('MIGUEL  NANDO ','DESION','GUILLERMO ','1990-01-01','Masculino','2023-04-25','2023-04-25','192.1.1.1','192.1.1.1',1000,1000)</v>
      </c>
    </row>
    <row r="340" spans="1:23" x14ac:dyDescent="0.25">
      <c r="A340" s="3">
        <v>109</v>
      </c>
      <c r="B340" s="4">
        <v>45022</v>
      </c>
      <c r="C340" t="s">
        <v>229</v>
      </c>
      <c r="D340" t="s">
        <v>230</v>
      </c>
      <c r="G340" t="s">
        <v>11</v>
      </c>
      <c r="H340" t="str">
        <f>CONCATENATE("Perfil SEDENA"," ",G340)</f>
        <v>Perfil SEDENA Masculino</v>
      </c>
      <c r="I340" t="s">
        <v>178</v>
      </c>
      <c r="J340">
        <f>SEARCH(" ",C340,1)</f>
        <v>6</v>
      </c>
      <c r="K340">
        <f>SEARCH(" ",C340,J340+1)</f>
        <v>14</v>
      </c>
      <c r="L340">
        <f>IFERROR(SEARCH(" ",C340,K340+1),100)</f>
        <v>22</v>
      </c>
      <c r="M340">
        <f>IFERROR(SEARCH(" ",C340,L340+1),100)</f>
        <v>100</v>
      </c>
      <c r="N340">
        <f>IFERROR(SEARCH(" ",C340,M340+1),100)</f>
        <v>100</v>
      </c>
      <c r="O340">
        <f>LEN(C340)</f>
        <v>29</v>
      </c>
      <c r="P340" t="str">
        <f>MID(C340,1,J340-1)</f>
        <v>GOMEZ</v>
      </c>
      <c r="Q340" t="str">
        <f>MID(C340,(J340+1),(K340-J340))</f>
        <v xml:space="preserve">RAMIREZ </v>
      </c>
      <c r="R340" t="str">
        <f>MID(C340,(K340+1),(L340-K340))</f>
        <v xml:space="preserve">ARMANDO </v>
      </c>
      <c r="S340" t="str">
        <f>MID(C340,(L340+1),(M340-L340))</f>
        <v>OTONIEL</v>
      </c>
      <c r="T340" t="str">
        <f>MID(C340,(M340+1),N340)</f>
        <v/>
      </c>
      <c r="U340" t="str">
        <f t="shared" si="10"/>
        <v xml:space="preserve">ARMANDO  OTONIEL </v>
      </c>
      <c r="V340" t="s">
        <v>1240</v>
      </c>
      <c r="W340" t="str">
        <f t="shared" si="11"/>
        <v>INSERT INTO dbo.PACI (PACI_NOM, PACI_AP, PACI_AM, PACI_NAC, PACI_SEX, PACI_FECHAA, PACI_FECHAUM, PACI_IPA, PACI_IPUM, PACI_USA, PACI_USUM) VALUES ('ARMANDO  OTONIEL ','GOMEZ','RAMIREZ ','1990-01-01','Masculino','2023-04-25','2023-04-25','192.1.1.1','192.1.1.1',1000,1000)</v>
      </c>
    </row>
    <row r="341" spans="1:23" x14ac:dyDescent="0.25">
      <c r="A341" s="3">
        <v>132</v>
      </c>
      <c r="B341" s="4">
        <v>45026</v>
      </c>
      <c r="C341" t="s">
        <v>275</v>
      </c>
      <c r="D341" t="s">
        <v>276</v>
      </c>
      <c r="G341" t="s">
        <v>19</v>
      </c>
      <c r="H341" t="str">
        <f>CONCATENATE("Perfil SEDENA"," ",G341)</f>
        <v>Perfil SEDENA Femenino</v>
      </c>
      <c r="I341" t="s">
        <v>178</v>
      </c>
      <c r="J341">
        <f>SEARCH(" ",C341,1)</f>
        <v>6</v>
      </c>
      <c r="K341">
        <f>SEARCH(" ",C341,J341+1)</f>
        <v>13</v>
      </c>
      <c r="L341">
        <f>IFERROR(SEARCH(" ",C341,K341+1),100)</f>
        <v>21</v>
      </c>
      <c r="M341">
        <f>IFERROR(SEARCH(" ",C341,L341+1),100)</f>
        <v>100</v>
      </c>
      <c r="N341">
        <f>IFERROR(SEARCH(" ",C341,M341+1),100)</f>
        <v>100</v>
      </c>
      <c r="O341">
        <f>LEN(C341)</f>
        <v>29</v>
      </c>
      <c r="P341" t="str">
        <f>MID(C341,1,J341-1)</f>
        <v>RAMOS</v>
      </c>
      <c r="Q341" t="str">
        <f>MID(C341,(J341+1),(K341-J341))</f>
        <v xml:space="preserve">MEDINA </v>
      </c>
      <c r="R341" t="str">
        <f>MID(C341,(K341+1),(L341-K341))</f>
        <v xml:space="preserve">MIRANDA </v>
      </c>
      <c r="S341" t="str">
        <f>MID(C341,(L341+1),(M341-L341))</f>
        <v>ERENDIRA</v>
      </c>
      <c r="T341" t="str">
        <f>MID(C341,(M341+1),N341)</f>
        <v/>
      </c>
      <c r="U341" t="str">
        <f t="shared" si="10"/>
        <v xml:space="preserve">MIRANDA  ERENDIRA </v>
      </c>
      <c r="V341" t="s">
        <v>1241</v>
      </c>
      <c r="W341" t="str">
        <f t="shared" si="11"/>
        <v>INSERT INTO dbo.PACI (PACI_NOM, PACI_AP, PACI_AM, PACI_NAC, PACI_SEX, PACI_FECHAA, PACI_FECHAUM, PACI_IPA, PACI_IPUM, PACI_USA, PACI_USUM) VALUES ('MIRANDA  ERENDIRA ','RAMOS','MEDINA ','1990-01-01','Femenino','2023-04-25','2023-04-25','192.1.1.1','192.1.1.1',1000,1000)</v>
      </c>
    </row>
    <row r="342" spans="1:23" x14ac:dyDescent="0.25">
      <c r="A342" s="3">
        <v>137</v>
      </c>
      <c r="B342" s="4">
        <v>45027</v>
      </c>
      <c r="C342" t="s">
        <v>285</v>
      </c>
      <c r="D342" t="s">
        <v>286</v>
      </c>
      <c r="G342" t="s">
        <v>19</v>
      </c>
      <c r="H342" t="str">
        <f>CONCATENATE("Perfil SEDENA"," ",G342)</f>
        <v>Perfil SEDENA Femenino</v>
      </c>
      <c r="I342" t="s">
        <v>178</v>
      </c>
      <c r="J342">
        <f>SEARCH(" ",C342,1)</f>
        <v>5</v>
      </c>
      <c r="K342">
        <f>SEARCH(" ",C342,J342+1)</f>
        <v>13</v>
      </c>
      <c r="L342">
        <f>IFERROR(SEARCH(" ",C342,K342+1),100)</f>
        <v>23</v>
      </c>
      <c r="M342">
        <f>IFERROR(SEARCH(" ",C342,L342+1),100)</f>
        <v>100</v>
      </c>
      <c r="N342">
        <f>IFERROR(SEARCH(" ",C342,M342+1),100)</f>
        <v>100</v>
      </c>
      <c r="O342">
        <f>LEN(C342)</f>
        <v>29</v>
      </c>
      <c r="P342" t="str">
        <f>MID(C342,1,J342-1)</f>
        <v>VEGA</v>
      </c>
      <c r="Q342" t="str">
        <f>MID(C342,(J342+1),(K342-J342))</f>
        <v xml:space="preserve">ROSENDO </v>
      </c>
      <c r="R342" t="str">
        <f>MID(C342,(K342+1),(L342-K342))</f>
        <v xml:space="preserve">GUADALUPE </v>
      </c>
      <c r="S342" t="str">
        <f>MID(C342,(L342+1),(M342-L342))</f>
        <v>NAYELI</v>
      </c>
      <c r="T342" t="str">
        <f>MID(C342,(M342+1),N342)</f>
        <v/>
      </c>
      <c r="U342" t="str">
        <f t="shared" si="10"/>
        <v xml:space="preserve">GUADALUPE  NAYELI </v>
      </c>
      <c r="V342" t="s">
        <v>1242</v>
      </c>
      <c r="W342" t="str">
        <f t="shared" si="11"/>
        <v>INSERT INTO dbo.PACI (PACI_NOM, PACI_AP, PACI_AM, PACI_NAC, PACI_SEX, PACI_FECHAA, PACI_FECHAUM, PACI_IPA, PACI_IPUM, PACI_USA, PACI_USUM) VALUES ('GUADALUPE  NAYELI ','VEGA','ROSENDO ','1990-01-01','Femenino','2023-04-25','2023-04-25','192.1.1.1','192.1.1.1',1000,1000)</v>
      </c>
    </row>
    <row r="343" spans="1:23" x14ac:dyDescent="0.25">
      <c r="A343" s="3">
        <v>152</v>
      </c>
      <c r="B343" s="4">
        <v>45027</v>
      </c>
      <c r="C343" t="s">
        <v>315</v>
      </c>
      <c r="D343" t="s">
        <v>316</v>
      </c>
      <c r="G343" t="s">
        <v>19</v>
      </c>
      <c r="H343" t="str">
        <f>CONCATENATE("Perfil SEDENA"," ",G343)</f>
        <v>Perfil SEDENA Femenino</v>
      </c>
      <c r="I343" t="s">
        <v>178</v>
      </c>
      <c r="J343">
        <f>SEARCH(" ",C343,1)</f>
        <v>8</v>
      </c>
      <c r="K343">
        <f>SEARCH(" ",C343,J343+1)</f>
        <v>14</v>
      </c>
      <c r="L343">
        <f>IFERROR(SEARCH(" ",C343,K343+1),100)</f>
        <v>21</v>
      </c>
      <c r="M343">
        <f>IFERROR(SEARCH(" ",C343,L343+1),100)</f>
        <v>100</v>
      </c>
      <c r="N343">
        <f>IFERROR(SEARCH(" ",C343,M343+1),100)</f>
        <v>100</v>
      </c>
      <c r="O343">
        <f>LEN(C343)</f>
        <v>29</v>
      </c>
      <c r="P343" t="str">
        <f>MID(C343,1,J343-1)</f>
        <v>HERRERA</v>
      </c>
      <c r="Q343" t="str">
        <f>MID(C343,(J343+1),(K343-J343))</f>
        <v xml:space="preserve">REYES </v>
      </c>
      <c r="R343" t="str">
        <f>MID(C343,(K343+1),(L343-K343))</f>
        <v xml:space="preserve">MARTHA </v>
      </c>
      <c r="S343" t="str">
        <f>MID(C343,(L343+1),(M343-L343))</f>
        <v>PATRICIA</v>
      </c>
      <c r="T343" t="str">
        <f>MID(C343,(M343+1),N343)</f>
        <v/>
      </c>
      <c r="U343" t="str">
        <f t="shared" si="10"/>
        <v xml:space="preserve">MARTHA  PATRICIA </v>
      </c>
      <c r="V343" t="s">
        <v>1243</v>
      </c>
      <c r="W343" t="str">
        <f t="shared" si="11"/>
        <v>INSERT INTO dbo.PACI (PACI_NOM, PACI_AP, PACI_AM, PACI_NAC, PACI_SEX, PACI_FECHAA, PACI_FECHAUM, PACI_IPA, PACI_IPUM, PACI_USA, PACI_USUM) VALUES ('MARTHA  PATRICIA ','HERRERA','REYES ','1990-01-01','Femenino','2023-04-25','2023-04-25','192.1.1.1','192.1.1.1',1000,1000)</v>
      </c>
    </row>
    <row r="344" spans="1:23" x14ac:dyDescent="0.25">
      <c r="A344" s="3">
        <v>166</v>
      </c>
      <c r="B344" s="4">
        <v>45028</v>
      </c>
      <c r="C344" t="s">
        <v>343</v>
      </c>
      <c r="D344" t="s">
        <v>344</v>
      </c>
      <c r="G344" t="s">
        <v>11</v>
      </c>
      <c r="H344" t="str">
        <f>CONCATENATE("Perfil SEDENA"," ",G344)</f>
        <v>Perfil SEDENA Masculino</v>
      </c>
      <c r="I344" t="s">
        <v>178</v>
      </c>
      <c r="J344">
        <f>SEARCH(" ",C344,1)</f>
        <v>7</v>
      </c>
      <c r="K344">
        <f>SEARCH(" ",C344,J344+1)</f>
        <v>16</v>
      </c>
      <c r="L344">
        <f>IFERROR(SEARCH(" ",C344,K344+1),100)</f>
        <v>23</v>
      </c>
      <c r="M344">
        <f>IFERROR(SEARCH(" ",C344,L344+1),100)</f>
        <v>100</v>
      </c>
      <c r="N344">
        <f>IFERROR(SEARCH(" ",C344,M344+1),100)</f>
        <v>100</v>
      </c>
      <c r="O344">
        <f>LEN(C344)</f>
        <v>29</v>
      </c>
      <c r="P344" t="str">
        <f>MID(C344,1,J344-1)</f>
        <v>OLVERA</v>
      </c>
      <c r="Q344" t="str">
        <f>MID(C344,(J344+1),(K344-J344))</f>
        <v xml:space="preserve">GONZALEZ </v>
      </c>
      <c r="R344" t="str">
        <f>MID(C344,(K344+1),(L344-K344))</f>
        <v xml:space="preserve">ALEXIS </v>
      </c>
      <c r="S344" t="str">
        <f>MID(C344,(L344+1),(M344-L344))</f>
        <v>JASIEL</v>
      </c>
      <c r="T344" t="str">
        <f>MID(C344,(M344+1),N344)</f>
        <v/>
      </c>
      <c r="U344" t="str">
        <f t="shared" si="10"/>
        <v xml:space="preserve">ALEXIS  JASIEL </v>
      </c>
      <c r="V344" t="s">
        <v>1244</v>
      </c>
      <c r="W344" t="str">
        <f t="shared" si="11"/>
        <v>INSERT INTO dbo.PACI (PACI_NOM, PACI_AP, PACI_AM, PACI_NAC, PACI_SEX, PACI_FECHAA, PACI_FECHAUM, PACI_IPA, PACI_IPUM, PACI_USA, PACI_USUM) VALUES ('ALEXIS  JASIEL ','OLVERA','GONZALEZ ','1990-01-01','Masculino','2023-04-25','2023-04-25','192.1.1.1','192.1.1.1',1000,1000)</v>
      </c>
    </row>
    <row r="345" spans="1:23" x14ac:dyDescent="0.25">
      <c r="A345" s="3">
        <v>174</v>
      </c>
      <c r="B345" s="4">
        <v>45029</v>
      </c>
      <c r="C345" t="s">
        <v>359</v>
      </c>
      <c r="D345" t="s">
        <v>360</v>
      </c>
      <c r="G345" t="s">
        <v>19</v>
      </c>
      <c r="H345" t="str">
        <f>CONCATENATE("Perfil SEDENA"," ",G345)</f>
        <v>Perfil SEDENA Femenino</v>
      </c>
      <c r="I345" t="s">
        <v>178</v>
      </c>
      <c r="J345">
        <f>SEARCH(" ",C345,1)</f>
        <v>8</v>
      </c>
      <c r="K345">
        <f>SEARCH(" ",C345,J345+1)</f>
        <v>16</v>
      </c>
      <c r="L345">
        <f>IFERROR(SEARCH(" ",C345,K345+1),100)</f>
        <v>23</v>
      </c>
      <c r="M345">
        <f>IFERROR(SEARCH(" ",C345,L345+1),100)</f>
        <v>100</v>
      </c>
      <c r="N345">
        <f>IFERROR(SEARCH(" ",C345,M345+1),100)</f>
        <v>100</v>
      </c>
      <c r="O345">
        <f>LEN(C345)</f>
        <v>29</v>
      </c>
      <c r="P345" t="str">
        <f>MID(C345,1,J345-1)</f>
        <v>ATHZIRI</v>
      </c>
      <c r="Q345" t="str">
        <f>MID(C345,(J345+1),(K345-J345))</f>
        <v xml:space="preserve">DANIELA </v>
      </c>
      <c r="R345" t="str">
        <f>MID(C345,(K345+1),(L345-K345))</f>
        <v xml:space="preserve">MENDEZ </v>
      </c>
      <c r="S345" t="str">
        <f>MID(C345,(L345+1),(M345-L345))</f>
        <v>VARGAS</v>
      </c>
      <c r="T345" t="str">
        <f>MID(C345,(M345+1),N345)</f>
        <v/>
      </c>
      <c r="U345" t="str">
        <f t="shared" si="10"/>
        <v xml:space="preserve">MENDEZ  VARGAS </v>
      </c>
      <c r="V345" t="s">
        <v>1245</v>
      </c>
      <c r="W345" t="str">
        <f t="shared" si="11"/>
        <v>INSERT INTO dbo.PACI (PACI_NOM, PACI_AP, PACI_AM, PACI_NAC, PACI_SEX, PACI_FECHAA, PACI_FECHAUM, PACI_IPA, PACI_IPUM, PACI_USA, PACI_USUM) VALUES ('MENDEZ  VARGAS ','ATHZIRI','DANIELA ','1990-01-01','Femenino','2023-04-25','2023-04-25','192.1.1.1','192.1.1.1',1000,1000)</v>
      </c>
    </row>
    <row r="346" spans="1:23" x14ac:dyDescent="0.25">
      <c r="A346" s="3">
        <v>187</v>
      </c>
      <c r="B346" s="4">
        <v>45029</v>
      </c>
      <c r="C346" t="s">
        <v>385</v>
      </c>
      <c r="D346" t="s">
        <v>386</v>
      </c>
      <c r="G346" t="s">
        <v>11</v>
      </c>
      <c r="H346" t="str">
        <f>CONCATENATE("Perfil SEDENA"," ",G346)</f>
        <v>Perfil SEDENA Masculino</v>
      </c>
      <c r="I346" t="s">
        <v>178</v>
      </c>
      <c r="J346">
        <f>SEARCH(" ",C346,1)</f>
        <v>6</v>
      </c>
      <c r="K346">
        <f>SEARCH(" ",C346,J346+1)</f>
        <v>14</v>
      </c>
      <c r="L346">
        <f>IFERROR(SEARCH(" ",C346,K346+1),100)</f>
        <v>23</v>
      </c>
      <c r="M346">
        <f>IFERROR(SEARCH(" ",C346,L346+1),100)</f>
        <v>100</v>
      </c>
      <c r="N346">
        <f>IFERROR(SEARCH(" ",C346,M346+1),100)</f>
        <v>100</v>
      </c>
      <c r="O346">
        <f>LEN(C346)</f>
        <v>29</v>
      </c>
      <c r="P346" t="str">
        <f>MID(C346,1,J346-1)</f>
        <v>JESUS</v>
      </c>
      <c r="Q346" t="str">
        <f>MID(C346,(J346+1),(K346-J346))</f>
        <v xml:space="preserve">ALFONSO </v>
      </c>
      <c r="R346" t="str">
        <f>MID(C346,(K346+1),(L346-K346))</f>
        <v xml:space="preserve">CASTILLO </v>
      </c>
      <c r="S346" t="str">
        <f>MID(C346,(L346+1),(M346-L346))</f>
        <v>GARCIA</v>
      </c>
      <c r="T346" t="str">
        <f>MID(C346,(M346+1),N346)</f>
        <v/>
      </c>
      <c r="U346" t="str">
        <f t="shared" si="10"/>
        <v xml:space="preserve">CASTILLO  GARCIA </v>
      </c>
      <c r="V346" t="s">
        <v>1246</v>
      </c>
      <c r="W346" t="str">
        <f t="shared" si="11"/>
        <v>INSERT INTO dbo.PACI (PACI_NOM, PACI_AP, PACI_AM, PACI_NAC, PACI_SEX, PACI_FECHAA, PACI_FECHAUM, PACI_IPA, PACI_IPUM, PACI_USA, PACI_USUM) VALUES ('CASTILLO  GARCIA ','JESUS','ALFONSO ','1990-01-01','Masculino','2023-04-25','2023-04-25','192.1.1.1','192.1.1.1',1000,1000)</v>
      </c>
    </row>
    <row r="347" spans="1:23" x14ac:dyDescent="0.25">
      <c r="A347" s="3">
        <v>195</v>
      </c>
      <c r="B347" s="6">
        <v>45030</v>
      </c>
      <c r="C347" t="s">
        <v>937</v>
      </c>
      <c r="D347" t="s">
        <v>401</v>
      </c>
      <c r="G347" t="s">
        <v>19</v>
      </c>
      <c r="H347" t="str">
        <f>CONCATENATE("Perfil SEDENA"," ",G347)</f>
        <v>Perfil SEDENA Femenino</v>
      </c>
      <c r="I347" t="s">
        <v>178</v>
      </c>
      <c r="J347">
        <f>SEARCH(" ",C347,1)</f>
        <v>8</v>
      </c>
      <c r="K347">
        <f>SEARCH(" ",C347,J347+1)</f>
        <v>16</v>
      </c>
      <c r="L347">
        <f>IFERROR(SEARCH(" ",C347,K347+1),100)</f>
        <v>22</v>
      </c>
      <c r="M347">
        <f>IFERROR(SEARCH(" ",C347,L347+1),100)</f>
        <v>100</v>
      </c>
      <c r="N347">
        <f>IFERROR(SEARCH(" ",C347,M347+1),100)</f>
        <v>100</v>
      </c>
      <c r="O347">
        <f>LEN(C347)</f>
        <v>28</v>
      </c>
      <c r="P347" t="str">
        <f>MID(C347,1,J347-1)</f>
        <v>REYNADA</v>
      </c>
      <c r="Q347" t="str">
        <f>MID(C347,(J347+1),(K347-J347))</f>
        <v xml:space="preserve">BACILIO </v>
      </c>
      <c r="R347" t="str">
        <f>MID(C347,(K347+1),(L347-K347))</f>
        <v xml:space="preserve">MYTZY </v>
      </c>
      <c r="S347" t="str">
        <f>MID(C347,(L347+1),(M347-L347))</f>
        <v>AREYDI</v>
      </c>
      <c r="T347" t="str">
        <f>MID(C347,(M347+1),N347)</f>
        <v/>
      </c>
      <c r="U347" t="str">
        <f t="shared" si="10"/>
        <v xml:space="preserve">MYTZY  AREYDI </v>
      </c>
      <c r="V347" t="s">
        <v>1247</v>
      </c>
      <c r="W347" t="str">
        <f t="shared" si="11"/>
        <v>INSERT INTO dbo.PACI (PACI_NOM, PACI_AP, PACI_AM, PACI_NAC, PACI_SEX, PACI_FECHAA, PACI_FECHAUM, PACI_IPA, PACI_IPUM, PACI_USA, PACI_USUM) VALUES ('MYTZY  AREYDI ','REYNADA','BACILIO ','1990-01-01','Femenino','2023-04-25','2023-04-25','192.1.1.1','192.1.1.1',1000,1000)</v>
      </c>
    </row>
    <row r="348" spans="1:23" x14ac:dyDescent="0.25">
      <c r="A348" s="3">
        <v>221</v>
      </c>
      <c r="B348" s="6">
        <v>45030</v>
      </c>
      <c r="C348" t="s">
        <v>452</v>
      </c>
      <c r="D348" t="s">
        <v>453</v>
      </c>
      <c r="G348" t="s">
        <v>11</v>
      </c>
      <c r="H348" t="str">
        <f>CONCATENATE("Perfil SEDENA"," ",G348)</f>
        <v>Perfil SEDENA Masculino</v>
      </c>
      <c r="I348" t="s">
        <v>178</v>
      </c>
      <c r="J348">
        <f>SEARCH(" ",C348,1)</f>
        <v>9</v>
      </c>
      <c r="K348">
        <f>SEARCH(" ",C348,J348+1)</f>
        <v>16</v>
      </c>
      <c r="L348">
        <f>IFERROR(SEARCH(" ",C348,K348+1),100)</f>
        <v>23</v>
      </c>
      <c r="M348">
        <f>IFERROR(SEARCH(" ",C348,L348+1),100)</f>
        <v>100</v>
      </c>
      <c r="N348">
        <f>IFERROR(SEARCH(" ",C348,M348+1),100)</f>
        <v>100</v>
      </c>
      <c r="O348">
        <f>LEN(C348)</f>
        <v>29</v>
      </c>
      <c r="P348" t="str">
        <f>MID(C348,1,J348-1)</f>
        <v>MARTINEZ</v>
      </c>
      <c r="Q348" t="str">
        <f>MID(C348,(J348+1),(K348-J348))</f>
        <v xml:space="preserve">MOLINA </v>
      </c>
      <c r="R348" t="str">
        <f>MID(C348,(K348+1),(L348-K348))</f>
        <v xml:space="preserve">ALEXIS </v>
      </c>
      <c r="S348" t="str">
        <f>MID(C348,(L348+1),(M348-L348))</f>
        <v>DAMIAN</v>
      </c>
      <c r="T348" t="str">
        <f>MID(C348,(M348+1),N348)</f>
        <v/>
      </c>
      <c r="U348" t="str">
        <f t="shared" si="10"/>
        <v xml:space="preserve">ALEXIS  DAMIAN </v>
      </c>
      <c r="V348" t="s">
        <v>1248</v>
      </c>
      <c r="W348" t="str">
        <f t="shared" si="11"/>
        <v>INSERT INTO dbo.PACI (PACI_NOM, PACI_AP, PACI_AM, PACI_NAC, PACI_SEX, PACI_FECHAA, PACI_FECHAUM, PACI_IPA, PACI_IPUM, PACI_USA, PACI_USUM) VALUES ('ALEXIS  DAMIAN ','MARTINEZ','MOLINA ','1990-01-01','Masculino','2023-04-25','2023-04-25','192.1.1.1','192.1.1.1',1000,1000)</v>
      </c>
    </row>
    <row r="349" spans="1:23" x14ac:dyDescent="0.25">
      <c r="A349" s="3">
        <v>273</v>
      </c>
      <c r="B349" s="4">
        <v>45033</v>
      </c>
      <c r="C349" t="s">
        <v>556</v>
      </c>
      <c r="D349" t="s">
        <v>557</v>
      </c>
      <c r="G349" t="s">
        <v>11</v>
      </c>
      <c r="H349" t="str">
        <f>CONCATENATE("Perfil SEDENA"," ",G349)</f>
        <v>Perfil SEDENA Masculino</v>
      </c>
      <c r="I349" t="s">
        <v>178</v>
      </c>
      <c r="J349">
        <f>SEARCH(" ",C349,1)</f>
        <v>9</v>
      </c>
      <c r="K349">
        <f>SEARCH(" ",C349,J349+1)</f>
        <v>17</v>
      </c>
      <c r="L349">
        <f>IFERROR(SEARCH(" ",C349,K349+1),100)</f>
        <v>24</v>
      </c>
      <c r="M349">
        <f>IFERROR(SEARCH(" ",C349,L349+1),100)</f>
        <v>100</v>
      </c>
      <c r="N349">
        <f>IFERROR(SEARCH(" ",C349,M349+1),100)</f>
        <v>100</v>
      </c>
      <c r="O349">
        <f>LEN(C349)</f>
        <v>29</v>
      </c>
      <c r="P349" t="str">
        <f>MID(C349,1,J349-1)</f>
        <v>MARTINEZ</v>
      </c>
      <c r="Q349" t="str">
        <f>MID(C349,(J349+1),(K349-J349))</f>
        <v xml:space="preserve">BUENDIA </v>
      </c>
      <c r="R349" t="str">
        <f>MID(C349,(K349+1),(L349-K349))</f>
        <v xml:space="preserve">MIGUEL </v>
      </c>
      <c r="S349" t="str">
        <f>MID(C349,(L349+1),(M349-L349))</f>
        <v>ANGEL</v>
      </c>
      <c r="T349" t="str">
        <f>MID(C349,(M349+1),N349)</f>
        <v/>
      </c>
      <c r="U349" t="str">
        <f t="shared" si="10"/>
        <v xml:space="preserve">MIGUEL  ANGEL </v>
      </c>
      <c r="V349" t="s">
        <v>1064</v>
      </c>
      <c r="W349" t="str">
        <f t="shared" si="11"/>
        <v>INSERT INTO dbo.PACI (PACI_NOM, PACI_AP, PACI_AM, PACI_NAC, PACI_SEX, PACI_FECHAA, PACI_FECHAUM, PACI_IPA, PACI_IPUM, PACI_USA, PACI_USUM) VALUES ('MIGUEL  ANGEL ','MARTINEZ','BUENDIA ','1990-01-01','Masculino','2023-04-25','2023-04-25','192.1.1.1','192.1.1.1',1000,1000)</v>
      </c>
    </row>
    <row r="350" spans="1:23" x14ac:dyDescent="0.25">
      <c r="A350" s="3">
        <v>276</v>
      </c>
      <c r="B350" s="4">
        <v>45033</v>
      </c>
      <c r="C350" t="s">
        <v>562</v>
      </c>
      <c r="D350" t="s">
        <v>563</v>
      </c>
      <c r="G350" t="s">
        <v>11</v>
      </c>
      <c r="H350" t="str">
        <f>CONCATENATE("Perfil SEDENA"," ",G350)</f>
        <v>Perfil SEDENA Masculino</v>
      </c>
      <c r="I350" t="s">
        <v>178</v>
      </c>
      <c r="J350">
        <f>SEARCH(" ",C350,1)</f>
        <v>7</v>
      </c>
      <c r="K350">
        <f>SEARCH(" ",C350,J350+1)</f>
        <v>16</v>
      </c>
      <c r="L350">
        <f>IFERROR(SEARCH(" ",C350,K350+1),100)</f>
        <v>21</v>
      </c>
      <c r="M350">
        <f>IFERROR(SEARCH(" ",C350,L350+1),100)</f>
        <v>100</v>
      </c>
      <c r="N350">
        <f>IFERROR(SEARCH(" ",C350,M350+1),100)</f>
        <v>100</v>
      </c>
      <c r="O350">
        <f>LEN(C350)</f>
        <v>29</v>
      </c>
      <c r="P350" t="str">
        <f>MID(C350,1,J350-1)</f>
        <v>FLORES</v>
      </c>
      <c r="Q350" t="str">
        <f>MID(C350,(J350+1),(K350-J350))</f>
        <v xml:space="preserve">MARTINEZ </v>
      </c>
      <c r="R350" t="str">
        <f>MID(C350,(K350+1),(L350-K350))</f>
        <v xml:space="preserve">LUIS </v>
      </c>
      <c r="S350" t="str">
        <f>MID(C350,(L350+1),(M350-L350))</f>
        <v>FERNANDO</v>
      </c>
      <c r="T350" t="str">
        <f>MID(C350,(M350+1),N350)</f>
        <v/>
      </c>
      <c r="U350" t="str">
        <f t="shared" si="10"/>
        <v xml:space="preserve">LUIS  FERNANDO </v>
      </c>
      <c r="V350" t="s">
        <v>1249</v>
      </c>
      <c r="W350" t="str">
        <f t="shared" si="11"/>
        <v>INSERT INTO dbo.PACI (PACI_NOM, PACI_AP, PACI_AM, PACI_NAC, PACI_SEX, PACI_FECHAA, PACI_FECHAUM, PACI_IPA, PACI_IPUM, PACI_USA, PACI_USUM) VALUES ('LUIS  FERNANDO ','FLORES','MARTINEZ ','1990-01-01','Masculino','2023-04-25','2023-04-25','192.1.1.1','192.1.1.1',1000,1000)</v>
      </c>
    </row>
    <row r="351" spans="1:23" x14ac:dyDescent="0.25">
      <c r="A351" s="3">
        <v>296</v>
      </c>
      <c r="B351" s="4">
        <v>45034</v>
      </c>
      <c r="C351" t="s">
        <v>602</v>
      </c>
      <c r="D351" t="s">
        <v>603</v>
      </c>
      <c r="G351" t="s">
        <v>19</v>
      </c>
      <c r="H351" t="str">
        <f>CONCATENATE("Perfil SEDENA"," ",G351)</f>
        <v>Perfil SEDENA Femenino</v>
      </c>
      <c r="I351" t="s">
        <v>178</v>
      </c>
      <c r="J351">
        <f>SEARCH(" ",C351,1)</f>
        <v>8</v>
      </c>
      <c r="K351">
        <f>SEARCH(" ",C351,J351+1)</f>
        <v>16</v>
      </c>
      <c r="L351">
        <f>IFERROR(SEARCH(" ",C351,K351+1),100)</f>
        <v>24</v>
      </c>
      <c r="M351">
        <f>IFERROR(SEARCH(" ",C351,L351+1),100)</f>
        <v>100</v>
      </c>
      <c r="N351">
        <f>IFERROR(SEARCH(" ",C351,M351+1),100)</f>
        <v>100</v>
      </c>
      <c r="O351">
        <f>LEN(C351)</f>
        <v>29</v>
      </c>
      <c r="P351" t="str">
        <f>MID(C351,1,J351-1)</f>
        <v>JACINTO</v>
      </c>
      <c r="Q351" t="str">
        <f>MID(C351,(J351+1),(K351-J351))</f>
        <v xml:space="preserve">NOLASCO </v>
      </c>
      <c r="R351" t="str">
        <f>MID(C351,(K351+1),(L351-K351))</f>
        <v xml:space="preserve">DAMARIS </v>
      </c>
      <c r="S351" t="str">
        <f>MID(C351,(L351+1),(M351-L351))</f>
        <v>IRAIS</v>
      </c>
      <c r="T351" t="str">
        <f>MID(C351,(M351+1),N351)</f>
        <v/>
      </c>
      <c r="U351" t="str">
        <f t="shared" si="10"/>
        <v xml:space="preserve">DAMARIS  IRAIS </v>
      </c>
      <c r="V351" t="s">
        <v>1250</v>
      </c>
      <c r="W351" t="str">
        <f t="shared" si="11"/>
        <v>INSERT INTO dbo.PACI (PACI_NOM, PACI_AP, PACI_AM, PACI_NAC, PACI_SEX, PACI_FECHAA, PACI_FECHAUM, PACI_IPA, PACI_IPUM, PACI_USA, PACI_USUM) VALUES ('DAMARIS  IRAIS ','JACINTO','NOLASCO ','1990-01-01','Femenino','2023-04-25','2023-04-25','192.1.1.1','192.1.1.1',1000,1000)</v>
      </c>
    </row>
    <row r="352" spans="1:23" x14ac:dyDescent="0.25">
      <c r="A352" s="3">
        <v>300</v>
      </c>
      <c r="B352" s="4">
        <v>45034</v>
      </c>
      <c r="C352" t="s">
        <v>610</v>
      </c>
      <c r="D352" t="s">
        <v>611</v>
      </c>
      <c r="G352" t="s">
        <v>19</v>
      </c>
      <c r="H352" t="str">
        <f>CONCATENATE("Perfil SEDENA"," ",G352)</f>
        <v>Perfil SEDENA Femenino</v>
      </c>
      <c r="I352" t="s">
        <v>178</v>
      </c>
      <c r="J352">
        <f>SEARCH(" ",C352,1)</f>
        <v>8</v>
      </c>
      <c r="K352">
        <f>SEARCH(" ",C352,J352+1)</f>
        <v>15</v>
      </c>
      <c r="L352">
        <f>IFERROR(SEARCH(" ",C352,K352+1),100)</f>
        <v>21</v>
      </c>
      <c r="M352">
        <f>IFERROR(SEARCH(" ",C352,L352+1),100)</f>
        <v>100</v>
      </c>
      <c r="N352">
        <f>IFERROR(SEARCH(" ",C352,M352+1),100)</f>
        <v>100</v>
      </c>
      <c r="O352">
        <f>LEN(C352)</f>
        <v>29</v>
      </c>
      <c r="P352" t="str">
        <f>MID(C352,1,J352-1)</f>
        <v>ARTEAGA</v>
      </c>
      <c r="Q352" t="str">
        <f>MID(C352,(J352+1),(K352-J352))</f>
        <v xml:space="preserve">TORRES </v>
      </c>
      <c r="R352" t="str">
        <f>MID(C352,(K352+1),(L352-K352))</f>
        <v xml:space="preserve">MARIA </v>
      </c>
      <c r="S352" t="str">
        <f>MID(C352,(L352+1),(M352-L352))</f>
        <v>FERNANDA</v>
      </c>
      <c r="T352" t="str">
        <f>MID(C352,(M352+1),N352)</f>
        <v/>
      </c>
      <c r="U352" t="str">
        <f t="shared" si="10"/>
        <v xml:space="preserve">MARIA  FERNANDA </v>
      </c>
      <c r="V352" t="s">
        <v>1251</v>
      </c>
      <c r="W352" t="str">
        <f t="shared" si="11"/>
        <v>INSERT INTO dbo.PACI (PACI_NOM, PACI_AP, PACI_AM, PACI_NAC, PACI_SEX, PACI_FECHAA, PACI_FECHAUM, PACI_IPA, PACI_IPUM, PACI_USA, PACI_USUM) VALUES ('MARIA  FERNANDA ','ARTEAGA','TORRES ','1990-01-01','Femenino','2023-04-25','2023-04-25','192.1.1.1','192.1.1.1',1000,1000)</v>
      </c>
    </row>
    <row r="353" spans="1:23" x14ac:dyDescent="0.25">
      <c r="A353" s="3">
        <v>330</v>
      </c>
      <c r="B353" s="4">
        <v>45035</v>
      </c>
      <c r="C353" t="s">
        <v>670</v>
      </c>
      <c r="D353" t="s">
        <v>671</v>
      </c>
      <c r="G353" t="s">
        <v>11</v>
      </c>
      <c r="H353" t="str">
        <f>CONCATENATE("Perfil SEDENA"," ",G353)</f>
        <v>Perfil SEDENA Masculino</v>
      </c>
      <c r="I353" t="s">
        <v>178</v>
      </c>
      <c r="J353">
        <f>SEARCH(" ",C353,1)</f>
        <v>8</v>
      </c>
      <c r="K353">
        <f>SEARCH(" ",C353,J353+1)</f>
        <v>17</v>
      </c>
      <c r="L353">
        <f>IFERROR(SEARCH(" ",C353,K353+1),100)</f>
        <v>23</v>
      </c>
      <c r="M353">
        <f>IFERROR(SEARCH(" ",C353,L353+1),100)</f>
        <v>100</v>
      </c>
      <c r="N353">
        <f>IFERROR(SEARCH(" ",C353,M353+1),100)</f>
        <v>100</v>
      </c>
      <c r="O353">
        <f>LEN(C353)</f>
        <v>29</v>
      </c>
      <c r="P353" t="str">
        <f>MID(C353,1,J353-1)</f>
        <v>MORALES</v>
      </c>
      <c r="Q353" t="str">
        <f>MID(C353,(J353+1),(K353-J353))</f>
        <v xml:space="preserve">GONZALEZ </v>
      </c>
      <c r="R353" t="str">
        <f>MID(C353,(K353+1),(L353-K353))</f>
        <v xml:space="preserve">MARCO </v>
      </c>
      <c r="S353" t="str">
        <f>MID(C353,(L353+1),(M353-L353))</f>
        <v>THULIO</v>
      </c>
      <c r="T353" t="str">
        <f>MID(C353,(M353+1),N353)</f>
        <v/>
      </c>
      <c r="U353" t="str">
        <f t="shared" si="10"/>
        <v xml:space="preserve">MARCO  THULIO </v>
      </c>
      <c r="V353" t="s">
        <v>1252</v>
      </c>
      <c r="W353" t="str">
        <f t="shared" si="11"/>
        <v>INSERT INTO dbo.PACI (PACI_NOM, PACI_AP, PACI_AM, PACI_NAC, PACI_SEX, PACI_FECHAA, PACI_FECHAUM, PACI_IPA, PACI_IPUM, PACI_USA, PACI_USUM) VALUES ('MARCO  THULIO ','MORALES','GONZALEZ ','1990-01-01','Masculino','2023-04-25','2023-04-25','192.1.1.1','192.1.1.1',1000,1000)</v>
      </c>
    </row>
    <row r="354" spans="1:23" x14ac:dyDescent="0.25">
      <c r="A354" s="3">
        <v>331</v>
      </c>
      <c r="B354" s="4">
        <v>45035</v>
      </c>
      <c r="C354" t="s">
        <v>672</v>
      </c>
      <c r="D354" t="s">
        <v>673</v>
      </c>
      <c r="G354" t="s">
        <v>11</v>
      </c>
      <c r="H354" t="str">
        <f>CONCATENATE("Perfil SEDENA"," ",G354)</f>
        <v>Perfil SEDENA Masculino</v>
      </c>
      <c r="I354" t="s">
        <v>178</v>
      </c>
      <c r="J354">
        <f>SEARCH(" ",C354,1)</f>
        <v>9</v>
      </c>
      <c r="K354">
        <f>SEARCH(" ",C354,J354+1)</f>
        <v>17</v>
      </c>
      <c r="L354">
        <f>IFERROR(SEARCH(" ",C354,K354+1),100)</f>
        <v>24</v>
      </c>
      <c r="M354">
        <f>IFERROR(SEARCH(" ",C354,L354+1),100)</f>
        <v>100</v>
      </c>
      <c r="N354">
        <f>IFERROR(SEARCH(" ",C354,M354+1),100)</f>
        <v>100</v>
      </c>
      <c r="O354">
        <f>LEN(C354)</f>
        <v>29</v>
      </c>
      <c r="P354" t="str">
        <f>MID(C354,1,J354-1)</f>
        <v>ESCALERA</v>
      </c>
      <c r="Q354" t="str">
        <f>MID(C354,(J354+1),(K354-J354))</f>
        <v xml:space="preserve">BECERRA </v>
      </c>
      <c r="R354" t="str">
        <f>MID(C354,(K354+1),(L354-K354))</f>
        <v xml:space="preserve">CARLOS </v>
      </c>
      <c r="S354" t="str">
        <f>MID(C354,(L354+1),(M354-L354))</f>
        <v>JESUS</v>
      </c>
      <c r="T354" t="str">
        <f>MID(C354,(M354+1),N354)</f>
        <v/>
      </c>
      <c r="U354" t="str">
        <f t="shared" si="10"/>
        <v xml:space="preserve">CARLOS  JESUS </v>
      </c>
      <c r="V354" t="s">
        <v>1231</v>
      </c>
      <c r="W354" t="str">
        <f t="shared" si="11"/>
        <v>INSERT INTO dbo.PACI (PACI_NOM, PACI_AP, PACI_AM, PACI_NAC, PACI_SEX, PACI_FECHAA, PACI_FECHAUM, PACI_IPA, PACI_IPUM, PACI_USA, PACI_USUM) VALUES ('CARLOS  JESUS ','ESCALERA','BECERRA ','1990-01-01','Masculino','2023-04-25','2023-04-25','192.1.1.1','192.1.1.1',1000,1000)</v>
      </c>
    </row>
    <row r="355" spans="1:23" x14ac:dyDescent="0.25">
      <c r="A355" s="3">
        <v>371</v>
      </c>
      <c r="B355" s="4">
        <v>45036</v>
      </c>
      <c r="C355" t="s">
        <v>752</v>
      </c>
      <c r="D355" t="s">
        <v>753</v>
      </c>
      <c r="G355" t="s">
        <v>11</v>
      </c>
      <c r="H355" t="str">
        <f>CONCATENATE("Perfil SEDENA"," ",G355)</f>
        <v>Perfil SEDENA Masculino</v>
      </c>
      <c r="I355" t="s">
        <v>178</v>
      </c>
      <c r="J355">
        <f>SEARCH(" ",C355,1)</f>
        <v>7</v>
      </c>
      <c r="K355">
        <f>SEARCH(" ",C355,J355+1)</f>
        <v>17</v>
      </c>
      <c r="L355">
        <f>IFERROR(SEARCH(" ",C355,K355+1),100)</f>
        <v>22</v>
      </c>
      <c r="M355">
        <f>IFERROR(SEARCH(" ",C355,L355+1),100)</f>
        <v>100</v>
      </c>
      <c r="N355">
        <f>IFERROR(SEARCH(" ",C355,M355+1),100)</f>
        <v>100</v>
      </c>
      <c r="O355">
        <f>LEN(C355)</f>
        <v>29</v>
      </c>
      <c r="P355" t="str">
        <f>MID(C355,1,J355-1)</f>
        <v>GARCIA</v>
      </c>
      <c r="Q355" t="str">
        <f>MID(C355,(J355+1),(K355-J355))</f>
        <v xml:space="preserve">GUTIERREZ </v>
      </c>
      <c r="R355" t="str">
        <f>MID(C355,(K355+1),(L355-K355))</f>
        <v xml:space="preserve">LUIS </v>
      </c>
      <c r="S355" t="str">
        <f>MID(C355,(L355+1),(M355-L355))</f>
        <v>GERARDO</v>
      </c>
      <c r="T355" t="str">
        <f>MID(C355,(M355+1),N355)</f>
        <v/>
      </c>
      <c r="U355" t="str">
        <f t="shared" si="10"/>
        <v xml:space="preserve">LUIS  GERARDO </v>
      </c>
      <c r="V355" t="s">
        <v>1253</v>
      </c>
      <c r="W355" t="str">
        <f t="shared" si="11"/>
        <v>INSERT INTO dbo.PACI (PACI_NOM, PACI_AP, PACI_AM, PACI_NAC, PACI_SEX, PACI_FECHAA, PACI_FECHAUM, PACI_IPA, PACI_IPUM, PACI_USA, PACI_USUM) VALUES ('LUIS  GERARDO ','GARCIA','GUTIERREZ ','1990-01-01','Masculino','2023-04-25','2023-04-25','192.1.1.1','192.1.1.1',1000,1000)</v>
      </c>
    </row>
    <row r="356" spans="1:23" x14ac:dyDescent="0.25">
      <c r="A356" s="3">
        <v>382</v>
      </c>
      <c r="B356" s="4">
        <v>45037</v>
      </c>
      <c r="C356" t="s">
        <v>774</v>
      </c>
      <c r="D356" t="s">
        <v>775</v>
      </c>
      <c r="G356" t="s">
        <v>19</v>
      </c>
      <c r="H356" t="str">
        <f>CONCATENATE("Perfil SEDENA"," ",G356)</f>
        <v>Perfil SEDENA Femenino</v>
      </c>
      <c r="I356" t="s">
        <v>178</v>
      </c>
      <c r="J356">
        <f>SEARCH(" ",C356,1)</f>
        <v>8</v>
      </c>
      <c r="K356">
        <f>SEARCH(" ",C356,J356+1)</f>
        <v>14</v>
      </c>
      <c r="L356">
        <f>IFERROR(SEARCH(" ",C356,K356+1),100)</f>
        <v>20</v>
      </c>
      <c r="M356">
        <f>IFERROR(SEARCH(" ",C356,L356+1),100)</f>
        <v>100</v>
      </c>
      <c r="N356">
        <f>IFERROR(SEARCH(" ",C356,M356+1),100)</f>
        <v>100</v>
      </c>
      <c r="O356">
        <f>LEN(C356)</f>
        <v>29</v>
      </c>
      <c r="P356" t="str">
        <f>MID(C356,1,J356-1)</f>
        <v>ALVAREZ</v>
      </c>
      <c r="Q356" t="str">
        <f>MID(C356,(J356+1),(K356-J356))</f>
        <v xml:space="preserve">LOPEZ </v>
      </c>
      <c r="R356" t="str">
        <f>MID(C356,(K356+1),(L356-K356))</f>
        <v xml:space="preserve">NANCY </v>
      </c>
      <c r="S356" t="str">
        <f>MID(C356,(L356+1),(M356-L356))</f>
        <v>GUADALUPE</v>
      </c>
      <c r="T356" t="str">
        <f>MID(C356,(M356+1),N356)</f>
        <v/>
      </c>
      <c r="U356" t="str">
        <f t="shared" si="10"/>
        <v xml:space="preserve">NANCY  GUADALUPE </v>
      </c>
      <c r="V356" t="s">
        <v>1254</v>
      </c>
      <c r="W356" t="str">
        <f t="shared" si="11"/>
        <v>INSERT INTO dbo.PACI (PACI_NOM, PACI_AP, PACI_AM, PACI_NAC, PACI_SEX, PACI_FECHAA, PACI_FECHAUM, PACI_IPA, PACI_IPUM, PACI_USA, PACI_USUM) VALUES ('NANCY  GUADALUPE ','ALVAREZ','LOPEZ ','1990-01-01','Femenino','2023-04-25','2023-04-25','192.1.1.1','192.1.1.1',1000,1000)</v>
      </c>
    </row>
    <row r="357" spans="1:23" x14ac:dyDescent="0.25">
      <c r="A357" s="3">
        <v>410</v>
      </c>
      <c r="B357" s="4">
        <v>45038</v>
      </c>
      <c r="C357" t="s">
        <v>830</v>
      </c>
      <c r="D357" t="s">
        <v>831</v>
      </c>
      <c r="G357" t="s">
        <v>19</v>
      </c>
      <c r="H357" t="str">
        <f>CONCATENATE("Perfil SEDENA"," ",G357)</f>
        <v>Perfil SEDENA Femenino</v>
      </c>
      <c r="I357" t="s">
        <v>178</v>
      </c>
      <c r="J357">
        <f>SEARCH(" ",C357,1)</f>
        <v>7</v>
      </c>
      <c r="K357">
        <f>SEARCH(" ",C357,J357+1)</f>
        <v>13</v>
      </c>
      <c r="L357">
        <f>IFERROR(SEARCH(" ",C357,K357+1),100)</f>
        <v>20</v>
      </c>
      <c r="M357">
        <f>IFERROR(SEARCH(" ",C357,L357+1),100)</f>
        <v>100</v>
      </c>
      <c r="N357">
        <f>IFERROR(SEARCH(" ",C357,M357+1),100)</f>
        <v>100</v>
      </c>
      <c r="O357">
        <f>LEN(C357)</f>
        <v>29</v>
      </c>
      <c r="P357" t="str">
        <f>MID(C357,1,J357-1)</f>
        <v>CEPEDA</v>
      </c>
      <c r="Q357" t="str">
        <f>MID(C357,(J357+1),(K357-J357))</f>
        <v xml:space="preserve">PIÑON </v>
      </c>
      <c r="R357" t="str">
        <f>MID(C357,(K357+1),(L357-K357))</f>
        <v xml:space="preserve">MYRIAM </v>
      </c>
      <c r="S357" t="str">
        <f>MID(C357,(L357+1),(M357-L357))</f>
        <v>ESMERALDA</v>
      </c>
      <c r="T357" t="str">
        <f>MID(C357,(M357+1),N357)</f>
        <v/>
      </c>
      <c r="U357" t="str">
        <f t="shared" si="10"/>
        <v xml:space="preserve">MYRIAM  ESMERALDA </v>
      </c>
      <c r="V357" t="s">
        <v>1255</v>
      </c>
      <c r="W357" t="str">
        <f t="shared" si="11"/>
        <v>INSERT INTO dbo.PACI (PACI_NOM, PACI_AP, PACI_AM, PACI_NAC, PACI_SEX, PACI_FECHAA, PACI_FECHAUM, PACI_IPA, PACI_IPUM, PACI_USA, PACI_USUM) VALUES ('MYRIAM  ESMERALDA ','CEPEDA','PIÑON ','1990-01-01','Femenino','2023-04-25','2023-04-25','192.1.1.1','192.1.1.1',1000,1000)</v>
      </c>
    </row>
    <row r="358" spans="1:23" x14ac:dyDescent="0.25">
      <c r="A358" s="3">
        <v>411</v>
      </c>
      <c r="B358" s="4">
        <v>45039</v>
      </c>
      <c r="C358" t="s">
        <v>832</v>
      </c>
      <c r="D358" t="s">
        <v>833</v>
      </c>
      <c r="G358" t="s">
        <v>19</v>
      </c>
      <c r="H358" t="str">
        <f>CONCATENATE("Perfil SEDENA"," ",G358)</f>
        <v>Perfil SEDENA Femenino</v>
      </c>
      <c r="I358" t="s">
        <v>178</v>
      </c>
      <c r="J358">
        <f>SEARCH(" ",C358,1)</f>
        <v>10</v>
      </c>
      <c r="K358">
        <f>SEARCH(" ",C358,J358+1)</f>
        <v>18</v>
      </c>
      <c r="L358">
        <f>IFERROR(SEARCH(" ",C358,K358+1),100)</f>
        <v>24</v>
      </c>
      <c r="M358">
        <f>IFERROR(SEARCH(" ",C358,L358+1),100)</f>
        <v>100</v>
      </c>
      <c r="N358">
        <f>IFERROR(SEARCH(" ",C358,M358+1),100)</f>
        <v>100</v>
      </c>
      <c r="O358">
        <f>LEN(C358)</f>
        <v>29</v>
      </c>
      <c r="P358" t="str">
        <f>MID(C358,1,J358-1)</f>
        <v>SOLORZANO</v>
      </c>
      <c r="Q358" t="str">
        <f>MID(C358,(J358+1),(K358-J358))</f>
        <v xml:space="preserve">VAZQUEZ </v>
      </c>
      <c r="R358" t="str">
        <f>MID(C358,(K358+1),(L358-K358))</f>
        <v xml:space="preserve">NAOMI </v>
      </c>
      <c r="S358" t="str">
        <f>MID(C358,(L358+1),(M358-L358))</f>
        <v>MADAI</v>
      </c>
      <c r="T358" t="str">
        <f>MID(C358,(M358+1),N358)</f>
        <v/>
      </c>
      <c r="U358" t="str">
        <f t="shared" si="10"/>
        <v xml:space="preserve">NAOMI  MADAI </v>
      </c>
      <c r="V358" t="s">
        <v>1256</v>
      </c>
      <c r="W358" t="str">
        <f t="shared" si="11"/>
        <v>INSERT INTO dbo.PACI (PACI_NOM, PACI_AP, PACI_AM, PACI_NAC, PACI_SEX, PACI_FECHAA, PACI_FECHAUM, PACI_IPA, PACI_IPUM, PACI_USA, PACI_USUM) VALUES ('NAOMI  MADAI ','SOLORZANO','VAZQUEZ ','1990-01-01','Femenino','2023-04-25','2023-04-25','192.1.1.1','192.1.1.1',1000,1000)</v>
      </c>
    </row>
    <row r="359" spans="1:23" x14ac:dyDescent="0.25">
      <c r="A359" s="3">
        <v>449</v>
      </c>
      <c r="B359" s="4">
        <v>45040</v>
      </c>
      <c r="C359" t="s">
        <v>908</v>
      </c>
      <c r="D359" t="s">
        <v>909</v>
      </c>
      <c r="G359" t="s">
        <v>11</v>
      </c>
      <c r="H359" t="str">
        <f>CONCATENATE("Perfil SEDENA"," ",G359)</f>
        <v>Perfil SEDENA Masculino</v>
      </c>
      <c r="I359" t="s">
        <v>178</v>
      </c>
      <c r="J359">
        <f>SEARCH(" ",C359,1)</f>
        <v>7</v>
      </c>
      <c r="K359">
        <f>SEARCH(" ",C359,J359+1)</f>
        <v>14</v>
      </c>
      <c r="L359">
        <f>IFERROR(SEARCH(" ",C359,K359+1),100)</f>
        <v>20</v>
      </c>
      <c r="M359">
        <f>IFERROR(SEARCH(" ",C359,L359+1),100)</f>
        <v>100</v>
      </c>
      <c r="N359">
        <f>IFERROR(SEARCH(" ",C359,M359+1),100)</f>
        <v>100</v>
      </c>
      <c r="O359">
        <f>LEN(C359)</f>
        <v>29</v>
      </c>
      <c r="P359" t="str">
        <f>MID(C359,1,J359-1)</f>
        <v>MEDINA</v>
      </c>
      <c r="Q359" t="str">
        <f>MID(C359,(J359+1),(K359-J359))</f>
        <v xml:space="preserve">SUAREZ </v>
      </c>
      <c r="R359" t="str">
        <f>MID(C359,(K359+1),(L359-K359))</f>
        <v xml:space="preserve">NANCY </v>
      </c>
      <c r="S359" t="str">
        <f>MID(C359,(L359+1),(M359-L359))</f>
        <v>WENDOLINE</v>
      </c>
      <c r="T359" t="str">
        <f>MID(C359,(M359+1),N359)</f>
        <v/>
      </c>
      <c r="U359" t="str">
        <f t="shared" si="10"/>
        <v xml:space="preserve">NANCY  WENDOLINE </v>
      </c>
      <c r="V359" t="s">
        <v>1257</v>
      </c>
      <c r="W359" t="str">
        <f t="shared" si="11"/>
        <v>INSERT INTO dbo.PACI (PACI_NOM, PACI_AP, PACI_AM, PACI_NAC, PACI_SEX, PACI_FECHAA, PACI_FECHAUM, PACI_IPA, PACI_IPUM, PACI_USA, PACI_USUM) VALUES ('NANCY  WENDOLINE ','MEDINA','SUAREZ ','1990-01-01','Masculino','2023-04-25','2023-04-25','192.1.1.1','192.1.1.1',1000,1000)</v>
      </c>
    </row>
    <row r="360" spans="1:23" x14ac:dyDescent="0.25">
      <c r="A360" s="3">
        <v>1</v>
      </c>
      <c r="B360" s="4">
        <v>45019</v>
      </c>
      <c r="C360" t="s">
        <v>9</v>
      </c>
      <c r="D360" s="5" t="s">
        <v>10</v>
      </c>
      <c r="E360" s="5"/>
      <c r="F360" s="5"/>
      <c r="G360" s="5" t="s">
        <v>11</v>
      </c>
      <c r="H360" t="str">
        <f>CONCATENATE("Perfil SEDENA"," ",G360)</f>
        <v>Perfil SEDENA Masculino</v>
      </c>
      <c r="I360" t="s">
        <v>12</v>
      </c>
      <c r="J360">
        <f>SEARCH(" ",C360,1)</f>
        <v>8</v>
      </c>
      <c r="K360">
        <f>SEARCH(" ",C360,J360+1)</f>
        <v>17</v>
      </c>
      <c r="L360">
        <f>IFERROR(SEARCH(" ",C360,K360+1),100)</f>
        <v>23</v>
      </c>
      <c r="M360">
        <f>IFERROR(SEARCH(" ",C360,L360+1),100)</f>
        <v>100</v>
      </c>
      <c r="N360">
        <f>IFERROR(SEARCH(" ",C360,M360+1),100)</f>
        <v>100</v>
      </c>
      <c r="O360">
        <f>LEN(C360)</f>
        <v>30</v>
      </c>
      <c r="P360" t="str">
        <f>MID(C360,1,J360-1)</f>
        <v>AGUILAR</v>
      </c>
      <c r="Q360" t="str">
        <f>MID(C360,(J360+1),(K360-J360))</f>
        <v xml:space="preserve">MARTINEZ </v>
      </c>
      <c r="R360" t="str">
        <f>MID(C360,(K360+1),(L360-K360))</f>
        <v xml:space="preserve">JESUS </v>
      </c>
      <c r="S360" t="str">
        <f>MID(C360,(L360+1),(M360-L360))</f>
        <v>EDUARDO</v>
      </c>
      <c r="T360" t="str">
        <f>MID(C360,(M360+1),N360)</f>
        <v/>
      </c>
      <c r="U360" t="str">
        <f t="shared" si="10"/>
        <v xml:space="preserve">JESUS  EDUARDO </v>
      </c>
      <c r="V360" t="s">
        <v>1258</v>
      </c>
      <c r="W360" t="str">
        <f t="shared" si="11"/>
        <v>INSERT INTO dbo.PACI (PACI_NOM, PACI_AP, PACI_AM, PACI_NAC, PACI_SEX, PACI_FECHAA, PACI_FECHAUM, PACI_IPA, PACI_IPUM, PACI_USA, PACI_USUM) VALUES ('JESUS  EDUARDO ','AGUILAR','MARTINEZ ','1990-01-01','Masculino','2023-04-25','2023-04-25','192.1.1.1','192.1.1.1',1000,1000)</v>
      </c>
    </row>
    <row r="361" spans="1:23" x14ac:dyDescent="0.25">
      <c r="A361" s="3">
        <v>7</v>
      </c>
      <c r="B361" s="4">
        <v>45019</v>
      </c>
      <c r="C361" t="s">
        <v>24</v>
      </c>
      <c r="D361" t="s">
        <v>25</v>
      </c>
      <c r="G361" t="s">
        <v>19</v>
      </c>
      <c r="H361" t="str">
        <f>CONCATENATE("Perfil SEDENA"," ",G361)</f>
        <v>Perfil SEDENA Femenino</v>
      </c>
      <c r="I361" t="s">
        <v>12</v>
      </c>
      <c r="J361">
        <f>SEARCH(" ",C361,1)</f>
        <v>8</v>
      </c>
      <c r="K361">
        <f>SEARCH(" ",C361,J361+1)</f>
        <v>15</v>
      </c>
      <c r="L361">
        <f>IFERROR(SEARCH(" ",C361,K361+1),100)</f>
        <v>22</v>
      </c>
      <c r="M361">
        <f>IFERROR(SEARCH(" ",C361,L361+1),100)</f>
        <v>100</v>
      </c>
      <c r="N361">
        <f>IFERROR(SEARCH(" ",C361,M361+1),100)</f>
        <v>100</v>
      </c>
      <c r="O361">
        <f>LEN(C361)</f>
        <v>30</v>
      </c>
      <c r="P361" t="str">
        <f>MID(C361,1,J361-1)</f>
        <v>GALINDO</v>
      </c>
      <c r="Q361" t="str">
        <f>MID(C361,(J361+1),(K361-J361))</f>
        <v xml:space="preserve">LLAMAS </v>
      </c>
      <c r="R361" t="str">
        <f>MID(C361,(K361+1),(L361-K361))</f>
        <v xml:space="preserve">ARANZA </v>
      </c>
      <c r="S361" t="str">
        <f>MID(C361,(L361+1),(M361-L361))</f>
        <v>GISSELLE</v>
      </c>
      <c r="T361" t="str">
        <f>MID(C361,(M361+1),N361)</f>
        <v/>
      </c>
      <c r="U361" t="str">
        <f t="shared" si="10"/>
        <v xml:space="preserve">ARANZA  GISSELLE </v>
      </c>
      <c r="V361" t="s">
        <v>1259</v>
      </c>
      <c r="W361" t="str">
        <f t="shared" si="11"/>
        <v>INSERT INTO dbo.PACI (PACI_NOM, PACI_AP, PACI_AM, PACI_NAC, PACI_SEX, PACI_FECHAA, PACI_FECHAUM, PACI_IPA, PACI_IPUM, PACI_USA, PACI_USUM) VALUES ('ARANZA  GISSELLE ','GALINDO','LLAMAS ','1990-01-01','Femenino','2023-04-25','2023-04-25','192.1.1.1','192.1.1.1',1000,1000)</v>
      </c>
    </row>
    <row r="362" spans="1:23" x14ac:dyDescent="0.25">
      <c r="A362" s="3">
        <v>23</v>
      </c>
      <c r="B362" s="4">
        <v>45019</v>
      </c>
      <c r="C362" t="s">
        <v>56</v>
      </c>
      <c r="D362" t="s">
        <v>57</v>
      </c>
      <c r="G362" t="s">
        <v>11</v>
      </c>
      <c r="H362" t="str">
        <f>CONCATENATE("Perfil SEDENA"," ",G362)</f>
        <v>Perfil SEDENA Masculino</v>
      </c>
      <c r="I362" t="s">
        <v>12</v>
      </c>
      <c r="J362">
        <f>SEARCH(" ",C362,1)</f>
        <v>7</v>
      </c>
      <c r="K362">
        <f>SEARCH(" ",C362,J362+1)</f>
        <v>15</v>
      </c>
      <c r="L362">
        <f>IFERROR(SEARCH(" ",C362,K362+1),100)</f>
        <v>22</v>
      </c>
      <c r="M362">
        <f>IFERROR(SEARCH(" ",C362,L362+1),100)</f>
        <v>100</v>
      </c>
      <c r="N362">
        <f>IFERROR(SEARCH(" ",C362,M362+1),100)</f>
        <v>100</v>
      </c>
      <c r="O362">
        <f>LEN(C362)</f>
        <v>30</v>
      </c>
      <c r="P362" t="str">
        <f>MID(C362,1,J362-1)</f>
        <v>MEDINA</v>
      </c>
      <c r="Q362" t="str">
        <f>MID(C362,(J362+1),(K362-J362))</f>
        <v xml:space="preserve">ALVAREZ </v>
      </c>
      <c r="R362" t="str">
        <f>MID(C362,(K362+1),(L362-K362))</f>
        <v xml:space="preserve">BRAYAM </v>
      </c>
      <c r="S362" t="str">
        <f>MID(C362,(L362+1),(M362-L362))</f>
        <v>EMMANUEL</v>
      </c>
      <c r="T362" t="str">
        <f>MID(C362,(M362+1),N362)</f>
        <v/>
      </c>
      <c r="U362" t="str">
        <f t="shared" si="10"/>
        <v xml:space="preserve">BRAYAM  EMMANUEL </v>
      </c>
      <c r="V362" t="s">
        <v>1260</v>
      </c>
      <c r="W362" t="str">
        <f t="shared" si="11"/>
        <v>INSERT INTO dbo.PACI (PACI_NOM, PACI_AP, PACI_AM, PACI_NAC, PACI_SEX, PACI_FECHAA, PACI_FECHAUM, PACI_IPA, PACI_IPUM, PACI_USA, PACI_USUM) VALUES ('BRAYAM  EMMANUEL ','MEDINA','ALVAREZ ','1990-01-01','Masculino','2023-04-25','2023-04-25','192.1.1.1','192.1.1.1',1000,1000)</v>
      </c>
    </row>
    <row r="363" spans="1:23" x14ac:dyDescent="0.25">
      <c r="A363" s="3">
        <v>52</v>
      </c>
      <c r="B363" s="4">
        <v>45020</v>
      </c>
      <c r="C363" t="s">
        <v>114</v>
      </c>
      <c r="D363" t="s">
        <v>115</v>
      </c>
      <c r="G363" t="s">
        <v>19</v>
      </c>
      <c r="H363" t="str">
        <f>CONCATENATE("Perfil SEDENA"," ",G363)</f>
        <v>Perfil SEDENA Femenino</v>
      </c>
      <c r="I363" t="s">
        <v>12</v>
      </c>
      <c r="J363">
        <f>SEARCH(" ",C363,1)</f>
        <v>8</v>
      </c>
      <c r="K363">
        <f>SEARCH(" ",C363,J363+1)</f>
        <v>15</v>
      </c>
      <c r="L363">
        <f>IFERROR(SEARCH(" ",C363,K363+1),100)</f>
        <v>23</v>
      </c>
      <c r="M363">
        <f>IFERROR(SEARCH(" ",C363,L363+1),100)</f>
        <v>100</v>
      </c>
      <c r="N363">
        <f>IFERROR(SEARCH(" ",C363,M363+1),100)</f>
        <v>100</v>
      </c>
      <c r="O363">
        <f>LEN(C363)</f>
        <v>30</v>
      </c>
      <c r="P363" t="str">
        <f>MID(C363,1,J363-1)</f>
        <v>BARRERA</v>
      </c>
      <c r="Q363" t="str">
        <f>MID(C363,(J363+1),(K363-J363))</f>
        <v xml:space="preserve">ATAYDE </v>
      </c>
      <c r="R363" t="str">
        <f>MID(C363,(K363+1),(L363-K363))</f>
        <v xml:space="preserve">CITLALI </v>
      </c>
      <c r="S363" t="str">
        <f>MID(C363,(L363+1),(M363-L363))</f>
        <v>GAVIOTA</v>
      </c>
      <c r="T363" t="str">
        <f>MID(C363,(M363+1),N363)</f>
        <v/>
      </c>
      <c r="U363" t="str">
        <f t="shared" si="10"/>
        <v xml:space="preserve">CITLALI  GAVIOTA </v>
      </c>
      <c r="V363" t="s">
        <v>1261</v>
      </c>
      <c r="W363" t="str">
        <f t="shared" si="11"/>
        <v>INSERT INTO dbo.PACI (PACI_NOM, PACI_AP, PACI_AM, PACI_NAC, PACI_SEX, PACI_FECHAA, PACI_FECHAUM, PACI_IPA, PACI_IPUM, PACI_USA, PACI_USUM) VALUES ('CITLALI  GAVIOTA ','BARRERA','ATAYDE ','1990-01-01','Femenino','2023-04-25','2023-04-25','192.1.1.1','192.1.1.1',1000,1000)</v>
      </c>
    </row>
    <row r="364" spans="1:23" x14ac:dyDescent="0.25">
      <c r="A364" s="3">
        <v>63</v>
      </c>
      <c r="B364" s="4">
        <v>45020</v>
      </c>
      <c r="C364" t="s">
        <v>136</v>
      </c>
      <c r="D364" t="s">
        <v>137</v>
      </c>
      <c r="G364" t="s">
        <v>11</v>
      </c>
      <c r="H364" t="str">
        <f>CONCATENATE("Perfil SEDENA"," ",G364)</f>
        <v>Perfil SEDENA Masculino</v>
      </c>
      <c r="I364" t="s">
        <v>12</v>
      </c>
      <c r="J364">
        <f>SEARCH(" ",C364,1)</f>
        <v>8</v>
      </c>
      <c r="K364">
        <f>SEARCH(" ",C364,J364+1)</f>
        <v>18</v>
      </c>
      <c r="L364">
        <f>IFERROR(SEARCH(" ",C364,K364+1),100)</f>
        <v>23</v>
      </c>
      <c r="M364">
        <f>IFERROR(SEARCH(" ",C364,L364+1),100)</f>
        <v>100</v>
      </c>
      <c r="N364">
        <f>IFERROR(SEARCH(" ",C364,M364+1),100)</f>
        <v>100</v>
      </c>
      <c r="O364">
        <f>LEN(C364)</f>
        <v>30</v>
      </c>
      <c r="P364" t="str">
        <f>MID(C364,1,J364-1)</f>
        <v>ESTRADA</v>
      </c>
      <c r="Q364" t="str">
        <f>MID(C364,(J364+1),(K364-J364))</f>
        <v xml:space="preserve">HERNANDEZ </v>
      </c>
      <c r="R364" t="str">
        <f>MID(C364,(K364+1),(L364-K364))</f>
        <v xml:space="preserve">LUIS </v>
      </c>
      <c r="S364" t="str">
        <f>MID(C364,(L364+1),(M364-L364))</f>
        <v>EDUARDO</v>
      </c>
      <c r="T364" t="str">
        <f>MID(C364,(M364+1),N364)</f>
        <v/>
      </c>
      <c r="U364" t="str">
        <f t="shared" si="10"/>
        <v xml:space="preserve">LUIS  EDUARDO </v>
      </c>
      <c r="V364" t="s">
        <v>1262</v>
      </c>
      <c r="W364" t="str">
        <f t="shared" si="11"/>
        <v>INSERT INTO dbo.PACI (PACI_NOM, PACI_AP, PACI_AM, PACI_NAC, PACI_SEX, PACI_FECHAA, PACI_FECHAUM, PACI_IPA, PACI_IPUM, PACI_USA, PACI_USUM) VALUES ('LUIS  EDUARDO ','ESTRADA','HERNANDEZ ','1990-01-01','Masculino','2023-04-25','2023-04-25','192.1.1.1','192.1.1.1',1000,1000)</v>
      </c>
    </row>
    <row r="365" spans="1:23" x14ac:dyDescent="0.25">
      <c r="A365" s="3">
        <v>93</v>
      </c>
      <c r="B365" s="4">
        <v>45022</v>
      </c>
      <c r="C365" t="s">
        <v>197</v>
      </c>
      <c r="D365" t="s">
        <v>198</v>
      </c>
      <c r="G365" t="s">
        <v>19</v>
      </c>
      <c r="H365" t="str">
        <f>CONCATENATE("Perfil SEDENA"," ",G365)</f>
        <v>Perfil SEDENA Femenino</v>
      </c>
      <c r="I365" t="s">
        <v>178</v>
      </c>
      <c r="J365">
        <f>SEARCH(" ",C365,1)</f>
        <v>9</v>
      </c>
      <c r="K365">
        <f>SEARCH(" ",C365,J365+1)</f>
        <v>17</v>
      </c>
      <c r="L365">
        <f>IFERROR(SEARCH(" ",C365,K365+1),100)</f>
        <v>23</v>
      </c>
      <c r="M365">
        <f>IFERROR(SEARCH(" ",C365,L365+1),100)</f>
        <v>100</v>
      </c>
      <c r="N365">
        <f>IFERROR(SEARCH(" ",C365,M365+1),100)</f>
        <v>100</v>
      </c>
      <c r="O365">
        <f>LEN(C365)</f>
        <v>30</v>
      </c>
      <c r="P365" t="str">
        <f>MID(C365,1,J365-1)</f>
        <v>ZACARIAS</v>
      </c>
      <c r="Q365" t="str">
        <f>MID(C365,(J365+1),(K365-J365))</f>
        <v xml:space="preserve">TEODORO </v>
      </c>
      <c r="R365" t="str">
        <f>MID(C365,(K365+1),(L365-K365))</f>
        <v xml:space="preserve">LEYDI </v>
      </c>
      <c r="S365" t="str">
        <f>MID(C365,(L365+1),(M365-L365))</f>
        <v>XOCHITL</v>
      </c>
      <c r="T365" t="str">
        <f>MID(C365,(M365+1),N365)</f>
        <v/>
      </c>
      <c r="U365" t="str">
        <f t="shared" si="10"/>
        <v xml:space="preserve">LEYDI  XOCHITL </v>
      </c>
      <c r="V365" t="s">
        <v>1263</v>
      </c>
      <c r="W365" t="str">
        <f t="shared" si="11"/>
        <v>INSERT INTO dbo.PACI (PACI_NOM, PACI_AP, PACI_AM, PACI_NAC, PACI_SEX, PACI_FECHAA, PACI_FECHAUM, PACI_IPA, PACI_IPUM, PACI_USA, PACI_USUM) VALUES ('LEYDI  XOCHITL ','ZACARIAS','TEODORO ','1990-01-01','Femenino','2023-04-25','2023-04-25','192.1.1.1','192.1.1.1',1000,1000)</v>
      </c>
    </row>
    <row r="366" spans="1:23" x14ac:dyDescent="0.25">
      <c r="A366" s="3">
        <v>116</v>
      </c>
      <c r="B366" s="4">
        <v>45026</v>
      </c>
      <c r="C366" t="s">
        <v>243</v>
      </c>
      <c r="D366" t="s">
        <v>244</v>
      </c>
      <c r="G366" t="s">
        <v>19</v>
      </c>
      <c r="H366" t="str">
        <f>CONCATENATE("Perfil SEDENA"," ",G366)</f>
        <v>Perfil SEDENA Femenino</v>
      </c>
      <c r="I366" t="s">
        <v>178</v>
      </c>
      <c r="J366">
        <f>SEARCH(" ",C366,1)</f>
        <v>8</v>
      </c>
      <c r="K366">
        <f>SEARCH(" ",C366,J366+1)</f>
        <v>17</v>
      </c>
      <c r="L366">
        <f>IFERROR(SEARCH(" ",C366,K366+1),100)</f>
        <v>23</v>
      </c>
      <c r="M366">
        <f>IFERROR(SEARCH(" ",C366,L366+1),100)</f>
        <v>100</v>
      </c>
      <c r="N366">
        <f>IFERROR(SEARCH(" ",C366,M366+1),100)</f>
        <v>100</v>
      </c>
      <c r="O366">
        <f>LEN(C366)</f>
        <v>30</v>
      </c>
      <c r="P366" t="str">
        <f>MID(C366,1,J366-1)</f>
        <v>COLALCO</v>
      </c>
      <c r="Q366" t="str">
        <f>MID(C366,(J366+1),(K366-J366))</f>
        <v xml:space="preserve">SANTIAGO </v>
      </c>
      <c r="R366" t="str">
        <f>MID(C366,(K366+1),(L366-K366))</f>
        <v xml:space="preserve">ARLET </v>
      </c>
      <c r="S366" t="str">
        <f>MID(C366,(L366+1),(M366-L366))</f>
        <v>YOSELIN</v>
      </c>
      <c r="T366" t="str">
        <f>MID(C366,(M366+1),N366)</f>
        <v/>
      </c>
      <c r="U366" t="str">
        <f t="shared" si="10"/>
        <v xml:space="preserve">ARLET  YOSELIN </v>
      </c>
      <c r="V366" t="s">
        <v>1264</v>
      </c>
      <c r="W366" t="str">
        <f t="shared" si="11"/>
        <v>INSERT INTO dbo.PACI (PACI_NOM, PACI_AP, PACI_AM, PACI_NAC, PACI_SEX, PACI_FECHAA, PACI_FECHAUM, PACI_IPA, PACI_IPUM, PACI_USA, PACI_USUM) VALUES ('ARLET  YOSELIN ','COLALCO','SANTIAGO ','1990-01-01','Femenino','2023-04-25','2023-04-25','192.1.1.1','192.1.1.1',1000,1000)</v>
      </c>
    </row>
    <row r="367" spans="1:23" x14ac:dyDescent="0.25">
      <c r="A367" s="3">
        <v>129</v>
      </c>
      <c r="B367" s="4">
        <v>45026</v>
      </c>
      <c r="C367" t="s">
        <v>269</v>
      </c>
      <c r="D367" t="s">
        <v>270</v>
      </c>
      <c r="G367" t="s">
        <v>19</v>
      </c>
      <c r="H367" t="str">
        <f>CONCATENATE("Perfil SEDENA"," ",G367)</f>
        <v>Perfil SEDENA Femenino</v>
      </c>
      <c r="I367" t="s">
        <v>178</v>
      </c>
      <c r="J367">
        <f>SEARCH(" ",C367,1)</f>
        <v>8</v>
      </c>
      <c r="K367">
        <f>SEARCH(" ",C367,J367+1)</f>
        <v>17</v>
      </c>
      <c r="L367">
        <f>IFERROR(SEARCH(" ",C367,K367+1),100)</f>
        <v>22</v>
      </c>
      <c r="M367">
        <f>IFERROR(SEARCH(" ",C367,L367+1),100)</f>
        <v>100</v>
      </c>
      <c r="N367">
        <f>IFERROR(SEARCH(" ",C367,M367+1),100)</f>
        <v>100</v>
      </c>
      <c r="O367">
        <f>LEN(C367)</f>
        <v>30</v>
      </c>
      <c r="P367" t="str">
        <f>MID(C367,1,J367-1)</f>
        <v>SANCHEZ</v>
      </c>
      <c r="Q367" t="str">
        <f>MID(C367,(J367+1),(K367-J367))</f>
        <v xml:space="preserve">ENRIQUEZ </v>
      </c>
      <c r="R367" t="str">
        <f>MID(C367,(K367+1),(L367-K367))</f>
        <v xml:space="preserve">ROSA </v>
      </c>
      <c r="S367" t="str">
        <f>MID(C367,(L367+1),(M367-L367))</f>
        <v>ANGELICA</v>
      </c>
      <c r="T367" t="str">
        <f>MID(C367,(M367+1),N367)</f>
        <v/>
      </c>
      <c r="U367" t="str">
        <f t="shared" si="10"/>
        <v xml:space="preserve">ROSA  ANGELICA </v>
      </c>
      <c r="V367" t="s">
        <v>1265</v>
      </c>
      <c r="W367" t="str">
        <f t="shared" si="11"/>
        <v>INSERT INTO dbo.PACI (PACI_NOM, PACI_AP, PACI_AM, PACI_NAC, PACI_SEX, PACI_FECHAA, PACI_FECHAUM, PACI_IPA, PACI_IPUM, PACI_USA, PACI_USUM) VALUES ('ROSA  ANGELICA ','SANCHEZ','ENRIQUEZ ','1990-01-01','Femenino','2023-04-25','2023-04-25','192.1.1.1','192.1.1.1',1000,1000)</v>
      </c>
    </row>
    <row r="368" spans="1:23" x14ac:dyDescent="0.25">
      <c r="A368" s="3">
        <v>134</v>
      </c>
      <c r="B368" s="4">
        <v>45026</v>
      </c>
      <c r="C368" t="s">
        <v>279</v>
      </c>
      <c r="D368" t="s">
        <v>280</v>
      </c>
      <c r="G368" t="s">
        <v>11</v>
      </c>
      <c r="H368" t="str">
        <f>CONCATENATE("Perfil SEDENA"," ",G368)</f>
        <v>Perfil SEDENA Masculino</v>
      </c>
      <c r="I368" t="s">
        <v>178</v>
      </c>
      <c r="J368">
        <f>SEARCH(" ",C368,1)</f>
        <v>9</v>
      </c>
      <c r="K368">
        <f>SEARCH(" ",C368,J368+1)</f>
        <v>19</v>
      </c>
      <c r="L368">
        <f>IFERROR(SEARCH(" ",C368,K368+1),100)</f>
        <v>24</v>
      </c>
      <c r="M368">
        <f>IFERROR(SEARCH(" ",C368,L368+1),100)</f>
        <v>100</v>
      </c>
      <c r="N368">
        <f>IFERROR(SEARCH(" ",C368,M368+1),100)</f>
        <v>100</v>
      </c>
      <c r="O368">
        <f>LEN(C368)</f>
        <v>30</v>
      </c>
      <c r="P368" t="str">
        <f>MID(C368,1,J368-1)</f>
        <v>GONZALEZ</v>
      </c>
      <c r="Q368" t="str">
        <f>MID(C368,(J368+1),(K368-J368))</f>
        <v xml:space="preserve">VELAZQUEZ </v>
      </c>
      <c r="R368" t="str">
        <f>MID(C368,(K368+1),(L368-K368))</f>
        <v xml:space="preserve">JUAN </v>
      </c>
      <c r="S368" t="str">
        <f>MID(C368,(L368+1),(M368-L368))</f>
        <v>DANIEL</v>
      </c>
      <c r="T368" t="str">
        <f>MID(C368,(M368+1),N368)</f>
        <v/>
      </c>
      <c r="U368" t="str">
        <f t="shared" si="10"/>
        <v xml:space="preserve">JUAN  DANIEL </v>
      </c>
      <c r="V368" t="s">
        <v>1266</v>
      </c>
      <c r="W368" t="str">
        <f t="shared" si="11"/>
        <v>INSERT INTO dbo.PACI (PACI_NOM, PACI_AP, PACI_AM, PACI_NAC, PACI_SEX, PACI_FECHAA, PACI_FECHAUM, PACI_IPA, PACI_IPUM, PACI_USA, PACI_USUM) VALUES ('JUAN  DANIEL ','GONZALEZ','VELAZQUEZ ','1990-01-01','Masculino','2023-04-25','2023-04-25','192.1.1.1','192.1.1.1',1000,1000)</v>
      </c>
    </row>
    <row r="369" spans="1:23" x14ac:dyDescent="0.25">
      <c r="A369" s="3">
        <v>135</v>
      </c>
      <c r="B369" s="4">
        <v>45026</v>
      </c>
      <c r="C369" t="s">
        <v>281</v>
      </c>
      <c r="D369" t="s">
        <v>282</v>
      </c>
      <c r="G369" t="s">
        <v>11</v>
      </c>
      <c r="H369" t="str">
        <f>CONCATENATE("Perfil SEDENA"," ",G369)</f>
        <v>Perfil SEDENA Masculino</v>
      </c>
      <c r="I369" t="s">
        <v>178</v>
      </c>
      <c r="J369">
        <f>SEARCH(" ",C369,1)</f>
        <v>8</v>
      </c>
      <c r="K369">
        <f>SEARCH(" ",C369,J369+1)</f>
        <v>16</v>
      </c>
      <c r="L369">
        <f>IFERROR(SEARCH(" ",C369,K369+1),100)</f>
        <v>21</v>
      </c>
      <c r="M369">
        <f>IFERROR(SEARCH(" ",C369,L369+1),100)</f>
        <v>100</v>
      </c>
      <c r="N369">
        <f>IFERROR(SEARCH(" ",C369,M369+1),100)</f>
        <v>100</v>
      </c>
      <c r="O369">
        <f>LEN(C369)</f>
        <v>30</v>
      </c>
      <c r="P369" t="str">
        <f>MID(C369,1,J369-1)</f>
        <v>BARTOLO</v>
      </c>
      <c r="Q369" t="str">
        <f>MID(C369,(J369+1),(K369-J369))</f>
        <v xml:space="preserve">AGUILAR </v>
      </c>
      <c r="R369" t="str">
        <f>MID(C369,(K369+1),(L369-K369))</f>
        <v xml:space="preserve">JOSE </v>
      </c>
      <c r="S369" t="str">
        <f>MID(C369,(L369+1),(M369-L369))</f>
        <v>CHRISTIAN</v>
      </c>
      <c r="T369" t="str">
        <f>MID(C369,(M369+1),N369)</f>
        <v/>
      </c>
      <c r="U369" t="str">
        <f t="shared" si="10"/>
        <v xml:space="preserve">JOSE  CHRISTIAN </v>
      </c>
      <c r="V369" t="s">
        <v>1267</v>
      </c>
      <c r="W369" t="str">
        <f t="shared" si="11"/>
        <v>INSERT INTO dbo.PACI (PACI_NOM, PACI_AP, PACI_AM, PACI_NAC, PACI_SEX, PACI_FECHAA, PACI_FECHAUM, PACI_IPA, PACI_IPUM, PACI_USA, PACI_USUM) VALUES ('JOSE  CHRISTIAN ','BARTOLO','AGUILAR ','1990-01-01','Masculino','2023-04-25','2023-04-25','192.1.1.1','192.1.1.1',1000,1000)</v>
      </c>
    </row>
    <row r="370" spans="1:23" x14ac:dyDescent="0.25">
      <c r="A370" s="3">
        <v>143</v>
      </c>
      <c r="B370" s="4">
        <v>45027</v>
      </c>
      <c r="C370" t="s">
        <v>297</v>
      </c>
      <c r="D370" t="s">
        <v>298</v>
      </c>
      <c r="G370" t="s">
        <v>11</v>
      </c>
      <c r="H370" t="str">
        <f>CONCATENATE("Perfil SEDENA"," ",G370)</f>
        <v>Perfil SEDENA Masculino</v>
      </c>
      <c r="I370" t="s">
        <v>178</v>
      </c>
      <c r="J370">
        <f>SEARCH(" ",C370,1)</f>
        <v>6</v>
      </c>
      <c r="K370">
        <f>SEARCH(" ",C370,J370+1)</f>
        <v>16</v>
      </c>
      <c r="L370">
        <f>IFERROR(SEARCH(" ",C370,K370+1),100)</f>
        <v>23</v>
      </c>
      <c r="M370">
        <f>IFERROR(SEARCH(" ",C370,L370+1),100)</f>
        <v>100</v>
      </c>
      <c r="N370">
        <f>IFERROR(SEARCH(" ",C370,M370+1),100)</f>
        <v>100</v>
      </c>
      <c r="O370">
        <f>LEN(C370)</f>
        <v>30</v>
      </c>
      <c r="P370" t="str">
        <f>MID(C370,1,J370-1)</f>
        <v>MEGIA</v>
      </c>
      <c r="Q370" t="str">
        <f>MID(C370,(J370+1),(K370-J370))</f>
        <v xml:space="preserve">FRANCISCO </v>
      </c>
      <c r="R370" t="str">
        <f>MID(C370,(K370+1),(L370-K370))</f>
        <v xml:space="preserve">CARLOS </v>
      </c>
      <c r="S370" t="str">
        <f>MID(C370,(L370+1),(M370-L370))</f>
        <v>ARMANDO</v>
      </c>
      <c r="T370" t="str">
        <f>MID(C370,(M370+1),N370)</f>
        <v/>
      </c>
      <c r="U370" t="str">
        <f t="shared" si="10"/>
        <v xml:space="preserve">CARLOS  ARMANDO </v>
      </c>
      <c r="V370" t="s">
        <v>1268</v>
      </c>
      <c r="W370" t="str">
        <f t="shared" si="11"/>
        <v>INSERT INTO dbo.PACI (PACI_NOM, PACI_AP, PACI_AM, PACI_NAC, PACI_SEX, PACI_FECHAA, PACI_FECHAUM, PACI_IPA, PACI_IPUM, PACI_USA, PACI_USUM) VALUES ('CARLOS  ARMANDO ','MEGIA','FRANCISCO ','1990-01-01','Masculino','2023-04-25','2023-04-25','192.1.1.1','192.1.1.1',1000,1000)</v>
      </c>
    </row>
    <row r="371" spans="1:23" x14ac:dyDescent="0.25">
      <c r="A371" s="3">
        <v>201</v>
      </c>
      <c r="B371" s="6">
        <v>45030</v>
      </c>
      <c r="C371" t="s">
        <v>412</v>
      </c>
      <c r="D371" t="s">
        <v>413</v>
      </c>
      <c r="G371" t="s">
        <v>19</v>
      </c>
      <c r="H371" t="str">
        <f>CONCATENATE("Perfil SEDENA"," ",G371)</f>
        <v>Perfil SEDENA Femenino</v>
      </c>
      <c r="I371" t="s">
        <v>178</v>
      </c>
      <c r="J371">
        <f>SEARCH(" ",C371,1)</f>
        <v>8</v>
      </c>
      <c r="K371">
        <f>SEARCH(" ",C371,J371+1)</f>
        <v>15</v>
      </c>
      <c r="L371">
        <f>IFERROR(SEARCH(" ",C371,K371+1),100)</f>
        <v>22</v>
      </c>
      <c r="M371">
        <f>IFERROR(SEARCH(" ",C371,L371+1),100)</f>
        <v>100</v>
      </c>
      <c r="N371">
        <f>IFERROR(SEARCH(" ",C371,M371+1),100)</f>
        <v>100</v>
      </c>
      <c r="O371">
        <f>LEN(C371)</f>
        <v>30</v>
      </c>
      <c r="P371" t="str">
        <f>MID(C371,1,J371-1)</f>
        <v>TORIBIO</v>
      </c>
      <c r="Q371" t="str">
        <f>MID(C371,(J371+1),(K371-J371))</f>
        <v xml:space="preserve">ANGULO </v>
      </c>
      <c r="R371" t="str">
        <f>MID(C371,(K371+1),(L371-K371))</f>
        <v xml:space="preserve">MIRIAM </v>
      </c>
      <c r="S371" t="str">
        <f>MID(C371,(L371+1),(M371-L371))</f>
        <v>FERNANDA</v>
      </c>
      <c r="T371" t="str">
        <f>MID(C371,(M371+1),N371)</f>
        <v/>
      </c>
      <c r="U371" t="str">
        <f t="shared" si="10"/>
        <v xml:space="preserve">MIRIAM  FERNANDA </v>
      </c>
      <c r="V371" t="s">
        <v>1269</v>
      </c>
      <c r="W371" t="str">
        <f t="shared" si="11"/>
        <v>INSERT INTO dbo.PACI (PACI_NOM, PACI_AP, PACI_AM, PACI_NAC, PACI_SEX, PACI_FECHAA, PACI_FECHAUM, PACI_IPA, PACI_IPUM, PACI_USA, PACI_USUM) VALUES ('MIRIAM  FERNANDA ','TORIBIO','ANGULO ','1990-01-01','Femenino','2023-04-25','2023-04-25','192.1.1.1','192.1.1.1',1000,1000)</v>
      </c>
    </row>
    <row r="372" spans="1:23" x14ac:dyDescent="0.25">
      <c r="A372" s="3">
        <v>232</v>
      </c>
      <c r="B372" s="4">
        <v>45033</v>
      </c>
      <c r="C372" t="s">
        <v>474</v>
      </c>
      <c r="D372" t="s">
        <v>475</v>
      </c>
      <c r="G372" t="s">
        <v>19</v>
      </c>
      <c r="H372" t="str">
        <f>CONCATENATE("Perfil SEDENA"," ",G372)</f>
        <v>Perfil SEDENA Femenino</v>
      </c>
      <c r="I372" t="s">
        <v>178</v>
      </c>
      <c r="J372">
        <f>SEARCH(" ",C372,1)</f>
        <v>9</v>
      </c>
      <c r="K372">
        <f>SEARCH(" ",C372,J372+1)</f>
        <v>15</v>
      </c>
      <c r="L372">
        <f>IFERROR(SEARCH(" ",C372,K372+1),100)</f>
        <v>22</v>
      </c>
      <c r="M372">
        <f>IFERROR(SEARCH(" ",C372,L372+1),100)</f>
        <v>100</v>
      </c>
      <c r="N372">
        <f>IFERROR(SEARCH(" ",C372,M372+1),100)</f>
        <v>100</v>
      </c>
      <c r="O372">
        <f>LEN(C372)</f>
        <v>30</v>
      </c>
      <c r="P372" t="str">
        <f>MID(C372,1,J372-1)</f>
        <v>RESENDIZ</v>
      </c>
      <c r="Q372" t="str">
        <f>MID(C372,(J372+1),(K372-J372))</f>
        <v xml:space="preserve">PEREZ </v>
      </c>
      <c r="R372" t="str">
        <f>MID(C372,(K372+1),(L372-K372))</f>
        <v xml:space="preserve">ANDREA </v>
      </c>
      <c r="S372" t="str">
        <f>MID(C372,(L372+1),(M372-L372))</f>
        <v>PRISCILA</v>
      </c>
      <c r="T372" t="str">
        <f>MID(C372,(M372+1),N372)</f>
        <v/>
      </c>
      <c r="U372" t="str">
        <f t="shared" si="10"/>
        <v xml:space="preserve">ANDREA  PRISCILA </v>
      </c>
      <c r="V372" t="s">
        <v>1270</v>
      </c>
      <c r="W372" t="str">
        <f t="shared" si="11"/>
        <v>INSERT INTO dbo.PACI (PACI_NOM, PACI_AP, PACI_AM, PACI_NAC, PACI_SEX, PACI_FECHAA, PACI_FECHAUM, PACI_IPA, PACI_IPUM, PACI_USA, PACI_USUM) VALUES ('ANDREA  PRISCILA ','RESENDIZ','PEREZ ','1990-01-01','Femenino','2023-04-25','2023-04-25','192.1.1.1','192.1.1.1',1000,1000)</v>
      </c>
    </row>
    <row r="373" spans="1:23" x14ac:dyDescent="0.25">
      <c r="A373" s="3">
        <v>262</v>
      </c>
      <c r="B373" s="4">
        <v>45033</v>
      </c>
      <c r="C373" t="s">
        <v>938</v>
      </c>
      <c r="D373" t="s">
        <v>535</v>
      </c>
      <c r="G373" t="s">
        <v>11</v>
      </c>
      <c r="H373" t="str">
        <f>CONCATENATE("Perfil SEDENA"," ",G373)</f>
        <v>Perfil SEDENA Masculino</v>
      </c>
      <c r="I373" t="s">
        <v>178</v>
      </c>
      <c r="J373">
        <f>SEARCH(" ",C373,1)</f>
        <v>7</v>
      </c>
      <c r="K373">
        <f>SEARCH(" ",C373,J373+1)</f>
        <v>18</v>
      </c>
      <c r="L373">
        <f>IFERROR(SEARCH(" ",C373,K373+1),100)</f>
        <v>23</v>
      </c>
      <c r="M373">
        <f>IFERROR(SEARCH(" ",C373,L373+1),100)</f>
        <v>100</v>
      </c>
      <c r="N373">
        <f>IFERROR(SEARCH(" ",C373,M373+1),100)</f>
        <v>100</v>
      </c>
      <c r="O373">
        <f>LEN(C373)</f>
        <v>30</v>
      </c>
      <c r="P373" t="str">
        <f>MID(C373,1,J373-1)</f>
        <v>BARRON</v>
      </c>
      <c r="Q373" t="str">
        <f>MID(C373,(J373+1),(K373-J373))</f>
        <v xml:space="preserve">DE_LA_CRUZ </v>
      </c>
      <c r="R373" t="str">
        <f>MID(C373,(K373+1),(L373-K373))</f>
        <v xml:space="preserve">LUIS </v>
      </c>
      <c r="S373" t="str">
        <f>MID(C373,(L373+1),(M373-L373))</f>
        <v>RODRIGO</v>
      </c>
      <c r="T373" t="str">
        <f>MID(C373,(M373+1),N373)</f>
        <v/>
      </c>
      <c r="U373" t="str">
        <f t="shared" si="10"/>
        <v xml:space="preserve">LUIS  RODRIGO </v>
      </c>
      <c r="V373" t="s">
        <v>1271</v>
      </c>
      <c r="W373" t="str">
        <f t="shared" si="11"/>
        <v>INSERT INTO dbo.PACI (PACI_NOM, PACI_AP, PACI_AM, PACI_NAC, PACI_SEX, PACI_FECHAA, PACI_FECHAUM, PACI_IPA, PACI_IPUM, PACI_USA, PACI_USUM) VALUES ('LUIS  RODRIGO ','BARRON','DE_LA_CRUZ ','1990-01-01','Masculino','2023-04-25','2023-04-25','192.1.1.1','192.1.1.1',1000,1000)</v>
      </c>
    </row>
    <row r="374" spans="1:23" x14ac:dyDescent="0.25">
      <c r="A374" s="3">
        <v>265</v>
      </c>
      <c r="B374" s="4">
        <v>45033</v>
      </c>
      <c r="C374" t="s">
        <v>939</v>
      </c>
      <c r="D374" t="s">
        <v>541</v>
      </c>
      <c r="G374" t="s">
        <v>19</v>
      </c>
      <c r="H374" t="str">
        <f>CONCATENATE("Perfil SEDENA"," ",G374)</f>
        <v>Perfil SEDENA Femenino</v>
      </c>
      <c r="I374" t="s">
        <v>178</v>
      </c>
      <c r="J374">
        <f>SEARCH(" ",C374,1)</f>
        <v>5</v>
      </c>
      <c r="K374">
        <f>SEARCH(" ",C374,J374+1)</f>
        <v>10</v>
      </c>
      <c r="L374">
        <f>IFERROR(SEARCH(" ",C374,K374+1),100)</f>
        <v>16</v>
      </c>
      <c r="M374">
        <f>IFERROR(SEARCH(" ",C374,L374+1),100)</f>
        <v>100</v>
      </c>
      <c r="N374">
        <f>IFERROR(SEARCH(" ",C374,M374+1),100)</f>
        <v>100</v>
      </c>
      <c r="O374">
        <f>LEN(C374)</f>
        <v>30</v>
      </c>
      <c r="P374" t="str">
        <f>MID(C374,1,J374-1)</f>
        <v>CAPI</v>
      </c>
      <c r="Q374" t="str">
        <f>MID(C374,(J374+1),(K374-J374))</f>
        <v xml:space="preserve">XALA </v>
      </c>
      <c r="R374" t="str">
        <f>MID(C374,(K374+1),(L374-K374))</f>
        <v xml:space="preserve">MARIA </v>
      </c>
      <c r="S374" t="str">
        <f>MID(C374,(L374+1),(M374-L374))</f>
        <v>DE_LOS_ANGELES</v>
      </c>
      <c r="T374" t="str">
        <f>MID(C374,(M374+1),N374)</f>
        <v/>
      </c>
      <c r="U374" t="str">
        <f t="shared" si="10"/>
        <v xml:space="preserve">MARIA  DE_LOS_ANGELES </v>
      </c>
      <c r="V374" t="s">
        <v>1272</v>
      </c>
      <c r="W374" t="str">
        <f t="shared" si="11"/>
        <v>INSERT INTO dbo.PACI (PACI_NOM, PACI_AP, PACI_AM, PACI_NAC, PACI_SEX, PACI_FECHAA, PACI_FECHAUM, PACI_IPA, PACI_IPUM, PACI_USA, PACI_USUM) VALUES ('MARIA  DE_LOS_ANGELES ','CAPI','XALA ','1990-01-01','Femenino','2023-04-25','2023-04-25','192.1.1.1','192.1.1.1',1000,1000)</v>
      </c>
    </row>
    <row r="375" spans="1:23" x14ac:dyDescent="0.25">
      <c r="A375" s="3">
        <v>282</v>
      </c>
      <c r="B375" s="4">
        <v>45033</v>
      </c>
      <c r="C375" t="s">
        <v>574</v>
      </c>
      <c r="D375" t="s">
        <v>575</v>
      </c>
      <c r="G375" t="s">
        <v>11</v>
      </c>
      <c r="H375" t="str">
        <f>CONCATENATE("Perfil SEDENA"," ",G375)</f>
        <v>Perfil SEDENA Masculino</v>
      </c>
      <c r="I375" t="s">
        <v>178</v>
      </c>
      <c r="J375">
        <f>SEARCH(" ",C375,1)</f>
        <v>10</v>
      </c>
      <c r="K375">
        <f>SEARCH(" ",C375,J375+1)</f>
        <v>18</v>
      </c>
      <c r="L375">
        <f>IFERROR(SEARCH(" ",C375,K375+1),100)</f>
        <v>23</v>
      </c>
      <c r="M375">
        <f>IFERROR(SEARCH(" ",C375,L375+1),100)</f>
        <v>100</v>
      </c>
      <c r="N375">
        <f>IFERROR(SEARCH(" ",C375,M375+1),100)</f>
        <v>100</v>
      </c>
      <c r="O375">
        <f>LEN(C375)</f>
        <v>30</v>
      </c>
      <c r="P375" t="str">
        <f>MID(C375,1,J375-1)</f>
        <v>GUTIERREZ</v>
      </c>
      <c r="Q375" t="str">
        <f>MID(C375,(J375+1),(K375-J375))</f>
        <v xml:space="preserve">RAMIREZ </v>
      </c>
      <c r="R375" t="str">
        <f>MID(C375,(K375+1),(L375-K375))</f>
        <v xml:space="preserve">JOSE </v>
      </c>
      <c r="S375" t="str">
        <f>MID(C375,(L375+1),(M375-L375))</f>
        <v>ALFREDO</v>
      </c>
      <c r="T375" t="str">
        <f>MID(C375,(M375+1),N375)</f>
        <v/>
      </c>
      <c r="U375" t="str">
        <f t="shared" si="10"/>
        <v xml:space="preserve">JOSE  ALFREDO </v>
      </c>
      <c r="V375" t="s">
        <v>1157</v>
      </c>
      <c r="W375" t="str">
        <f t="shared" si="11"/>
        <v>INSERT INTO dbo.PACI (PACI_NOM, PACI_AP, PACI_AM, PACI_NAC, PACI_SEX, PACI_FECHAA, PACI_FECHAUM, PACI_IPA, PACI_IPUM, PACI_USA, PACI_USUM) VALUES ('JOSE  ALFREDO ','GUTIERREZ','RAMIREZ ','1990-01-01','Masculino','2023-04-25','2023-04-25','192.1.1.1','192.1.1.1',1000,1000)</v>
      </c>
    </row>
    <row r="376" spans="1:23" x14ac:dyDescent="0.25">
      <c r="A376" s="3">
        <v>299</v>
      </c>
      <c r="B376" s="4">
        <v>45034</v>
      </c>
      <c r="C376" t="s">
        <v>608</v>
      </c>
      <c r="D376" t="s">
        <v>609</v>
      </c>
      <c r="G376" t="s">
        <v>11</v>
      </c>
      <c r="H376" t="str">
        <f>CONCATENATE("Perfil SEDENA"," ",G376)</f>
        <v>Perfil SEDENA Masculino</v>
      </c>
      <c r="I376" t="s">
        <v>178</v>
      </c>
      <c r="J376">
        <f>SEARCH(" ",C376,1)</f>
        <v>10</v>
      </c>
      <c r="K376">
        <f>SEARCH(" ",C376,J376+1)</f>
        <v>18</v>
      </c>
      <c r="L376">
        <f>IFERROR(SEARCH(" ",C376,K376+1),100)</f>
        <v>24</v>
      </c>
      <c r="M376">
        <f>IFERROR(SEARCH(" ",C376,L376+1),100)</f>
        <v>100</v>
      </c>
      <c r="N376">
        <f>IFERROR(SEARCH(" ",C376,M376+1),100)</f>
        <v>100</v>
      </c>
      <c r="O376">
        <f>LEN(C376)</f>
        <v>30</v>
      </c>
      <c r="P376" t="str">
        <f>MID(C376,1,J376-1)</f>
        <v>DOMINGUEZ</v>
      </c>
      <c r="Q376" t="str">
        <f>MID(C376,(J376+1),(K376-J376))</f>
        <v xml:space="preserve">PAREDES </v>
      </c>
      <c r="R376" t="str">
        <f>MID(C376,(K376+1),(L376-K376))</f>
        <v xml:space="preserve">JOSUE </v>
      </c>
      <c r="S376" t="str">
        <f>MID(C376,(L376+1),(M376-L376))</f>
        <v>ISRAEL</v>
      </c>
      <c r="T376" t="str">
        <f>MID(C376,(M376+1),N376)</f>
        <v/>
      </c>
      <c r="U376" t="str">
        <f t="shared" si="10"/>
        <v xml:space="preserve">JOSUE  ISRAEL </v>
      </c>
      <c r="V376" t="s">
        <v>1273</v>
      </c>
      <c r="W376" t="str">
        <f t="shared" si="11"/>
        <v>INSERT INTO dbo.PACI (PACI_NOM, PACI_AP, PACI_AM, PACI_NAC, PACI_SEX, PACI_FECHAA, PACI_FECHAUM, PACI_IPA, PACI_IPUM, PACI_USA, PACI_USUM) VALUES ('JOSUE  ISRAEL ','DOMINGUEZ','PAREDES ','1990-01-01','Masculino','2023-04-25','2023-04-25','192.1.1.1','192.1.1.1',1000,1000)</v>
      </c>
    </row>
    <row r="377" spans="1:23" x14ac:dyDescent="0.25">
      <c r="A377" s="3">
        <v>302</v>
      </c>
      <c r="B377" s="4">
        <v>45034</v>
      </c>
      <c r="C377" t="s">
        <v>614</v>
      </c>
      <c r="D377" t="s">
        <v>615</v>
      </c>
      <c r="G377" t="s">
        <v>11</v>
      </c>
      <c r="H377" t="str">
        <f>CONCATENATE("Perfil SEDENA"," ",G377)</f>
        <v>Perfil SEDENA Masculino</v>
      </c>
      <c r="I377" t="s">
        <v>178</v>
      </c>
      <c r="J377">
        <f>SEARCH(" ",C377,1)</f>
        <v>7</v>
      </c>
      <c r="K377">
        <f>SEARCH(" ",C377,J377+1)</f>
        <v>15</v>
      </c>
      <c r="L377">
        <f>IFERROR(SEARCH(" ",C377,K377+1),100)</f>
        <v>23</v>
      </c>
      <c r="M377">
        <f>IFERROR(SEARCH(" ",C377,L377+1),100)</f>
        <v>100</v>
      </c>
      <c r="N377">
        <f>IFERROR(SEARCH(" ",C377,M377+1),100)</f>
        <v>100</v>
      </c>
      <c r="O377">
        <f>LEN(C377)</f>
        <v>30</v>
      </c>
      <c r="P377" t="str">
        <f>MID(C377,1,J377-1)</f>
        <v>TORRES</v>
      </c>
      <c r="Q377" t="str">
        <f>MID(C377,(J377+1),(K377-J377))</f>
        <v xml:space="preserve">SALINAS </v>
      </c>
      <c r="R377" t="str">
        <f>MID(C377,(K377+1),(L377-K377))</f>
        <v xml:space="preserve">GERARDO </v>
      </c>
      <c r="S377" t="str">
        <f>MID(C377,(L377+1),(M377-L377))</f>
        <v>ENRIQUE</v>
      </c>
      <c r="T377" t="str">
        <f>MID(C377,(M377+1),N377)</f>
        <v/>
      </c>
      <c r="U377" t="str">
        <f t="shared" si="10"/>
        <v xml:space="preserve">GERARDO  ENRIQUE </v>
      </c>
      <c r="V377" t="s">
        <v>1274</v>
      </c>
      <c r="W377" t="str">
        <f t="shared" si="11"/>
        <v>INSERT INTO dbo.PACI (PACI_NOM, PACI_AP, PACI_AM, PACI_NAC, PACI_SEX, PACI_FECHAA, PACI_FECHAUM, PACI_IPA, PACI_IPUM, PACI_USA, PACI_USUM) VALUES ('GERARDO  ENRIQUE ','TORRES','SALINAS ','1990-01-01','Masculino','2023-04-25','2023-04-25','192.1.1.1','192.1.1.1',1000,1000)</v>
      </c>
    </row>
    <row r="378" spans="1:23" x14ac:dyDescent="0.25">
      <c r="A378" s="3">
        <v>335</v>
      </c>
      <c r="B378" s="4">
        <v>45035</v>
      </c>
      <c r="C378" t="s">
        <v>680</v>
      </c>
      <c r="D378" t="s">
        <v>681</v>
      </c>
      <c r="G378" t="s">
        <v>11</v>
      </c>
      <c r="H378" t="str">
        <f>CONCATENATE("Perfil SEDENA"," ",G378)</f>
        <v>Perfil SEDENA Masculino</v>
      </c>
      <c r="I378" t="s">
        <v>178</v>
      </c>
      <c r="J378">
        <f>SEARCH(" ",C378,1)</f>
        <v>9</v>
      </c>
      <c r="K378">
        <f>SEARCH(" ",C378,J378+1)</f>
        <v>17</v>
      </c>
      <c r="L378">
        <f>IFERROR(SEARCH(" ",C378,K378+1),100)</f>
        <v>24</v>
      </c>
      <c r="M378">
        <f>IFERROR(SEARCH(" ",C378,L378+1),100)</f>
        <v>100</v>
      </c>
      <c r="N378">
        <f>IFERROR(SEARCH(" ",C378,M378+1),100)</f>
        <v>100</v>
      </c>
      <c r="O378">
        <f>LEN(C378)</f>
        <v>30</v>
      </c>
      <c r="P378" t="str">
        <f>MID(C378,1,J378-1)</f>
        <v>BECERRIL</v>
      </c>
      <c r="Q378" t="str">
        <f>MID(C378,(J378+1),(K378-J378))</f>
        <v xml:space="preserve">ORDOÑEZ </v>
      </c>
      <c r="R378" t="str">
        <f>MID(C378,(K378+1),(L378-K378))</f>
        <v xml:space="preserve">CARLOS </v>
      </c>
      <c r="S378" t="str">
        <f>MID(C378,(L378+1),(M378-L378))</f>
        <v>DANIEL</v>
      </c>
      <c r="T378" t="str">
        <f>MID(C378,(M378+1),N378)</f>
        <v/>
      </c>
      <c r="U378" t="str">
        <f t="shared" si="10"/>
        <v xml:space="preserve">CARLOS  DANIEL </v>
      </c>
      <c r="V378" t="s">
        <v>1275</v>
      </c>
      <c r="W378" t="str">
        <f t="shared" si="11"/>
        <v>INSERT INTO dbo.PACI (PACI_NOM, PACI_AP, PACI_AM, PACI_NAC, PACI_SEX, PACI_FECHAA, PACI_FECHAUM, PACI_IPA, PACI_IPUM, PACI_USA, PACI_USUM) VALUES ('CARLOS  DANIEL ','BECERRIL','ORDOÑEZ ','1990-01-01','Masculino','2023-04-25','2023-04-25','192.1.1.1','192.1.1.1',1000,1000)</v>
      </c>
    </row>
    <row r="379" spans="1:23" x14ac:dyDescent="0.25">
      <c r="A379" s="3">
        <v>342</v>
      </c>
      <c r="B379" s="4">
        <v>45036</v>
      </c>
      <c r="C379" t="s">
        <v>694</v>
      </c>
      <c r="D379" t="s">
        <v>695</v>
      </c>
      <c r="G379" t="s">
        <v>19</v>
      </c>
      <c r="H379" t="str">
        <f>CONCATENATE("Perfil SEDENA"," ",G379)</f>
        <v>Perfil SEDENA Femenino</v>
      </c>
      <c r="I379" t="s">
        <v>178</v>
      </c>
      <c r="J379">
        <f>SEARCH(" ",C379,1)</f>
        <v>10</v>
      </c>
      <c r="K379">
        <f>SEARCH(" ",C379,J379+1)</f>
        <v>15</v>
      </c>
      <c r="L379">
        <f>IFERROR(SEARCH(" ",C379,K379+1),100)</f>
        <v>22</v>
      </c>
      <c r="M379">
        <f>IFERROR(SEARCH(" ",C379,L379+1),100)</f>
        <v>100</v>
      </c>
      <c r="N379">
        <f>IFERROR(SEARCH(" ",C379,M379+1),100)</f>
        <v>100</v>
      </c>
      <c r="O379">
        <f>LEN(C379)</f>
        <v>30</v>
      </c>
      <c r="P379" t="str">
        <f>MID(C379,1,J379-1)</f>
        <v>HERNANDEZ</v>
      </c>
      <c r="Q379" t="str">
        <f>MID(C379,(J379+1),(K379-J379))</f>
        <v xml:space="preserve">NAVA </v>
      </c>
      <c r="R379" t="str">
        <f>MID(C379,(K379+1),(L379-K379))</f>
        <v xml:space="preserve">MARILY </v>
      </c>
      <c r="S379" t="str">
        <f>MID(C379,(L379+1),(M379-L379))</f>
        <v>MILAGROS</v>
      </c>
      <c r="T379" t="str">
        <f>MID(C379,(M379+1),N379)</f>
        <v/>
      </c>
      <c r="U379" t="str">
        <f t="shared" si="10"/>
        <v xml:space="preserve">MARILY  MILAGROS </v>
      </c>
      <c r="V379" t="s">
        <v>1276</v>
      </c>
      <c r="W379" t="str">
        <f t="shared" si="11"/>
        <v>INSERT INTO dbo.PACI (PACI_NOM, PACI_AP, PACI_AM, PACI_NAC, PACI_SEX, PACI_FECHAA, PACI_FECHAUM, PACI_IPA, PACI_IPUM, PACI_USA, PACI_USUM) VALUES ('MARILY  MILAGROS ','HERNANDEZ','NAVA ','1990-01-01','Femenino','2023-04-25','2023-04-25','192.1.1.1','192.1.1.1',1000,1000)</v>
      </c>
    </row>
    <row r="380" spans="1:23" x14ac:dyDescent="0.25">
      <c r="A380" s="3">
        <v>355</v>
      </c>
      <c r="B380" s="4">
        <v>45036</v>
      </c>
      <c r="C380" t="s">
        <v>720</v>
      </c>
      <c r="D380" t="s">
        <v>721</v>
      </c>
      <c r="G380" t="s">
        <v>11</v>
      </c>
      <c r="H380" t="str">
        <f>CONCATENATE("Perfil SEDENA"," ",G380)</f>
        <v>Perfil SEDENA Masculino</v>
      </c>
      <c r="I380" t="s">
        <v>178</v>
      </c>
      <c r="J380">
        <f>SEARCH(" ",C380,1)</f>
        <v>8</v>
      </c>
      <c r="K380">
        <f>SEARCH(" ",C380,J380+1)</f>
        <v>17</v>
      </c>
      <c r="L380">
        <f>IFERROR(SEARCH(" ",C380,K380+1),100)</f>
        <v>22</v>
      </c>
      <c r="M380">
        <f>IFERROR(SEARCH(" ",C380,L380+1),100)</f>
        <v>100</v>
      </c>
      <c r="N380">
        <f>IFERROR(SEARCH(" ",C380,M380+1),100)</f>
        <v>100</v>
      </c>
      <c r="O380">
        <f>LEN(C380)</f>
        <v>30</v>
      </c>
      <c r="P380" t="str">
        <f>MID(C380,1,J380-1)</f>
        <v>SANCHEZ</v>
      </c>
      <c r="Q380" t="str">
        <f>MID(C380,(J380+1),(K380-J380))</f>
        <v xml:space="preserve">SAMPEDRO </v>
      </c>
      <c r="R380" t="str">
        <f>MID(C380,(K380+1),(L380-K380))</f>
        <v xml:space="preserve">LUIS </v>
      </c>
      <c r="S380" t="str">
        <f>MID(C380,(L380+1),(M380-L380))</f>
        <v>FERNANDO</v>
      </c>
      <c r="T380" t="str">
        <f>MID(C380,(M380+1),N380)</f>
        <v/>
      </c>
      <c r="U380" t="str">
        <f t="shared" si="10"/>
        <v xml:space="preserve">LUIS  FERNANDO </v>
      </c>
      <c r="V380" t="s">
        <v>1249</v>
      </c>
      <c r="W380" t="str">
        <f t="shared" si="11"/>
        <v>INSERT INTO dbo.PACI (PACI_NOM, PACI_AP, PACI_AM, PACI_NAC, PACI_SEX, PACI_FECHAA, PACI_FECHAUM, PACI_IPA, PACI_IPUM, PACI_USA, PACI_USUM) VALUES ('LUIS  FERNANDO ','SANCHEZ','SAMPEDRO ','1990-01-01','Masculino','2023-04-25','2023-04-25','192.1.1.1','192.1.1.1',1000,1000)</v>
      </c>
    </row>
    <row r="381" spans="1:23" x14ac:dyDescent="0.25">
      <c r="A381" s="3">
        <v>369</v>
      </c>
      <c r="B381" s="4">
        <v>45036</v>
      </c>
      <c r="C381" t="s">
        <v>748</v>
      </c>
      <c r="D381" t="s">
        <v>749</v>
      </c>
      <c r="G381" t="s">
        <v>11</v>
      </c>
      <c r="H381" t="str">
        <f>CONCATENATE("Perfil SEDENA"," ",G381)</f>
        <v>Perfil SEDENA Masculino</v>
      </c>
      <c r="I381" t="s">
        <v>178</v>
      </c>
      <c r="J381">
        <f>SEARCH(" ",C381,1)</f>
        <v>8</v>
      </c>
      <c r="K381">
        <f>SEARCH(" ",C381,J381+1)</f>
        <v>15</v>
      </c>
      <c r="L381">
        <f>IFERROR(SEARCH(" ",C381,K381+1),100)</f>
        <v>25</v>
      </c>
      <c r="M381">
        <f>IFERROR(SEARCH(" ",C381,L381+1),100)</f>
        <v>100</v>
      </c>
      <c r="N381">
        <f>IFERROR(SEARCH(" ",C381,M381+1),100)</f>
        <v>100</v>
      </c>
      <c r="O381">
        <f>LEN(C381)</f>
        <v>30</v>
      </c>
      <c r="P381" t="str">
        <f>MID(C381,1,J381-1)</f>
        <v>NARCISO</v>
      </c>
      <c r="Q381" t="str">
        <f>MID(C381,(J381+1),(K381-J381))</f>
        <v xml:space="preserve">BAILON </v>
      </c>
      <c r="R381" t="str">
        <f>MID(C381,(K381+1),(L381-K381))</f>
        <v xml:space="preserve">FRANCISCO </v>
      </c>
      <c r="S381" t="str">
        <f>MID(C381,(L381+1),(M381-L381))</f>
        <v>JARET</v>
      </c>
      <c r="T381" t="str">
        <f>MID(C381,(M381+1),N381)</f>
        <v/>
      </c>
      <c r="U381" t="str">
        <f t="shared" si="10"/>
        <v xml:space="preserve">FRANCISCO  JARET </v>
      </c>
      <c r="V381" t="s">
        <v>1277</v>
      </c>
      <c r="W381" t="str">
        <f t="shared" si="11"/>
        <v>INSERT INTO dbo.PACI (PACI_NOM, PACI_AP, PACI_AM, PACI_NAC, PACI_SEX, PACI_FECHAA, PACI_FECHAUM, PACI_IPA, PACI_IPUM, PACI_USA, PACI_USUM) VALUES ('FRANCISCO  JARET ','NARCISO','BAILON ','1990-01-01','Masculino','2023-04-25','2023-04-25','192.1.1.1','192.1.1.1',1000,1000)</v>
      </c>
    </row>
    <row r="382" spans="1:23" x14ac:dyDescent="0.25">
      <c r="A382" s="3">
        <v>384</v>
      </c>
      <c r="B382" s="4">
        <v>45037</v>
      </c>
      <c r="C382" t="s">
        <v>778</v>
      </c>
      <c r="D382" t="s">
        <v>779</v>
      </c>
      <c r="G382" t="s">
        <v>19</v>
      </c>
      <c r="H382" t="str">
        <f>CONCATENATE("Perfil SEDENA"," ",G382)</f>
        <v>Perfil SEDENA Femenino</v>
      </c>
      <c r="I382" t="s">
        <v>178</v>
      </c>
      <c r="J382">
        <f>SEARCH(" ",C382,1)</f>
        <v>7</v>
      </c>
      <c r="K382">
        <f>SEARCH(" ",C382,J382+1)</f>
        <v>17</v>
      </c>
      <c r="L382">
        <f>IFERROR(SEARCH(" ",C382,K382+1),100)</f>
        <v>23</v>
      </c>
      <c r="M382">
        <f>IFERROR(SEARCH(" ",C382,L382+1),100)</f>
        <v>100</v>
      </c>
      <c r="N382">
        <f>IFERROR(SEARCH(" ",C382,M382+1),100)</f>
        <v>100</v>
      </c>
      <c r="O382">
        <f>LEN(C382)</f>
        <v>30</v>
      </c>
      <c r="P382" t="str">
        <f>MID(C382,1,J382-1)</f>
        <v>FABELA</v>
      </c>
      <c r="Q382" t="str">
        <f>MID(C382,(J382+1),(K382-J382))</f>
        <v xml:space="preserve">GUTIERREZ </v>
      </c>
      <c r="R382" t="str">
        <f>MID(C382,(K382+1),(L382-K382))</f>
        <v xml:space="preserve">LITZI </v>
      </c>
      <c r="S382" t="str">
        <f>MID(C382,(L382+1),(M382-L382))</f>
        <v>MARIMAR</v>
      </c>
      <c r="T382" t="str">
        <f>MID(C382,(M382+1),N382)</f>
        <v/>
      </c>
      <c r="U382" t="str">
        <f t="shared" si="10"/>
        <v xml:space="preserve">LITZI  MARIMAR </v>
      </c>
      <c r="V382" t="s">
        <v>1278</v>
      </c>
      <c r="W382" t="str">
        <f t="shared" si="11"/>
        <v>INSERT INTO dbo.PACI (PACI_NOM, PACI_AP, PACI_AM, PACI_NAC, PACI_SEX, PACI_FECHAA, PACI_FECHAUM, PACI_IPA, PACI_IPUM, PACI_USA, PACI_USUM) VALUES ('LITZI  MARIMAR ','FABELA','GUTIERREZ ','1990-01-01','Femenino','2023-04-25','2023-04-25','192.1.1.1','192.1.1.1',1000,1000)</v>
      </c>
    </row>
    <row r="383" spans="1:23" x14ac:dyDescent="0.25">
      <c r="A383" s="3">
        <v>409</v>
      </c>
      <c r="B383" s="4">
        <v>45038</v>
      </c>
      <c r="C383" t="s">
        <v>828</v>
      </c>
      <c r="D383" t="s">
        <v>829</v>
      </c>
      <c r="G383" t="s">
        <v>19</v>
      </c>
      <c r="H383" t="str">
        <f>CONCATENATE("Perfil SEDENA"," ",G383)</f>
        <v>Perfil SEDENA Femenino</v>
      </c>
      <c r="I383" t="s">
        <v>178</v>
      </c>
      <c r="J383">
        <f>SEARCH(" ",C383,1)</f>
        <v>9</v>
      </c>
      <c r="K383">
        <f>SEARCH(" ",C383,J383+1)</f>
        <v>14</v>
      </c>
      <c r="L383">
        <f>IFERROR(SEARCH(" ",C383,K383+1),100)</f>
        <v>21</v>
      </c>
      <c r="M383">
        <f>IFERROR(SEARCH(" ",C383,L383+1),100)</f>
        <v>100</v>
      </c>
      <c r="N383">
        <f>IFERROR(SEARCH(" ",C383,M383+1),100)</f>
        <v>100</v>
      </c>
      <c r="O383">
        <f>LEN(C383)</f>
        <v>30</v>
      </c>
      <c r="P383" t="str">
        <f>MID(C383,1,J383-1)</f>
        <v>SANTIAGO</v>
      </c>
      <c r="Q383" t="str">
        <f>MID(C383,(J383+1),(K383-J383))</f>
        <v xml:space="preserve">LARA </v>
      </c>
      <c r="R383" t="str">
        <f>MID(C383,(K383+1),(L383-K383))</f>
        <v xml:space="preserve">LORENA </v>
      </c>
      <c r="S383" t="str">
        <f>MID(C383,(L383+1),(M383-L383))</f>
        <v>JAQUELINE</v>
      </c>
      <c r="T383" t="str">
        <f>MID(C383,(M383+1),N383)</f>
        <v/>
      </c>
      <c r="U383" t="str">
        <f t="shared" si="10"/>
        <v xml:space="preserve">LORENA  JAQUELINE </v>
      </c>
      <c r="V383" t="s">
        <v>1279</v>
      </c>
      <c r="W383" t="str">
        <f t="shared" si="11"/>
        <v>INSERT INTO dbo.PACI (PACI_NOM, PACI_AP, PACI_AM, PACI_NAC, PACI_SEX, PACI_FECHAA, PACI_FECHAUM, PACI_IPA, PACI_IPUM, PACI_USA, PACI_USUM) VALUES ('LORENA  JAQUELINE ','SANTIAGO','LARA ','1990-01-01','Femenino','2023-04-25','2023-04-25','192.1.1.1','192.1.1.1',1000,1000)</v>
      </c>
    </row>
    <row r="384" spans="1:23" x14ac:dyDescent="0.25">
      <c r="A384" s="3">
        <v>413</v>
      </c>
      <c r="B384" s="4">
        <v>45039</v>
      </c>
      <c r="C384" t="s">
        <v>836</v>
      </c>
      <c r="D384" t="s">
        <v>837</v>
      </c>
      <c r="G384" t="s">
        <v>19</v>
      </c>
      <c r="H384" t="str">
        <f>CONCATENATE("Perfil SEDENA"," ",G384)</f>
        <v>Perfil SEDENA Femenino</v>
      </c>
      <c r="I384" t="s">
        <v>178</v>
      </c>
      <c r="J384">
        <f>SEARCH(" ",C384,1)</f>
        <v>10</v>
      </c>
      <c r="K384">
        <f>SEARCH(" ",C384,J384+1)</f>
        <v>16</v>
      </c>
      <c r="L384">
        <f>IFERROR(SEARCH(" ",C384,K384+1),100)</f>
        <v>21</v>
      </c>
      <c r="M384">
        <f>IFERROR(SEARCH(" ",C384,L384+1),100)</f>
        <v>100</v>
      </c>
      <c r="N384">
        <f>IFERROR(SEARCH(" ",C384,M384+1),100)</f>
        <v>100</v>
      </c>
      <c r="O384">
        <f>LEN(C384)</f>
        <v>30</v>
      </c>
      <c r="P384" t="str">
        <f>MID(C384,1,J384-1)</f>
        <v>HERNANDEZ</v>
      </c>
      <c r="Q384" t="str">
        <f>MID(C384,(J384+1),(K384-J384))</f>
        <v xml:space="preserve">PONCE </v>
      </c>
      <c r="R384" t="str">
        <f>MID(C384,(K384+1),(L384-K384))</f>
        <v xml:space="preserve">ISIS </v>
      </c>
      <c r="S384" t="str">
        <f>MID(C384,(L384+1),(M384-L384))</f>
        <v>JAQUELINE</v>
      </c>
      <c r="T384" t="str">
        <f>MID(C384,(M384+1),N384)</f>
        <v/>
      </c>
      <c r="U384" t="str">
        <f t="shared" si="10"/>
        <v xml:space="preserve">ISIS  JAQUELINE </v>
      </c>
      <c r="V384" t="s">
        <v>1280</v>
      </c>
      <c r="W384" t="str">
        <f t="shared" si="11"/>
        <v>INSERT INTO dbo.PACI (PACI_NOM, PACI_AP, PACI_AM, PACI_NAC, PACI_SEX, PACI_FECHAA, PACI_FECHAUM, PACI_IPA, PACI_IPUM, PACI_USA, PACI_USUM) VALUES ('ISIS  JAQUELINE ','HERNANDEZ','PONCE ','1990-01-01','Femenino','2023-04-25','2023-04-25','192.1.1.1','192.1.1.1',1000,1000)</v>
      </c>
    </row>
    <row r="385" spans="1:23" x14ac:dyDescent="0.25">
      <c r="A385" s="3">
        <v>434</v>
      </c>
      <c r="B385" s="4">
        <v>45040</v>
      </c>
      <c r="C385" t="s">
        <v>878</v>
      </c>
      <c r="D385" t="s">
        <v>879</v>
      </c>
      <c r="G385" t="s">
        <v>19</v>
      </c>
      <c r="H385" t="str">
        <f>CONCATENATE("Perfil SEDENA"," ",G385)</f>
        <v>Perfil SEDENA Femenino</v>
      </c>
      <c r="I385" t="s">
        <v>178</v>
      </c>
      <c r="J385">
        <f>SEARCH(" ",C385,1)</f>
        <v>8</v>
      </c>
      <c r="K385">
        <f>SEARCH(" ",C385,J385+1)</f>
        <v>14</v>
      </c>
      <c r="L385">
        <f>IFERROR(SEARCH(" ",C385,K385+1),100)</f>
        <v>21</v>
      </c>
      <c r="M385">
        <f>IFERROR(SEARCH(" ",C385,L385+1),100)</f>
        <v>100</v>
      </c>
      <c r="N385">
        <f>IFERROR(SEARCH(" ",C385,M385+1),100)</f>
        <v>100</v>
      </c>
      <c r="O385">
        <f>LEN(C385)</f>
        <v>30</v>
      </c>
      <c r="P385" t="str">
        <f>MID(C385,1,J385-1)</f>
        <v>MORALES</v>
      </c>
      <c r="Q385" t="str">
        <f>MID(C385,(J385+1),(K385-J385))</f>
        <v xml:space="preserve">ROJAS </v>
      </c>
      <c r="R385" t="str">
        <f>MID(C385,(K385+1),(L385-K385))</f>
        <v xml:space="preserve">TABATA </v>
      </c>
      <c r="S385" t="str">
        <f>MID(C385,(L385+1),(M385-L385))</f>
        <v>ALEXANDRA</v>
      </c>
      <c r="T385" t="str">
        <f>MID(C385,(M385+1),N385)</f>
        <v/>
      </c>
      <c r="U385" t="str">
        <f t="shared" si="10"/>
        <v xml:space="preserve">TABATA  ALEXANDRA </v>
      </c>
      <c r="V385" t="s">
        <v>1281</v>
      </c>
      <c r="W385" t="str">
        <f t="shared" si="11"/>
        <v>INSERT INTO dbo.PACI (PACI_NOM, PACI_AP, PACI_AM, PACI_NAC, PACI_SEX, PACI_FECHAA, PACI_FECHAUM, PACI_IPA, PACI_IPUM, PACI_USA, PACI_USUM) VALUES ('TABATA  ALEXANDRA ','MORALES','ROJAS ','1990-01-01','Femenino','2023-04-25','2023-04-25','192.1.1.1','192.1.1.1',1000,1000)</v>
      </c>
    </row>
    <row r="386" spans="1:23" x14ac:dyDescent="0.25">
      <c r="A386" s="3">
        <v>448</v>
      </c>
      <c r="B386" s="4">
        <v>45040</v>
      </c>
      <c r="C386" t="s">
        <v>906</v>
      </c>
      <c r="D386" t="s">
        <v>907</v>
      </c>
      <c r="G386" t="s">
        <v>11</v>
      </c>
      <c r="H386" t="str">
        <f>CONCATENATE("Perfil SEDENA"," ",G386)</f>
        <v>Perfil SEDENA Masculino</v>
      </c>
      <c r="I386" t="s">
        <v>178</v>
      </c>
      <c r="J386">
        <f>SEARCH(" ",C386,1)</f>
        <v>9</v>
      </c>
      <c r="K386">
        <f>SEARCH(" ",C386,J386+1)</f>
        <v>17</v>
      </c>
      <c r="L386">
        <f>IFERROR(SEARCH(" ",C386,K386+1),100)</f>
        <v>23</v>
      </c>
      <c r="M386">
        <f>IFERROR(SEARCH(" ",C386,L386+1),100)</f>
        <v>100</v>
      </c>
      <c r="N386">
        <f>IFERROR(SEARCH(" ",C386,M386+1),100)</f>
        <v>100</v>
      </c>
      <c r="O386">
        <f>LEN(C386)</f>
        <v>30</v>
      </c>
      <c r="P386" t="str">
        <f>MID(C386,1,J386-1)</f>
        <v>GONZALEZ</v>
      </c>
      <c r="Q386" t="str">
        <f>MID(C386,(J386+1),(K386-J386))</f>
        <v xml:space="preserve">HERRERA </v>
      </c>
      <c r="R386" t="str">
        <f>MID(C386,(K386+1),(L386-K386))</f>
        <v xml:space="preserve">MARCO </v>
      </c>
      <c r="S386" t="str">
        <f>MID(C386,(L386+1),(M386-L386))</f>
        <v>ANTONIO</v>
      </c>
      <c r="T386" t="str">
        <f>MID(C386,(M386+1),N386)</f>
        <v/>
      </c>
      <c r="U386" t="str">
        <f t="shared" si="10"/>
        <v xml:space="preserve">MARCO  ANTONIO </v>
      </c>
      <c r="V386" t="s">
        <v>1282</v>
      </c>
      <c r="W386" t="str">
        <f t="shared" si="11"/>
        <v>INSERT INTO dbo.PACI (PACI_NOM, PACI_AP, PACI_AM, PACI_NAC, PACI_SEX, PACI_FECHAA, PACI_FECHAUM, PACI_IPA, PACI_IPUM, PACI_USA, PACI_USUM) VALUES ('MARCO  ANTONIO ','GONZALEZ','HERRERA ','1990-01-01','Masculino','2023-04-25','2023-04-25','192.1.1.1','192.1.1.1',1000,1000)</v>
      </c>
    </row>
    <row r="387" spans="1:23" x14ac:dyDescent="0.25">
      <c r="A387" s="3">
        <v>451</v>
      </c>
      <c r="B387" s="4">
        <v>45040</v>
      </c>
      <c r="C387" t="s">
        <v>912</v>
      </c>
      <c r="D387" t="s">
        <v>913</v>
      </c>
      <c r="G387" t="s">
        <v>11</v>
      </c>
      <c r="H387" t="str">
        <f>CONCATENATE("Perfil SEDENA"," ",G387)</f>
        <v>Perfil SEDENA Masculino</v>
      </c>
      <c r="I387" t="s">
        <v>178</v>
      </c>
      <c r="J387">
        <f>SEARCH(" ",C387,1)</f>
        <v>7</v>
      </c>
      <c r="K387">
        <f>SEARCH(" ",C387,J387+1)</f>
        <v>15</v>
      </c>
      <c r="L387">
        <f>IFERROR(SEARCH(" ",C387,K387+1),100)</f>
        <v>21</v>
      </c>
      <c r="M387">
        <f>IFERROR(SEARCH(" ",C387,L387+1),100)</f>
        <v>100</v>
      </c>
      <c r="N387">
        <f>IFERROR(SEARCH(" ",C387,M387+1),100)</f>
        <v>100</v>
      </c>
      <c r="O387">
        <f>LEN(C387)</f>
        <v>30</v>
      </c>
      <c r="P387" t="str">
        <f>MID(C387,1,J387-1)</f>
        <v>MAGAÑA</v>
      </c>
      <c r="Q387" t="str">
        <f>MID(C387,(J387+1),(K387-J387))</f>
        <v xml:space="preserve">BENITEZ </v>
      </c>
      <c r="R387" t="str">
        <f>MID(C387,(K387+1),(L387-K387))</f>
        <v xml:space="preserve">MARIA </v>
      </c>
      <c r="S387" t="str">
        <f>MID(C387,(L387+1),(M387-L387))</f>
        <v>GUADALUPE</v>
      </c>
      <c r="T387" t="str">
        <f>MID(C387,(M387+1),N387)</f>
        <v/>
      </c>
      <c r="U387" t="str">
        <f t="shared" ref="U387:U450" si="12">CONCATENATE(R387," ",S387," ",T387)</f>
        <v xml:space="preserve">MARIA  GUADALUPE </v>
      </c>
      <c r="V387" t="s">
        <v>1283</v>
      </c>
      <c r="W387" t="str">
        <f t="shared" ref="W387:W450" si="13">CONCATENATE("INSERT INTO dbo.PACI (PACI_NOM, PACI_AP, PACI_AM, PACI_NAC, PACI_SEX, PACI_FECHAA, PACI_FECHAUM, PACI_IPA, PACI_IPUM, PACI_USA, PACI_USUM) VALUES ('",U387,"','",P387,"','",Q387,"','1990-01-01','",G387,"','2023-04-25','2023-04-25','192.1.1.1','192.1.1.1',1000,1000)")</f>
        <v>INSERT INTO dbo.PACI (PACI_NOM, PACI_AP, PACI_AM, PACI_NAC, PACI_SEX, PACI_FECHAA, PACI_FECHAUM, PACI_IPA, PACI_IPUM, PACI_USA, PACI_USUM) VALUES ('MARIA  GUADALUPE ','MAGAÑA','BENITEZ ','1990-01-01','Masculino','2023-04-25','2023-04-25','192.1.1.1','192.1.1.1',1000,1000)</v>
      </c>
    </row>
    <row r="388" spans="1:23" x14ac:dyDescent="0.25">
      <c r="A388" s="3">
        <v>11</v>
      </c>
      <c r="B388" s="4">
        <v>45019</v>
      </c>
      <c r="C388" t="s">
        <v>32</v>
      </c>
      <c r="D388" t="s">
        <v>33</v>
      </c>
      <c r="G388" t="s">
        <v>19</v>
      </c>
      <c r="H388" t="str">
        <f>CONCATENATE("Perfil SEDENA"," ",G388)</f>
        <v>Perfil SEDENA Femenino</v>
      </c>
      <c r="I388" t="s">
        <v>12</v>
      </c>
      <c r="J388">
        <f>SEARCH(" ",C388,1)</f>
        <v>9</v>
      </c>
      <c r="K388">
        <f>SEARCH(" ",C388,J388+1)</f>
        <v>15</v>
      </c>
      <c r="L388">
        <f>IFERROR(SEARCH(" ",C388,K388+1),100)</f>
        <v>26</v>
      </c>
      <c r="M388">
        <f>IFERROR(SEARCH(" ",C388,L388+1),100)</f>
        <v>100</v>
      </c>
      <c r="N388">
        <f>IFERROR(SEARCH(" ",C388,M388+1),100)</f>
        <v>100</v>
      </c>
      <c r="O388">
        <f>LEN(C388)</f>
        <v>31</v>
      </c>
      <c r="P388" t="str">
        <f>MID(C388,1,J388-1)</f>
        <v>ESPINOZA</v>
      </c>
      <c r="Q388" t="str">
        <f>MID(C388,(J388+1),(K388-J388))</f>
        <v xml:space="preserve">LOPEZ </v>
      </c>
      <c r="R388" t="str">
        <f>MID(C388,(K388+1),(L388-K388))</f>
        <v xml:space="preserve">JACQUELINE </v>
      </c>
      <c r="S388" t="str">
        <f>MID(C388,(L388+1),(M388-L388))</f>
        <v>IVONE</v>
      </c>
      <c r="T388" t="str">
        <f>MID(C388,(M388+1),N388)</f>
        <v/>
      </c>
      <c r="U388" t="str">
        <f t="shared" si="12"/>
        <v xml:space="preserve">JACQUELINE  IVONE </v>
      </c>
      <c r="V388" t="s">
        <v>1284</v>
      </c>
      <c r="W388" t="str">
        <f t="shared" si="13"/>
        <v>INSERT INTO dbo.PACI (PACI_NOM, PACI_AP, PACI_AM, PACI_NAC, PACI_SEX, PACI_FECHAA, PACI_FECHAUM, PACI_IPA, PACI_IPUM, PACI_USA, PACI_USUM) VALUES ('JACQUELINE  IVONE ','ESPINOZA','LOPEZ ','1990-01-01','Femenino','2023-04-25','2023-04-25','192.1.1.1','192.1.1.1',1000,1000)</v>
      </c>
    </row>
    <row r="389" spans="1:23" x14ac:dyDescent="0.25">
      <c r="A389" s="3">
        <v>45</v>
      </c>
      <c r="B389" s="4">
        <v>45019</v>
      </c>
      <c r="C389" t="s">
        <v>100</v>
      </c>
      <c r="D389" t="s">
        <v>101</v>
      </c>
      <c r="G389" t="s">
        <v>19</v>
      </c>
      <c r="H389" t="str">
        <f>CONCATENATE("Perfil SEDENA"," ",G389)</f>
        <v>Perfil SEDENA Femenino</v>
      </c>
      <c r="I389" t="s">
        <v>12</v>
      </c>
      <c r="J389">
        <f>SEARCH(" ",C389,1)</f>
        <v>7</v>
      </c>
      <c r="K389">
        <f>SEARCH(" ",C389,J389+1)</f>
        <v>17</v>
      </c>
      <c r="L389">
        <f>IFERROR(SEARCH(" ",C389,K389+1),100)</f>
        <v>24</v>
      </c>
      <c r="M389">
        <f>IFERROR(SEARCH(" ",C389,L389+1),100)</f>
        <v>100</v>
      </c>
      <c r="N389">
        <f>IFERROR(SEARCH(" ",C389,M389+1),100)</f>
        <v>100</v>
      </c>
      <c r="O389">
        <f>LEN(C389)</f>
        <v>31</v>
      </c>
      <c r="P389" t="str">
        <f>MID(C389,1,J389-1)</f>
        <v>VALDEZ</v>
      </c>
      <c r="Q389" t="str">
        <f>MID(C389,(J389+1),(K389-J389))</f>
        <v xml:space="preserve">DOMINGUEZ </v>
      </c>
      <c r="R389" t="str">
        <f>MID(C389,(K389+1),(L389-K389))</f>
        <v xml:space="preserve">SUSANA </v>
      </c>
      <c r="S389" t="str">
        <f>MID(C389,(L389+1),(M389-L389))</f>
        <v>ABIGAIL</v>
      </c>
      <c r="T389" t="str">
        <f>MID(C389,(M389+1),N389)</f>
        <v/>
      </c>
      <c r="U389" t="str">
        <f t="shared" si="12"/>
        <v xml:space="preserve">SUSANA  ABIGAIL </v>
      </c>
      <c r="V389" t="s">
        <v>1285</v>
      </c>
      <c r="W389" t="str">
        <f t="shared" si="13"/>
        <v>INSERT INTO dbo.PACI (PACI_NOM, PACI_AP, PACI_AM, PACI_NAC, PACI_SEX, PACI_FECHAA, PACI_FECHAUM, PACI_IPA, PACI_IPUM, PACI_USA, PACI_USUM) VALUES ('SUSANA  ABIGAIL ','VALDEZ','DOMINGUEZ ','1990-01-01','Femenino','2023-04-25','2023-04-25','192.1.1.1','192.1.1.1',1000,1000)</v>
      </c>
    </row>
    <row r="390" spans="1:23" x14ac:dyDescent="0.25">
      <c r="A390" s="3">
        <v>66</v>
      </c>
      <c r="B390" s="4">
        <v>45020</v>
      </c>
      <c r="C390" t="s">
        <v>142</v>
      </c>
      <c r="D390" t="s">
        <v>143</v>
      </c>
      <c r="G390" t="s">
        <v>19</v>
      </c>
      <c r="H390" t="str">
        <f>CONCATENATE("Perfil SEDENA"," ",G390)</f>
        <v>Perfil SEDENA Femenino</v>
      </c>
      <c r="I390" t="s">
        <v>12</v>
      </c>
      <c r="J390">
        <f>SEARCH(" ",C390,1)</f>
        <v>10</v>
      </c>
      <c r="K390">
        <f>SEARCH(" ",C390,J390+1)</f>
        <v>19</v>
      </c>
      <c r="L390">
        <f>IFERROR(SEARCH(" ",C390,K390+1),100)</f>
        <v>25</v>
      </c>
      <c r="M390">
        <f>IFERROR(SEARCH(" ",C390,L390+1),100)</f>
        <v>100</v>
      </c>
      <c r="N390">
        <f>IFERROR(SEARCH(" ",C390,M390+1),100)</f>
        <v>100</v>
      </c>
      <c r="O390">
        <f>LEN(C390)</f>
        <v>31</v>
      </c>
      <c r="P390" t="str">
        <f>MID(C390,1,J390-1)</f>
        <v>VELAZQUEZ</v>
      </c>
      <c r="Q390" t="str">
        <f>MID(C390,(J390+1),(K390-J390))</f>
        <v xml:space="preserve">MARTINEZ </v>
      </c>
      <c r="R390" t="str">
        <f>MID(C390,(K390+1),(L390-K390))</f>
        <v xml:space="preserve">SHELY </v>
      </c>
      <c r="S390" t="str">
        <f>MID(C390,(L390+1),(M390-L390))</f>
        <v>LAISHA</v>
      </c>
      <c r="T390" t="str">
        <f>MID(C390,(M390+1),N390)</f>
        <v/>
      </c>
      <c r="U390" t="str">
        <f t="shared" si="12"/>
        <v xml:space="preserve">SHELY  LAISHA </v>
      </c>
      <c r="V390" t="s">
        <v>1286</v>
      </c>
      <c r="W390" t="str">
        <f t="shared" si="13"/>
        <v>INSERT INTO dbo.PACI (PACI_NOM, PACI_AP, PACI_AM, PACI_NAC, PACI_SEX, PACI_FECHAA, PACI_FECHAUM, PACI_IPA, PACI_IPUM, PACI_USA, PACI_USUM) VALUES ('SHELY  LAISHA ','VELAZQUEZ','MARTINEZ ','1990-01-01','Femenino','2023-04-25','2023-04-25','192.1.1.1','192.1.1.1',1000,1000)</v>
      </c>
    </row>
    <row r="391" spans="1:23" x14ac:dyDescent="0.25">
      <c r="A391" s="3">
        <v>85</v>
      </c>
      <c r="B391" s="4">
        <v>45022</v>
      </c>
      <c r="C391" t="s">
        <v>940</v>
      </c>
      <c r="D391" t="s">
        <v>182</v>
      </c>
      <c r="G391" t="s">
        <v>19</v>
      </c>
      <c r="H391" t="str">
        <f>CONCATENATE("Perfil SEDENA"," ",G391)</f>
        <v>Perfil SEDENA Femenino</v>
      </c>
      <c r="I391" t="s">
        <v>178</v>
      </c>
      <c r="J391">
        <f>SEARCH(" ",C391,1)</f>
        <v>8</v>
      </c>
      <c r="K391">
        <f>SEARCH(" ",C391,J391+1)</f>
        <v>14</v>
      </c>
      <c r="L391">
        <f>IFERROR(SEARCH(" ",C391,K391+1),100)</f>
        <v>20</v>
      </c>
      <c r="M391">
        <f>IFERROR(SEARCH(" ",C391,L391+1),100)</f>
        <v>100</v>
      </c>
      <c r="N391">
        <f>IFERROR(SEARCH(" ",C391,M391+1),100)</f>
        <v>100</v>
      </c>
      <c r="O391">
        <f>LEN(C391)</f>
        <v>31</v>
      </c>
      <c r="P391" t="str">
        <f>MID(C391,1,J391-1)</f>
        <v>ACEVEDO</v>
      </c>
      <c r="Q391" t="str">
        <f>MID(C391,(J391+1),(K391-J391))</f>
        <v xml:space="preserve">NUÑEZ </v>
      </c>
      <c r="R391" t="str">
        <f>MID(C391,(K391+1),(L391-K391))</f>
        <v xml:space="preserve">MARIA </v>
      </c>
      <c r="S391" t="str">
        <f>MID(C391,(L391+1),(M391-L391))</f>
        <v>DEL_ROSARIO</v>
      </c>
      <c r="T391" t="str">
        <f>MID(C391,(M391+1),N391)</f>
        <v/>
      </c>
      <c r="U391" t="str">
        <f t="shared" si="12"/>
        <v xml:space="preserve">MARIA  DEL_ROSARIO </v>
      </c>
      <c r="V391" t="s">
        <v>1287</v>
      </c>
      <c r="W391" t="str">
        <f t="shared" si="13"/>
        <v>INSERT INTO dbo.PACI (PACI_NOM, PACI_AP, PACI_AM, PACI_NAC, PACI_SEX, PACI_FECHAA, PACI_FECHAUM, PACI_IPA, PACI_IPUM, PACI_USA, PACI_USUM) VALUES ('MARIA  DEL_ROSARIO ','ACEVEDO','NUÑEZ ','1990-01-01','Femenino','2023-04-25','2023-04-25','192.1.1.1','192.1.1.1',1000,1000)</v>
      </c>
    </row>
    <row r="392" spans="1:23" x14ac:dyDescent="0.25">
      <c r="A392" s="3">
        <v>131</v>
      </c>
      <c r="B392" s="4">
        <v>45026</v>
      </c>
      <c r="C392" t="s">
        <v>273</v>
      </c>
      <c r="D392" t="s">
        <v>274</v>
      </c>
      <c r="G392" t="s">
        <v>11</v>
      </c>
      <c r="H392" t="str">
        <f>CONCATENATE("Perfil SEDENA"," ",G392)</f>
        <v>Perfil SEDENA Masculino</v>
      </c>
      <c r="I392" t="s">
        <v>178</v>
      </c>
      <c r="J392">
        <f>SEARCH(" ",C392,1)</f>
        <v>10</v>
      </c>
      <c r="K392">
        <f>SEARCH(" ",C392,J392+1)</f>
        <v>17</v>
      </c>
      <c r="L392">
        <f>IFERROR(SEARCH(" ",C392,K392+1),100)</f>
        <v>23</v>
      </c>
      <c r="M392">
        <f>IFERROR(SEARCH(" ",C392,L392+1),100)</f>
        <v>100</v>
      </c>
      <c r="N392">
        <f>IFERROR(SEARCH(" ",C392,M392+1),100)</f>
        <v>100</v>
      </c>
      <c r="O392">
        <f>LEN(C392)</f>
        <v>31</v>
      </c>
      <c r="P392" t="str">
        <f>MID(C392,1,J392-1)</f>
        <v>HERNANDEZ</v>
      </c>
      <c r="Q392" t="str">
        <f>MID(C392,(J392+1),(K392-J392))</f>
        <v xml:space="preserve">FLORES </v>
      </c>
      <c r="R392" t="str">
        <f>MID(C392,(K392+1),(L392-K392))</f>
        <v xml:space="preserve">DAVID </v>
      </c>
      <c r="S392" t="str">
        <f>MID(C392,(L392+1),(M392-L392))</f>
        <v>EMILIANO</v>
      </c>
      <c r="T392" t="str">
        <f>MID(C392,(M392+1),N392)</f>
        <v/>
      </c>
      <c r="U392" t="str">
        <f t="shared" si="12"/>
        <v xml:space="preserve">DAVID  EMILIANO </v>
      </c>
      <c r="V392" t="s">
        <v>1288</v>
      </c>
      <c r="W392" t="str">
        <f t="shared" si="13"/>
        <v>INSERT INTO dbo.PACI (PACI_NOM, PACI_AP, PACI_AM, PACI_NAC, PACI_SEX, PACI_FECHAA, PACI_FECHAUM, PACI_IPA, PACI_IPUM, PACI_USA, PACI_USUM) VALUES ('DAVID  EMILIANO ','HERNANDEZ','FLORES ','1990-01-01','Masculino','2023-04-25','2023-04-25','192.1.1.1','192.1.1.1',1000,1000)</v>
      </c>
    </row>
    <row r="393" spans="1:23" x14ac:dyDescent="0.25">
      <c r="A393" s="3">
        <v>180</v>
      </c>
      <c r="B393" s="4">
        <v>45029</v>
      </c>
      <c r="C393" t="s">
        <v>371</v>
      </c>
      <c r="D393" t="s">
        <v>372</v>
      </c>
      <c r="G393" t="s">
        <v>19</v>
      </c>
      <c r="H393" t="str">
        <f>CONCATENATE("Perfil SEDENA"," ",G393)</f>
        <v>Perfil SEDENA Femenino</v>
      </c>
      <c r="I393" t="s">
        <v>178</v>
      </c>
      <c r="J393">
        <f>SEARCH(" ",C393,1)</f>
        <v>8</v>
      </c>
      <c r="K393">
        <f>SEARCH(" ",C393,J393+1)</f>
        <v>16</v>
      </c>
      <c r="L393">
        <f>IFERROR(SEARCH(" ",C393,K393+1),100)</f>
        <v>25</v>
      </c>
      <c r="M393">
        <f>IFERROR(SEARCH(" ",C393,L393+1),100)</f>
        <v>100</v>
      </c>
      <c r="N393">
        <f>IFERROR(SEARCH(" ",C393,M393+1),100)</f>
        <v>100</v>
      </c>
      <c r="O393">
        <f>LEN(C393)</f>
        <v>31</v>
      </c>
      <c r="P393" t="str">
        <f>MID(C393,1,J393-1)</f>
        <v>SABRINA</v>
      </c>
      <c r="Q393" t="str">
        <f>MID(C393,(J393+1),(K393-J393))</f>
        <v xml:space="preserve">ZULEIME </v>
      </c>
      <c r="R393" t="str">
        <f>MID(C393,(K393+1),(L393-K393))</f>
        <v xml:space="preserve">APARICIO </v>
      </c>
      <c r="S393" t="str">
        <f>MID(C393,(L393+1),(M393-L393))</f>
        <v>GARCIA</v>
      </c>
      <c r="T393" t="str">
        <f>MID(C393,(M393+1),N393)</f>
        <v/>
      </c>
      <c r="U393" t="str">
        <f t="shared" si="12"/>
        <v xml:space="preserve">APARICIO  GARCIA </v>
      </c>
      <c r="V393" t="s">
        <v>1289</v>
      </c>
      <c r="W393" t="str">
        <f t="shared" si="13"/>
        <v>INSERT INTO dbo.PACI (PACI_NOM, PACI_AP, PACI_AM, PACI_NAC, PACI_SEX, PACI_FECHAA, PACI_FECHAUM, PACI_IPA, PACI_IPUM, PACI_USA, PACI_USUM) VALUES ('APARICIO  GARCIA ','SABRINA','ZULEIME ','1990-01-01','Femenino','2023-04-25','2023-04-25','192.1.1.1','192.1.1.1',1000,1000)</v>
      </c>
    </row>
    <row r="394" spans="1:23" x14ac:dyDescent="0.25">
      <c r="A394" s="3">
        <v>194</v>
      </c>
      <c r="B394" s="6">
        <v>45030</v>
      </c>
      <c r="C394" t="s">
        <v>398</v>
      </c>
      <c r="D394" t="s">
        <v>399</v>
      </c>
      <c r="G394" t="s">
        <v>19</v>
      </c>
      <c r="H394" t="str">
        <f>CONCATENATE("Perfil SEDENA"," ",G394)</f>
        <v>Perfil SEDENA Femenino</v>
      </c>
      <c r="I394" t="s">
        <v>178</v>
      </c>
      <c r="J394">
        <f>SEARCH(" ",C394,1)</f>
        <v>8</v>
      </c>
      <c r="K394">
        <f>SEARCH(" ",C394,J394+1)</f>
        <v>14</v>
      </c>
      <c r="L394">
        <f>IFERROR(SEARCH(" ",C394,K394+1),100)</f>
        <v>23</v>
      </c>
      <c r="M394">
        <f>IFERROR(SEARCH(" ",C394,L394+1),100)</f>
        <v>100</v>
      </c>
      <c r="N394">
        <f>IFERROR(SEARCH(" ",C394,M394+1),100)</f>
        <v>100</v>
      </c>
      <c r="O394">
        <f>LEN(C394)</f>
        <v>31</v>
      </c>
      <c r="P394" t="str">
        <f>MID(C394,1,J394-1)</f>
        <v>NOLASCO</v>
      </c>
      <c r="Q394" t="str">
        <f>MID(C394,(J394+1),(K394-J394))</f>
        <v xml:space="preserve">REYES </v>
      </c>
      <c r="R394" t="str">
        <f>MID(C394,(K394+1),(L394-K394))</f>
        <v xml:space="preserve">DAZZLING </v>
      </c>
      <c r="S394" t="str">
        <f>MID(C394,(L394+1),(M394-L394))</f>
        <v>CRISTELL</v>
      </c>
      <c r="T394" t="str">
        <f>MID(C394,(M394+1),N394)</f>
        <v/>
      </c>
      <c r="U394" t="str">
        <f t="shared" si="12"/>
        <v xml:space="preserve">DAZZLING  CRISTELL </v>
      </c>
      <c r="V394" t="s">
        <v>1290</v>
      </c>
      <c r="W394" t="str">
        <f t="shared" si="13"/>
        <v>INSERT INTO dbo.PACI (PACI_NOM, PACI_AP, PACI_AM, PACI_NAC, PACI_SEX, PACI_FECHAA, PACI_FECHAUM, PACI_IPA, PACI_IPUM, PACI_USA, PACI_USUM) VALUES ('DAZZLING  CRISTELL ','NOLASCO','REYES ','1990-01-01','Femenino','2023-04-25','2023-04-25','192.1.1.1','192.1.1.1',1000,1000)</v>
      </c>
    </row>
    <row r="395" spans="1:23" x14ac:dyDescent="0.25">
      <c r="A395" s="3">
        <v>218</v>
      </c>
      <c r="B395" s="6">
        <v>45030</v>
      </c>
      <c r="C395" t="s">
        <v>941</v>
      </c>
      <c r="D395" t="s">
        <v>447</v>
      </c>
      <c r="G395" t="s">
        <v>11</v>
      </c>
      <c r="H395" t="str">
        <f>CONCATENATE("Perfil SEDENA"," ",G395)</f>
        <v>Perfil SEDENA Masculino</v>
      </c>
      <c r="I395" t="s">
        <v>178</v>
      </c>
      <c r="J395">
        <f>SEARCH(" ",C395,1)</f>
        <v>10</v>
      </c>
      <c r="K395">
        <f>SEARCH(" ",C395,J395+1)</f>
        <v>20</v>
      </c>
      <c r="L395">
        <f>IFERROR(SEARCH(" ",C395,K395+1),100)</f>
        <v>26</v>
      </c>
      <c r="M395">
        <f>IFERROR(SEARCH(" ",C395,L395+1),100)</f>
        <v>100</v>
      </c>
      <c r="N395">
        <f>IFERROR(SEARCH(" ",C395,M395+1),100)</f>
        <v>100</v>
      </c>
      <c r="O395">
        <f>LEN(C395)</f>
        <v>31</v>
      </c>
      <c r="P395" t="str">
        <f>MID(C395,1,J395-1)</f>
        <v>MEDINILLA</v>
      </c>
      <c r="Q395" t="str">
        <f>MID(C395,(J395+1),(K395-J395))</f>
        <v xml:space="preserve">SAN_PEDRO </v>
      </c>
      <c r="R395" t="str">
        <f>MID(C395,(K395+1),(L395-K395))</f>
        <v xml:space="preserve">KEVIN </v>
      </c>
      <c r="S395" t="str">
        <f>MID(C395,(L395+1),(M395-L395))</f>
        <v>SILAS</v>
      </c>
      <c r="T395" t="str">
        <f>MID(C395,(M395+1),N395)</f>
        <v/>
      </c>
      <c r="U395" t="str">
        <f t="shared" si="12"/>
        <v xml:space="preserve">KEVIN  SILAS </v>
      </c>
      <c r="V395" t="s">
        <v>1291</v>
      </c>
      <c r="W395" t="str">
        <f t="shared" si="13"/>
        <v>INSERT INTO dbo.PACI (PACI_NOM, PACI_AP, PACI_AM, PACI_NAC, PACI_SEX, PACI_FECHAA, PACI_FECHAUM, PACI_IPA, PACI_IPUM, PACI_USA, PACI_USUM) VALUES ('KEVIN  SILAS ','MEDINILLA','SAN_PEDRO ','1990-01-01','Masculino','2023-04-25','2023-04-25','192.1.1.1','192.1.1.1',1000,1000)</v>
      </c>
    </row>
    <row r="396" spans="1:23" x14ac:dyDescent="0.25">
      <c r="A396" s="3">
        <v>241</v>
      </c>
      <c r="B396" s="4">
        <v>45033</v>
      </c>
      <c r="C396" t="s">
        <v>492</v>
      </c>
      <c r="D396" t="s">
        <v>493</v>
      </c>
      <c r="G396" t="s">
        <v>11</v>
      </c>
      <c r="H396" t="str">
        <f>CONCATENATE("Perfil SEDENA"," ",G396)</f>
        <v>Perfil SEDENA Masculino</v>
      </c>
      <c r="I396" t="s">
        <v>178</v>
      </c>
      <c r="J396">
        <f>SEARCH(" ",C396,1)</f>
        <v>7</v>
      </c>
      <c r="K396">
        <f>SEARCH(" ",C396,J396+1)</f>
        <v>15</v>
      </c>
      <c r="L396">
        <f>IFERROR(SEARCH(" ",C396,K396+1),100)</f>
        <v>23</v>
      </c>
      <c r="M396">
        <f>IFERROR(SEARCH(" ",C396,L396+1),100)</f>
        <v>100</v>
      </c>
      <c r="N396">
        <f>IFERROR(SEARCH(" ",C396,M396+1),100)</f>
        <v>100</v>
      </c>
      <c r="O396">
        <f>LEN(C396)</f>
        <v>31</v>
      </c>
      <c r="P396" t="str">
        <f>MID(C396,1,J396-1)</f>
        <v>GARCIA</v>
      </c>
      <c r="Q396" t="str">
        <f>MID(C396,(J396+1),(K396-J396))</f>
        <v xml:space="preserve">HURTADO </v>
      </c>
      <c r="R396" t="str">
        <f>MID(C396,(K396+1),(L396-K396))</f>
        <v xml:space="preserve">JONATAN </v>
      </c>
      <c r="S396" t="str">
        <f>MID(C396,(L396+1),(M396-L396))</f>
        <v>EMMANUEL</v>
      </c>
      <c r="T396" t="str">
        <f>MID(C396,(M396+1),N396)</f>
        <v/>
      </c>
      <c r="U396" t="str">
        <f t="shared" si="12"/>
        <v xml:space="preserve">JONATAN  EMMANUEL </v>
      </c>
      <c r="V396" t="s">
        <v>1292</v>
      </c>
      <c r="W396" t="str">
        <f t="shared" si="13"/>
        <v>INSERT INTO dbo.PACI (PACI_NOM, PACI_AP, PACI_AM, PACI_NAC, PACI_SEX, PACI_FECHAA, PACI_FECHAUM, PACI_IPA, PACI_IPUM, PACI_USA, PACI_USUM) VALUES ('JONATAN  EMMANUEL ','GARCIA','HURTADO ','1990-01-01','Masculino','2023-04-25','2023-04-25','192.1.1.1','192.1.1.1',1000,1000)</v>
      </c>
    </row>
    <row r="397" spans="1:23" x14ac:dyDescent="0.25">
      <c r="A397" s="3">
        <v>280</v>
      </c>
      <c r="B397" s="4">
        <v>45033</v>
      </c>
      <c r="C397" t="s">
        <v>570</v>
      </c>
      <c r="D397" t="s">
        <v>571</v>
      </c>
      <c r="G397" t="s">
        <v>11</v>
      </c>
      <c r="H397" t="str">
        <f>CONCATENATE("Perfil SEDENA"," ",G397)</f>
        <v>Perfil SEDENA Masculino</v>
      </c>
      <c r="I397" t="s">
        <v>178</v>
      </c>
      <c r="J397">
        <f>SEARCH(" ",C397,1)</f>
        <v>10</v>
      </c>
      <c r="K397">
        <f>SEARCH(" ",C397,J397+1)</f>
        <v>16</v>
      </c>
      <c r="L397">
        <f>IFERROR(SEARCH(" ",C397,K397+1),100)</f>
        <v>22</v>
      </c>
      <c r="M397">
        <f>IFERROR(SEARCH(" ",C397,L397+1),100)</f>
        <v>100</v>
      </c>
      <c r="N397">
        <f>IFERROR(SEARCH(" ",C397,M397+1),100)</f>
        <v>100</v>
      </c>
      <c r="O397">
        <f>LEN(C397)</f>
        <v>31</v>
      </c>
      <c r="P397" t="str">
        <f>MID(C397,1,J397-1)</f>
        <v>HERNANDEZ</v>
      </c>
      <c r="Q397" t="str">
        <f>MID(C397,(J397+1),(K397-J397))</f>
        <v xml:space="preserve">GOMEZ </v>
      </c>
      <c r="R397" t="str">
        <f>MID(C397,(K397+1),(L397-K397))</f>
        <v xml:space="preserve">JESUS </v>
      </c>
      <c r="S397" t="str">
        <f>MID(C397,(L397+1),(M397-L397))</f>
        <v>SEBASTIAN</v>
      </c>
      <c r="T397" t="str">
        <f>MID(C397,(M397+1),N397)</f>
        <v/>
      </c>
      <c r="U397" t="str">
        <f t="shared" si="12"/>
        <v xml:space="preserve">JESUS  SEBASTIAN </v>
      </c>
      <c r="V397" t="s">
        <v>1293</v>
      </c>
      <c r="W397" t="str">
        <f t="shared" si="13"/>
        <v>INSERT INTO dbo.PACI (PACI_NOM, PACI_AP, PACI_AM, PACI_NAC, PACI_SEX, PACI_FECHAA, PACI_FECHAUM, PACI_IPA, PACI_IPUM, PACI_USA, PACI_USUM) VALUES ('JESUS  SEBASTIAN ','HERNANDEZ','GOMEZ ','1990-01-01','Masculino','2023-04-25','2023-04-25','192.1.1.1','192.1.1.1',1000,1000)</v>
      </c>
    </row>
    <row r="398" spans="1:23" x14ac:dyDescent="0.25">
      <c r="A398" s="3">
        <v>284</v>
      </c>
      <c r="B398" s="4">
        <v>45033</v>
      </c>
      <c r="C398" t="s">
        <v>578</v>
      </c>
      <c r="D398" t="s">
        <v>579</v>
      </c>
      <c r="G398" t="s">
        <v>11</v>
      </c>
      <c r="H398" t="str">
        <f>CONCATENATE("Perfil SEDENA"," ",G398)</f>
        <v>Perfil SEDENA Masculino</v>
      </c>
      <c r="I398" t="s">
        <v>178</v>
      </c>
      <c r="J398">
        <f>SEARCH(" ",C398,1)</f>
        <v>10</v>
      </c>
      <c r="K398">
        <f>SEARCH(" ",C398,J398+1)</f>
        <v>18</v>
      </c>
      <c r="L398">
        <f>IFERROR(SEARCH(" ",C398,K398+1),100)</f>
        <v>23</v>
      </c>
      <c r="M398">
        <f>IFERROR(SEARCH(" ",C398,L398+1),100)</f>
        <v>100</v>
      </c>
      <c r="N398">
        <f>IFERROR(SEARCH(" ",C398,M398+1),100)</f>
        <v>100</v>
      </c>
      <c r="O398">
        <f>LEN(C398)</f>
        <v>31</v>
      </c>
      <c r="P398" t="str">
        <f>MID(C398,1,J398-1)</f>
        <v>MARROQUIN</v>
      </c>
      <c r="Q398" t="str">
        <f>MID(C398,(J398+1),(K398-J398))</f>
        <v xml:space="preserve">ANGELES </v>
      </c>
      <c r="R398" t="str">
        <f>MID(C398,(K398+1),(L398-K398))</f>
        <v xml:space="preserve">YAEL </v>
      </c>
      <c r="S398" t="str">
        <f>MID(C398,(L398+1),(M398-L398))</f>
        <v>TONATIUH</v>
      </c>
      <c r="T398" t="str">
        <f>MID(C398,(M398+1),N398)</f>
        <v/>
      </c>
      <c r="U398" t="str">
        <f t="shared" si="12"/>
        <v xml:space="preserve">YAEL  TONATIUH </v>
      </c>
      <c r="V398" t="s">
        <v>1294</v>
      </c>
      <c r="W398" t="str">
        <f t="shared" si="13"/>
        <v>INSERT INTO dbo.PACI (PACI_NOM, PACI_AP, PACI_AM, PACI_NAC, PACI_SEX, PACI_FECHAA, PACI_FECHAUM, PACI_IPA, PACI_IPUM, PACI_USA, PACI_USUM) VALUES ('YAEL  TONATIUH ','MARROQUIN','ANGELES ','1990-01-01','Masculino','2023-04-25','2023-04-25','192.1.1.1','192.1.1.1',1000,1000)</v>
      </c>
    </row>
    <row r="399" spans="1:23" x14ac:dyDescent="0.25">
      <c r="A399" s="3">
        <v>285</v>
      </c>
      <c r="B399" s="4">
        <v>45033</v>
      </c>
      <c r="C399" t="s">
        <v>942</v>
      </c>
      <c r="D399" t="s">
        <v>581</v>
      </c>
      <c r="G399" t="s">
        <v>19</v>
      </c>
      <c r="H399" t="str">
        <f>CONCATENATE("Perfil SEDENA"," ",G399)</f>
        <v>Perfil SEDENA Femenino</v>
      </c>
      <c r="I399" t="s">
        <v>178</v>
      </c>
      <c r="J399">
        <f>SEARCH(" ",C399,1)</f>
        <v>7</v>
      </c>
      <c r="K399">
        <f>SEARCH(" ",C399,J399+1)</f>
        <v>18</v>
      </c>
      <c r="L399">
        <f>IFERROR(SEARCH(" ",C399,K399+1),100)</f>
        <v>23</v>
      </c>
      <c r="M399">
        <f>IFERROR(SEARCH(" ",C399,L399+1),100)</f>
        <v>100</v>
      </c>
      <c r="N399">
        <f>IFERROR(SEARCH(" ",C399,M399+1),100)</f>
        <v>100</v>
      </c>
      <c r="O399">
        <f>LEN(C399)</f>
        <v>31</v>
      </c>
      <c r="P399" t="str">
        <f>MID(C399,1,J399-1)</f>
        <v>LADRON</v>
      </c>
      <c r="Q399" t="str">
        <f>MID(C399,(J399+1),(K399-J399))</f>
        <v xml:space="preserve">DE_GUEVARA </v>
      </c>
      <c r="R399" t="str">
        <f>MID(C399,(K399+1),(L399-K399))</f>
        <v xml:space="preserve">LEON </v>
      </c>
      <c r="S399" t="str">
        <f>MID(C399,(L399+1),(M399-L399))</f>
        <v>BERENICE</v>
      </c>
      <c r="T399" t="str">
        <f>MID(C399,(M399+1),N399)</f>
        <v/>
      </c>
      <c r="U399" t="str">
        <f t="shared" si="12"/>
        <v xml:space="preserve">LEON  BERENICE </v>
      </c>
      <c r="V399" t="s">
        <v>1295</v>
      </c>
      <c r="W399" t="str">
        <f t="shared" si="13"/>
        <v>INSERT INTO dbo.PACI (PACI_NOM, PACI_AP, PACI_AM, PACI_NAC, PACI_SEX, PACI_FECHAA, PACI_FECHAUM, PACI_IPA, PACI_IPUM, PACI_USA, PACI_USUM) VALUES ('LEON  BERENICE ','LADRON','DE_GUEVARA ','1990-01-01','Femenino','2023-04-25','2023-04-25','192.1.1.1','192.1.1.1',1000,1000)</v>
      </c>
    </row>
    <row r="400" spans="1:23" x14ac:dyDescent="0.25">
      <c r="A400" s="3">
        <v>317</v>
      </c>
      <c r="B400" s="4">
        <v>45035</v>
      </c>
      <c r="C400" t="s">
        <v>943</v>
      </c>
      <c r="D400" t="s">
        <v>645</v>
      </c>
      <c r="G400" t="s">
        <v>19</v>
      </c>
      <c r="H400" t="str">
        <f>CONCATENATE("Perfil SEDENA"," ",G400)</f>
        <v>Perfil SEDENA Femenino</v>
      </c>
      <c r="I400" t="s">
        <v>178</v>
      </c>
      <c r="J400">
        <f>SEARCH(" ",C400,1)</f>
        <v>7</v>
      </c>
      <c r="K400">
        <f>SEARCH(" ",C400,J400+1)</f>
        <v>15</v>
      </c>
      <c r="L400">
        <f>IFERROR(SEARCH(" ",C400,K400+1),100)</f>
        <v>21</v>
      </c>
      <c r="M400">
        <f>IFERROR(SEARCH(" ",C400,L400+1),100)</f>
        <v>100</v>
      </c>
      <c r="N400">
        <f>IFERROR(SEARCH(" ",C400,M400+1),100)</f>
        <v>100</v>
      </c>
      <c r="O400">
        <f>LEN(C400)</f>
        <v>31</v>
      </c>
      <c r="P400" t="str">
        <f>MID(C400,1,J400-1)</f>
        <v>CORTES</v>
      </c>
      <c r="Q400" t="str">
        <f>MID(C400,(J400+1),(K400-J400))</f>
        <v xml:space="preserve">VASQUEZ </v>
      </c>
      <c r="R400" t="str">
        <f>MID(C400,(K400+1),(L400-K400))</f>
        <v xml:space="preserve">ITZEL </v>
      </c>
      <c r="S400" t="str">
        <f>MID(C400,(L400+1),(M400-L400))</f>
        <v>DEL_CARMEN</v>
      </c>
      <c r="T400" t="str">
        <f>MID(C400,(M400+1),N400)</f>
        <v/>
      </c>
      <c r="U400" t="str">
        <f t="shared" si="12"/>
        <v xml:space="preserve">ITZEL  DEL_CARMEN </v>
      </c>
      <c r="V400" t="s">
        <v>1296</v>
      </c>
      <c r="W400" t="str">
        <f t="shared" si="13"/>
        <v>INSERT INTO dbo.PACI (PACI_NOM, PACI_AP, PACI_AM, PACI_NAC, PACI_SEX, PACI_FECHAA, PACI_FECHAUM, PACI_IPA, PACI_IPUM, PACI_USA, PACI_USUM) VALUES ('ITZEL  DEL_CARMEN ','CORTES','VASQUEZ ','1990-01-01','Femenino','2023-04-25','2023-04-25','192.1.1.1','192.1.1.1',1000,1000)</v>
      </c>
    </row>
    <row r="401" spans="1:23" x14ac:dyDescent="0.25">
      <c r="A401" s="3">
        <v>379</v>
      </c>
      <c r="B401" s="4">
        <v>45036</v>
      </c>
      <c r="C401" t="s">
        <v>768</v>
      </c>
      <c r="D401" t="s">
        <v>769</v>
      </c>
      <c r="G401" t="s">
        <v>11</v>
      </c>
      <c r="H401" t="str">
        <f>CONCATENATE("Perfil SEDENA"," ",G401)</f>
        <v>Perfil SEDENA Masculino</v>
      </c>
      <c r="I401" t="s">
        <v>178</v>
      </c>
      <c r="J401">
        <f>SEARCH(" ",C401,1)</f>
        <v>7</v>
      </c>
      <c r="K401">
        <f>SEARCH(" ",C401,J401+1)</f>
        <v>17</v>
      </c>
      <c r="L401">
        <f>IFERROR(SEARCH(" ",C401,K401+1),100)</f>
        <v>23</v>
      </c>
      <c r="M401">
        <f>IFERROR(SEARCH(" ",C401,L401+1),100)</f>
        <v>100</v>
      </c>
      <c r="N401">
        <f>IFERROR(SEARCH(" ",C401,M401+1),100)</f>
        <v>100</v>
      </c>
      <c r="O401">
        <f>LEN(C401)</f>
        <v>31</v>
      </c>
      <c r="P401" t="str">
        <f>MID(C401,1,J401-1)</f>
        <v>AQUINO</v>
      </c>
      <c r="Q401" t="str">
        <f>MID(C401,(J401+1),(K401-J401))</f>
        <v xml:space="preserve">SEBASTIAN </v>
      </c>
      <c r="R401" t="str">
        <f>MID(C401,(K401+1),(L401-K401))</f>
        <v xml:space="preserve">JULIO </v>
      </c>
      <c r="S401" t="str">
        <f>MID(C401,(L401+1),(M401-L401))</f>
        <v>EMMANUEL</v>
      </c>
      <c r="T401" t="str">
        <f>MID(C401,(M401+1),N401)</f>
        <v/>
      </c>
      <c r="U401" t="str">
        <f t="shared" si="12"/>
        <v xml:space="preserve">JULIO  EMMANUEL </v>
      </c>
      <c r="V401" t="s">
        <v>1297</v>
      </c>
      <c r="W401" t="str">
        <f t="shared" si="13"/>
        <v>INSERT INTO dbo.PACI (PACI_NOM, PACI_AP, PACI_AM, PACI_NAC, PACI_SEX, PACI_FECHAA, PACI_FECHAUM, PACI_IPA, PACI_IPUM, PACI_USA, PACI_USUM) VALUES ('JULIO  EMMANUEL ','AQUINO','SEBASTIAN ','1990-01-01','Masculino','2023-04-25','2023-04-25','192.1.1.1','192.1.1.1',1000,1000)</v>
      </c>
    </row>
    <row r="402" spans="1:23" x14ac:dyDescent="0.25">
      <c r="A402" s="3">
        <v>433</v>
      </c>
      <c r="B402" s="4">
        <v>45040</v>
      </c>
      <c r="C402" t="s">
        <v>876</v>
      </c>
      <c r="D402" t="s">
        <v>877</v>
      </c>
      <c r="G402" t="s">
        <v>19</v>
      </c>
      <c r="H402" t="str">
        <f>CONCATENATE("Perfil SEDENA"," ",G402)</f>
        <v>Perfil SEDENA Femenino</v>
      </c>
      <c r="I402" t="s">
        <v>178</v>
      </c>
      <c r="J402">
        <f>SEARCH(" ",C402,1)</f>
        <v>9</v>
      </c>
      <c r="K402">
        <f>SEARCH(" ",C402,J402+1)</f>
        <v>15</v>
      </c>
      <c r="L402">
        <f>IFERROR(SEARCH(" ",C402,K402+1),100)</f>
        <v>24</v>
      </c>
      <c r="M402">
        <f>IFERROR(SEARCH(" ",C402,L402+1),100)</f>
        <v>100</v>
      </c>
      <c r="N402">
        <f>IFERROR(SEARCH(" ",C402,M402+1),100)</f>
        <v>100</v>
      </c>
      <c r="O402">
        <f>LEN(C402)</f>
        <v>31</v>
      </c>
      <c r="P402" t="str">
        <f>MID(C402,1,J402-1)</f>
        <v>MARTINEZ</v>
      </c>
      <c r="Q402" t="str">
        <f>MID(C402,(J402+1),(K402-J402))</f>
        <v xml:space="preserve">MAGOS </v>
      </c>
      <c r="R402" t="str">
        <f>MID(C402,(K402+1),(L402-K402))</f>
        <v xml:space="preserve">FERNANDA </v>
      </c>
      <c r="S402" t="str">
        <f>MID(C402,(L402+1),(M402-L402))</f>
        <v>YOSELIN</v>
      </c>
      <c r="T402" t="str">
        <f>MID(C402,(M402+1),N402)</f>
        <v/>
      </c>
      <c r="U402" t="str">
        <f t="shared" si="12"/>
        <v xml:space="preserve">FERNANDA  YOSELIN </v>
      </c>
      <c r="V402" t="s">
        <v>1298</v>
      </c>
      <c r="W402" t="str">
        <f t="shared" si="13"/>
        <v>INSERT INTO dbo.PACI (PACI_NOM, PACI_AP, PACI_AM, PACI_NAC, PACI_SEX, PACI_FECHAA, PACI_FECHAUM, PACI_IPA, PACI_IPUM, PACI_USA, PACI_USUM) VALUES ('FERNANDA  YOSELIN ','MARTINEZ','MAGOS ','1990-01-01','Femenino','2023-04-25','2023-04-25','192.1.1.1','192.1.1.1',1000,1000)</v>
      </c>
    </row>
    <row r="403" spans="1:23" x14ac:dyDescent="0.25">
      <c r="A403" s="3">
        <v>445</v>
      </c>
      <c r="B403" s="4">
        <v>45040</v>
      </c>
      <c r="C403" t="s">
        <v>900</v>
      </c>
      <c r="D403" t="s">
        <v>901</v>
      </c>
      <c r="G403" t="s">
        <v>11</v>
      </c>
      <c r="H403" t="str">
        <f>CONCATENATE("Perfil SEDENA"," ",G403)</f>
        <v>Perfil SEDENA Masculino</v>
      </c>
      <c r="I403" t="s">
        <v>178</v>
      </c>
      <c r="J403">
        <f>SEARCH(" ",C403,1)</f>
        <v>7</v>
      </c>
      <c r="K403">
        <f>SEARCH(" ",C403,J403+1)</f>
        <v>15</v>
      </c>
      <c r="L403">
        <f>IFERROR(SEARCH(" ",C403,K403+1),100)</f>
        <v>22</v>
      </c>
      <c r="M403">
        <f>IFERROR(SEARCH(" ",C403,L403+1),100)</f>
        <v>100</v>
      </c>
      <c r="N403">
        <f>IFERROR(SEARCH(" ",C403,M403+1),100)</f>
        <v>100</v>
      </c>
      <c r="O403">
        <f>LEN(C403)</f>
        <v>31</v>
      </c>
      <c r="P403" t="str">
        <f>MID(C403,1,J403-1)</f>
        <v>MEDINA</v>
      </c>
      <c r="Q403" t="str">
        <f>MID(C403,(J403+1),(K403-J403))</f>
        <v xml:space="preserve">AGUILAR </v>
      </c>
      <c r="R403" t="str">
        <f>MID(C403,(K403+1),(L403-K403))</f>
        <v xml:space="preserve">LEONEL </v>
      </c>
      <c r="S403" t="str">
        <f>MID(C403,(L403+1),(M403-L403))</f>
        <v>MACEDONIO</v>
      </c>
      <c r="T403" t="str">
        <f>MID(C403,(M403+1),N403)</f>
        <v/>
      </c>
      <c r="U403" t="str">
        <f t="shared" si="12"/>
        <v xml:space="preserve">LEONEL  MACEDONIO </v>
      </c>
      <c r="V403" t="s">
        <v>1299</v>
      </c>
      <c r="W403" t="str">
        <f t="shared" si="13"/>
        <v>INSERT INTO dbo.PACI (PACI_NOM, PACI_AP, PACI_AM, PACI_NAC, PACI_SEX, PACI_FECHAA, PACI_FECHAUM, PACI_IPA, PACI_IPUM, PACI_USA, PACI_USUM) VALUES ('LEONEL  MACEDONIO ','MEDINA','AGUILAR ','1990-01-01','Masculino','2023-04-25','2023-04-25','192.1.1.1','192.1.1.1',1000,1000)</v>
      </c>
    </row>
    <row r="404" spans="1:23" x14ac:dyDescent="0.25">
      <c r="A404" s="3">
        <v>33</v>
      </c>
      <c r="B404" s="4">
        <v>45019</v>
      </c>
      <c r="C404" t="s">
        <v>76</v>
      </c>
      <c r="D404" t="s">
        <v>77</v>
      </c>
      <c r="G404" t="s">
        <v>19</v>
      </c>
      <c r="H404" t="str">
        <f>CONCATENATE("Perfil SEDENA"," ",G404)</f>
        <v>Perfil SEDENA Femenino</v>
      </c>
      <c r="I404" t="s">
        <v>12</v>
      </c>
      <c r="J404">
        <f>SEARCH(" ",C404,1)</f>
        <v>11</v>
      </c>
      <c r="K404">
        <f>SEARCH(" ",C404,J404+1)</f>
        <v>17</v>
      </c>
      <c r="L404">
        <f>IFERROR(SEARCH(" ",C404,K404+1),100)</f>
        <v>25</v>
      </c>
      <c r="M404">
        <f>IFERROR(SEARCH(" ",C404,L404+1),100)</f>
        <v>100</v>
      </c>
      <c r="N404">
        <f>IFERROR(SEARCH(" ",C404,M404+1),100)</f>
        <v>100</v>
      </c>
      <c r="O404">
        <f>LEN(C404)</f>
        <v>32</v>
      </c>
      <c r="P404" t="str">
        <f>MID(C404,1,J404-1)</f>
        <v>VILLASEÑOR</v>
      </c>
      <c r="Q404" t="str">
        <f>MID(C404,(J404+1),(K404-J404))</f>
        <v xml:space="preserve">VALLE </v>
      </c>
      <c r="R404" t="str">
        <f>MID(C404,(K404+1),(L404-K404))</f>
        <v xml:space="preserve">MARIANA </v>
      </c>
      <c r="S404" t="str">
        <f>MID(C404,(L404+1),(M404-L404))</f>
        <v>ABIGAIL</v>
      </c>
      <c r="T404" t="str">
        <f>MID(C404,(M404+1),N404)</f>
        <v/>
      </c>
      <c r="U404" t="str">
        <f t="shared" si="12"/>
        <v xml:space="preserve">MARIANA  ABIGAIL </v>
      </c>
      <c r="V404" t="s">
        <v>1300</v>
      </c>
      <c r="W404" t="str">
        <f t="shared" si="13"/>
        <v>INSERT INTO dbo.PACI (PACI_NOM, PACI_AP, PACI_AM, PACI_NAC, PACI_SEX, PACI_FECHAA, PACI_FECHAUM, PACI_IPA, PACI_IPUM, PACI_USA, PACI_USUM) VALUES ('MARIANA  ABIGAIL ','VILLASEÑOR','VALLE ','1990-01-01','Femenino','2023-04-25','2023-04-25','192.1.1.1','192.1.1.1',1000,1000)</v>
      </c>
    </row>
    <row r="405" spans="1:23" x14ac:dyDescent="0.25">
      <c r="A405" s="3">
        <v>136</v>
      </c>
      <c r="B405" s="4">
        <v>45027</v>
      </c>
      <c r="C405" t="s">
        <v>283</v>
      </c>
      <c r="D405" t="s">
        <v>284</v>
      </c>
      <c r="G405" t="s">
        <v>19</v>
      </c>
      <c r="H405" t="str">
        <f>CONCATENATE("Perfil SEDENA"," ",G405)</f>
        <v>Perfil SEDENA Femenino</v>
      </c>
      <c r="I405" t="s">
        <v>178</v>
      </c>
      <c r="J405">
        <f>SEARCH(" ",C405,1)</f>
        <v>8</v>
      </c>
      <c r="K405">
        <f>SEARCH(" ",C405,J405+1)</f>
        <v>18</v>
      </c>
      <c r="L405">
        <f>IFERROR(SEARCH(" ",C405,K405+1),100)</f>
        <v>26</v>
      </c>
      <c r="M405">
        <f>IFERROR(SEARCH(" ",C405,L405+1),100)</f>
        <v>100</v>
      </c>
      <c r="N405">
        <f>IFERROR(SEARCH(" ",C405,M405+1),100)</f>
        <v>100</v>
      </c>
      <c r="O405">
        <f>LEN(C405)</f>
        <v>32</v>
      </c>
      <c r="P405" t="str">
        <f>MID(C405,1,J405-1)</f>
        <v>RAMIREZ</v>
      </c>
      <c r="Q405" t="str">
        <f>MID(C405,(J405+1),(K405-J405))</f>
        <v xml:space="preserve">RODRIGUEZ </v>
      </c>
      <c r="R405" t="str">
        <f>MID(C405,(K405+1),(L405-K405))</f>
        <v xml:space="preserve">CYNTHIA </v>
      </c>
      <c r="S405" t="str">
        <f>MID(C405,(L405+1),(M405-L405))</f>
        <v>VIANEY</v>
      </c>
      <c r="T405" t="str">
        <f>MID(C405,(M405+1),N405)</f>
        <v/>
      </c>
      <c r="U405" t="str">
        <f t="shared" si="12"/>
        <v xml:space="preserve">CYNTHIA  VIANEY </v>
      </c>
      <c r="V405" t="s">
        <v>1301</v>
      </c>
      <c r="W405" t="str">
        <f t="shared" si="13"/>
        <v>INSERT INTO dbo.PACI (PACI_NOM, PACI_AP, PACI_AM, PACI_NAC, PACI_SEX, PACI_FECHAA, PACI_FECHAUM, PACI_IPA, PACI_IPUM, PACI_USA, PACI_USUM) VALUES ('CYNTHIA  VIANEY ','RAMIREZ','RODRIGUEZ ','1990-01-01','Femenino','2023-04-25','2023-04-25','192.1.1.1','192.1.1.1',1000,1000)</v>
      </c>
    </row>
    <row r="406" spans="1:23" x14ac:dyDescent="0.25">
      <c r="A406" s="3">
        <v>145</v>
      </c>
      <c r="B406" s="4">
        <v>45027</v>
      </c>
      <c r="C406" t="s">
        <v>944</v>
      </c>
      <c r="D406" t="s">
        <v>302</v>
      </c>
      <c r="G406" t="s">
        <v>11</v>
      </c>
      <c r="H406" t="str">
        <f>CONCATENATE("Perfil SEDENA"," ",G406)</f>
        <v>Perfil SEDENA Masculino</v>
      </c>
      <c r="I406" t="s">
        <v>178</v>
      </c>
      <c r="J406">
        <f>SEARCH(" ",C406,1)</f>
        <v>10</v>
      </c>
      <c r="K406">
        <f>SEARCH(" ",C406,J406+1)</f>
        <v>21</v>
      </c>
      <c r="L406">
        <f>IFERROR(SEARCH(" ",C406,K406+1),100)</f>
        <v>100</v>
      </c>
      <c r="M406">
        <f>IFERROR(SEARCH(" ",C406,L406+1),100)</f>
        <v>100</v>
      </c>
      <c r="N406">
        <f>IFERROR(SEARCH(" ",C406,M406+1),100)</f>
        <v>100</v>
      </c>
      <c r="O406">
        <f>LEN(C406)</f>
        <v>31</v>
      </c>
      <c r="P406" t="str">
        <f>MID(C406,1,J406-1)</f>
        <v>XMATLAHUA</v>
      </c>
      <c r="Q406" t="str">
        <f>MID(C406,(J406+1),(K406-J406))</f>
        <v xml:space="preserve">DE_LA_CRUZ </v>
      </c>
      <c r="R406" t="str">
        <f>MID(C406,(K406+1),(L406-K406))</f>
        <v>CRISTOPHER</v>
      </c>
      <c r="S406" t="str">
        <f>MID(C406,(L406+1),(M406-L406))</f>
        <v/>
      </c>
      <c r="T406" t="str">
        <f>MID(C406,(M406+1),N406)</f>
        <v/>
      </c>
      <c r="U406" t="str">
        <f t="shared" si="12"/>
        <v xml:space="preserve">CRISTOPHER  </v>
      </c>
      <c r="V406" t="s">
        <v>1302</v>
      </c>
      <c r="W406" t="str">
        <f t="shared" si="13"/>
        <v>INSERT INTO dbo.PACI (PACI_NOM, PACI_AP, PACI_AM, PACI_NAC, PACI_SEX, PACI_FECHAA, PACI_FECHAUM, PACI_IPA, PACI_IPUM, PACI_USA, PACI_USUM) VALUES ('CRISTOPHER  ','XMATLAHUA','DE_LA_CRUZ ','1990-01-01','Masculino','2023-04-25','2023-04-25','192.1.1.1','192.1.1.1',1000,1000)</v>
      </c>
    </row>
    <row r="407" spans="1:23" x14ac:dyDescent="0.25">
      <c r="A407" s="3">
        <v>146</v>
      </c>
      <c r="B407" s="4">
        <v>45027</v>
      </c>
      <c r="C407" t="s">
        <v>303</v>
      </c>
      <c r="D407" t="s">
        <v>304</v>
      </c>
      <c r="G407" t="s">
        <v>11</v>
      </c>
      <c r="H407" t="str">
        <f>CONCATENATE("Perfil SEDENA"," ",G407)</f>
        <v>Perfil SEDENA Masculino</v>
      </c>
      <c r="I407" t="s">
        <v>178</v>
      </c>
      <c r="J407">
        <f>SEARCH(" ",C407,1)</f>
        <v>9</v>
      </c>
      <c r="K407">
        <f>SEARCH(" ",C407,J407+1)</f>
        <v>19</v>
      </c>
      <c r="L407">
        <f>IFERROR(SEARCH(" ",C407,K407+1),100)</f>
        <v>25</v>
      </c>
      <c r="M407">
        <f>IFERROR(SEARCH(" ",C407,L407+1),100)</f>
        <v>100</v>
      </c>
      <c r="N407">
        <f>IFERROR(SEARCH(" ",C407,M407+1),100)</f>
        <v>100</v>
      </c>
      <c r="O407">
        <f>LEN(C407)</f>
        <v>32</v>
      </c>
      <c r="P407" t="str">
        <f>MID(C407,1,J407-1)</f>
        <v>MARTINEZ</v>
      </c>
      <c r="Q407" t="str">
        <f>MID(C407,(J407+1),(K407-J407))</f>
        <v xml:space="preserve">HERNANDEZ </v>
      </c>
      <c r="R407" t="str">
        <f>MID(C407,(K407+1),(L407-K407))</f>
        <v xml:space="preserve">JORGE </v>
      </c>
      <c r="S407" t="str">
        <f>MID(C407,(L407+1),(M407-L407))</f>
        <v>ENRIQUE</v>
      </c>
      <c r="T407" t="str">
        <f>MID(C407,(M407+1),N407)</f>
        <v/>
      </c>
      <c r="U407" t="str">
        <f t="shared" si="12"/>
        <v xml:space="preserve">JORGE  ENRIQUE </v>
      </c>
      <c r="V407" t="s">
        <v>1303</v>
      </c>
      <c r="W407" t="str">
        <f t="shared" si="13"/>
        <v>INSERT INTO dbo.PACI (PACI_NOM, PACI_AP, PACI_AM, PACI_NAC, PACI_SEX, PACI_FECHAA, PACI_FECHAUM, PACI_IPA, PACI_IPUM, PACI_USA, PACI_USUM) VALUES ('JORGE  ENRIQUE ','MARTINEZ','HERNANDEZ ','1990-01-01','Masculino','2023-04-25','2023-04-25','192.1.1.1','192.1.1.1',1000,1000)</v>
      </c>
    </row>
    <row r="408" spans="1:23" x14ac:dyDescent="0.25">
      <c r="A408" s="3">
        <v>160</v>
      </c>
      <c r="B408" s="4">
        <v>45028</v>
      </c>
      <c r="C408" t="s">
        <v>331</v>
      </c>
      <c r="D408" t="s">
        <v>332</v>
      </c>
      <c r="G408" t="s">
        <v>19</v>
      </c>
      <c r="H408" t="str">
        <f>CONCATENATE("Perfil SEDENA"," ",G408)</f>
        <v>Perfil SEDENA Femenino</v>
      </c>
      <c r="I408" t="s">
        <v>178</v>
      </c>
      <c r="J408">
        <f>SEARCH(" ",C408,1)</f>
        <v>9</v>
      </c>
      <c r="K408">
        <f>SEARCH(" ",C408,J408+1)</f>
        <v>17</v>
      </c>
      <c r="L408">
        <f>IFERROR(SEARCH(" ",C408,K408+1),100)</f>
        <v>27</v>
      </c>
      <c r="M408">
        <f>IFERROR(SEARCH(" ",C408,L408+1),100)</f>
        <v>100</v>
      </c>
      <c r="N408">
        <f>IFERROR(SEARCH(" ",C408,M408+1),100)</f>
        <v>100</v>
      </c>
      <c r="O408">
        <f>LEN(C408)</f>
        <v>32</v>
      </c>
      <c r="P408" t="str">
        <f>MID(C408,1,J408-1)</f>
        <v>BARRAGAN</v>
      </c>
      <c r="Q408" t="str">
        <f>MID(C408,(J408+1),(K408-J408))</f>
        <v xml:space="preserve">AGUILAR </v>
      </c>
      <c r="R408" t="str">
        <f>MID(C408,(K408+1),(L408-K408))</f>
        <v xml:space="preserve">STEPHANIE </v>
      </c>
      <c r="S408" t="str">
        <f>MID(C408,(L408+1),(M408-L408))</f>
        <v>ITZEL</v>
      </c>
      <c r="T408" t="str">
        <f>MID(C408,(M408+1),N408)</f>
        <v/>
      </c>
      <c r="U408" t="str">
        <f t="shared" si="12"/>
        <v xml:space="preserve">STEPHANIE  ITZEL </v>
      </c>
      <c r="V408" t="s">
        <v>1304</v>
      </c>
      <c r="W408" t="str">
        <f t="shared" si="13"/>
        <v>INSERT INTO dbo.PACI (PACI_NOM, PACI_AP, PACI_AM, PACI_NAC, PACI_SEX, PACI_FECHAA, PACI_FECHAUM, PACI_IPA, PACI_IPUM, PACI_USA, PACI_USUM) VALUES ('STEPHANIE  ITZEL ','BARRAGAN','AGUILAR ','1990-01-01','Femenino','2023-04-25','2023-04-25','192.1.1.1','192.1.1.1',1000,1000)</v>
      </c>
    </row>
    <row r="409" spans="1:23" x14ac:dyDescent="0.25">
      <c r="A409" s="3">
        <v>193</v>
      </c>
      <c r="B409" s="4">
        <v>45029</v>
      </c>
      <c r="C409" t="s">
        <v>396</v>
      </c>
      <c r="D409" t="s">
        <v>397</v>
      </c>
      <c r="G409" t="s">
        <v>19</v>
      </c>
      <c r="H409" t="str">
        <f>CONCATENATE("Perfil SEDENA"," ",G409)</f>
        <v>Perfil SEDENA Femenino</v>
      </c>
      <c r="I409" t="s">
        <v>178</v>
      </c>
      <c r="J409">
        <f>SEARCH(" ",C409,1)</f>
        <v>5</v>
      </c>
      <c r="K409">
        <f>SEARCH(" ",C409,J409+1)</f>
        <v>14</v>
      </c>
      <c r="L409">
        <f>IFERROR(SEARCH(" ",C409,K409+1),100)</f>
        <v>23</v>
      </c>
      <c r="M409">
        <f>IFERROR(SEARCH(" ",C409,L409+1),100)</f>
        <v>100</v>
      </c>
      <c r="N409">
        <f>IFERROR(SEARCH(" ",C409,M409+1),100)</f>
        <v>100</v>
      </c>
      <c r="O409">
        <f>LEN(C409)</f>
        <v>32</v>
      </c>
      <c r="P409" t="str">
        <f>MID(C409,1,J409-1)</f>
        <v>JADE</v>
      </c>
      <c r="Q409" t="str">
        <f>MID(C409,(J409+1),(K409-J409))</f>
        <v xml:space="preserve">MICHELLE </v>
      </c>
      <c r="R409" t="str">
        <f>MID(C409,(K409+1),(L409-K409))</f>
        <v xml:space="preserve">CASTILLO </v>
      </c>
      <c r="S409" t="str">
        <f>MID(C409,(L409+1),(M409-L409))</f>
        <v>VELAZQUEZ</v>
      </c>
      <c r="T409" t="str">
        <f>MID(C409,(M409+1),N409)</f>
        <v/>
      </c>
      <c r="U409" t="str">
        <f t="shared" si="12"/>
        <v xml:space="preserve">CASTILLO  VELAZQUEZ </v>
      </c>
      <c r="V409" t="s">
        <v>1305</v>
      </c>
      <c r="W409" t="str">
        <f t="shared" si="13"/>
        <v>INSERT INTO dbo.PACI (PACI_NOM, PACI_AP, PACI_AM, PACI_NAC, PACI_SEX, PACI_FECHAA, PACI_FECHAUM, PACI_IPA, PACI_IPUM, PACI_USA, PACI_USUM) VALUES ('CASTILLO  VELAZQUEZ ','JADE','MICHELLE ','1990-01-01','Femenino','2023-04-25','2023-04-25','192.1.1.1','192.1.1.1',1000,1000)</v>
      </c>
    </row>
    <row r="410" spans="1:23" x14ac:dyDescent="0.25">
      <c r="A410" s="3">
        <v>215</v>
      </c>
      <c r="B410" s="6">
        <v>45030</v>
      </c>
      <c r="C410" t="s">
        <v>440</v>
      </c>
      <c r="D410" t="s">
        <v>441</v>
      </c>
      <c r="G410" t="s">
        <v>11</v>
      </c>
      <c r="H410" t="str">
        <f>CONCATENATE("Perfil SEDENA"," ",G410)</f>
        <v>Perfil SEDENA Masculino</v>
      </c>
      <c r="I410" t="s">
        <v>178</v>
      </c>
      <c r="J410">
        <f>SEARCH(" ",C410,1)</f>
        <v>8</v>
      </c>
      <c r="K410">
        <f>SEARCH(" ",C410,J410+1)</f>
        <v>16</v>
      </c>
      <c r="L410">
        <f>IFERROR(SEARCH(" ",C410,K410+1),100)</f>
        <v>25</v>
      </c>
      <c r="M410">
        <f>IFERROR(SEARCH(" ",C410,L410+1),100)</f>
        <v>100</v>
      </c>
      <c r="N410">
        <f>IFERROR(SEARCH(" ",C410,M410+1),100)</f>
        <v>100</v>
      </c>
      <c r="O410">
        <f>LEN(C410)</f>
        <v>32</v>
      </c>
      <c r="P410" t="str">
        <f>MID(C410,1,J410-1)</f>
        <v>AGUIRRE</v>
      </c>
      <c r="Q410" t="str">
        <f>MID(C410,(J410+1),(K410-J410))</f>
        <v xml:space="preserve">HERRERA </v>
      </c>
      <c r="R410" t="str">
        <f>MID(C410,(K410+1),(L410-K410))</f>
        <v xml:space="preserve">JONATHAN </v>
      </c>
      <c r="S410" t="str">
        <f>MID(C410,(L410+1),(M410-L410))</f>
        <v>ABRAHAM</v>
      </c>
      <c r="T410" t="str">
        <f>MID(C410,(M410+1),N410)</f>
        <v/>
      </c>
      <c r="U410" t="str">
        <f t="shared" si="12"/>
        <v xml:space="preserve">JONATHAN  ABRAHAM </v>
      </c>
      <c r="V410" t="s">
        <v>1306</v>
      </c>
      <c r="W410" t="str">
        <f t="shared" si="13"/>
        <v>INSERT INTO dbo.PACI (PACI_NOM, PACI_AP, PACI_AM, PACI_NAC, PACI_SEX, PACI_FECHAA, PACI_FECHAUM, PACI_IPA, PACI_IPUM, PACI_USA, PACI_USUM) VALUES ('JONATHAN  ABRAHAM ','AGUIRRE','HERRERA ','1990-01-01','Masculino','2023-04-25','2023-04-25','192.1.1.1','192.1.1.1',1000,1000)</v>
      </c>
    </row>
    <row r="411" spans="1:23" x14ac:dyDescent="0.25">
      <c r="A411" s="3">
        <v>219</v>
      </c>
      <c r="B411" s="6">
        <v>45030</v>
      </c>
      <c r="C411" t="s">
        <v>945</v>
      </c>
      <c r="D411" t="s">
        <v>449</v>
      </c>
      <c r="G411" t="s">
        <v>11</v>
      </c>
      <c r="H411" t="str">
        <f>CONCATENATE("Perfil SEDENA"," ",G411)</f>
        <v>Perfil SEDENA Masculino</v>
      </c>
      <c r="I411" t="s">
        <v>178</v>
      </c>
      <c r="J411">
        <f>SEARCH(" ",C411,1)</f>
        <v>9</v>
      </c>
      <c r="K411">
        <f>SEARCH(" ",C411,J411+1)</f>
        <v>17</v>
      </c>
      <c r="L411">
        <f>IFERROR(SEARCH(" ",C411,K411+1),100)</f>
        <v>24</v>
      </c>
      <c r="M411">
        <f>IFERROR(SEARCH(" ",C411,L411+1),100)</f>
        <v>100</v>
      </c>
      <c r="N411">
        <f>IFERROR(SEARCH(" ",C411,M411+1),100)</f>
        <v>100</v>
      </c>
      <c r="O411">
        <f>LEN(C411)</f>
        <v>32</v>
      </c>
      <c r="P411" t="str">
        <f>MID(C411,1,J411-1)</f>
        <v>EUFRACIO</v>
      </c>
      <c r="Q411" t="str">
        <f>MID(C411,(J411+1),(K411-J411))</f>
        <v xml:space="preserve">SANTANA </v>
      </c>
      <c r="R411" t="str">
        <f>MID(C411,(K411+1),(L411-K411))</f>
        <v xml:space="preserve">FELIPE </v>
      </c>
      <c r="S411" t="str">
        <f>MID(C411,(L411+1),(M411-L411))</f>
        <v>DE_JESUS</v>
      </c>
      <c r="T411" t="str">
        <f>MID(C411,(M411+1),N411)</f>
        <v/>
      </c>
      <c r="U411" t="str">
        <f t="shared" si="12"/>
        <v xml:space="preserve">FELIPE  DE_JESUS </v>
      </c>
      <c r="V411" t="s">
        <v>1307</v>
      </c>
      <c r="W411" t="str">
        <f t="shared" si="13"/>
        <v>INSERT INTO dbo.PACI (PACI_NOM, PACI_AP, PACI_AM, PACI_NAC, PACI_SEX, PACI_FECHAA, PACI_FECHAUM, PACI_IPA, PACI_IPUM, PACI_USA, PACI_USUM) VALUES ('FELIPE  DE_JESUS ','EUFRACIO','SANTANA ','1990-01-01','Masculino','2023-04-25','2023-04-25','192.1.1.1','192.1.1.1',1000,1000)</v>
      </c>
    </row>
    <row r="412" spans="1:23" x14ac:dyDescent="0.25">
      <c r="A412" s="3">
        <v>224</v>
      </c>
      <c r="B412" s="6">
        <v>45030</v>
      </c>
      <c r="C412" t="s">
        <v>458</v>
      </c>
      <c r="D412" t="s">
        <v>459</v>
      </c>
      <c r="G412" t="s">
        <v>11</v>
      </c>
      <c r="H412" t="str">
        <f>CONCATENATE("Perfil SEDENA"," ",G412)</f>
        <v>Perfil SEDENA Masculino</v>
      </c>
      <c r="I412" t="s">
        <v>178</v>
      </c>
      <c r="J412">
        <f>SEARCH(" ",C412,1)</f>
        <v>10</v>
      </c>
      <c r="K412">
        <f>SEARCH(" ",C412,J412+1)</f>
        <v>20</v>
      </c>
      <c r="L412">
        <f>IFERROR(SEARCH(" ",C412,K412+1),100)</f>
        <v>26</v>
      </c>
      <c r="M412">
        <f>IFERROR(SEARCH(" ",C412,L412+1),100)</f>
        <v>100</v>
      </c>
      <c r="N412">
        <f>IFERROR(SEARCH(" ",C412,M412+1),100)</f>
        <v>100</v>
      </c>
      <c r="O412">
        <f>LEN(C412)</f>
        <v>32</v>
      </c>
      <c r="P412" t="str">
        <f>MID(C412,1,J412-1)</f>
        <v>RODRIGUEZ</v>
      </c>
      <c r="Q412" t="str">
        <f>MID(C412,(J412+1),(K412-J412))</f>
        <v xml:space="preserve">DOMINGUEZ </v>
      </c>
      <c r="R412" t="str">
        <f>MID(C412,(K412+1),(L412-K412))</f>
        <v xml:space="preserve">PEDRO </v>
      </c>
      <c r="S412" t="str">
        <f>MID(C412,(L412+1),(M412-L412))</f>
        <v>DANIEL</v>
      </c>
      <c r="T412" t="str">
        <f>MID(C412,(M412+1),N412)</f>
        <v/>
      </c>
      <c r="U412" t="str">
        <f t="shared" si="12"/>
        <v xml:space="preserve">PEDRO  DANIEL </v>
      </c>
      <c r="V412" t="s">
        <v>1308</v>
      </c>
      <c r="W412" t="str">
        <f t="shared" si="13"/>
        <v>INSERT INTO dbo.PACI (PACI_NOM, PACI_AP, PACI_AM, PACI_NAC, PACI_SEX, PACI_FECHAA, PACI_FECHAUM, PACI_IPA, PACI_IPUM, PACI_USA, PACI_USUM) VALUES ('PEDRO  DANIEL ','RODRIGUEZ','DOMINGUEZ ','1990-01-01','Masculino','2023-04-25','2023-04-25','192.1.1.1','192.1.1.1',1000,1000)</v>
      </c>
    </row>
    <row r="413" spans="1:23" x14ac:dyDescent="0.25">
      <c r="A413" s="3">
        <v>233</v>
      </c>
      <c r="B413" s="4">
        <v>45033</v>
      </c>
      <c r="C413" t="s">
        <v>476</v>
      </c>
      <c r="D413" t="s">
        <v>477</v>
      </c>
      <c r="G413" t="s">
        <v>19</v>
      </c>
      <c r="H413" t="str">
        <f>CONCATENATE("Perfil SEDENA"," ",G413)</f>
        <v>Perfil SEDENA Femenino</v>
      </c>
      <c r="I413" t="s">
        <v>178</v>
      </c>
      <c r="J413">
        <f>SEARCH(" ",C413,1)</f>
        <v>9</v>
      </c>
      <c r="K413">
        <f>SEARCH(" ",C413,J413+1)</f>
        <v>16</v>
      </c>
      <c r="L413">
        <f>IFERROR(SEARCH(" ",C413,K413+1),100)</f>
        <v>24</v>
      </c>
      <c r="M413">
        <f>IFERROR(SEARCH(" ",C413,L413+1),100)</f>
        <v>100</v>
      </c>
      <c r="N413">
        <f>IFERROR(SEARCH(" ",C413,M413+1),100)</f>
        <v>100</v>
      </c>
      <c r="O413">
        <f>LEN(C413)</f>
        <v>32</v>
      </c>
      <c r="P413" t="str">
        <f>MID(C413,1,J413-1)</f>
        <v>MARTINEZ</v>
      </c>
      <c r="Q413" t="str">
        <f>MID(C413,(J413+1),(K413-J413))</f>
        <v xml:space="preserve">ROMERO </v>
      </c>
      <c r="R413" t="str">
        <f>MID(C413,(K413+1),(L413-K413))</f>
        <v xml:space="preserve">JAKELIN </v>
      </c>
      <c r="S413" t="str">
        <f>MID(C413,(L413+1),(M413-L413))</f>
        <v>BERENICE</v>
      </c>
      <c r="T413" t="str">
        <f>MID(C413,(M413+1),N413)</f>
        <v/>
      </c>
      <c r="U413" t="str">
        <f t="shared" si="12"/>
        <v xml:space="preserve">JAKELIN  BERENICE </v>
      </c>
      <c r="V413" t="s">
        <v>1309</v>
      </c>
      <c r="W413" t="str">
        <f t="shared" si="13"/>
        <v>INSERT INTO dbo.PACI (PACI_NOM, PACI_AP, PACI_AM, PACI_NAC, PACI_SEX, PACI_FECHAA, PACI_FECHAUM, PACI_IPA, PACI_IPUM, PACI_USA, PACI_USUM) VALUES ('JAKELIN  BERENICE ','MARTINEZ','ROMERO ','1990-01-01','Femenino','2023-04-25','2023-04-25','192.1.1.1','192.1.1.1',1000,1000)</v>
      </c>
    </row>
    <row r="414" spans="1:23" x14ac:dyDescent="0.25">
      <c r="A414" s="3">
        <v>252</v>
      </c>
      <c r="B414" s="4">
        <v>45033</v>
      </c>
      <c r="C414" t="s">
        <v>514</v>
      </c>
      <c r="D414" t="s">
        <v>515</v>
      </c>
      <c r="G414" t="s">
        <v>19</v>
      </c>
      <c r="H414" t="str">
        <f>CONCATENATE("Perfil SEDENA"," ",G414)</f>
        <v>Perfil SEDENA Femenino</v>
      </c>
      <c r="I414" t="s">
        <v>178</v>
      </c>
      <c r="J414">
        <f>SEARCH(" ",C414,1)</f>
        <v>8</v>
      </c>
      <c r="K414">
        <f>SEARCH(" ",C414,J414+1)</f>
        <v>17</v>
      </c>
      <c r="L414">
        <f>IFERROR(SEARCH(" ",C414,K414+1),100)</f>
        <v>23</v>
      </c>
      <c r="M414">
        <f>IFERROR(SEARCH(" ",C414,L414+1),100)</f>
        <v>100</v>
      </c>
      <c r="N414">
        <f>IFERROR(SEARCH(" ",C414,M414+1),100)</f>
        <v>100</v>
      </c>
      <c r="O414">
        <f>LEN(C414)</f>
        <v>32</v>
      </c>
      <c r="P414" t="str">
        <f>MID(C414,1,J414-1)</f>
        <v>VALENTE</v>
      </c>
      <c r="Q414" t="str">
        <f>MID(C414,(J414+1),(K414-J414))</f>
        <v xml:space="preserve">MARTINEZ </v>
      </c>
      <c r="R414" t="str">
        <f>MID(C414,(K414+1),(L414-K414))</f>
        <v xml:space="preserve">ALIDA </v>
      </c>
      <c r="S414" t="str">
        <f>MID(C414,(L414+1),(M414-L414))</f>
        <v>VIRIDIANA</v>
      </c>
      <c r="T414" t="str">
        <f>MID(C414,(M414+1),N414)</f>
        <v/>
      </c>
      <c r="U414" t="str">
        <f t="shared" si="12"/>
        <v xml:space="preserve">ALIDA  VIRIDIANA </v>
      </c>
      <c r="V414" t="s">
        <v>1310</v>
      </c>
      <c r="W414" t="str">
        <f t="shared" si="13"/>
        <v>INSERT INTO dbo.PACI (PACI_NOM, PACI_AP, PACI_AM, PACI_NAC, PACI_SEX, PACI_FECHAA, PACI_FECHAUM, PACI_IPA, PACI_IPUM, PACI_USA, PACI_USUM) VALUES ('ALIDA  VIRIDIANA ','VALENTE','MARTINEZ ','1990-01-01','Femenino','2023-04-25','2023-04-25','192.1.1.1','192.1.1.1',1000,1000)</v>
      </c>
    </row>
    <row r="415" spans="1:23" x14ac:dyDescent="0.25">
      <c r="A415" s="3">
        <v>286</v>
      </c>
      <c r="B415" s="4">
        <v>45033</v>
      </c>
      <c r="C415" t="s">
        <v>582</v>
      </c>
      <c r="D415" t="s">
        <v>583</v>
      </c>
      <c r="G415" t="s">
        <v>11</v>
      </c>
      <c r="H415" t="str">
        <f>CONCATENATE("Perfil SEDENA"," ",G415)</f>
        <v>Perfil SEDENA Masculino</v>
      </c>
      <c r="I415" t="s">
        <v>178</v>
      </c>
      <c r="J415">
        <f>SEARCH(" ",C415,1)</f>
        <v>10</v>
      </c>
      <c r="K415">
        <f>SEARCH(" ",C415,J415+1)</f>
        <v>19</v>
      </c>
      <c r="L415">
        <f>IFERROR(SEARCH(" ",C415,K415+1),100)</f>
        <v>26</v>
      </c>
      <c r="M415">
        <f>IFERROR(SEARCH(" ",C415,L415+1),100)</f>
        <v>100</v>
      </c>
      <c r="N415">
        <f>IFERROR(SEARCH(" ",C415,M415+1),100)</f>
        <v>100</v>
      </c>
      <c r="O415">
        <f>LEN(C415)</f>
        <v>32</v>
      </c>
      <c r="P415" t="str">
        <f>MID(C415,1,J415-1)</f>
        <v>RODRIGUEZ</v>
      </c>
      <c r="Q415" t="str">
        <f>MID(C415,(J415+1),(K415-J415))</f>
        <v xml:space="preserve">ALVARADO </v>
      </c>
      <c r="R415" t="str">
        <f>MID(C415,(K415+1),(L415-K415))</f>
        <v xml:space="preserve">IRVING </v>
      </c>
      <c r="S415" t="str">
        <f>MID(C415,(L415+1),(M415-L415))</f>
        <v>DANIEL</v>
      </c>
      <c r="T415" t="str">
        <f>MID(C415,(M415+1),N415)</f>
        <v/>
      </c>
      <c r="U415" t="str">
        <f t="shared" si="12"/>
        <v xml:space="preserve">IRVING  DANIEL </v>
      </c>
      <c r="V415" t="s">
        <v>1311</v>
      </c>
      <c r="W415" t="str">
        <f t="shared" si="13"/>
        <v>INSERT INTO dbo.PACI (PACI_NOM, PACI_AP, PACI_AM, PACI_NAC, PACI_SEX, PACI_FECHAA, PACI_FECHAUM, PACI_IPA, PACI_IPUM, PACI_USA, PACI_USUM) VALUES ('IRVING  DANIEL ','RODRIGUEZ','ALVARADO ','1990-01-01','Masculino','2023-04-25','2023-04-25','192.1.1.1','192.1.1.1',1000,1000)</v>
      </c>
    </row>
    <row r="416" spans="1:23" x14ac:dyDescent="0.25">
      <c r="A416" s="3">
        <v>295</v>
      </c>
      <c r="B416" s="4">
        <v>45034</v>
      </c>
      <c r="C416" t="s">
        <v>600</v>
      </c>
      <c r="D416" t="s">
        <v>601</v>
      </c>
      <c r="G416" t="s">
        <v>19</v>
      </c>
      <c r="H416" t="str">
        <f>CONCATENATE("Perfil SEDENA"," ",G416)</f>
        <v>Perfil SEDENA Femenino</v>
      </c>
      <c r="I416" t="s">
        <v>178</v>
      </c>
      <c r="J416">
        <f>SEARCH(" ",C416,1)</f>
        <v>8</v>
      </c>
      <c r="K416">
        <f>SEARCH(" ",C416,J416+1)</f>
        <v>16</v>
      </c>
      <c r="L416">
        <f>IFERROR(SEARCH(" ",C416,K416+1),100)</f>
        <v>25</v>
      </c>
      <c r="M416">
        <f>IFERROR(SEARCH(" ",C416,L416+1),100)</f>
        <v>100</v>
      </c>
      <c r="N416">
        <f>IFERROR(SEARCH(" ",C416,M416+1),100)</f>
        <v>100</v>
      </c>
      <c r="O416">
        <f>LEN(C416)</f>
        <v>32</v>
      </c>
      <c r="P416" t="str">
        <f>MID(C416,1,J416-1)</f>
        <v>PACHECO</v>
      </c>
      <c r="Q416" t="str">
        <f>MID(C416,(J416+1),(K416-J416))</f>
        <v xml:space="preserve">MORALES </v>
      </c>
      <c r="R416" t="str">
        <f>MID(C416,(K416+1),(L416-K416))</f>
        <v xml:space="preserve">SAMANTHA </v>
      </c>
      <c r="S416" t="str">
        <f>MID(C416,(L416+1),(M416-L416))</f>
        <v>JULIETA</v>
      </c>
      <c r="T416" t="str">
        <f>MID(C416,(M416+1),N416)</f>
        <v/>
      </c>
      <c r="U416" t="str">
        <f t="shared" si="12"/>
        <v xml:space="preserve">SAMANTHA  JULIETA </v>
      </c>
      <c r="V416" t="s">
        <v>1312</v>
      </c>
      <c r="W416" t="str">
        <f t="shared" si="13"/>
        <v>INSERT INTO dbo.PACI (PACI_NOM, PACI_AP, PACI_AM, PACI_NAC, PACI_SEX, PACI_FECHAA, PACI_FECHAUM, PACI_IPA, PACI_IPUM, PACI_USA, PACI_USUM) VALUES ('SAMANTHA  JULIETA ','PACHECO','MORALES ','1990-01-01','Femenino','2023-04-25','2023-04-25','192.1.1.1','192.1.1.1',1000,1000)</v>
      </c>
    </row>
    <row r="417" spans="1:23" x14ac:dyDescent="0.25">
      <c r="A417" s="3">
        <v>307</v>
      </c>
      <c r="B417" s="4">
        <v>45035</v>
      </c>
      <c r="C417" t="s">
        <v>624</v>
      </c>
      <c r="D417" t="s">
        <v>625</v>
      </c>
      <c r="G417" t="s">
        <v>19</v>
      </c>
      <c r="H417" t="str">
        <f>CONCATENATE("Perfil SEDENA"," ",G417)</f>
        <v>Perfil SEDENA Femenino</v>
      </c>
      <c r="I417" t="s">
        <v>178</v>
      </c>
      <c r="J417">
        <f>SEARCH(" ",C417,1)</f>
        <v>7</v>
      </c>
      <c r="K417">
        <f>SEARCH(" ",C417,J417+1)</f>
        <v>16</v>
      </c>
      <c r="L417">
        <f>IFERROR(SEARCH(" ",C417,K417+1),100)</f>
        <v>24</v>
      </c>
      <c r="M417">
        <f>IFERROR(SEARCH(" ",C417,L417+1),100)</f>
        <v>100</v>
      </c>
      <c r="N417">
        <f>IFERROR(SEARCH(" ",C417,M417+1),100)</f>
        <v>100</v>
      </c>
      <c r="O417">
        <f>LEN(C417)</f>
        <v>32</v>
      </c>
      <c r="P417" t="str">
        <f>MID(C417,1,J417-1)</f>
        <v>GALVAN</v>
      </c>
      <c r="Q417" t="str">
        <f>MID(C417,(J417+1),(K417-J417))</f>
        <v xml:space="preserve">ALVARADO </v>
      </c>
      <c r="R417" t="str">
        <f>MID(C417,(K417+1),(L417-K417))</f>
        <v xml:space="preserve">DENNISE </v>
      </c>
      <c r="S417" t="str">
        <f>MID(C417,(L417+1),(M417-L417))</f>
        <v>XITLALIC</v>
      </c>
      <c r="T417" t="str">
        <f>MID(C417,(M417+1),N417)</f>
        <v/>
      </c>
      <c r="U417" t="str">
        <f t="shared" si="12"/>
        <v xml:space="preserve">DENNISE  XITLALIC </v>
      </c>
      <c r="V417" t="s">
        <v>1313</v>
      </c>
      <c r="W417" t="str">
        <f t="shared" si="13"/>
        <v>INSERT INTO dbo.PACI (PACI_NOM, PACI_AP, PACI_AM, PACI_NAC, PACI_SEX, PACI_FECHAA, PACI_FECHAUM, PACI_IPA, PACI_IPUM, PACI_USA, PACI_USUM) VALUES ('DENNISE  XITLALIC ','GALVAN','ALVARADO ','1990-01-01','Femenino','2023-04-25','2023-04-25','192.1.1.1','192.1.1.1',1000,1000)</v>
      </c>
    </row>
    <row r="418" spans="1:23" x14ac:dyDescent="0.25">
      <c r="A418" s="3">
        <v>310</v>
      </c>
      <c r="B418" s="4">
        <v>45035</v>
      </c>
      <c r="C418" t="s">
        <v>630</v>
      </c>
      <c r="D418" t="s">
        <v>631</v>
      </c>
      <c r="G418" t="s">
        <v>19</v>
      </c>
      <c r="H418" t="str">
        <f>CONCATENATE("Perfil SEDENA"," ",G418)</f>
        <v>Perfil SEDENA Femenino</v>
      </c>
      <c r="I418" t="s">
        <v>178</v>
      </c>
      <c r="J418">
        <f>SEARCH(" ",C418,1)</f>
        <v>7</v>
      </c>
      <c r="K418">
        <f>SEARCH(" ",C418,J418+1)</f>
        <v>16</v>
      </c>
      <c r="L418">
        <f>IFERROR(SEARCH(" ",C418,K418+1),100)</f>
        <v>24</v>
      </c>
      <c r="M418">
        <f>IFERROR(SEARCH(" ",C418,L418+1),100)</f>
        <v>100</v>
      </c>
      <c r="N418">
        <f>IFERROR(SEARCH(" ",C418,M418+1),100)</f>
        <v>100</v>
      </c>
      <c r="O418">
        <f>LEN(C418)</f>
        <v>32</v>
      </c>
      <c r="P418" t="str">
        <f>MID(C418,1,J418-1)</f>
        <v>ARENAS</v>
      </c>
      <c r="Q418" t="str">
        <f>MID(C418,(J418+1),(K418-J418))</f>
        <v xml:space="preserve">MARTINEZ </v>
      </c>
      <c r="R418" t="str">
        <f>MID(C418,(K418+1),(L418-K418))</f>
        <v xml:space="preserve">AISLINN </v>
      </c>
      <c r="S418" t="str">
        <f>MID(C418,(L418+1),(M418-L418))</f>
        <v>MICHELLE</v>
      </c>
      <c r="T418" t="str">
        <f>MID(C418,(M418+1),N418)</f>
        <v/>
      </c>
      <c r="U418" t="str">
        <f t="shared" si="12"/>
        <v xml:space="preserve">AISLINN  MICHELLE </v>
      </c>
      <c r="V418" t="s">
        <v>1314</v>
      </c>
      <c r="W418" t="str">
        <f t="shared" si="13"/>
        <v>INSERT INTO dbo.PACI (PACI_NOM, PACI_AP, PACI_AM, PACI_NAC, PACI_SEX, PACI_FECHAA, PACI_FECHAUM, PACI_IPA, PACI_IPUM, PACI_USA, PACI_USUM) VALUES ('AISLINN  MICHELLE ','ARENAS','MARTINEZ ','1990-01-01','Femenino','2023-04-25','2023-04-25','192.1.1.1','192.1.1.1',1000,1000)</v>
      </c>
    </row>
    <row r="419" spans="1:23" x14ac:dyDescent="0.25">
      <c r="A419" s="3">
        <v>346</v>
      </c>
      <c r="B419" s="4">
        <v>45036</v>
      </c>
      <c r="C419" t="s">
        <v>702</v>
      </c>
      <c r="D419" t="s">
        <v>703</v>
      </c>
      <c r="G419" t="s">
        <v>19</v>
      </c>
      <c r="H419" t="str">
        <f>CONCATENATE("Perfil SEDENA"," ",G419)</f>
        <v>Perfil SEDENA Femenino</v>
      </c>
      <c r="I419" t="s">
        <v>178</v>
      </c>
      <c r="J419">
        <f>SEARCH(" ",C419,1)</f>
        <v>10</v>
      </c>
      <c r="K419">
        <f>SEARCH(" ",C419,J419+1)</f>
        <v>18</v>
      </c>
      <c r="L419">
        <f>IFERROR(SEARCH(" ",C419,K419+1),100)</f>
        <v>25</v>
      </c>
      <c r="M419">
        <f>IFERROR(SEARCH(" ",C419,L419+1),100)</f>
        <v>100</v>
      </c>
      <c r="N419">
        <f>IFERROR(SEARCH(" ",C419,M419+1),100)</f>
        <v>100</v>
      </c>
      <c r="O419">
        <f>LEN(C419)</f>
        <v>32</v>
      </c>
      <c r="P419" t="str">
        <f>MID(C419,1,J419-1)</f>
        <v>GUTIERREZ</v>
      </c>
      <c r="Q419" t="str">
        <f>MID(C419,(J419+1),(K419-J419))</f>
        <v xml:space="preserve">CAMACHO </v>
      </c>
      <c r="R419" t="str">
        <f>MID(C419,(K419+1),(L419-K419))</f>
        <v xml:space="preserve">THAILY </v>
      </c>
      <c r="S419" t="str">
        <f>MID(C419,(L419+1),(M419-L419))</f>
        <v>SAMANTA</v>
      </c>
      <c r="T419" t="str">
        <f>MID(C419,(M419+1),N419)</f>
        <v/>
      </c>
      <c r="U419" t="str">
        <f t="shared" si="12"/>
        <v xml:space="preserve">THAILY  SAMANTA </v>
      </c>
      <c r="V419" t="s">
        <v>1315</v>
      </c>
      <c r="W419" t="str">
        <f t="shared" si="13"/>
        <v>INSERT INTO dbo.PACI (PACI_NOM, PACI_AP, PACI_AM, PACI_NAC, PACI_SEX, PACI_FECHAA, PACI_FECHAUM, PACI_IPA, PACI_IPUM, PACI_USA, PACI_USUM) VALUES ('THAILY  SAMANTA ','GUTIERREZ','CAMACHO ','1990-01-01','Femenino','2023-04-25','2023-04-25','192.1.1.1','192.1.1.1',1000,1000)</v>
      </c>
    </row>
    <row r="420" spans="1:23" x14ac:dyDescent="0.25">
      <c r="A420" s="3">
        <v>347</v>
      </c>
      <c r="B420" s="4">
        <v>45036</v>
      </c>
      <c r="C420" t="s">
        <v>704</v>
      </c>
      <c r="D420" t="s">
        <v>705</v>
      </c>
      <c r="G420" t="s">
        <v>19</v>
      </c>
      <c r="H420" t="str">
        <f>CONCATENATE("Perfil SEDENA"," ",G420)</f>
        <v>Perfil SEDENA Femenino</v>
      </c>
      <c r="I420" t="s">
        <v>178</v>
      </c>
      <c r="J420">
        <f>SEARCH(" ",C420,1)</f>
        <v>9</v>
      </c>
      <c r="K420">
        <f>SEARCH(" ",C420,J420+1)</f>
        <v>18</v>
      </c>
      <c r="L420">
        <f>IFERROR(SEARCH(" ",C420,K420+1),100)</f>
        <v>24</v>
      </c>
      <c r="M420">
        <f>IFERROR(SEARCH(" ",C420,L420+1),100)</f>
        <v>100</v>
      </c>
      <c r="N420">
        <f>IFERROR(SEARCH(" ",C420,M420+1),100)</f>
        <v>100</v>
      </c>
      <c r="O420">
        <f>LEN(C420)</f>
        <v>32</v>
      </c>
      <c r="P420" t="str">
        <f>MID(C420,1,J420-1)</f>
        <v>QUIRALTE</v>
      </c>
      <c r="Q420" t="str">
        <f>MID(C420,(J420+1),(K420-J420))</f>
        <v xml:space="preserve">ELIZONDO </v>
      </c>
      <c r="R420" t="str">
        <f>MID(C420,(K420+1),(L420-K420))</f>
        <v xml:space="preserve">CARLA </v>
      </c>
      <c r="S420" t="str">
        <f>MID(C420,(L420+1),(M420-L420))</f>
        <v>FERNANDA</v>
      </c>
      <c r="T420" t="str">
        <f>MID(C420,(M420+1),N420)</f>
        <v/>
      </c>
      <c r="U420" t="str">
        <f t="shared" si="12"/>
        <v xml:space="preserve">CARLA  FERNANDA </v>
      </c>
      <c r="V420" t="s">
        <v>1316</v>
      </c>
      <c r="W420" t="str">
        <f t="shared" si="13"/>
        <v>INSERT INTO dbo.PACI (PACI_NOM, PACI_AP, PACI_AM, PACI_NAC, PACI_SEX, PACI_FECHAA, PACI_FECHAUM, PACI_IPA, PACI_IPUM, PACI_USA, PACI_USUM) VALUES ('CARLA  FERNANDA ','QUIRALTE','ELIZONDO ','1990-01-01','Femenino','2023-04-25','2023-04-25','192.1.1.1','192.1.1.1',1000,1000)</v>
      </c>
    </row>
    <row r="421" spans="1:23" x14ac:dyDescent="0.25">
      <c r="A421" s="3">
        <v>350</v>
      </c>
      <c r="B421" s="4">
        <v>45036</v>
      </c>
      <c r="C421" t="s">
        <v>710</v>
      </c>
      <c r="D421" t="s">
        <v>711</v>
      </c>
      <c r="G421" t="s">
        <v>19</v>
      </c>
      <c r="H421" t="str">
        <f>CONCATENATE("Perfil SEDENA"," ",G421)</f>
        <v>Perfil SEDENA Femenino</v>
      </c>
      <c r="I421" t="s">
        <v>178</v>
      </c>
      <c r="J421">
        <f>SEARCH(" ",C421,1)</f>
        <v>9</v>
      </c>
      <c r="K421">
        <f>SEARCH(" ",C421,J421+1)</f>
        <v>17</v>
      </c>
      <c r="L421">
        <f>IFERROR(SEARCH(" ",C421,K421+1),100)</f>
        <v>23</v>
      </c>
      <c r="M421">
        <f>IFERROR(SEARCH(" ",C421,L421+1),100)</f>
        <v>100</v>
      </c>
      <c r="N421">
        <f>IFERROR(SEARCH(" ",C421,M421+1),100)</f>
        <v>100</v>
      </c>
      <c r="O421">
        <f>LEN(C421)</f>
        <v>32</v>
      </c>
      <c r="P421" t="str">
        <f>MID(C421,1,J421-1)</f>
        <v>OLIVARES</v>
      </c>
      <c r="Q421" t="str">
        <f>MID(C421,(J421+1),(K421-J421))</f>
        <v xml:space="preserve">LEDEZMA </v>
      </c>
      <c r="R421" t="str">
        <f>MID(C421,(K421+1),(L421-K421))</f>
        <v xml:space="preserve">DIANA </v>
      </c>
      <c r="S421" t="str">
        <f>MID(C421,(L421+1),(M421-L421))</f>
        <v>GUADALUPE</v>
      </c>
      <c r="T421" t="str">
        <f>MID(C421,(M421+1),N421)</f>
        <v/>
      </c>
      <c r="U421" t="str">
        <f t="shared" si="12"/>
        <v xml:space="preserve">DIANA  GUADALUPE </v>
      </c>
      <c r="V421" t="s">
        <v>1317</v>
      </c>
      <c r="W421" t="str">
        <f t="shared" si="13"/>
        <v>INSERT INTO dbo.PACI (PACI_NOM, PACI_AP, PACI_AM, PACI_NAC, PACI_SEX, PACI_FECHAA, PACI_FECHAUM, PACI_IPA, PACI_IPUM, PACI_USA, PACI_USUM) VALUES ('DIANA  GUADALUPE ','OLIVARES','LEDEZMA ','1990-01-01','Femenino','2023-04-25','2023-04-25','192.1.1.1','192.1.1.1',1000,1000)</v>
      </c>
    </row>
    <row r="422" spans="1:23" x14ac:dyDescent="0.25">
      <c r="A422" s="3">
        <v>356</v>
      </c>
      <c r="B422" s="4">
        <v>45036</v>
      </c>
      <c r="C422" t="s">
        <v>946</v>
      </c>
      <c r="D422" t="s">
        <v>723</v>
      </c>
      <c r="G422" t="s">
        <v>11</v>
      </c>
      <c r="H422" t="str">
        <f>CONCATENATE("Perfil SEDENA"," ",G422)</f>
        <v>Perfil SEDENA Masculino</v>
      </c>
      <c r="I422" t="s">
        <v>178</v>
      </c>
      <c r="J422">
        <f>SEARCH(" ",C422,1)</f>
        <v>9</v>
      </c>
      <c r="K422">
        <f>SEARCH(" ",C422,J422+1)</f>
        <v>17</v>
      </c>
      <c r="L422">
        <f>IFERROR(SEARCH(" ",C422,K422+1),100)</f>
        <v>24</v>
      </c>
      <c r="M422">
        <f>IFERROR(SEARCH(" ",C422,L422+1),100)</f>
        <v>100</v>
      </c>
      <c r="N422">
        <f>IFERROR(SEARCH(" ",C422,M422+1),100)</f>
        <v>100</v>
      </c>
      <c r="O422">
        <f>LEN(C422)</f>
        <v>32</v>
      </c>
      <c r="P422" t="str">
        <f>MID(C422,1,J422-1)</f>
        <v>MARTINEZ</v>
      </c>
      <c r="Q422" t="str">
        <f>MID(C422,(J422+1),(K422-J422))</f>
        <v xml:space="preserve">RAMIREZ </v>
      </c>
      <c r="R422" t="str">
        <f>MID(C422,(K422+1),(L422-K422))</f>
        <v xml:space="preserve">FELIPE </v>
      </c>
      <c r="S422" t="str">
        <f>MID(C422,(L422+1),(M422-L422))</f>
        <v>DE_JESUS</v>
      </c>
      <c r="T422" t="str">
        <f>MID(C422,(M422+1),N422)</f>
        <v/>
      </c>
      <c r="U422" t="str">
        <f t="shared" si="12"/>
        <v xml:space="preserve">FELIPE  DE_JESUS </v>
      </c>
      <c r="V422" t="s">
        <v>1307</v>
      </c>
      <c r="W422" t="str">
        <f t="shared" si="13"/>
        <v>INSERT INTO dbo.PACI (PACI_NOM, PACI_AP, PACI_AM, PACI_NAC, PACI_SEX, PACI_FECHAA, PACI_FECHAUM, PACI_IPA, PACI_IPUM, PACI_USA, PACI_USUM) VALUES ('FELIPE  DE_JESUS ','MARTINEZ','RAMIREZ ','1990-01-01','Masculino','2023-04-25','2023-04-25','192.1.1.1','192.1.1.1',1000,1000)</v>
      </c>
    </row>
    <row r="423" spans="1:23" x14ac:dyDescent="0.25">
      <c r="A423" s="3">
        <v>365</v>
      </c>
      <c r="B423" s="4">
        <v>45036</v>
      </c>
      <c r="C423" t="s">
        <v>740</v>
      </c>
      <c r="D423" t="s">
        <v>741</v>
      </c>
      <c r="G423" t="s">
        <v>11</v>
      </c>
      <c r="H423" t="str">
        <f>CONCATENATE("Perfil SEDENA"," ",G423)</f>
        <v>Perfil SEDENA Masculino</v>
      </c>
      <c r="I423" t="s">
        <v>178</v>
      </c>
      <c r="J423">
        <f>SEARCH(" ",C423,1)</f>
        <v>9</v>
      </c>
      <c r="K423">
        <f>SEARCH(" ",C423,J423+1)</f>
        <v>16</v>
      </c>
      <c r="L423">
        <f>IFERROR(SEARCH(" ",C423,K423+1),100)</f>
        <v>26</v>
      </c>
      <c r="M423">
        <f>IFERROR(SEARCH(" ",C423,L423+1),100)</f>
        <v>100</v>
      </c>
      <c r="N423">
        <f>IFERROR(SEARCH(" ",C423,M423+1),100)</f>
        <v>100</v>
      </c>
      <c r="O423">
        <f>LEN(C423)</f>
        <v>32</v>
      </c>
      <c r="P423" t="str">
        <f>MID(C423,1,J423-1)</f>
        <v>ESPINOZA</v>
      </c>
      <c r="Q423" t="str">
        <f>MID(C423,(J423+1),(K423-J423))</f>
        <v xml:space="preserve">VALDES </v>
      </c>
      <c r="R423" t="str">
        <f>MID(C423,(K423+1),(L423-K423))</f>
        <v xml:space="preserve">FRANCISCO </v>
      </c>
      <c r="S423" t="str">
        <f>MID(C423,(L423+1),(M423-L423))</f>
        <v>JAVIER</v>
      </c>
      <c r="T423" t="str">
        <f>MID(C423,(M423+1),N423)</f>
        <v/>
      </c>
      <c r="U423" t="str">
        <f t="shared" si="12"/>
        <v xml:space="preserve">FRANCISCO  JAVIER </v>
      </c>
      <c r="V423" t="s">
        <v>1318</v>
      </c>
      <c r="W423" t="str">
        <f t="shared" si="13"/>
        <v>INSERT INTO dbo.PACI (PACI_NOM, PACI_AP, PACI_AM, PACI_NAC, PACI_SEX, PACI_FECHAA, PACI_FECHAUM, PACI_IPA, PACI_IPUM, PACI_USA, PACI_USUM) VALUES ('FRANCISCO  JAVIER ','ESPINOZA','VALDES ','1990-01-01','Masculino','2023-04-25','2023-04-25','192.1.1.1','192.1.1.1',1000,1000)</v>
      </c>
    </row>
    <row r="424" spans="1:23" x14ac:dyDescent="0.25">
      <c r="A424" s="3">
        <v>431</v>
      </c>
      <c r="B424" s="4">
        <v>45040</v>
      </c>
      <c r="C424" t="s">
        <v>872</v>
      </c>
      <c r="D424" t="s">
        <v>873</v>
      </c>
      <c r="G424" t="s">
        <v>19</v>
      </c>
      <c r="H424" t="str">
        <f>CONCATENATE("Perfil SEDENA"," ",G424)</f>
        <v>Perfil SEDENA Femenino</v>
      </c>
      <c r="I424" t="s">
        <v>178</v>
      </c>
      <c r="J424">
        <f>SEARCH(" ",C424,1)</f>
        <v>10</v>
      </c>
      <c r="K424">
        <f>SEARCH(" ",C424,J424+1)</f>
        <v>19</v>
      </c>
      <c r="L424">
        <f>IFERROR(SEARCH(" ",C424,K424+1),100)</f>
        <v>25</v>
      </c>
      <c r="M424">
        <f>IFERROR(SEARCH(" ",C424,L424+1),100)</f>
        <v>100</v>
      </c>
      <c r="N424">
        <f>IFERROR(SEARCH(" ",C424,M424+1),100)</f>
        <v>100</v>
      </c>
      <c r="O424">
        <f>LEN(C424)</f>
        <v>32</v>
      </c>
      <c r="P424" t="str">
        <f>MID(C424,1,J424-1)</f>
        <v>HERNANDEZ</v>
      </c>
      <c r="Q424" t="str">
        <f>MID(C424,(J424+1),(K424-J424))</f>
        <v xml:space="preserve">GONZALEZ </v>
      </c>
      <c r="R424" t="str">
        <f>MID(C424,(K424+1),(L424-K424))</f>
        <v xml:space="preserve">EMELY </v>
      </c>
      <c r="S424" t="str">
        <f>MID(C424,(L424+1),(M424-L424))</f>
        <v>CRISTAL</v>
      </c>
      <c r="T424" t="str">
        <f>MID(C424,(M424+1),N424)</f>
        <v/>
      </c>
      <c r="U424" t="str">
        <f t="shared" si="12"/>
        <v xml:space="preserve">EMELY  CRISTAL </v>
      </c>
      <c r="V424" t="s">
        <v>1319</v>
      </c>
      <c r="W424" t="str">
        <f t="shared" si="13"/>
        <v>INSERT INTO dbo.PACI (PACI_NOM, PACI_AP, PACI_AM, PACI_NAC, PACI_SEX, PACI_FECHAA, PACI_FECHAUM, PACI_IPA, PACI_IPUM, PACI_USA, PACI_USUM) VALUES ('EMELY  CRISTAL ','HERNANDEZ','GONZALEZ ','1990-01-01','Femenino','2023-04-25','2023-04-25','192.1.1.1','192.1.1.1',1000,1000)</v>
      </c>
    </row>
    <row r="425" spans="1:23" x14ac:dyDescent="0.25">
      <c r="A425" s="3">
        <v>34</v>
      </c>
      <c r="B425" s="4">
        <v>45019</v>
      </c>
      <c r="C425" t="s">
        <v>947</v>
      </c>
      <c r="D425" t="s">
        <v>79</v>
      </c>
      <c r="G425" t="s">
        <v>19</v>
      </c>
      <c r="H425" t="str">
        <f>CONCATENATE("Perfil SEDENA"," ",G425)</f>
        <v>Perfil SEDENA Femenino</v>
      </c>
      <c r="I425" t="s">
        <v>12</v>
      </c>
      <c r="J425">
        <f>SEARCH(" ",C425,1)</f>
        <v>8</v>
      </c>
      <c r="K425">
        <f>SEARCH(" ",C425,J425+1)</f>
        <v>17</v>
      </c>
      <c r="L425">
        <f>IFERROR(SEARCH(" ",C425,K425+1),100)</f>
        <v>23</v>
      </c>
      <c r="M425">
        <f>IFERROR(SEARCH(" ",C425,L425+1),100)</f>
        <v>100</v>
      </c>
      <c r="N425">
        <f>IFERROR(SEARCH(" ",C425,M425+1),100)</f>
        <v>100</v>
      </c>
      <c r="O425">
        <f>LEN(C425)</f>
        <v>33</v>
      </c>
      <c r="P425" t="str">
        <f>MID(C425,1,J425-1)</f>
        <v>BLANCAS</v>
      </c>
      <c r="Q425" t="str">
        <f>MID(C425,(J425+1),(K425-J425))</f>
        <v xml:space="preserve">QUINTERO </v>
      </c>
      <c r="R425" t="str">
        <f>MID(C425,(K425+1),(L425-K425))</f>
        <v xml:space="preserve">MARIA </v>
      </c>
      <c r="S425" t="str">
        <f>MID(C425,(L425+1),(M425-L425))</f>
        <v>DEL_CARMEN</v>
      </c>
      <c r="T425" t="str">
        <f>MID(C425,(M425+1),N425)</f>
        <v/>
      </c>
      <c r="U425" t="str">
        <f t="shared" si="12"/>
        <v xml:space="preserve">MARIA  DEL_CARMEN </v>
      </c>
      <c r="V425" t="s">
        <v>1320</v>
      </c>
      <c r="W425" t="str">
        <f t="shared" si="13"/>
        <v>INSERT INTO dbo.PACI (PACI_NOM, PACI_AP, PACI_AM, PACI_NAC, PACI_SEX, PACI_FECHAA, PACI_FECHAUM, PACI_IPA, PACI_IPUM, PACI_USA, PACI_USUM) VALUES ('MARIA  DEL_CARMEN ','BLANCAS','QUINTERO ','1990-01-01','Femenino','2023-04-25','2023-04-25','192.1.1.1','192.1.1.1',1000,1000)</v>
      </c>
    </row>
    <row r="426" spans="1:23" x14ac:dyDescent="0.25">
      <c r="A426" s="3">
        <v>59</v>
      </c>
      <c r="B426" s="4">
        <v>45020</v>
      </c>
      <c r="C426" t="s">
        <v>128</v>
      </c>
      <c r="D426" t="s">
        <v>129</v>
      </c>
      <c r="G426" t="s">
        <v>19</v>
      </c>
      <c r="H426" t="str">
        <f>CONCATENATE("Perfil SEDENA"," ",G426)</f>
        <v>Perfil SEDENA Femenino</v>
      </c>
      <c r="I426" t="s">
        <v>12</v>
      </c>
      <c r="J426">
        <f>SEARCH(" ",C426,1)</f>
        <v>9</v>
      </c>
      <c r="K426">
        <f>SEARCH(" ",C426,J426+1)</f>
        <v>18</v>
      </c>
      <c r="L426">
        <f>IFERROR(SEARCH(" ",C426,K426+1),100)</f>
        <v>24</v>
      </c>
      <c r="M426">
        <f>IFERROR(SEARCH(" ",C426,L426+1),100)</f>
        <v>100</v>
      </c>
      <c r="N426">
        <f>IFERROR(SEARCH(" ",C426,M426+1),100)</f>
        <v>100</v>
      </c>
      <c r="O426">
        <f>LEN(C426)</f>
        <v>33</v>
      </c>
      <c r="P426" t="str">
        <f>MID(C426,1,J426-1)</f>
        <v>LEOCADIO</v>
      </c>
      <c r="Q426" t="str">
        <f>MID(C426,(J426+1),(K426-J426))</f>
        <v xml:space="preserve">PONCIANO </v>
      </c>
      <c r="R426" t="str">
        <f>MID(C426,(K426+1),(L426-K426))</f>
        <v xml:space="preserve">DIANA </v>
      </c>
      <c r="S426" t="str">
        <f>MID(C426,(L426+1),(M426-L426))</f>
        <v>ELIZABETH</v>
      </c>
      <c r="T426" t="str">
        <f>MID(C426,(M426+1),N426)</f>
        <v/>
      </c>
      <c r="U426" t="str">
        <f t="shared" si="12"/>
        <v xml:space="preserve">DIANA  ELIZABETH </v>
      </c>
      <c r="V426" t="s">
        <v>1321</v>
      </c>
      <c r="W426" t="str">
        <f t="shared" si="13"/>
        <v>INSERT INTO dbo.PACI (PACI_NOM, PACI_AP, PACI_AM, PACI_NAC, PACI_SEX, PACI_FECHAA, PACI_FECHAUM, PACI_IPA, PACI_IPUM, PACI_USA, PACI_USUM) VALUES ('DIANA  ELIZABETH ','LEOCADIO','PONCIANO ','1990-01-01','Femenino','2023-04-25','2023-04-25','192.1.1.1','192.1.1.1',1000,1000)</v>
      </c>
    </row>
    <row r="427" spans="1:23" x14ac:dyDescent="0.25">
      <c r="A427" s="3">
        <v>87</v>
      </c>
      <c r="B427" s="4">
        <v>45022</v>
      </c>
      <c r="C427" t="s">
        <v>185</v>
      </c>
      <c r="D427" t="s">
        <v>186</v>
      </c>
      <c r="G427" t="s">
        <v>19</v>
      </c>
      <c r="H427" t="str">
        <f>CONCATENATE("Perfil SEDENA"," ",G427)</f>
        <v>Perfil SEDENA Femenino</v>
      </c>
      <c r="I427" t="s">
        <v>178</v>
      </c>
      <c r="J427">
        <f>SEARCH(" ",C427,1)</f>
        <v>7</v>
      </c>
      <c r="K427">
        <f>SEARCH(" ",C427,J427+1)</f>
        <v>17</v>
      </c>
      <c r="L427">
        <f>IFERROR(SEARCH(" ",C427,K427+1),100)</f>
        <v>27</v>
      </c>
      <c r="M427">
        <f>IFERROR(SEARCH(" ",C427,L427+1),100)</f>
        <v>100</v>
      </c>
      <c r="N427">
        <f>IFERROR(SEARCH(" ",C427,M427+1),100)</f>
        <v>100</v>
      </c>
      <c r="O427">
        <f>LEN(C427)</f>
        <v>33</v>
      </c>
      <c r="P427" t="str">
        <f>MID(C427,1,J427-1)</f>
        <v>ROMERO</v>
      </c>
      <c r="Q427" t="str">
        <f>MID(C427,(J427+1),(K427-J427))</f>
        <v xml:space="preserve">CIFUENTES </v>
      </c>
      <c r="R427" t="str">
        <f>MID(C427,(K427+1),(L427-K427))</f>
        <v xml:space="preserve">KATHERINE </v>
      </c>
      <c r="S427" t="str">
        <f>MID(C427,(L427+1),(M427-L427))</f>
        <v>ISABEL</v>
      </c>
      <c r="T427" t="str">
        <f>MID(C427,(M427+1),N427)</f>
        <v/>
      </c>
      <c r="U427" t="str">
        <f t="shared" si="12"/>
        <v xml:space="preserve">KATHERINE  ISABEL </v>
      </c>
      <c r="V427" t="s">
        <v>1322</v>
      </c>
      <c r="W427" t="str">
        <f t="shared" si="13"/>
        <v>INSERT INTO dbo.PACI (PACI_NOM, PACI_AP, PACI_AM, PACI_NAC, PACI_SEX, PACI_FECHAA, PACI_FECHAUM, PACI_IPA, PACI_IPUM, PACI_USA, PACI_USUM) VALUES ('KATHERINE  ISABEL ','ROMERO','CIFUENTES ','1990-01-01','Femenino','2023-04-25','2023-04-25','192.1.1.1','192.1.1.1',1000,1000)</v>
      </c>
    </row>
    <row r="428" spans="1:23" x14ac:dyDescent="0.25">
      <c r="A428" s="3">
        <v>111</v>
      </c>
      <c r="B428" s="4">
        <v>45022</v>
      </c>
      <c r="C428" t="s">
        <v>233</v>
      </c>
      <c r="D428" t="s">
        <v>234</v>
      </c>
      <c r="G428" t="s">
        <v>19</v>
      </c>
      <c r="H428" t="str">
        <f>CONCATENATE("Perfil SEDENA"," ",G428)</f>
        <v>Perfil SEDENA Femenino</v>
      </c>
      <c r="I428" t="s">
        <v>178</v>
      </c>
      <c r="J428">
        <f>SEARCH(" ",C428,1)</f>
        <v>6</v>
      </c>
      <c r="K428">
        <f>SEARCH(" ",C428,J428+1)</f>
        <v>16</v>
      </c>
      <c r="L428">
        <f>IFERROR(SEARCH(" ",C428,K428+1),100)</f>
        <v>24</v>
      </c>
      <c r="M428">
        <f>IFERROR(SEARCH(" ",C428,L428+1),100)</f>
        <v>100</v>
      </c>
      <c r="N428">
        <f>IFERROR(SEARCH(" ",C428,M428+1),100)</f>
        <v>100</v>
      </c>
      <c r="O428">
        <f>LEN(C428)</f>
        <v>33</v>
      </c>
      <c r="P428" t="str">
        <f>MID(C428,1,J428-1)</f>
        <v>ISLAS</v>
      </c>
      <c r="Q428" t="str">
        <f>MID(C428,(J428+1),(K428-J428))</f>
        <v xml:space="preserve">ARREDONDO </v>
      </c>
      <c r="R428" t="str">
        <f>MID(C428,(K428+1),(L428-K428))</f>
        <v xml:space="preserve">ALLISON </v>
      </c>
      <c r="S428" t="str">
        <f>MID(C428,(L428+1),(M428-L428))</f>
        <v>MONSERRAT</v>
      </c>
      <c r="T428" t="str">
        <f>MID(C428,(M428+1),N428)</f>
        <v/>
      </c>
      <c r="U428" t="str">
        <f t="shared" si="12"/>
        <v xml:space="preserve">ALLISON  MONSERRAT </v>
      </c>
      <c r="V428" t="s">
        <v>1323</v>
      </c>
      <c r="W428" t="str">
        <f t="shared" si="13"/>
        <v>INSERT INTO dbo.PACI (PACI_NOM, PACI_AP, PACI_AM, PACI_NAC, PACI_SEX, PACI_FECHAA, PACI_FECHAUM, PACI_IPA, PACI_IPUM, PACI_USA, PACI_USUM) VALUES ('ALLISON  MONSERRAT ','ISLAS','ARREDONDO ','1990-01-01','Femenino','2023-04-25','2023-04-25','192.1.1.1','192.1.1.1',1000,1000)</v>
      </c>
    </row>
    <row r="429" spans="1:23" x14ac:dyDescent="0.25">
      <c r="A429" s="3">
        <v>153</v>
      </c>
      <c r="B429" s="4">
        <v>45027</v>
      </c>
      <c r="C429" t="s">
        <v>317</v>
      </c>
      <c r="D429" t="s">
        <v>318</v>
      </c>
      <c r="G429" t="s">
        <v>11</v>
      </c>
      <c r="H429" t="str">
        <f>CONCATENATE("Perfil SEDENA"," ",G429)</f>
        <v>Perfil SEDENA Masculino</v>
      </c>
      <c r="I429" t="s">
        <v>178</v>
      </c>
      <c r="J429">
        <f>SEARCH(" ",C429,1)</f>
        <v>10</v>
      </c>
      <c r="K429">
        <f>SEARCH(" ",C429,J429+1)</f>
        <v>19</v>
      </c>
      <c r="L429">
        <f>IFERROR(SEARCH(" ",C429,K429+1),100)</f>
        <v>24</v>
      </c>
      <c r="M429">
        <f>IFERROR(SEARCH(" ",C429,L429+1),100)</f>
        <v>100</v>
      </c>
      <c r="N429">
        <f>IFERROR(SEARCH(" ",C429,M429+1),100)</f>
        <v>100</v>
      </c>
      <c r="O429">
        <f>LEN(C429)</f>
        <v>33</v>
      </c>
      <c r="P429" t="str">
        <f>MID(C429,1,J429-1)</f>
        <v>HERNANDEZ</v>
      </c>
      <c r="Q429" t="str">
        <f>MID(C429,(J429+1),(K429-J429))</f>
        <v xml:space="preserve">BAUTISTA </v>
      </c>
      <c r="R429" t="str">
        <f>MID(C429,(K429+1),(L429-K429))</f>
        <v xml:space="preserve">JOSE </v>
      </c>
      <c r="S429" t="str">
        <f>MID(C429,(L429+1),(M429-L429))</f>
        <v>ALEJANDRO</v>
      </c>
      <c r="T429" t="str">
        <f>MID(C429,(M429+1),N429)</f>
        <v/>
      </c>
      <c r="U429" t="str">
        <f t="shared" si="12"/>
        <v xml:space="preserve">JOSE  ALEJANDRO </v>
      </c>
      <c r="V429" t="s">
        <v>1324</v>
      </c>
      <c r="W429" t="str">
        <f t="shared" si="13"/>
        <v>INSERT INTO dbo.PACI (PACI_NOM, PACI_AP, PACI_AM, PACI_NAC, PACI_SEX, PACI_FECHAA, PACI_FECHAUM, PACI_IPA, PACI_IPUM, PACI_USA, PACI_USUM) VALUES ('JOSE  ALEJANDRO ','HERNANDEZ','BAUTISTA ','1990-01-01','Masculino','2023-04-25','2023-04-25','192.1.1.1','192.1.1.1',1000,1000)</v>
      </c>
    </row>
    <row r="430" spans="1:23" x14ac:dyDescent="0.25">
      <c r="A430" s="3">
        <v>159</v>
      </c>
      <c r="B430" s="4">
        <v>45028</v>
      </c>
      <c r="C430" t="s">
        <v>329</v>
      </c>
      <c r="D430" t="s">
        <v>330</v>
      </c>
      <c r="G430" t="s">
        <v>19</v>
      </c>
      <c r="H430" t="str">
        <f>CONCATENATE("Perfil SEDENA"," ",G430)</f>
        <v>Perfil SEDENA Femenino</v>
      </c>
      <c r="I430" t="s">
        <v>178</v>
      </c>
      <c r="J430">
        <f>SEARCH(" ",C430,1)</f>
        <v>10</v>
      </c>
      <c r="K430">
        <f>SEARCH(" ",C430,J430+1)</f>
        <v>18</v>
      </c>
      <c r="L430">
        <f>IFERROR(SEARCH(" ",C430,K430+1),100)</f>
        <v>24</v>
      </c>
      <c r="M430">
        <f>IFERROR(SEARCH(" ",C430,L430+1),100)</f>
        <v>100</v>
      </c>
      <c r="N430">
        <f>IFERROR(SEARCH(" ",C430,M430+1),100)</f>
        <v>100</v>
      </c>
      <c r="O430">
        <f>LEN(C430)</f>
        <v>33</v>
      </c>
      <c r="P430" t="str">
        <f>MID(C430,1,J430-1)</f>
        <v>RODRIGUEZ</v>
      </c>
      <c r="Q430" t="str">
        <f>MID(C430,(J430+1),(K430-J430))</f>
        <v xml:space="preserve">CARREÑO </v>
      </c>
      <c r="R430" t="str">
        <f>MID(C430,(K430+1),(L430-K430))</f>
        <v xml:space="preserve">MARIA </v>
      </c>
      <c r="S430" t="str">
        <f>MID(C430,(L430+1),(M430-L430))</f>
        <v>GUADALUPE</v>
      </c>
      <c r="T430" t="str">
        <f>MID(C430,(M430+1),N430)</f>
        <v/>
      </c>
      <c r="U430" t="str">
        <f t="shared" si="12"/>
        <v xml:space="preserve">MARIA  GUADALUPE </v>
      </c>
      <c r="V430" t="s">
        <v>1283</v>
      </c>
      <c r="W430" t="str">
        <f t="shared" si="13"/>
        <v>INSERT INTO dbo.PACI (PACI_NOM, PACI_AP, PACI_AM, PACI_NAC, PACI_SEX, PACI_FECHAA, PACI_FECHAUM, PACI_IPA, PACI_IPUM, PACI_USA, PACI_USUM) VALUES ('MARIA  GUADALUPE ','RODRIGUEZ','CARREÑO ','1990-01-01','Femenino','2023-04-25','2023-04-25','192.1.1.1','192.1.1.1',1000,1000)</v>
      </c>
    </row>
    <row r="431" spans="1:23" x14ac:dyDescent="0.25">
      <c r="A431" s="3">
        <v>256</v>
      </c>
      <c r="B431" s="4">
        <v>45033</v>
      </c>
      <c r="C431" t="s">
        <v>522</v>
      </c>
      <c r="D431" t="s">
        <v>523</v>
      </c>
      <c r="G431" t="s">
        <v>19</v>
      </c>
      <c r="H431" t="str">
        <f>CONCATENATE("Perfil SEDENA"," ",G431)</f>
        <v>Perfil SEDENA Femenino</v>
      </c>
      <c r="I431" t="s">
        <v>178</v>
      </c>
      <c r="J431">
        <f>SEARCH(" ",C431,1)</f>
        <v>10</v>
      </c>
      <c r="K431">
        <f>SEARCH(" ",C431,J431+1)</f>
        <v>20</v>
      </c>
      <c r="L431">
        <f>IFERROR(SEARCH(" ",C431,K431+1),100)</f>
        <v>27</v>
      </c>
      <c r="M431">
        <f>IFERROR(SEARCH(" ",C431,L431+1),100)</f>
        <v>100</v>
      </c>
      <c r="N431">
        <f>IFERROR(SEARCH(" ",C431,M431+1),100)</f>
        <v>100</v>
      </c>
      <c r="O431">
        <f>LEN(C431)</f>
        <v>33</v>
      </c>
      <c r="P431" t="str">
        <f>MID(C431,1,J431-1)</f>
        <v>CONTRERAS</v>
      </c>
      <c r="Q431" t="str">
        <f>MID(C431,(J431+1),(K431-J431))</f>
        <v xml:space="preserve">HERNANDEZ </v>
      </c>
      <c r="R431" t="str">
        <f>MID(C431,(K431+1),(L431-K431))</f>
        <v xml:space="preserve">YAZMIN </v>
      </c>
      <c r="S431" t="str">
        <f>MID(C431,(L431+1),(M431-L431))</f>
        <v>LIZETH</v>
      </c>
      <c r="T431" t="str">
        <f>MID(C431,(M431+1),N431)</f>
        <v/>
      </c>
      <c r="U431" t="str">
        <f t="shared" si="12"/>
        <v xml:space="preserve">YAZMIN  LIZETH </v>
      </c>
      <c r="V431" t="s">
        <v>1325</v>
      </c>
      <c r="W431" t="str">
        <f t="shared" si="13"/>
        <v>INSERT INTO dbo.PACI (PACI_NOM, PACI_AP, PACI_AM, PACI_NAC, PACI_SEX, PACI_FECHAA, PACI_FECHAUM, PACI_IPA, PACI_IPUM, PACI_USA, PACI_USUM) VALUES ('YAZMIN  LIZETH ','CONTRERAS','HERNANDEZ ','1990-01-01','Femenino','2023-04-25','2023-04-25','192.1.1.1','192.1.1.1',1000,1000)</v>
      </c>
    </row>
    <row r="432" spans="1:23" x14ac:dyDescent="0.25">
      <c r="A432" s="3">
        <v>293</v>
      </c>
      <c r="B432" s="4">
        <v>45034</v>
      </c>
      <c r="C432" t="s">
        <v>596</v>
      </c>
      <c r="D432" t="s">
        <v>597</v>
      </c>
      <c r="G432" t="s">
        <v>11</v>
      </c>
      <c r="H432" t="str">
        <f>CONCATENATE("Perfil SEDENA"," ",G432)</f>
        <v>Perfil SEDENA Masculino</v>
      </c>
      <c r="I432" t="s">
        <v>178</v>
      </c>
      <c r="J432">
        <f>SEARCH(" ",C432,1)</f>
        <v>7</v>
      </c>
      <c r="K432">
        <f>SEARCH(" ",C432,J432+1)</f>
        <v>17</v>
      </c>
      <c r="L432">
        <f>IFERROR(SEARCH(" ",C432,K432+1),100)</f>
        <v>26</v>
      </c>
      <c r="M432">
        <f>IFERROR(SEARCH(" ",C432,L432+1),100)</f>
        <v>100</v>
      </c>
      <c r="N432">
        <f>IFERROR(SEARCH(" ",C432,M432+1),100)</f>
        <v>100</v>
      </c>
      <c r="O432">
        <f>LEN(C432)</f>
        <v>33</v>
      </c>
      <c r="P432" t="str">
        <f>MID(C432,1,J432-1)</f>
        <v>VARGAS</v>
      </c>
      <c r="Q432" t="str">
        <f>MID(C432,(J432+1),(K432-J432))</f>
        <v xml:space="preserve">CERVANTES </v>
      </c>
      <c r="R432" t="str">
        <f>MID(C432,(K432+1),(L432-K432))</f>
        <v xml:space="preserve">JONATHAN </v>
      </c>
      <c r="S432" t="str">
        <f>MID(C432,(L432+1),(M432-L432))</f>
        <v>ALBERTO</v>
      </c>
      <c r="T432" t="str">
        <f>MID(C432,(M432+1),N432)</f>
        <v/>
      </c>
      <c r="U432" t="str">
        <f t="shared" si="12"/>
        <v xml:space="preserve">JONATHAN  ALBERTO </v>
      </c>
      <c r="V432" t="s">
        <v>1326</v>
      </c>
      <c r="W432" t="str">
        <f t="shared" si="13"/>
        <v>INSERT INTO dbo.PACI (PACI_NOM, PACI_AP, PACI_AM, PACI_NAC, PACI_SEX, PACI_FECHAA, PACI_FECHAUM, PACI_IPA, PACI_IPUM, PACI_USA, PACI_USUM) VALUES ('JONATHAN  ALBERTO ','VARGAS','CERVANTES ','1990-01-01','Masculino','2023-04-25','2023-04-25','192.1.1.1','192.1.1.1',1000,1000)</v>
      </c>
    </row>
    <row r="433" spans="1:23" x14ac:dyDescent="0.25">
      <c r="A433" s="3">
        <v>301</v>
      </c>
      <c r="B433" s="4">
        <v>45034</v>
      </c>
      <c r="C433" t="s">
        <v>612</v>
      </c>
      <c r="D433" t="s">
        <v>613</v>
      </c>
      <c r="G433" t="s">
        <v>19</v>
      </c>
      <c r="H433" t="str">
        <f>CONCATENATE("Perfil SEDENA"," ",G433)</f>
        <v>Perfil SEDENA Femenino</v>
      </c>
      <c r="I433" t="s">
        <v>178</v>
      </c>
      <c r="J433">
        <f>SEARCH(" ",C433,1)</f>
        <v>8</v>
      </c>
      <c r="K433">
        <f>SEARCH(" ",C433,J433+1)</f>
        <v>16</v>
      </c>
      <c r="L433">
        <f>IFERROR(SEARCH(" ",C433,K433+1),100)</f>
        <v>23</v>
      </c>
      <c r="M433">
        <f>IFERROR(SEARCH(" ",C433,L433+1),100)</f>
        <v>100</v>
      </c>
      <c r="N433">
        <f>IFERROR(SEARCH(" ",C433,M433+1),100)</f>
        <v>100</v>
      </c>
      <c r="O433">
        <f>LEN(C433)</f>
        <v>33</v>
      </c>
      <c r="P433" t="str">
        <f>MID(C433,1,J433-1)</f>
        <v>MORALES</v>
      </c>
      <c r="Q433" t="str">
        <f>MID(C433,(J433+1),(K433-J433))</f>
        <v xml:space="preserve">AGUILAR </v>
      </c>
      <c r="R433" t="str">
        <f>MID(C433,(K433+1),(L433-K433))</f>
        <v xml:space="preserve">SUSANA </v>
      </c>
      <c r="S433" t="str">
        <f>MID(C433,(L433+1),(M433-L433))</f>
        <v>MONTSERRAT</v>
      </c>
      <c r="T433" t="str">
        <f>MID(C433,(M433+1),N433)</f>
        <v/>
      </c>
      <c r="U433" t="str">
        <f t="shared" si="12"/>
        <v xml:space="preserve">SUSANA  MONTSERRAT </v>
      </c>
      <c r="V433" t="s">
        <v>1327</v>
      </c>
      <c r="W433" t="str">
        <f t="shared" si="13"/>
        <v>INSERT INTO dbo.PACI (PACI_NOM, PACI_AP, PACI_AM, PACI_NAC, PACI_SEX, PACI_FECHAA, PACI_FECHAUM, PACI_IPA, PACI_IPUM, PACI_USA, PACI_USUM) VALUES ('SUSANA  MONTSERRAT ','MORALES','AGUILAR ','1990-01-01','Femenino','2023-04-25','2023-04-25','192.1.1.1','192.1.1.1',1000,1000)</v>
      </c>
    </row>
    <row r="434" spans="1:23" x14ac:dyDescent="0.25">
      <c r="A434" s="3">
        <v>316</v>
      </c>
      <c r="B434" s="4">
        <v>45035</v>
      </c>
      <c r="C434" t="s">
        <v>642</v>
      </c>
      <c r="D434" t="s">
        <v>643</v>
      </c>
      <c r="G434" t="s">
        <v>19</v>
      </c>
      <c r="H434" t="str">
        <f>CONCATENATE("Perfil SEDENA"," ",G434)</f>
        <v>Perfil SEDENA Femenino</v>
      </c>
      <c r="I434" t="s">
        <v>178</v>
      </c>
      <c r="J434">
        <f>SEARCH(" ",C434,1)</f>
        <v>10</v>
      </c>
      <c r="K434">
        <f>SEARCH(" ",C434,J434+1)</f>
        <v>18</v>
      </c>
      <c r="L434">
        <f>IFERROR(SEARCH(" ",C434,K434+1),100)</f>
        <v>24</v>
      </c>
      <c r="M434">
        <f>IFERROR(SEARCH(" ",C434,L434+1),100)</f>
        <v>100</v>
      </c>
      <c r="N434">
        <f>IFERROR(SEARCH(" ",C434,M434+1),100)</f>
        <v>100</v>
      </c>
      <c r="O434">
        <f>LEN(C434)</f>
        <v>33</v>
      </c>
      <c r="P434" t="str">
        <f>MID(C434,1,J434-1)</f>
        <v>RODRIGUEZ</v>
      </c>
      <c r="Q434" t="str">
        <f>MID(C434,(J434+1),(K434-J434))</f>
        <v xml:space="preserve">MORALES </v>
      </c>
      <c r="R434" t="str">
        <f>MID(C434,(K434+1),(L434-K434))</f>
        <v xml:space="preserve">MARIA </v>
      </c>
      <c r="S434" t="str">
        <f>MID(C434,(L434+1),(M434-L434))</f>
        <v>MAGDALENA</v>
      </c>
      <c r="T434" t="str">
        <f>MID(C434,(M434+1),N434)</f>
        <v/>
      </c>
      <c r="U434" t="str">
        <f t="shared" si="12"/>
        <v xml:space="preserve">MARIA  MAGDALENA </v>
      </c>
      <c r="V434" t="s">
        <v>1328</v>
      </c>
      <c r="W434" t="str">
        <f t="shared" si="13"/>
        <v>INSERT INTO dbo.PACI (PACI_NOM, PACI_AP, PACI_AM, PACI_NAC, PACI_SEX, PACI_FECHAA, PACI_FECHAUM, PACI_IPA, PACI_IPUM, PACI_USA, PACI_USUM) VALUES ('MARIA  MAGDALENA ','RODRIGUEZ','MORALES ','1990-01-01','Femenino','2023-04-25','2023-04-25','192.1.1.1','192.1.1.1',1000,1000)</v>
      </c>
    </row>
    <row r="435" spans="1:23" x14ac:dyDescent="0.25">
      <c r="A435" s="3">
        <v>430</v>
      </c>
      <c r="B435" s="4">
        <v>45040</v>
      </c>
      <c r="C435" t="s">
        <v>870</v>
      </c>
      <c r="D435" t="s">
        <v>871</v>
      </c>
      <c r="G435" t="s">
        <v>19</v>
      </c>
      <c r="H435" t="str">
        <f>CONCATENATE("Perfil SEDENA"," ",G435)</f>
        <v>Perfil SEDENA Femenino</v>
      </c>
      <c r="I435" t="s">
        <v>178</v>
      </c>
      <c r="J435">
        <f>SEARCH(" ",C435,1)</f>
        <v>10</v>
      </c>
      <c r="K435">
        <f>SEARCH(" ",C435,J435+1)</f>
        <v>21</v>
      </c>
      <c r="L435">
        <f>IFERROR(SEARCH(" ",C435,K435+1),100)</f>
        <v>27</v>
      </c>
      <c r="M435">
        <f>IFERROR(SEARCH(" ",C435,L435+1),100)</f>
        <v>100</v>
      </c>
      <c r="N435">
        <f>IFERROR(SEARCH(" ",C435,M435+1),100)</f>
        <v>100</v>
      </c>
      <c r="O435">
        <f>LEN(C435)</f>
        <v>33</v>
      </c>
      <c r="P435" t="str">
        <f>MID(C435,1,J435-1)</f>
        <v>HERNANDEZ</v>
      </c>
      <c r="Q435" t="str">
        <f>MID(C435,(J435+1),(K435-J435))</f>
        <v xml:space="preserve">COLMENARES </v>
      </c>
      <c r="R435" t="str">
        <f>MID(C435,(K435+1),(L435-K435))</f>
        <v xml:space="preserve">DIANA </v>
      </c>
      <c r="S435" t="str">
        <f>MID(C435,(L435+1),(M435-L435))</f>
        <v>AURORA</v>
      </c>
      <c r="T435" t="str">
        <f>MID(C435,(M435+1),N435)</f>
        <v/>
      </c>
      <c r="U435" t="str">
        <f t="shared" si="12"/>
        <v xml:space="preserve">DIANA  AURORA </v>
      </c>
      <c r="V435" t="s">
        <v>1329</v>
      </c>
      <c r="W435" t="str">
        <f t="shared" si="13"/>
        <v>INSERT INTO dbo.PACI (PACI_NOM, PACI_AP, PACI_AM, PACI_NAC, PACI_SEX, PACI_FECHAA, PACI_FECHAUM, PACI_IPA, PACI_IPUM, PACI_USA, PACI_USUM) VALUES ('DIANA  AURORA ','HERNANDEZ','COLMENARES ','1990-01-01','Femenino','2023-04-25','2023-04-25','192.1.1.1','192.1.1.1',1000,1000)</v>
      </c>
    </row>
    <row r="436" spans="1:23" x14ac:dyDescent="0.25">
      <c r="A436" s="3">
        <v>28</v>
      </c>
      <c r="B436" s="4">
        <v>45019</v>
      </c>
      <c r="C436" t="s">
        <v>66</v>
      </c>
      <c r="D436" t="s">
        <v>67</v>
      </c>
      <c r="G436" t="s">
        <v>11</v>
      </c>
      <c r="H436" t="str">
        <f>CONCATENATE("Perfil SEDENA"," ",G436)</f>
        <v>Perfil SEDENA Masculino</v>
      </c>
      <c r="I436" t="s">
        <v>12</v>
      </c>
      <c r="J436">
        <f>SEARCH(" ",C436,1)</f>
        <v>10</v>
      </c>
      <c r="K436">
        <f>SEARCH(" ",C436,J436+1)</f>
        <v>20</v>
      </c>
      <c r="L436">
        <f>IFERROR(SEARCH(" ",C436,K436+1),100)</f>
        <v>28</v>
      </c>
      <c r="M436">
        <f>IFERROR(SEARCH(" ",C436,L436+1),100)</f>
        <v>100</v>
      </c>
      <c r="N436">
        <f>IFERROR(SEARCH(" ",C436,M436+1),100)</f>
        <v>100</v>
      </c>
      <c r="O436">
        <f>LEN(C436)</f>
        <v>34</v>
      </c>
      <c r="P436" t="str">
        <f>MID(C436,1,J436-1)</f>
        <v>RODRIGUEZ</v>
      </c>
      <c r="Q436" t="str">
        <f>MID(C436,(J436+1),(K436-J436))</f>
        <v xml:space="preserve">MALDONADO </v>
      </c>
      <c r="R436" t="str">
        <f>MID(C436,(K436+1),(L436-K436))</f>
        <v xml:space="preserve">ROBERTO </v>
      </c>
      <c r="S436" t="str">
        <f>MID(C436,(L436+1),(M436-L436))</f>
        <v>CARLOS</v>
      </c>
      <c r="T436" t="str">
        <f>MID(C436,(M436+1),N436)</f>
        <v/>
      </c>
      <c r="U436" t="str">
        <f t="shared" si="12"/>
        <v xml:space="preserve">ROBERTO  CARLOS </v>
      </c>
      <c r="V436" t="s">
        <v>1330</v>
      </c>
      <c r="W436" t="str">
        <f t="shared" si="13"/>
        <v>INSERT INTO dbo.PACI (PACI_NOM, PACI_AP, PACI_AM, PACI_NAC, PACI_SEX, PACI_FECHAA, PACI_FECHAUM, PACI_IPA, PACI_IPUM, PACI_USA, PACI_USUM) VALUES ('ROBERTO  CARLOS ','RODRIGUEZ','MALDONADO ','1990-01-01','Masculino','2023-04-25','2023-04-25','192.1.1.1','192.1.1.1',1000,1000)</v>
      </c>
    </row>
    <row r="437" spans="1:23" x14ac:dyDescent="0.25">
      <c r="A437" s="3">
        <v>44</v>
      </c>
      <c r="B437" s="4">
        <v>45019</v>
      </c>
      <c r="C437" t="s">
        <v>98</v>
      </c>
      <c r="D437" t="s">
        <v>99</v>
      </c>
      <c r="G437" t="s">
        <v>19</v>
      </c>
      <c r="H437" t="str">
        <f>CONCATENATE("Perfil SEDENA"," ",G437)</f>
        <v>Perfil SEDENA Femenino</v>
      </c>
      <c r="I437" t="s">
        <v>12</v>
      </c>
      <c r="J437">
        <f>SEARCH(" ",C437,1)</f>
        <v>10</v>
      </c>
      <c r="K437">
        <f>SEARCH(" ",C437,J437+1)</f>
        <v>18</v>
      </c>
      <c r="L437">
        <f>IFERROR(SEARCH(" ",C437,K437+1),100)</f>
        <v>27</v>
      </c>
      <c r="M437">
        <f>IFERROR(SEARCH(" ",C437,L437+1),100)</f>
        <v>100</v>
      </c>
      <c r="N437">
        <f>IFERROR(SEARCH(" ",C437,M437+1),100)</f>
        <v>100</v>
      </c>
      <c r="O437">
        <f>LEN(C437)</f>
        <v>34</v>
      </c>
      <c r="P437" t="str">
        <f>MID(C437,1,J437-1)</f>
        <v>GUTIERREZ</v>
      </c>
      <c r="Q437" t="str">
        <f>MID(C437,(J437+1),(K437-J437))</f>
        <v xml:space="preserve">URQUIZA </v>
      </c>
      <c r="R437" t="str">
        <f>MID(C437,(K437+1),(L437-K437))</f>
        <v xml:space="preserve">FERNANDA </v>
      </c>
      <c r="S437" t="str">
        <f>MID(C437,(L437+1),(M437-L437))</f>
        <v>JESSICA</v>
      </c>
      <c r="T437" t="str">
        <f>MID(C437,(M437+1),N437)</f>
        <v/>
      </c>
      <c r="U437" t="str">
        <f t="shared" si="12"/>
        <v xml:space="preserve">FERNANDA  JESSICA </v>
      </c>
      <c r="V437" t="s">
        <v>1331</v>
      </c>
      <c r="W437" t="str">
        <f t="shared" si="13"/>
        <v>INSERT INTO dbo.PACI (PACI_NOM, PACI_AP, PACI_AM, PACI_NAC, PACI_SEX, PACI_FECHAA, PACI_FECHAUM, PACI_IPA, PACI_IPUM, PACI_USA, PACI_USUM) VALUES ('FERNANDA  JESSICA ','GUTIERREZ','URQUIZA ','1990-01-01','Femenino','2023-04-25','2023-04-25','192.1.1.1','192.1.1.1',1000,1000)</v>
      </c>
    </row>
    <row r="438" spans="1:23" x14ac:dyDescent="0.25">
      <c r="A438" s="3">
        <v>61</v>
      </c>
      <c r="B438" s="4">
        <v>45020</v>
      </c>
      <c r="C438" t="s">
        <v>132</v>
      </c>
      <c r="D438" t="s">
        <v>133</v>
      </c>
      <c r="G438" t="s">
        <v>11</v>
      </c>
      <c r="H438" t="str">
        <f>CONCATENATE("Perfil SEDENA"," ",G438)</f>
        <v>Perfil SEDENA Masculino</v>
      </c>
      <c r="I438" t="s">
        <v>12</v>
      </c>
      <c r="J438">
        <f>SEARCH(" ",C438,1)</f>
        <v>8</v>
      </c>
      <c r="K438">
        <f>SEARCH(" ",C438,J438+1)</f>
        <v>17</v>
      </c>
      <c r="L438">
        <f>IFERROR(SEARCH(" ",C438,K438+1),100)</f>
        <v>24</v>
      </c>
      <c r="M438">
        <f>IFERROR(SEARCH(" ",C438,L438+1),100)</f>
        <v>100</v>
      </c>
      <c r="N438">
        <f>IFERROR(SEARCH(" ",C438,M438+1),100)</f>
        <v>100</v>
      </c>
      <c r="O438">
        <f>LEN(C438)</f>
        <v>34</v>
      </c>
      <c r="P438" t="str">
        <f>MID(C438,1,J438-1)</f>
        <v>BENITEZ</v>
      </c>
      <c r="Q438" t="str">
        <f>MID(C438,(J438+1),(K438-J438))</f>
        <v xml:space="preserve">FIGUEROA </v>
      </c>
      <c r="R438" t="str">
        <f>MID(C438,(K438+1),(L438-K438))</f>
        <v xml:space="preserve">JOHNNY </v>
      </c>
      <c r="S438" t="str">
        <f>MID(C438,(L438+1),(M438-L438))</f>
        <v>CRISTOPHER</v>
      </c>
      <c r="T438" t="str">
        <f>MID(C438,(M438+1),N438)</f>
        <v/>
      </c>
      <c r="U438" t="str">
        <f t="shared" si="12"/>
        <v xml:space="preserve">JOHNNY  CRISTOPHER </v>
      </c>
      <c r="V438" t="s">
        <v>1332</v>
      </c>
      <c r="W438" t="str">
        <f t="shared" si="13"/>
        <v>INSERT INTO dbo.PACI (PACI_NOM, PACI_AP, PACI_AM, PACI_NAC, PACI_SEX, PACI_FECHAA, PACI_FECHAUM, PACI_IPA, PACI_IPUM, PACI_USA, PACI_USUM) VALUES ('JOHNNY  CRISTOPHER ','BENITEZ','FIGUEROA ','1990-01-01','Masculino','2023-04-25','2023-04-25','192.1.1.1','192.1.1.1',1000,1000)</v>
      </c>
    </row>
    <row r="439" spans="1:23" x14ac:dyDescent="0.25">
      <c r="A439" s="3">
        <v>140</v>
      </c>
      <c r="B439" s="4">
        <v>45027</v>
      </c>
      <c r="C439" t="s">
        <v>291</v>
      </c>
      <c r="D439" t="s">
        <v>292</v>
      </c>
      <c r="G439" t="s">
        <v>11</v>
      </c>
      <c r="H439" t="str">
        <f>CONCATENATE("Perfil SEDENA"," ",G439)</f>
        <v>Perfil SEDENA Masculino</v>
      </c>
      <c r="I439" t="s">
        <v>178</v>
      </c>
      <c r="J439">
        <f>SEARCH(" ",C439,1)</f>
        <v>9</v>
      </c>
      <c r="K439">
        <f>SEARCH(" ",C439,J439+1)</f>
        <v>19</v>
      </c>
      <c r="L439">
        <f>IFERROR(SEARCH(" ",C439,K439+1),100)</f>
        <v>27</v>
      </c>
      <c r="M439">
        <f>IFERROR(SEARCH(" ",C439,L439+1),100)</f>
        <v>100</v>
      </c>
      <c r="N439">
        <f>IFERROR(SEARCH(" ",C439,M439+1),100)</f>
        <v>100</v>
      </c>
      <c r="O439">
        <f>LEN(C439)</f>
        <v>34</v>
      </c>
      <c r="P439" t="str">
        <f>MID(C439,1,J439-1)</f>
        <v>SANTIAGO</v>
      </c>
      <c r="Q439" t="str">
        <f>MID(C439,(J439+1),(K439-J439))</f>
        <v xml:space="preserve">VELAZQUEZ </v>
      </c>
      <c r="R439" t="str">
        <f>MID(C439,(K439+1),(L439-K439))</f>
        <v xml:space="preserve">RICARDO </v>
      </c>
      <c r="S439" t="str">
        <f>MID(C439,(L439+1),(M439-L439))</f>
        <v>GABRIEL</v>
      </c>
      <c r="T439" t="str">
        <f>MID(C439,(M439+1),N439)</f>
        <v/>
      </c>
      <c r="U439" t="str">
        <f t="shared" si="12"/>
        <v xml:space="preserve">RICARDO  GABRIEL </v>
      </c>
      <c r="V439" t="s">
        <v>1333</v>
      </c>
      <c r="W439" t="str">
        <f t="shared" si="13"/>
        <v>INSERT INTO dbo.PACI (PACI_NOM, PACI_AP, PACI_AM, PACI_NAC, PACI_SEX, PACI_FECHAA, PACI_FECHAUM, PACI_IPA, PACI_IPUM, PACI_USA, PACI_USUM) VALUES ('RICARDO  GABRIEL ','SANTIAGO','VELAZQUEZ ','1990-01-01','Masculino','2023-04-25','2023-04-25','192.1.1.1','192.1.1.1',1000,1000)</v>
      </c>
    </row>
    <row r="440" spans="1:23" x14ac:dyDescent="0.25">
      <c r="A440" s="3">
        <v>294</v>
      </c>
      <c r="B440" s="4">
        <v>45034</v>
      </c>
      <c r="C440" t="s">
        <v>598</v>
      </c>
      <c r="D440" t="s">
        <v>599</v>
      </c>
      <c r="G440" t="s">
        <v>11</v>
      </c>
      <c r="H440" t="str">
        <f>CONCATENATE("Perfil SEDENA"," ",G440)</f>
        <v>Perfil SEDENA Masculino</v>
      </c>
      <c r="I440" t="s">
        <v>178</v>
      </c>
      <c r="J440">
        <f>SEARCH(" ",C440,1)</f>
        <v>10</v>
      </c>
      <c r="K440">
        <f>SEARCH(" ",C440,J440+1)</f>
        <v>18</v>
      </c>
      <c r="L440">
        <f>IFERROR(SEARCH(" ",C440,K440+1),100)</f>
        <v>28</v>
      </c>
      <c r="M440">
        <f>IFERROR(SEARCH(" ",C440,L440+1),100)</f>
        <v>100</v>
      </c>
      <c r="N440">
        <f>IFERROR(SEARCH(" ",C440,M440+1),100)</f>
        <v>100</v>
      </c>
      <c r="O440">
        <f>LEN(C440)</f>
        <v>34</v>
      </c>
      <c r="P440" t="str">
        <f>MID(C440,1,J440-1)</f>
        <v>FERNANDEZ</v>
      </c>
      <c r="Q440" t="str">
        <f>MID(C440,(J440+1),(K440-J440))</f>
        <v xml:space="preserve">MAYORGA </v>
      </c>
      <c r="R440" t="str">
        <f>MID(C440,(K440+1),(L440-K440))</f>
        <v xml:space="preserve">FRANCISCO </v>
      </c>
      <c r="S440" t="str">
        <f>MID(C440,(L440+1),(M440-L440))</f>
        <v>JAVIER</v>
      </c>
      <c r="T440" t="str">
        <f>MID(C440,(M440+1),N440)</f>
        <v/>
      </c>
      <c r="U440" t="str">
        <f t="shared" si="12"/>
        <v xml:space="preserve">FRANCISCO  JAVIER </v>
      </c>
      <c r="V440" t="s">
        <v>1318</v>
      </c>
      <c r="W440" t="str">
        <f t="shared" si="13"/>
        <v>INSERT INTO dbo.PACI (PACI_NOM, PACI_AP, PACI_AM, PACI_NAC, PACI_SEX, PACI_FECHAA, PACI_FECHAUM, PACI_IPA, PACI_IPUM, PACI_USA, PACI_USUM) VALUES ('FRANCISCO  JAVIER ','FERNANDEZ','MAYORGA ','1990-01-01','Masculino','2023-04-25','2023-04-25','192.1.1.1','192.1.1.1',1000,1000)</v>
      </c>
    </row>
    <row r="441" spans="1:23" x14ac:dyDescent="0.25">
      <c r="A441" s="3">
        <v>354</v>
      </c>
      <c r="B441" s="4">
        <v>45036</v>
      </c>
      <c r="C441" t="s">
        <v>948</v>
      </c>
      <c r="D441" t="s">
        <v>719</v>
      </c>
      <c r="G441" t="s">
        <v>19</v>
      </c>
      <c r="H441" t="str">
        <f>CONCATENATE("Perfil SEDENA"," ",G441)</f>
        <v>Perfil SEDENA Femenino</v>
      </c>
      <c r="I441" t="s">
        <v>178</v>
      </c>
      <c r="J441">
        <f>SEARCH(" ",C441,1)</f>
        <v>10</v>
      </c>
      <c r="K441">
        <f>SEARCH(" ",C441,J441+1)</f>
        <v>18</v>
      </c>
      <c r="L441">
        <f>IFERROR(SEARCH(" ",C441,K441+1),100)</f>
        <v>24</v>
      </c>
      <c r="M441">
        <f>IFERROR(SEARCH(" ",C441,L441+1),100)</f>
        <v>100</v>
      </c>
      <c r="N441">
        <f>IFERROR(SEARCH(" ",C441,M441+1),100)</f>
        <v>100</v>
      </c>
      <c r="O441">
        <f>LEN(C441)</f>
        <v>34</v>
      </c>
      <c r="P441" t="str">
        <f>MID(C441,1,J441-1)</f>
        <v>RONQUILLO</v>
      </c>
      <c r="Q441" t="str">
        <f>MID(C441,(J441+1),(K441-J441))</f>
        <v xml:space="preserve">AGUILAR </v>
      </c>
      <c r="R441" t="str">
        <f>MID(C441,(K441+1),(L441-K441))</f>
        <v xml:space="preserve">MARIA </v>
      </c>
      <c r="S441" t="str">
        <f>MID(C441,(L441+1),(M441-L441))</f>
        <v>DEL_CARMEN</v>
      </c>
      <c r="T441" t="str">
        <f>MID(C441,(M441+1),N441)</f>
        <v/>
      </c>
      <c r="U441" t="str">
        <f t="shared" si="12"/>
        <v xml:space="preserve">MARIA  DEL_CARMEN </v>
      </c>
      <c r="V441" t="s">
        <v>1320</v>
      </c>
      <c r="W441" t="str">
        <f t="shared" si="13"/>
        <v>INSERT INTO dbo.PACI (PACI_NOM, PACI_AP, PACI_AM, PACI_NAC, PACI_SEX, PACI_FECHAA, PACI_FECHAUM, PACI_IPA, PACI_IPUM, PACI_USA, PACI_USUM) VALUES ('MARIA  DEL_CARMEN ','RONQUILLO','AGUILAR ','1990-01-01','Femenino','2023-04-25','2023-04-25','192.1.1.1','192.1.1.1',1000,1000)</v>
      </c>
    </row>
    <row r="442" spans="1:23" x14ac:dyDescent="0.25">
      <c r="A442" s="3">
        <v>397</v>
      </c>
      <c r="B442" s="4">
        <v>45038</v>
      </c>
      <c r="C442" s="7" t="s">
        <v>804</v>
      </c>
      <c r="D442" t="s">
        <v>805</v>
      </c>
      <c r="G442" t="s">
        <v>19</v>
      </c>
      <c r="H442" t="str">
        <f>CONCATENATE("Perfil SEDENA"," ",G442)</f>
        <v>Perfil SEDENA Femenino</v>
      </c>
      <c r="I442" t="s">
        <v>178</v>
      </c>
      <c r="J442">
        <f>SEARCH(" ",C442,1)</f>
        <v>10</v>
      </c>
      <c r="K442">
        <f>SEARCH(" ",C442,J442+1)</f>
        <v>19</v>
      </c>
      <c r="L442">
        <f>IFERROR(SEARCH(" ",C442,K442+1),100)</f>
        <v>27</v>
      </c>
      <c r="M442">
        <f>IFERROR(SEARCH(" ",C442,L442+1),100)</f>
        <v>100</v>
      </c>
      <c r="N442">
        <f>IFERROR(SEARCH(" ",C442,M442+1),100)</f>
        <v>100</v>
      </c>
      <c r="O442">
        <f>LEN(C442)</f>
        <v>34</v>
      </c>
      <c r="P442" t="str">
        <f>MID(C442,1,J442-1)</f>
        <v>HERNANDEZ</v>
      </c>
      <c r="Q442" t="str">
        <f>MID(C442,(J442+1),(K442-J442))</f>
        <v xml:space="preserve">ESPINOZA </v>
      </c>
      <c r="R442" t="str">
        <f>MID(C442,(K442+1),(L442-K442))</f>
        <v xml:space="preserve">SEMJASE </v>
      </c>
      <c r="S442" t="str">
        <f>MID(C442,(L442+1),(M442-L442))</f>
        <v>ALISSON</v>
      </c>
      <c r="T442" t="str">
        <f>MID(C442,(M442+1),N442)</f>
        <v/>
      </c>
      <c r="U442" t="str">
        <f t="shared" si="12"/>
        <v xml:space="preserve">SEMJASE  ALISSON </v>
      </c>
      <c r="V442" t="s">
        <v>1334</v>
      </c>
      <c r="W442" t="str">
        <f t="shared" si="13"/>
        <v>INSERT INTO dbo.PACI (PACI_NOM, PACI_AP, PACI_AM, PACI_NAC, PACI_SEX, PACI_FECHAA, PACI_FECHAUM, PACI_IPA, PACI_IPUM, PACI_USA, PACI_USUM) VALUES ('SEMJASE  ALISSON ','HERNANDEZ','ESPINOZA ','1990-01-01','Femenino','2023-04-25','2023-04-25','192.1.1.1','192.1.1.1',1000,1000)</v>
      </c>
    </row>
    <row r="443" spans="1:23" x14ac:dyDescent="0.25">
      <c r="A443" s="3">
        <v>398</v>
      </c>
      <c r="B443" s="4">
        <v>45038</v>
      </c>
      <c r="C443" s="7" t="s">
        <v>806</v>
      </c>
      <c r="D443" t="s">
        <v>807</v>
      </c>
      <c r="G443" t="s">
        <v>19</v>
      </c>
      <c r="H443" t="str">
        <f>CONCATENATE("Perfil SEDENA"," ",G443)</f>
        <v>Perfil SEDENA Femenino</v>
      </c>
      <c r="I443" t="s">
        <v>178</v>
      </c>
      <c r="J443">
        <f>SEARCH(" ",C443,1)</f>
        <v>10</v>
      </c>
      <c r="K443">
        <f>SEARCH(" ",C443,J443+1)</f>
        <v>22</v>
      </c>
      <c r="L443">
        <f>IFERROR(SEARCH(" ",C443,K443+1),100)</f>
        <v>28</v>
      </c>
      <c r="M443">
        <f>IFERROR(SEARCH(" ",C443,L443+1),100)</f>
        <v>100</v>
      </c>
      <c r="N443">
        <f>IFERROR(SEARCH(" ",C443,M443+1),100)</f>
        <v>100</v>
      </c>
      <c r="O443">
        <f>LEN(C443)</f>
        <v>34</v>
      </c>
      <c r="P443" t="str">
        <f>MID(C443,1,J443-1)</f>
        <v>HERNANDEZ</v>
      </c>
      <c r="Q443" t="str">
        <f>MID(C443,(J443+1),(K443-J443))</f>
        <v xml:space="preserve">MONTERRUBIO </v>
      </c>
      <c r="R443" t="str">
        <f>MID(C443,(K443+1),(L443-K443))</f>
        <v xml:space="preserve">KAREN </v>
      </c>
      <c r="S443" t="str">
        <f>MID(C443,(L443+1),(M443-L443))</f>
        <v>JAZMIN</v>
      </c>
      <c r="T443" t="str">
        <f>MID(C443,(M443+1),N443)</f>
        <v/>
      </c>
      <c r="U443" t="str">
        <f t="shared" si="12"/>
        <v xml:space="preserve">KAREN  JAZMIN </v>
      </c>
      <c r="V443" t="s">
        <v>1335</v>
      </c>
      <c r="W443" t="str">
        <f t="shared" si="13"/>
        <v>INSERT INTO dbo.PACI (PACI_NOM, PACI_AP, PACI_AM, PACI_NAC, PACI_SEX, PACI_FECHAA, PACI_FECHAUM, PACI_IPA, PACI_IPUM, PACI_USA, PACI_USUM) VALUES ('KAREN  JAZMIN ','HERNANDEZ','MONTERRUBIO ','1990-01-01','Femenino','2023-04-25','2023-04-25','192.1.1.1','192.1.1.1',1000,1000)</v>
      </c>
    </row>
    <row r="444" spans="1:23" x14ac:dyDescent="0.25">
      <c r="A444" s="3">
        <v>421</v>
      </c>
      <c r="B444" s="4">
        <v>45039</v>
      </c>
      <c r="C444" t="s">
        <v>949</v>
      </c>
      <c r="D444" t="s">
        <v>853</v>
      </c>
      <c r="G444" t="s">
        <v>19</v>
      </c>
      <c r="H444" t="str">
        <f>CONCATENATE("Perfil SEDENA"," ",G444)</f>
        <v>Perfil SEDENA Femenino</v>
      </c>
      <c r="I444" t="s">
        <v>178</v>
      </c>
      <c r="J444">
        <f>SEARCH(" ",C444,1)</f>
        <v>11</v>
      </c>
      <c r="K444">
        <f>SEARCH(" ",C444,J444+1)</f>
        <v>18</v>
      </c>
      <c r="L444">
        <f>IFERROR(SEARCH(" ",C444,K444+1),100)</f>
        <v>25</v>
      </c>
      <c r="M444">
        <f>IFERROR(SEARCH(" ",C444,L444+1),100)</f>
        <v>100</v>
      </c>
      <c r="N444">
        <f>IFERROR(SEARCH(" ",C444,M444+1),100)</f>
        <v>100</v>
      </c>
      <c r="O444">
        <f>LEN(C444)</f>
        <v>34</v>
      </c>
      <c r="P444" t="str">
        <f>MID(C444,1,J444-1)</f>
        <v>DE_LA_CRUZ</v>
      </c>
      <c r="Q444" t="str">
        <f>MID(C444,(J444+1),(K444-J444))</f>
        <v xml:space="preserve">JULIAN </v>
      </c>
      <c r="R444" t="str">
        <f>MID(C444,(K444+1),(L444-K444))</f>
        <v xml:space="preserve">JIMENA </v>
      </c>
      <c r="S444" t="str">
        <f>MID(C444,(L444+1),(M444-L444))</f>
        <v>GUADALUPE</v>
      </c>
      <c r="T444" t="str">
        <f>MID(C444,(M444+1),N444)</f>
        <v/>
      </c>
      <c r="U444" t="str">
        <f t="shared" si="12"/>
        <v xml:space="preserve">JIMENA  GUADALUPE </v>
      </c>
      <c r="V444" t="s">
        <v>1336</v>
      </c>
      <c r="W444" t="str">
        <f t="shared" si="13"/>
        <v>INSERT INTO dbo.PACI (PACI_NOM, PACI_AP, PACI_AM, PACI_NAC, PACI_SEX, PACI_FECHAA, PACI_FECHAUM, PACI_IPA, PACI_IPUM, PACI_USA, PACI_USUM) VALUES ('JIMENA  GUADALUPE ','DE_LA_CRUZ','JULIAN ','1990-01-01','Femenino','2023-04-25','2023-04-25','192.1.1.1','192.1.1.1',1000,1000)</v>
      </c>
    </row>
    <row r="445" spans="1:23" x14ac:dyDescent="0.25">
      <c r="A445" s="3">
        <v>38</v>
      </c>
      <c r="B445" s="4">
        <v>45019</v>
      </c>
      <c r="C445" t="s">
        <v>950</v>
      </c>
      <c r="D445" t="s">
        <v>87</v>
      </c>
      <c r="G445" t="s">
        <v>11</v>
      </c>
      <c r="H445" t="str">
        <f>CONCATENATE("Perfil SEDENA"," ",G445)</f>
        <v>Perfil SEDENA Masculino</v>
      </c>
      <c r="I445" t="s">
        <v>12</v>
      </c>
      <c r="J445">
        <f>SEARCH(" ",C445,1)</f>
        <v>8</v>
      </c>
      <c r="K445">
        <f>SEARCH(" ",C445,J445+1)</f>
        <v>19</v>
      </c>
      <c r="L445">
        <f>IFERROR(SEARCH(" ",C445,K445+1),100)</f>
        <v>27</v>
      </c>
      <c r="M445">
        <f>IFERROR(SEARCH(" ",C445,L445+1),100)</f>
        <v>100</v>
      </c>
      <c r="N445">
        <f>IFERROR(SEARCH(" ",C445,M445+1),100)</f>
        <v>100</v>
      </c>
      <c r="O445">
        <f>LEN(C445)</f>
        <v>35</v>
      </c>
      <c r="P445" t="str">
        <f>MID(C445,1,J445-1)</f>
        <v>RAMIREZ</v>
      </c>
      <c r="Q445" t="str">
        <f>MID(C445,(J445+1),(K445-J445))</f>
        <v xml:space="preserve">DE_LA_CRUZ </v>
      </c>
      <c r="R445" t="str">
        <f>MID(C445,(K445+1),(L445-K445))</f>
        <v xml:space="preserve">GUSTAVO </v>
      </c>
      <c r="S445" t="str">
        <f>MID(C445,(L445+1),(M445-L445))</f>
        <v>DE_JESUS</v>
      </c>
      <c r="T445" t="str">
        <f>MID(C445,(M445+1),N445)</f>
        <v/>
      </c>
      <c r="U445" t="str">
        <f t="shared" si="12"/>
        <v xml:space="preserve">GUSTAVO  DE_JESUS </v>
      </c>
      <c r="V445" t="s">
        <v>1337</v>
      </c>
      <c r="W445" t="str">
        <f t="shared" si="13"/>
        <v>INSERT INTO dbo.PACI (PACI_NOM, PACI_AP, PACI_AM, PACI_NAC, PACI_SEX, PACI_FECHAA, PACI_FECHAUM, PACI_IPA, PACI_IPUM, PACI_USA, PACI_USUM) VALUES ('GUSTAVO  DE_JESUS ','RAMIREZ','DE_LA_CRUZ ','1990-01-01','Masculino','2023-04-25','2023-04-25','192.1.1.1','192.1.1.1',1000,1000)</v>
      </c>
    </row>
    <row r="446" spans="1:23" x14ac:dyDescent="0.25">
      <c r="A446" s="3">
        <v>41</v>
      </c>
      <c r="B446" s="4">
        <v>45019</v>
      </c>
      <c r="C446" t="s">
        <v>951</v>
      </c>
      <c r="D446" t="s">
        <v>93</v>
      </c>
      <c r="G446" t="s">
        <v>19</v>
      </c>
      <c r="H446" t="str">
        <f>CONCATENATE("Perfil SEDENA"," ",G446)</f>
        <v>Perfil SEDENA Femenino</v>
      </c>
      <c r="I446" t="s">
        <v>12</v>
      </c>
      <c r="J446">
        <f>SEARCH(" ",C446,1)</f>
        <v>10</v>
      </c>
      <c r="K446">
        <f>SEARCH(" ",C446,J446+1)</f>
        <v>21</v>
      </c>
      <c r="L446">
        <f>IFERROR(SEARCH(" ",C446,K446+1),100)</f>
        <v>27</v>
      </c>
      <c r="M446">
        <f>IFERROR(SEARCH(" ",C446,L446+1),100)</f>
        <v>100</v>
      </c>
      <c r="N446">
        <f>IFERROR(SEARCH(" ",C446,M446+1),100)</f>
        <v>100</v>
      </c>
      <c r="O446">
        <f>LEN(C446)</f>
        <v>35</v>
      </c>
      <c r="P446" t="str">
        <f>MID(C446,1,J446-1)</f>
        <v>DE_FERMIN</v>
      </c>
      <c r="Q446" t="str">
        <f>MID(C446,(J446+1),(K446-J446))</f>
        <v xml:space="preserve">DEL_CARMEN </v>
      </c>
      <c r="R446" t="str">
        <f>MID(C446,(K446+1),(L446-K446))</f>
        <v xml:space="preserve">MARIA </v>
      </c>
      <c r="S446" t="str">
        <f>MID(C446,(L446+1),(M446-L446))</f>
        <v>BERENICE</v>
      </c>
      <c r="T446" t="str">
        <f>MID(C446,(M446+1),N446)</f>
        <v/>
      </c>
      <c r="U446" t="str">
        <f t="shared" si="12"/>
        <v xml:space="preserve">MARIA  BERENICE </v>
      </c>
      <c r="V446" t="s">
        <v>1338</v>
      </c>
      <c r="W446" t="str">
        <f t="shared" si="13"/>
        <v>INSERT INTO dbo.PACI (PACI_NOM, PACI_AP, PACI_AM, PACI_NAC, PACI_SEX, PACI_FECHAA, PACI_FECHAUM, PACI_IPA, PACI_IPUM, PACI_USA, PACI_USUM) VALUES ('MARIA  BERENICE ','DE_FERMIN','DEL_CARMEN ','1990-01-01','Femenino','2023-04-25','2023-04-25','192.1.1.1','192.1.1.1',1000,1000)</v>
      </c>
    </row>
    <row r="447" spans="1:23" x14ac:dyDescent="0.25">
      <c r="A447" s="3">
        <v>78</v>
      </c>
      <c r="B447" s="4">
        <v>45021</v>
      </c>
      <c r="C447" t="s">
        <v>166</v>
      </c>
      <c r="D447" t="s">
        <v>167</v>
      </c>
      <c r="G447" t="s">
        <v>19</v>
      </c>
      <c r="H447" t="str">
        <f>CONCATENATE("Perfil SEDENA"," ",G447)</f>
        <v>Perfil SEDENA Femenino</v>
      </c>
      <c r="I447" t="s">
        <v>12</v>
      </c>
      <c r="J447">
        <f>SEARCH(" ",C447,1)</f>
        <v>10</v>
      </c>
      <c r="K447">
        <f>SEARCH(" ",C447,J447+1)</f>
        <v>20</v>
      </c>
      <c r="L447">
        <f>IFERROR(SEARCH(" ",C447,K447+1),100)</f>
        <v>30</v>
      </c>
      <c r="M447">
        <f>IFERROR(SEARCH(" ",C447,L447+1),100)</f>
        <v>100</v>
      </c>
      <c r="N447">
        <f>IFERROR(SEARCH(" ",C447,M447+1),100)</f>
        <v>100</v>
      </c>
      <c r="O447">
        <f>LEN(C447)</f>
        <v>35</v>
      </c>
      <c r="P447" t="str">
        <f>MID(C447,1,J447-1)</f>
        <v>RODRIGUEZ</v>
      </c>
      <c r="Q447" t="str">
        <f>MID(C447,(J447+1),(K447-J447))</f>
        <v xml:space="preserve">PALOMARES </v>
      </c>
      <c r="R447" t="str">
        <f>MID(C447,(K447+1),(L447-K447))</f>
        <v xml:space="preserve">MADELEINE </v>
      </c>
      <c r="S447" t="str">
        <f>MID(C447,(L447+1),(M447-L447))</f>
        <v>KARLA</v>
      </c>
      <c r="T447" t="str">
        <f>MID(C447,(M447+1),N447)</f>
        <v/>
      </c>
      <c r="U447" t="str">
        <f t="shared" si="12"/>
        <v xml:space="preserve">MADELEINE  KARLA </v>
      </c>
      <c r="V447" t="s">
        <v>1339</v>
      </c>
      <c r="W447" t="str">
        <f t="shared" si="13"/>
        <v>INSERT INTO dbo.PACI (PACI_NOM, PACI_AP, PACI_AM, PACI_NAC, PACI_SEX, PACI_FECHAA, PACI_FECHAUM, PACI_IPA, PACI_IPUM, PACI_USA, PACI_USUM) VALUES ('MADELEINE  KARLA ','RODRIGUEZ','PALOMARES ','1990-01-01','Femenino','2023-04-25','2023-04-25','192.1.1.1','192.1.1.1',1000,1000)</v>
      </c>
    </row>
    <row r="448" spans="1:23" x14ac:dyDescent="0.25">
      <c r="A448" s="3">
        <v>133</v>
      </c>
      <c r="B448" s="4">
        <v>45026</v>
      </c>
      <c r="C448" t="s">
        <v>277</v>
      </c>
      <c r="D448" t="s">
        <v>278</v>
      </c>
      <c r="G448" t="s">
        <v>11</v>
      </c>
      <c r="H448" t="str">
        <f>CONCATENATE("Perfil SEDENA"," ",G448)</f>
        <v>Perfil SEDENA Masculino</v>
      </c>
      <c r="I448" t="s">
        <v>178</v>
      </c>
      <c r="J448">
        <f>SEARCH(" ",C448,1)</f>
        <v>10</v>
      </c>
      <c r="K448">
        <f>SEARCH(" ",C448,J448+1)</f>
        <v>19</v>
      </c>
      <c r="L448">
        <f>IFERROR(SEARCH(" ",C448,K448+1),100)</f>
        <v>26</v>
      </c>
      <c r="M448">
        <f>IFERROR(SEARCH(" ",C448,L448+1),100)</f>
        <v>100</v>
      </c>
      <c r="N448">
        <f>IFERROR(SEARCH(" ",C448,M448+1),100)</f>
        <v>100</v>
      </c>
      <c r="O448">
        <f>LEN(C448)</f>
        <v>35</v>
      </c>
      <c r="P448" t="str">
        <f>MID(C448,1,J448-1)</f>
        <v>GUTIERREZ</v>
      </c>
      <c r="Q448" t="str">
        <f>MID(C448,(J448+1),(K448-J448))</f>
        <v xml:space="preserve">CARRILLO </v>
      </c>
      <c r="R448" t="str">
        <f>MID(C448,(K448+1),(L448-K448))</f>
        <v xml:space="preserve">CARLOS </v>
      </c>
      <c r="S448" t="str">
        <f>MID(C448,(L448+1),(M448-L448))</f>
        <v>FRANCISCO</v>
      </c>
      <c r="T448" t="str">
        <f>MID(C448,(M448+1),N448)</f>
        <v/>
      </c>
      <c r="U448" t="str">
        <f t="shared" si="12"/>
        <v xml:space="preserve">CARLOS  FRANCISCO </v>
      </c>
      <c r="V448" t="s">
        <v>1340</v>
      </c>
      <c r="W448" t="str">
        <f t="shared" si="13"/>
        <v>INSERT INTO dbo.PACI (PACI_NOM, PACI_AP, PACI_AM, PACI_NAC, PACI_SEX, PACI_FECHAA, PACI_FECHAUM, PACI_IPA, PACI_IPUM, PACI_USA, PACI_USUM) VALUES ('CARLOS  FRANCISCO ','GUTIERREZ','CARRILLO ','1990-01-01','Masculino','2023-04-25','2023-04-25','192.1.1.1','192.1.1.1',1000,1000)</v>
      </c>
    </row>
    <row r="449" spans="1:23" x14ac:dyDescent="0.25">
      <c r="A449" s="3">
        <v>158</v>
      </c>
      <c r="B449" s="4">
        <v>45028</v>
      </c>
      <c r="C449" t="s">
        <v>327</v>
      </c>
      <c r="D449" t="s">
        <v>328</v>
      </c>
      <c r="G449" t="s">
        <v>11</v>
      </c>
      <c r="H449" t="str">
        <f>CONCATENATE("Perfil SEDENA"," ",G449)</f>
        <v>Perfil SEDENA Masculino</v>
      </c>
      <c r="I449" t="s">
        <v>178</v>
      </c>
      <c r="J449">
        <f>SEARCH(" ",C449,1)</f>
        <v>10</v>
      </c>
      <c r="K449">
        <f>SEARCH(" ",C449,J449+1)</f>
        <v>20</v>
      </c>
      <c r="L449">
        <f>IFERROR(SEARCH(" ",C449,K449+1),100)</f>
        <v>28</v>
      </c>
      <c r="M449">
        <f>IFERROR(SEARCH(" ",C449,L449+1),100)</f>
        <v>100</v>
      </c>
      <c r="N449">
        <f>IFERROR(SEARCH(" ",C449,M449+1),100)</f>
        <v>100</v>
      </c>
      <c r="O449">
        <f>LEN(C449)</f>
        <v>35</v>
      </c>
      <c r="P449" t="str">
        <f>MID(C449,1,J449-1)</f>
        <v>CERVANTES</v>
      </c>
      <c r="Q449" t="str">
        <f>MID(C449,(J449+1),(K449-J449))</f>
        <v xml:space="preserve">HERNANDEZ </v>
      </c>
      <c r="R449" t="str">
        <f>MID(C449,(K449+1),(L449-K449))</f>
        <v xml:space="preserve">BRANDON </v>
      </c>
      <c r="S449" t="str">
        <f>MID(C449,(L449+1),(M449-L449))</f>
        <v>RODOLFO</v>
      </c>
      <c r="T449" t="str">
        <f>MID(C449,(M449+1),N449)</f>
        <v/>
      </c>
      <c r="U449" t="str">
        <f t="shared" si="12"/>
        <v xml:space="preserve">BRANDON  RODOLFO </v>
      </c>
      <c r="V449" t="s">
        <v>1341</v>
      </c>
      <c r="W449" t="str">
        <f t="shared" si="13"/>
        <v>INSERT INTO dbo.PACI (PACI_NOM, PACI_AP, PACI_AM, PACI_NAC, PACI_SEX, PACI_FECHAA, PACI_FECHAUM, PACI_IPA, PACI_IPUM, PACI_USA, PACI_USUM) VALUES ('BRANDON  RODOLFO ','CERVANTES','HERNANDEZ ','1990-01-01','Masculino','2023-04-25','2023-04-25','192.1.1.1','192.1.1.1',1000,1000)</v>
      </c>
    </row>
    <row r="450" spans="1:23" x14ac:dyDescent="0.25">
      <c r="A450" s="3">
        <v>89</v>
      </c>
      <c r="B450" s="4">
        <v>45022</v>
      </c>
      <c r="C450" t="s">
        <v>952</v>
      </c>
      <c r="D450" t="s">
        <v>190</v>
      </c>
      <c r="G450" t="s">
        <v>19</v>
      </c>
      <c r="H450" t="str">
        <f>CONCATENATE("Perfil SEDENA"," ",G450)</f>
        <v>Perfil SEDENA Femenino</v>
      </c>
      <c r="I450" t="s">
        <v>178</v>
      </c>
      <c r="J450">
        <f>SEARCH(" ",C450,1)</f>
        <v>10</v>
      </c>
      <c r="K450">
        <f>SEARCH(" ",C450,J450+1)</f>
        <v>20</v>
      </c>
      <c r="L450">
        <f>IFERROR(SEARCH(" ",C450,K450+1),100)</f>
        <v>26</v>
      </c>
      <c r="M450">
        <f>IFERROR(SEARCH(" ",C450,L450+1),100)</f>
        <v>100</v>
      </c>
      <c r="N450">
        <f>IFERROR(SEARCH(" ",C450,M450+1),100)</f>
        <v>100</v>
      </c>
      <c r="O450">
        <f>LEN(C450)</f>
        <v>36</v>
      </c>
      <c r="P450" t="str">
        <f>MID(C450,1,J450-1)</f>
        <v>HERNANDEZ</v>
      </c>
      <c r="Q450" t="str">
        <f>MID(C450,(J450+1),(K450-J450))</f>
        <v xml:space="preserve">DE_LA_LUZ </v>
      </c>
      <c r="R450" t="str">
        <f>MID(C450,(K450+1),(L450-K450))</f>
        <v xml:space="preserve">MARIA </v>
      </c>
      <c r="S450" t="str">
        <f>MID(C450,(L450+1),(M450-L450))</f>
        <v>DEL_CARMEN</v>
      </c>
      <c r="T450" t="str">
        <f>MID(C450,(M450+1),N450)</f>
        <v/>
      </c>
      <c r="U450" t="str">
        <f t="shared" si="12"/>
        <v xml:space="preserve">MARIA  DEL_CARMEN </v>
      </c>
      <c r="V450" t="s">
        <v>1320</v>
      </c>
      <c r="W450" t="str">
        <f t="shared" si="13"/>
        <v>INSERT INTO dbo.PACI (PACI_NOM, PACI_AP, PACI_AM, PACI_NAC, PACI_SEX, PACI_FECHAA, PACI_FECHAUM, PACI_IPA, PACI_IPUM, PACI_USA, PACI_USUM) VALUES ('MARIA  DEL_CARMEN ','HERNANDEZ','DE_LA_LUZ ','1990-01-01','Femenino','2023-04-25','2023-04-25','192.1.1.1','192.1.1.1',1000,1000)</v>
      </c>
    </row>
    <row r="451" spans="1:23" x14ac:dyDescent="0.25">
      <c r="A451" s="3">
        <v>113</v>
      </c>
      <c r="B451" s="4">
        <v>45026</v>
      </c>
      <c r="C451" t="s">
        <v>237</v>
      </c>
      <c r="D451" t="s">
        <v>238</v>
      </c>
      <c r="G451" t="s">
        <v>19</v>
      </c>
      <c r="H451" t="str">
        <f>CONCATENATE("Perfil SEDENA"," ",G451)</f>
        <v>Perfil SEDENA Femenino</v>
      </c>
      <c r="I451" t="s">
        <v>178</v>
      </c>
      <c r="J451">
        <f>SEARCH(" ",C451,1)</f>
        <v>10</v>
      </c>
      <c r="K451">
        <f>SEARCH(" ",C451,J451+1)</f>
        <v>19</v>
      </c>
      <c r="L451">
        <f>IFERROR(SEARCH(" ",C451,K451+1),100)</f>
        <v>29</v>
      </c>
      <c r="M451">
        <f>IFERROR(SEARCH(" ",C451,L451+1),100)</f>
        <v>100</v>
      </c>
      <c r="N451">
        <f>IFERROR(SEARCH(" ",C451,M451+1),100)</f>
        <v>100</v>
      </c>
      <c r="O451">
        <f>LEN(C451)</f>
        <v>36</v>
      </c>
      <c r="P451" t="str">
        <f>MID(C451,1,J451-1)</f>
        <v>MANCILLAS</v>
      </c>
      <c r="Q451" t="str">
        <f>MID(C451,(J451+1),(K451-J451))</f>
        <v xml:space="preserve">BALDERAS </v>
      </c>
      <c r="R451" t="str">
        <f>MID(C451,(K451+1),(L451-K451))</f>
        <v xml:space="preserve">ELIZABETH </v>
      </c>
      <c r="S451" t="str">
        <f>MID(C451,(L451+1),(M451-L451))</f>
        <v>ADRIANA</v>
      </c>
      <c r="T451" t="str">
        <f>MID(C451,(M451+1),N451)</f>
        <v/>
      </c>
      <c r="U451" t="str">
        <f t="shared" ref="U451:U452" si="14">CONCATENATE(R451," ",S451," ",T451)</f>
        <v xml:space="preserve">ELIZABETH  ADRIANA </v>
      </c>
      <c r="V451" t="s">
        <v>1342</v>
      </c>
      <c r="W451" t="str">
        <f t="shared" ref="W451:W452" si="15">CONCATENATE("INSERT INTO dbo.PACI (PACI_NOM, PACI_AP, PACI_AM, PACI_NAC, PACI_SEX, PACI_FECHAA, PACI_FECHAUM, PACI_IPA, PACI_IPUM, PACI_USA, PACI_USUM) VALUES ('",U451,"','",P451,"','",Q451,"','1990-01-01','",G451,"','2023-04-25','2023-04-25','192.1.1.1','192.1.1.1',1000,1000)")</f>
        <v>INSERT INTO dbo.PACI (PACI_NOM, PACI_AP, PACI_AM, PACI_NAC, PACI_SEX, PACI_FECHAA, PACI_FECHAUM, PACI_IPA, PACI_IPUM, PACI_USA, PACI_USUM) VALUES ('ELIZABETH  ADRIANA ','MANCILLAS','BALDERAS ','1990-01-01','Femenino','2023-04-25','2023-04-25','192.1.1.1','192.1.1.1',1000,1000)</v>
      </c>
    </row>
    <row r="452" spans="1:23" x14ac:dyDescent="0.25">
      <c r="A452" s="3">
        <v>234</v>
      </c>
      <c r="B452" s="4">
        <v>45033</v>
      </c>
      <c r="C452" t="s">
        <v>478</v>
      </c>
      <c r="D452" t="s">
        <v>479</v>
      </c>
      <c r="G452" t="s">
        <v>11</v>
      </c>
      <c r="H452" t="str">
        <f>CONCATENATE("Perfil SEDENA"," ",G452)</f>
        <v>Perfil SEDENA Masculino</v>
      </c>
      <c r="I452" t="s">
        <v>178</v>
      </c>
      <c r="J452">
        <f>SEARCH(" ",C452,1)</f>
        <v>6</v>
      </c>
      <c r="K452">
        <f>SEARCH(" ",C452,J452+1)</f>
        <v>15</v>
      </c>
      <c r="L452">
        <f>IFERROR(SEARCH(" ",C452,K452+1),100)</f>
        <v>25</v>
      </c>
      <c r="M452">
        <f>IFERROR(SEARCH(" ",C452,L452+1),100)</f>
        <v>31</v>
      </c>
      <c r="N452">
        <f>IFERROR(SEARCH(" ",C452,M452+1),100)</f>
        <v>100</v>
      </c>
      <c r="O452">
        <f>LEN(C452)</f>
        <v>38</v>
      </c>
      <c r="P452" t="str">
        <f>MID(C452,1,J452-1)</f>
        <v>TREJO</v>
      </c>
      <c r="Q452" t="str">
        <f>MID(C452,(J452+1),(K452-J452))</f>
        <v xml:space="preserve">MARTINEZ </v>
      </c>
      <c r="R452" t="str">
        <f>MID(C452,(K452+1),(L452-K452))</f>
        <v xml:space="preserve">GUADALUPE </v>
      </c>
      <c r="S452" t="str">
        <f>MID(C452,(L452+1),(M452-L452))</f>
        <v xml:space="preserve">ANGEL </v>
      </c>
      <c r="T452" t="str">
        <f>MID(C452,(M452+1),N452)</f>
        <v>EDUARDO</v>
      </c>
      <c r="U452" t="str">
        <f t="shared" si="14"/>
        <v>GUADALUPE  ANGEL  EDUARDO</v>
      </c>
      <c r="V452" t="s">
        <v>1343</v>
      </c>
      <c r="W452" t="str">
        <f t="shared" si="15"/>
        <v>INSERT INTO dbo.PACI (PACI_NOM, PACI_AP, PACI_AM, PACI_NAC, PACI_SEX, PACI_FECHAA, PACI_FECHAUM, PACI_IPA, PACI_IPUM, PACI_USA, PACI_USUM) VALUES ('GUADALUPE  ANGEL  EDUARDO','TREJO','MARTINEZ ','1990-01-01','Masculino','2023-04-25','2023-04-25','192.1.1.1','192.1.1.1',1000,1000)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 Movil 1</dc:creator>
  <cp:lastModifiedBy>Rodrigo Hdez C</cp:lastModifiedBy>
  <dcterms:created xsi:type="dcterms:W3CDTF">2023-04-24T21:29:14Z</dcterms:created>
  <dcterms:modified xsi:type="dcterms:W3CDTF">2023-04-28T00:48:37Z</dcterms:modified>
</cp:coreProperties>
</file>