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exCell\"/>
    </mc:Choice>
  </mc:AlternateContent>
  <bookViews>
    <workbookView xWindow="480" yWindow="75" windowWidth="18195" windowHeight="11820" activeTab="1"/>
  </bookViews>
  <sheets>
    <sheet name="Version" sheetId="2" r:id="rId1"/>
    <sheet name="Calculation" sheetId="3" r:id="rId2"/>
  </sheets>
  <definedNames>
    <definedName name="NEEDS">Calculation!$B$3</definedName>
    <definedName name="TestRange">Calculation!$K$11:$L$13</definedName>
  </definedNames>
  <calcPr calcId="162913"/>
</workbook>
</file>

<file path=xl/calcChain.xml><?xml version="1.0" encoding="utf-8"?>
<calcChain xmlns="http://schemas.openxmlformats.org/spreadsheetml/2006/main">
  <c r="B19" i="3" l="1"/>
  <c r="C14" i="3" l="1"/>
  <c r="B5" i="3"/>
  <c r="B4" i="3" l="1"/>
  <c r="C4" i="3" s="1"/>
  <c r="C5" i="3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C2" i="3" l="1"/>
  <c r="B20" i="3" l="1"/>
</calcChain>
</file>

<file path=xl/comments1.xml><?xml version="1.0" encoding="utf-8"?>
<comments xmlns="http://schemas.openxmlformats.org/spreadsheetml/2006/main">
  <authors>
    <author>Tony Rogers</author>
    <author>Mark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type:input
name:physicalMentalImpairmentYesNo</t>
        </r>
      </text>
    </comment>
    <comment ref="B3" authorId="1" shapeId="0">
      <text>
        <r>
          <rPr>
            <sz val="9"/>
            <color indexed="81"/>
            <rFont val="Tahoma"/>
            <charset val="1"/>
          </rPr>
          <t>type:input
name:10needs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type:input
name:wellbeing
Default:0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type:output
name:eligibilityscore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type:output
name:eligibilityresult</t>
        </r>
      </text>
    </comment>
  </commentList>
</comments>
</file>

<file path=xl/sharedStrings.xml><?xml version="1.0" encoding="utf-8"?>
<sst xmlns="http://schemas.openxmlformats.org/spreadsheetml/2006/main" count="30" uniqueCount="28">
  <si>
    <t>Score</t>
  </si>
  <si>
    <t>Eligibility Checker</t>
  </si>
  <si>
    <t>Date</t>
  </si>
  <si>
    <t>Version Number</t>
  </si>
  <si>
    <t>Produced by</t>
  </si>
  <si>
    <t>Comments</t>
  </si>
  <si>
    <t>Tony Rogers</t>
  </si>
  <si>
    <t>Initial draft</t>
  </si>
  <si>
    <t>Health</t>
  </si>
  <si>
    <t>Wellbeing</t>
  </si>
  <si>
    <t>Output Table</t>
  </si>
  <si>
    <t>Eligibility</t>
  </si>
  <si>
    <t>1.0</t>
  </si>
  <si>
    <t>Needs1</t>
  </si>
  <si>
    <t>Needs2</t>
  </si>
  <si>
    <t>Needs3</t>
  </si>
  <si>
    <t>Needs4</t>
  </si>
  <si>
    <t>Needs5</t>
  </si>
  <si>
    <t>Needs6</t>
  </si>
  <si>
    <t>Needs7</t>
  </si>
  <si>
    <t>Needs8</t>
  </si>
  <si>
    <t>Needs9</t>
  </si>
  <si>
    <t>Needs10</t>
  </si>
  <si>
    <t>You answered</t>
  </si>
  <si>
    <t>yes</t>
  </si>
  <si>
    <t>no</t>
  </si>
  <si>
    <t>Needs - each checkbox ticked = 10</t>
  </si>
  <si>
    <t>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</si>
</sst>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15" fontId="0" fillId="0" borderId="0" xfId="0" applyNumberFormat="1"/>
    <xf numFmtId="0" fontId="3" fillId="3" borderId="0" xfId="0" applyFont="1" applyFill="1"/>
    <xf numFmtId="0" fontId="4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5" borderId="0" xfId="6"/>
    <xf numFmtId="0" fontId="5" fillId="7" borderId="0" xfId="5" applyFill="1"/>
    <xf numFmtId="0" fontId="5" fillId="7" borderId="0" xfId="5" quotePrefix="1" applyFill="1"/>
    <xf numFmtId="0" fontId="0" fillId="6" borderId="0" xfId="0" applyFill="1"/>
  </cellXfs>
  <cellStyles count="7">
    <cellStyle name="Bad" xfId="6" builtinId="27"/>
    <cellStyle name="Good" xfId="5" builtinId="26"/>
    <cellStyle name="Normal" xfId="0" builtinId="0"/>
    <cellStyle name="Normal 2" xfId="3"/>
    <cellStyle name="Normal 3" xfId="1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9" sqref="B19"/>
    </sheetView>
  </sheetViews>
  <sheetFormatPr defaultRowHeight="15" x14ac:dyDescent="0.25"/>
  <cols>
    <col min="1" max="1" width="15.85546875" customWidth="1"/>
    <col min="2" max="2" width="23.5703125" customWidth="1"/>
    <col min="3" max="3" width="21.7109375" customWidth="1"/>
    <col min="4" max="4" width="24.42578125" customWidth="1"/>
  </cols>
  <sheetData>
    <row r="1" spans="1:4" ht="24" customHeight="1" x14ac:dyDescent="0.25">
      <c r="A1" s="3" t="s">
        <v>2</v>
      </c>
      <c r="B1" s="3" t="s">
        <v>3</v>
      </c>
      <c r="C1" s="3" t="s">
        <v>4</v>
      </c>
      <c r="D1" s="3" t="s">
        <v>5</v>
      </c>
    </row>
    <row r="2" spans="1:4" x14ac:dyDescent="0.25">
      <c r="A2" s="2">
        <v>42122</v>
      </c>
      <c r="B2" s="5" t="s">
        <v>12</v>
      </c>
      <c r="C2" t="s">
        <v>6</v>
      </c>
      <c r="D2" t="s">
        <v>7</v>
      </c>
    </row>
    <row r="3" spans="1:4" x14ac:dyDescent="0.25">
      <c r="B3" s="5"/>
    </row>
    <row r="4" spans="1:4" x14ac:dyDescent="0.25">
      <c r="B4" s="5"/>
    </row>
    <row r="5" spans="1:4" x14ac:dyDescent="0.25">
      <c r="B5" s="5"/>
    </row>
    <row r="6" spans="1:4" x14ac:dyDescent="0.25">
      <c r="B6" s="5"/>
    </row>
    <row r="7" spans="1:4" x14ac:dyDescent="0.25">
      <c r="B7" s="5"/>
    </row>
    <row r="8" spans="1:4" x14ac:dyDescent="0.25">
      <c r="B8" s="5"/>
    </row>
    <row r="9" spans="1:4" x14ac:dyDescent="0.25">
      <c r="B9" s="5"/>
    </row>
    <row r="10" spans="1:4" x14ac:dyDescent="0.25">
      <c r="B10" s="5"/>
    </row>
    <row r="11" spans="1:4" x14ac:dyDescent="0.25">
      <c r="B11" s="5"/>
    </row>
    <row r="12" spans="1:4" x14ac:dyDescent="0.25">
      <c r="B12" s="5"/>
    </row>
    <row r="13" spans="1:4" x14ac:dyDescent="0.25">
      <c r="B13" s="5"/>
    </row>
    <row r="14" spans="1:4" x14ac:dyDescent="0.25">
      <c r="B14" s="5"/>
    </row>
    <row r="15" spans="1:4" x14ac:dyDescent="0.25">
      <c r="B15" s="5"/>
    </row>
    <row r="16" spans="1:4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K11" sqref="K11"/>
    </sheetView>
  </sheetViews>
  <sheetFormatPr defaultRowHeight="15" x14ac:dyDescent="0.25"/>
  <cols>
    <col min="1" max="1" width="22.140625" customWidth="1"/>
    <col min="2" max="2" width="29.42578125" customWidth="1"/>
    <col min="4" max="4" width="3.140625" customWidth="1"/>
    <col min="5" max="5" width="10.7109375" customWidth="1"/>
    <col min="6" max="6" width="5.5703125" customWidth="1"/>
    <col min="7" max="7" width="5.42578125" customWidth="1"/>
  </cols>
  <sheetData>
    <row r="1" spans="1:13" ht="18.75" customHeight="1" x14ac:dyDescent="0.25">
      <c r="A1" s="3" t="s">
        <v>1</v>
      </c>
    </row>
    <row r="2" spans="1:13" x14ac:dyDescent="0.25">
      <c r="A2" s="1" t="s">
        <v>8</v>
      </c>
      <c r="B2" s="8">
        <v>0</v>
      </c>
      <c r="C2">
        <f>VLOOKUP(B2,K2:L4,2,FALSE)</f>
        <v>0</v>
      </c>
      <c r="E2" t="s">
        <v>9</v>
      </c>
      <c r="F2">
        <v>0</v>
      </c>
      <c r="G2">
        <v>0</v>
      </c>
      <c r="J2" t="s">
        <v>8</v>
      </c>
      <c r="K2">
        <v>1</v>
      </c>
      <c r="L2">
        <v>1000</v>
      </c>
      <c r="M2" t="s">
        <v>24</v>
      </c>
    </row>
    <row r="3" spans="1:13" x14ac:dyDescent="0.25">
      <c r="A3" s="1" t="s">
        <v>27</v>
      </c>
      <c r="B3" s="9"/>
      <c r="G3">
        <v>0</v>
      </c>
    </row>
    <row r="4" spans="1:13" x14ac:dyDescent="0.25">
      <c r="A4" s="1" t="s">
        <v>13</v>
      </c>
      <c r="B4" s="10">
        <f>IF(IFERROR(SEARCH("0", NEEDS), 0),1,0)</f>
        <v>0</v>
      </c>
      <c r="C4">
        <f>IF(B4&gt;0,10,0)</f>
        <v>0</v>
      </c>
      <c r="F4">
        <v>1</v>
      </c>
      <c r="G4">
        <v>4</v>
      </c>
      <c r="K4">
        <v>0</v>
      </c>
      <c r="L4">
        <v>0</v>
      </c>
      <c r="M4" t="s">
        <v>25</v>
      </c>
    </row>
    <row r="5" spans="1:13" x14ac:dyDescent="0.25">
      <c r="A5" s="1" t="s">
        <v>14</v>
      </c>
      <c r="B5" s="10">
        <f>IF(IFERROR(SEARCH("1", NEEDS), 0),1,0)</f>
        <v>0</v>
      </c>
      <c r="C5">
        <f t="shared" ref="C5:C13" si="0">IF(B5&gt;0,10,0)</f>
        <v>0</v>
      </c>
      <c r="F5">
        <v>2</v>
      </c>
      <c r="G5">
        <v>3</v>
      </c>
    </row>
    <row r="6" spans="1:13" x14ac:dyDescent="0.25">
      <c r="A6" s="1" t="s">
        <v>15</v>
      </c>
      <c r="B6" s="10">
        <f>IF(IFERROR(SEARCH("2", NEEDS), 0),1,0)</f>
        <v>0</v>
      </c>
      <c r="C6">
        <f t="shared" si="0"/>
        <v>0</v>
      </c>
      <c r="F6">
        <v>3</v>
      </c>
      <c r="G6">
        <v>2</v>
      </c>
      <c r="J6" t="s">
        <v>26</v>
      </c>
    </row>
    <row r="7" spans="1:13" x14ac:dyDescent="0.25">
      <c r="A7" s="1" t="s">
        <v>16</v>
      </c>
      <c r="B7" s="10">
        <f>IF(IFERROR(SEARCH("3", NEEDS), 0),1,0)</f>
        <v>0</v>
      </c>
      <c r="C7">
        <f t="shared" si="0"/>
        <v>0</v>
      </c>
      <c r="F7">
        <v>4</v>
      </c>
      <c r="G7">
        <v>1</v>
      </c>
    </row>
    <row r="8" spans="1:13" x14ac:dyDescent="0.25">
      <c r="A8" s="1" t="s">
        <v>17</v>
      </c>
      <c r="B8" s="10">
        <f>IF(IFERROR(SEARCH("4", NEEDS), 0),1,0)</f>
        <v>0</v>
      </c>
      <c r="C8">
        <f t="shared" si="0"/>
        <v>0</v>
      </c>
      <c r="F8">
        <v>5</v>
      </c>
      <c r="G8">
        <v>0</v>
      </c>
    </row>
    <row r="9" spans="1:13" x14ac:dyDescent="0.25">
      <c r="A9" s="1" t="s">
        <v>18</v>
      </c>
      <c r="B9" s="10">
        <f>IF(IFERROR(SEARCH("5", NEEDS), 0),1,0)</f>
        <v>0</v>
      </c>
      <c r="C9">
        <f t="shared" si="0"/>
        <v>0</v>
      </c>
      <c r="F9">
        <v>6</v>
      </c>
      <c r="G9">
        <v>0</v>
      </c>
    </row>
    <row r="10" spans="1:13" x14ac:dyDescent="0.25">
      <c r="A10" s="1" t="s">
        <v>19</v>
      </c>
      <c r="B10" s="10">
        <f>IF(IFERROR(SEARCH("6", NEEDS), 0),1,0)</f>
        <v>0</v>
      </c>
      <c r="C10">
        <f t="shared" si="0"/>
        <v>0</v>
      </c>
      <c r="F10">
        <v>7</v>
      </c>
      <c r="G10">
        <v>0</v>
      </c>
    </row>
    <row r="11" spans="1:13" x14ac:dyDescent="0.25">
      <c r="A11" s="1" t="s">
        <v>20</v>
      </c>
      <c r="B11" s="10">
        <f>IF(IFERROR(SEARCH("7", NEEDS), 0),1,0)</f>
        <v>0</v>
      </c>
      <c r="C11">
        <f t="shared" si="0"/>
        <v>0</v>
      </c>
      <c r="F11">
        <v>8</v>
      </c>
      <c r="G11">
        <v>0</v>
      </c>
      <c r="K11" s="7"/>
      <c r="L11" s="7"/>
    </row>
    <row r="12" spans="1:13" x14ac:dyDescent="0.25">
      <c r="A12" s="1" t="s">
        <v>21</v>
      </c>
      <c r="B12" s="10">
        <f>IF(IFERROR(SEARCH("8", NEEDS), 0),1,0)</f>
        <v>0</v>
      </c>
      <c r="C12">
        <f t="shared" si="0"/>
        <v>0</v>
      </c>
      <c r="F12">
        <v>9</v>
      </c>
      <c r="G12">
        <v>0</v>
      </c>
      <c r="K12" s="7"/>
      <c r="L12" s="7"/>
    </row>
    <row r="13" spans="1:13" x14ac:dyDescent="0.25">
      <c r="A13" s="1" t="s">
        <v>22</v>
      </c>
      <c r="B13" s="10">
        <f>IF(IFERROR(SEARCH("9", NEEDS), 0),1,0)</f>
        <v>0</v>
      </c>
      <c r="C13">
        <f t="shared" si="0"/>
        <v>0</v>
      </c>
      <c r="F13">
        <v>10</v>
      </c>
      <c r="G13">
        <v>0</v>
      </c>
      <c r="K13" s="7"/>
      <c r="L13" s="7"/>
    </row>
    <row r="14" spans="1:13" x14ac:dyDescent="0.25">
      <c r="A14" s="1" t="s">
        <v>9</v>
      </c>
      <c r="B14" s="8">
        <v>0</v>
      </c>
      <c r="C14">
        <f>VLOOKUP(B14,F2:G13,2)</f>
        <v>0</v>
      </c>
    </row>
    <row r="16" spans="1:13" x14ac:dyDescent="0.25">
      <c r="A16" s="4" t="s">
        <v>10</v>
      </c>
    </row>
    <row r="17" spans="1:2" x14ac:dyDescent="0.25">
      <c r="A17" s="4"/>
    </row>
    <row r="18" spans="1:2" x14ac:dyDescent="0.25">
      <c r="A18" s="4" t="s">
        <v>23</v>
      </c>
      <c r="B18" s="7"/>
    </row>
    <row r="19" spans="1:2" x14ac:dyDescent="0.25">
      <c r="A19" s="4" t="s">
        <v>0</v>
      </c>
      <c r="B19" s="7">
        <f>SUM(C2:C14)</f>
        <v>0</v>
      </c>
    </row>
    <row r="20" spans="1:2" x14ac:dyDescent="0.25">
      <c r="A20" s="4" t="s">
        <v>11</v>
      </c>
      <c r="B20" s="7" t="str">
        <f>IF(AND(B19&gt;1020,MOD(B19,10)&gt;0),"ELIGIBLE","NOT ELIGIBLE")</f>
        <v>NOT ELIGIBLE</v>
      </c>
    </row>
    <row r="22" spans="1:2" x14ac:dyDescent="0.25">
      <c r="A2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Version</vt:lpstr>
      <vt:lpstr>Calculation</vt:lpstr>
      <vt:lpstr>NEEDS</vt:lpstr>
      <vt:lpstr>TestRange</vt:lpstr>
    </vt:vector>
  </TitlesOfParts>
  <Company>Stockport MBC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Rogers</dc:creator>
  <cp:lastModifiedBy>Mark Fairhurst</cp:lastModifiedBy>
  <dcterms:created xsi:type="dcterms:W3CDTF">2015-04-28T10:29:11Z</dcterms:created>
  <dcterms:modified xsi:type="dcterms:W3CDTF">2015-09-22T15:33:24Z</dcterms:modified>
</cp:coreProperties>
</file>