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bfilevs05\PERFTEAM.SHR\PERFORMA\Post-16\2018\2018 Secondary Guidances\"/>
    </mc:Choice>
  </mc:AlternateContent>
  <bookViews>
    <workbookView xWindow="0" yWindow="0" windowWidth="21570" windowHeight="9900" tabRatio="754" firstSheet="3" activeTab="3"/>
  </bookViews>
  <sheets>
    <sheet name="All Points All Tables" sheetId="28" state="hidden" r:id="rId1"/>
    <sheet name="Qual Table Lookup" sheetId="34" state="hidden" r:id="rId2"/>
    <sheet name="For Drop Downs" sheetId="29" state="hidden" r:id="rId3"/>
    <sheet name="Contents" sheetId="37" r:id="rId4"/>
    <sheet name="General Information" sheetId="56" r:id="rId5"/>
    <sheet name="Search Tool" sheetId="36" r:id="rId6"/>
    <sheet name="Underlying Data" sheetId="57" r:id="rId7"/>
    <sheet name="AS Levels" sheetId="54" r:id="rId8"/>
    <sheet name="AS Levels Double" sheetId="55" r:id="rId9"/>
    <sheet name="BTEC and WJEC Awards" sheetId="13" r:id="rId10"/>
    <sheet name="BTEC and WJEC Certs" sheetId="14" r:id="rId11"/>
    <sheet name="BTEC Diplomas" sheetId="15" r:id="rId12"/>
    <sheet name="Free Standing Mathematics" sheetId="16" r:id="rId13"/>
    <sheet name="GCSEs and Certificates" sheetId="17" r:id="rId14"/>
    <sheet name="GCSEs and Certificates Double" sheetId="18" r:id="rId15"/>
    <sheet name="Graded Music" sheetId="19" r:id="rId16"/>
    <sheet name="OCR National Certificates" sheetId="20" r:id="rId17"/>
    <sheet name="Other Qualifications" sheetId="22" r:id="rId18"/>
  </sheets>
  <definedNames>
    <definedName name="_xlnm._FilterDatabase" localSheetId="7" hidden="1">'AS Levels'!$A$29:$C$289</definedName>
    <definedName name="_xlnm._FilterDatabase" localSheetId="8" hidden="1">'AS Levels Double'!$A$4:$C$18</definedName>
    <definedName name="_xlnm._FilterDatabase" localSheetId="13" hidden="1">'GCSEs and Certificates'!$A$194:$C$194</definedName>
    <definedName name="_xlnm._FilterDatabase" localSheetId="14" hidden="1">'GCSEs and Certificates Double'!$A$25:$C$25</definedName>
    <definedName name="_xlnm._FilterDatabase" localSheetId="17" hidden="1">'Other Qualifications'!#REF!</definedName>
    <definedName name="_xlnm._FilterDatabase" localSheetId="1" hidden="1">'Qual Table Lookup'!$A$6:$M$668</definedName>
    <definedName name="_xlnm._FilterDatabase" localSheetId="6" hidden="1">'Underlying Data'!$A$4:$G$4</definedName>
    <definedName name="Drop_Down_1">OFFSET('For Drop Downs'!$F$7,0,0,SUMPRODUCT(--(LEN('For Drop Downs'!$F$7:$F$54)&gt;0)),1)</definedName>
    <definedName name="Drop_Down_2">OFFSET('For Drop Downs'!$I$7,0,0,SUMPRODUCT(--(LEN('For Drop Downs'!$I$7:$I$54)&gt;0)),1)</definedName>
  </definedNames>
  <calcPr calcId="162913"/>
</workbook>
</file>

<file path=xl/calcChain.xml><?xml version="1.0" encoding="utf-8"?>
<calcChain xmlns="http://schemas.openxmlformats.org/spreadsheetml/2006/main">
  <c r="E8" i="34" l="1"/>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39" i="34"/>
  <c r="E40" i="34"/>
  <c r="E41" i="34"/>
  <c r="E42" i="34"/>
  <c r="E43" i="34"/>
  <c r="E44" i="34"/>
  <c r="E45" i="34"/>
  <c r="E46" i="34"/>
  <c r="E47" i="34"/>
  <c r="E48" i="34"/>
  <c r="E49" i="34"/>
  <c r="E50" i="34"/>
  <c r="E51" i="34"/>
  <c r="E52" i="34"/>
  <c r="E53" i="34"/>
  <c r="E54" i="34"/>
  <c r="E55" i="34"/>
  <c r="E56" i="34"/>
  <c r="E57" i="34"/>
  <c r="E58" i="34"/>
  <c r="E59" i="34"/>
  <c r="E60" i="34"/>
  <c r="E61" i="34"/>
  <c r="E62" i="34"/>
  <c r="E63" i="34"/>
  <c r="E64" i="34"/>
  <c r="E65" i="34"/>
  <c r="E66" i="34"/>
  <c r="E67" i="34"/>
  <c r="E68" i="34"/>
  <c r="E69" i="34"/>
  <c r="E70" i="34"/>
  <c r="E71" i="34"/>
  <c r="E72" i="34"/>
  <c r="E73" i="34"/>
  <c r="E74" i="34"/>
  <c r="E75" i="34"/>
  <c r="E76" i="34"/>
  <c r="E77" i="34"/>
  <c r="E78" i="34"/>
  <c r="E79" i="34"/>
  <c r="E80" i="34"/>
  <c r="E81" i="34"/>
  <c r="E82" i="34"/>
  <c r="E83" i="34"/>
  <c r="E84" i="34"/>
  <c r="E85" i="34"/>
  <c r="E86" i="34"/>
  <c r="E87" i="34"/>
  <c r="E88" i="34"/>
  <c r="E89" i="34"/>
  <c r="E90" i="34"/>
  <c r="E91" i="34"/>
  <c r="E92" i="34"/>
  <c r="E93" i="34"/>
  <c r="E94" i="34"/>
  <c r="E95" i="34"/>
  <c r="E96" i="34"/>
  <c r="E97" i="34"/>
  <c r="E98" i="34"/>
  <c r="E99" i="34"/>
  <c r="E100" i="34"/>
  <c r="E101" i="34"/>
  <c r="E102" i="34"/>
  <c r="E103" i="34"/>
  <c r="E104" i="34"/>
  <c r="E105" i="34"/>
  <c r="E106" i="34"/>
  <c r="E107" i="34"/>
  <c r="E108" i="34"/>
  <c r="E109" i="34"/>
  <c r="E110" i="34"/>
  <c r="E111" i="34"/>
  <c r="E112" i="34"/>
  <c r="E113" i="34"/>
  <c r="E114" i="34"/>
  <c r="E115" i="34"/>
  <c r="E116" i="34"/>
  <c r="E117" i="34"/>
  <c r="E118" i="34"/>
  <c r="E119" i="34"/>
  <c r="E120" i="34"/>
  <c r="E121" i="34"/>
  <c r="E122" i="34"/>
  <c r="E123" i="34"/>
  <c r="E124" i="34"/>
  <c r="E125" i="34"/>
  <c r="E126" i="34"/>
  <c r="E127" i="34"/>
  <c r="E128" i="34"/>
  <c r="E129" i="34"/>
  <c r="E130" i="34"/>
  <c r="E131" i="34"/>
  <c r="E132" i="34"/>
  <c r="E133" i="34"/>
  <c r="E134" i="34"/>
  <c r="E135" i="34"/>
  <c r="E136" i="34"/>
  <c r="E137" i="34"/>
  <c r="E138" i="34"/>
  <c r="E139" i="34"/>
  <c r="E140" i="34"/>
  <c r="E141" i="34"/>
  <c r="E142" i="34"/>
  <c r="E143" i="34"/>
  <c r="E144" i="34"/>
  <c r="E145" i="34"/>
  <c r="E146" i="34"/>
  <c r="E147" i="34"/>
  <c r="E148" i="34"/>
  <c r="E149" i="34"/>
  <c r="E150" i="34"/>
  <c r="E151" i="34"/>
  <c r="E152" i="34"/>
  <c r="E153" i="34"/>
  <c r="E154" i="34"/>
  <c r="E155" i="34"/>
  <c r="E156" i="34"/>
  <c r="E157" i="34"/>
  <c r="E158" i="34"/>
  <c r="E159" i="34"/>
  <c r="E160" i="34"/>
  <c r="E161" i="34"/>
  <c r="E162" i="34"/>
  <c r="E163" i="34"/>
  <c r="E164" i="34"/>
  <c r="E165" i="34"/>
  <c r="E166" i="34"/>
  <c r="E167" i="34"/>
  <c r="E168" i="34"/>
  <c r="E169" i="34"/>
  <c r="E170" i="34"/>
  <c r="E171" i="34"/>
  <c r="E172" i="34"/>
  <c r="E173" i="34"/>
  <c r="E174" i="34"/>
  <c r="E175" i="34"/>
  <c r="E176" i="34"/>
  <c r="E177" i="34"/>
  <c r="E178" i="34"/>
  <c r="E179" i="34"/>
  <c r="E180" i="34"/>
  <c r="E181" i="34"/>
  <c r="E182" i="34"/>
  <c r="E183" i="34"/>
  <c r="E184" i="34"/>
  <c r="E185" i="34"/>
  <c r="E186" i="34"/>
  <c r="E187" i="34"/>
  <c r="E188" i="34"/>
  <c r="E189" i="34"/>
  <c r="E190" i="34"/>
  <c r="E191" i="34"/>
  <c r="E192" i="34"/>
  <c r="E193" i="34"/>
  <c r="E194" i="34"/>
  <c r="E195" i="34"/>
  <c r="E196" i="34"/>
  <c r="E197" i="34"/>
  <c r="E198" i="34"/>
  <c r="E199" i="34"/>
  <c r="E200" i="34"/>
  <c r="E201" i="34"/>
  <c r="E202" i="34"/>
  <c r="E203" i="34"/>
  <c r="E204" i="34"/>
  <c r="E205" i="34"/>
  <c r="E206" i="34"/>
  <c r="E207" i="34"/>
  <c r="E208" i="34"/>
  <c r="E209" i="34"/>
  <c r="E210" i="34"/>
  <c r="E211" i="34"/>
  <c r="E212" i="34"/>
  <c r="E213" i="34"/>
  <c r="E214" i="34"/>
  <c r="E215" i="34"/>
  <c r="E216" i="34"/>
  <c r="E217" i="34"/>
  <c r="E218" i="34"/>
  <c r="E219" i="34"/>
  <c r="E220" i="34"/>
  <c r="E221" i="34"/>
  <c r="E222" i="34"/>
  <c r="E223" i="34"/>
  <c r="E224" i="34"/>
  <c r="E225" i="34"/>
  <c r="E226" i="34"/>
  <c r="E227" i="34"/>
  <c r="E228" i="34"/>
  <c r="E229" i="34"/>
  <c r="E230" i="34"/>
  <c r="E231" i="34"/>
  <c r="E232" i="34"/>
  <c r="E233" i="34"/>
  <c r="E234" i="34"/>
  <c r="E235" i="34"/>
  <c r="E236" i="34"/>
  <c r="E237" i="34"/>
  <c r="E238" i="34"/>
  <c r="E239" i="34"/>
  <c r="E240" i="34"/>
  <c r="E241" i="34"/>
  <c r="E242" i="34"/>
  <c r="E243" i="34"/>
  <c r="E244" i="34"/>
  <c r="E245" i="34"/>
  <c r="E246" i="34"/>
  <c r="E247" i="34"/>
  <c r="E248" i="34"/>
  <c r="E249" i="34"/>
  <c r="E250" i="34"/>
  <c r="E251" i="34"/>
  <c r="E252" i="34"/>
  <c r="E253" i="34"/>
  <c r="E254" i="34"/>
  <c r="E255" i="34"/>
  <c r="E256" i="34"/>
  <c r="E257" i="34"/>
  <c r="E258" i="34"/>
  <c r="E259" i="34"/>
  <c r="E260" i="34"/>
  <c r="E261" i="34"/>
  <c r="E262" i="34"/>
  <c r="E263" i="34"/>
  <c r="E264" i="34"/>
  <c r="E265" i="34"/>
  <c r="E266" i="34"/>
  <c r="E267" i="34"/>
  <c r="E268" i="34"/>
  <c r="E269" i="34"/>
  <c r="E270" i="34"/>
  <c r="E271" i="34"/>
  <c r="E272" i="34"/>
  <c r="E273" i="34"/>
  <c r="E274" i="34"/>
  <c r="E275" i="34"/>
  <c r="E276" i="34"/>
  <c r="E277" i="34"/>
  <c r="E278" i="34"/>
  <c r="E279" i="34"/>
  <c r="E280" i="34"/>
  <c r="E281" i="34"/>
  <c r="E282" i="34"/>
  <c r="E283" i="34"/>
  <c r="E284" i="34"/>
  <c r="E285" i="34"/>
  <c r="E286" i="34"/>
  <c r="E287" i="34"/>
  <c r="E288" i="34"/>
  <c r="E289" i="34"/>
  <c r="E290" i="34"/>
  <c r="E291" i="34"/>
  <c r="E292" i="34"/>
  <c r="E293" i="34"/>
  <c r="E294" i="34"/>
  <c r="E295" i="34"/>
  <c r="E296" i="34"/>
  <c r="E297" i="34"/>
  <c r="E298" i="34"/>
  <c r="E299" i="34"/>
  <c r="E300" i="34"/>
  <c r="E301" i="34"/>
  <c r="E302" i="34"/>
  <c r="E303" i="34"/>
  <c r="E304" i="34"/>
  <c r="E305" i="34"/>
  <c r="E306" i="34"/>
  <c r="E307" i="34"/>
  <c r="E308" i="34"/>
  <c r="E309" i="34"/>
  <c r="E310" i="34"/>
  <c r="E311" i="34"/>
  <c r="E312" i="34"/>
  <c r="E313" i="34"/>
  <c r="E314" i="34"/>
  <c r="E315" i="34"/>
  <c r="E316" i="34"/>
  <c r="E317" i="34"/>
  <c r="E318" i="34"/>
  <c r="E319" i="34"/>
  <c r="E320" i="34"/>
  <c r="E321" i="34"/>
  <c r="E322" i="34"/>
  <c r="E323" i="34"/>
  <c r="E324" i="34"/>
  <c r="E325" i="34"/>
  <c r="E326" i="34"/>
  <c r="E327" i="34"/>
  <c r="E328" i="34"/>
  <c r="E329" i="34"/>
  <c r="E330" i="34"/>
  <c r="E331" i="34"/>
  <c r="E332" i="34"/>
  <c r="E333" i="34"/>
  <c r="E334" i="34"/>
  <c r="E335" i="34"/>
  <c r="E336" i="34"/>
  <c r="E337" i="34"/>
  <c r="E338" i="34"/>
  <c r="E339" i="34"/>
  <c r="E340" i="34"/>
  <c r="E341" i="34"/>
  <c r="E342" i="34"/>
  <c r="E343" i="34"/>
  <c r="E344" i="34"/>
  <c r="E345" i="34"/>
  <c r="E346" i="34"/>
  <c r="E347" i="34"/>
  <c r="E348" i="34"/>
  <c r="E349" i="34"/>
  <c r="E350" i="34"/>
  <c r="E351" i="34"/>
  <c r="E352" i="34"/>
  <c r="E353" i="34"/>
  <c r="E354" i="34"/>
  <c r="E355" i="34"/>
  <c r="E356" i="34"/>
  <c r="E357" i="34"/>
  <c r="E358" i="34"/>
  <c r="E359" i="34"/>
  <c r="E360" i="34"/>
  <c r="E361" i="34"/>
  <c r="E362" i="34"/>
  <c r="E363" i="34"/>
  <c r="E364" i="34"/>
  <c r="E365" i="34"/>
  <c r="E366" i="34"/>
  <c r="E367" i="34"/>
  <c r="E368" i="34"/>
  <c r="E369" i="34"/>
  <c r="E370" i="34"/>
  <c r="E371" i="34"/>
  <c r="E372" i="34"/>
  <c r="E373" i="34"/>
  <c r="E374" i="34"/>
  <c r="E375" i="34"/>
  <c r="E376" i="34"/>
  <c r="E377" i="34"/>
  <c r="E378" i="34"/>
  <c r="E379" i="34"/>
  <c r="E380" i="34"/>
  <c r="E381" i="34"/>
  <c r="E382" i="34"/>
  <c r="E383" i="34"/>
  <c r="E384" i="34"/>
  <c r="E385" i="34"/>
  <c r="E386" i="34"/>
  <c r="E387" i="34"/>
  <c r="E388" i="34"/>
  <c r="E389" i="34"/>
  <c r="E390" i="34"/>
  <c r="E391" i="34"/>
  <c r="E392" i="34"/>
  <c r="E393" i="34"/>
  <c r="E394" i="34"/>
  <c r="E395" i="34"/>
  <c r="E396" i="34"/>
  <c r="E397" i="34"/>
  <c r="E398" i="34"/>
  <c r="E399" i="34"/>
  <c r="E400" i="34"/>
  <c r="E401" i="34"/>
  <c r="E402" i="34"/>
  <c r="E403" i="34"/>
  <c r="E404" i="34"/>
  <c r="E405" i="34"/>
  <c r="E406" i="34"/>
  <c r="E407" i="34"/>
  <c r="E408" i="34"/>
  <c r="E409" i="34"/>
  <c r="E410" i="34"/>
  <c r="E411" i="34"/>
  <c r="E412" i="34"/>
  <c r="E413" i="34"/>
  <c r="E414" i="34"/>
  <c r="E415" i="34"/>
  <c r="E416" i="34"/>
  <c r="E417" i="34"/>
  <c r="E418" i="34"/>
  <c r="E419" i="34"/>
  <c r="E420" i="34"/>
  <c r="E421" i="34"/>
  <c r="E422" i="34"/>
  <c r="E423" i="34"/>
  <c r="E424" i="34"/>
  <c r="E425" i="34"/>
  <c r="E426" i="34"/>
  <c r="E427" i="34"/>
  <c r="E428" i="34"/>
  <c r="E429" i="34"/>
  <c r="E430" i="34"/>
  <c r="E431" i="34"/>
  <c r="E432" i="34"/>
  <c r="E433" i="34"/>
  <c r="E434" i="34"/>
  <c r="E435" i="34"/>
  <c r="E436" i="34"/>
  <c r="E437" i="34"/>
  <c r="E438" i="34"/>
  <c r="E439" i="34"/>
  <c r="E440" i="34"/>
  <c r="E441" i="34"/>
  <c r="E442" i="34"/>
  <c r="E443" i="34"/>
  <c r="E444" i="34"/>
  <c r="E445" i="34"/>
  <c r="E446" i="34"/>
  <c r="E447" i="34"/>
  <c r="E448" i="34"/>
  <c r="E449" i="34"/>
  <c r="E450" i="34"/>
  <c r="E451" i="34"/>
  <c r="E452" i="34"/>
  <c r="E453" i="34"/>
  <c r="E454" i="34"/>
  <c r="E455" i="34"/>
  <c r="E456" i="34"/>
  <c r="E457" i="34"/>
  <c r="E458" i="34"/>
  <c r="E459" i="34"/>
  <c r="E460" i="34"/>
  <c r="E461" i="34"/>
  <c r="E462" i="34"/>
  <c r="E463" i="34"/>
  <c r="E464" i="34"/>
  <c r="E465" i="34"/>
  <c r="E466" i="34"/>
  <c r="E467" i="34"/>
  <c r="E468" i="34"/>
  <c r="E469" i="34"/>
  <c r="E470" i="34"/>
  <c r="E471" i="34"/>
  <c r="E472" i="34"/>
  <c r="E473" i="34"/>
  <c r="E474" i="34"/>
  <c r="E475" i="34"/>
  <c r="E476" i="34"/>
  <c r="E477" i="34"/>
  <c r="E478" i="34"/>
  <c r="E479" i="34"/>
  <c r="E480" i="34"/>
  <c r="E481" i="34"/>
  <c r="E482" i="34"/>
  <c r="E483" i="34"/>
  <c r="E484" i="34"/>
  <c r="E485" i="34"/>
  <c r="E486" i="34"/>
  <c r="E487" i="34"/>
  <c r="E488" i="34"/>
  <c r="E489" i="34"/>
  <c r="E490" i="34"/>
  <c r="E491" i="34"/>
  <c r="E492" i="34"/>
  <c r="E493" i="34"/>
  <c r="E494" i="34"/>
  <c r="E495" i="34"/>
  <c r="E496" i="34"/>
  <c r="E497" i="34"/>
  <c r="E498" i="34"/>
  <c r="E499" i="34"/>
  <c r="E500" i="34"/>
  <c r="E501" i="34"/>
  <c r="E502" i="34"/>
  <c r="E503" i="34"/>
  <c r="E504" i="34"/>
  <c r="E505" i="34"/>
  <c r="E506" i="34"/>
  <c r="E507" i="34"/>
  <c r="E508" i="34"/>
  <c r="E509" i="34"/>
  <c r="E510" i="34"/>
  <c r="E511" i="34"/>
  <c r="E512" i="34"/>
  <c r="E513" i="34"/>
  <c r="E514" i="34"/>
  <c r="E515" i="34"/>
  <c r="E516" i="34"/>
  <c r="E517" i="34"/>
  <c r="E518" i="34"/>
  <c r="E519" i="34"/>
  <c r="E520" i="34"/>
  <c r="E521" i="34"/>
  <c r="E522" i="34"/>
  <c r="E523" i="34"/>
  <c r="E524" i="34"/>
  <c r="E525" i="34"/>
  <c r="E526" i="34"/>
  <c r="E527" i="34"/>
  <c r="E528" i="34"/>
  <c r="E529" i="34"/>
  <c r="E530" i="34"/>
  <c r="E531" i="34"/>
  <c r="E532" i="34"/>
  <c r="E533" i="34"/>
  <c r="E534" i="34"/>
  <c r="E535" i="34"/>
  <c r="E536" i="34"/>
  <c r="E537" i="34"/>
  <c r="E538" i="34"/>
  <c r="E539" i="34"/>
  <c r="E540" i="34"/>
  <c r="E541" i="34"/>
  <c r="E542" i="34"/>
  <c r="E543" i="34"/>
  <c r="E544" i="34"/>
  <c r="E545" i="34"/>
  <c r="E546" i="34"/>
  <c r="E547" i="34"/>
  <c r="E548" i="34"/>
  <c r="E549" i="34"/>
  <c r="E550" i="34"/>
  <c r="E551" i="34"/>
  <c r="E552" i="34"/>
  <c r="E553" i="34"/>
  <c r="E554" i="34"/>
  <c r="E555" i="34"/>
  <c r="E556" i="34"/>
  <c r="E557" i="34"/>
  <c r="E558" i="34"/>
  <c r="E559" i="34"/>
  <c r="E560" i="34"/>
  <c r="E561" i="34"/>
  <c r="E562" i="34"/>
  <c r="E563" i="34"/>
  <c r="E564" i="34"/>
  <c r="E565" i="34"/>
  <c r="E566" i="34"/>
  <c r="E567" i="34"/>
  <c r="E568" i="34"/>
  <c r="E569" i="34"/>
  <c r="E570" i="34"/>
  <c r="E571" i="34"/>
  <c r="E572" i="34"/>
  <c r="E573" i="34"/>
  <c r="E574" i="34"/>
  <c r="E575" i="34"/>
  <c r="E576" i="34"/>
  <c r="E577" i="34"/>
  <c r="E578" i="34"/>
  <c r="E579" i="34"/>
  <c r="E580" i="34"/>
  <c r="E581" i="34"/>
  <c r="E582" i="34"/>
  <c r="E583" i="34"/>
  <c r="E584" i="34"/>
  <c r="E585" i="34"/>
  <c r="E586" i="34"/>
  <c r="E587" i="34"/>
  <c r="E588" i="34"/>
  <c r="E589" i="34"/>
  <c r="E590" i="34"/>
  <c r="E591" i="34"/>
  <c r="E592" i="34"/>
  <c r="E593" i="34"/>
  <c r="E594" i="34"/>
  <c r="E595" i="34"/>
  <c r="E596" i="34"/>
  <c r="E597" i="34"/>
  <c r="E598" i="34"/>
  <c r="E599" i="34"/>
  <c r="E600" i="34"/>
  <c r="E601" i="34"/>
  <c r="E602" i="34"/>
  <c r="E603" i="34"/>
  <c r="E604" i="34"/>
  <c r="E605" i="34"/>
  <c r="E606" i="34"/>
  <c r="E607" i="34"/>
  <c r="E608" i="34"/>
  <c r="E609" i="34"/>
  <c r="E610" i="34"/>
  <c r="E611" i="34"/>
  <c r="E612" i="34"/>
  <c r="E613" i="34"/>
  <c r="E614" i="34"/>
  <c r="E615" i="34"/>
  <c r="E616" i="34"/>
  <c r="E617" i="34"/>
  <c r="E618" i="34"/>
  <c r="E619" i="34"/>
  <c r="E620" i="34"/>
  <c r="E621" i="34"/>
  <c r="E622" i="34"/>
  <c r="E623" i="34"/>
  <c r="E624" i="34"/>
  <c r="E625" i="34"/>
  <c r="E626" i="34"/>
  <c r="E627" i="34"/>
  <c r="E628" i="34"/>
  <c r="E629" i="34"/>
  <c r="E630" i="34"/>
  <c r="E631" i="34"/>
  <c r="E632" i="34"/>
  <c r="E633" i="34"/>
  <c r="E634" i="34"/>
  <c r="E635" i="34"/>
  <c r="E636" i="34"/>
  <c r="E637" i="34"/>
  <c r="E638" i="34"/>
  <c r="E639" i="34"/>
  <c r="E640" i="34"/>
  <c r="E641" i="34"/>
  <c r="E642" i="34"/>
  <c r="E643" i="34"/>
  <c r="E644" i="34"/>
  <c r="E645" i="34"/>
  <c r="E646" i="34"/>
  <c r="E647" i="34"/>
  <c r="E648" i="34"/>
  <c r="E649" i="34"/>
  <c r="E650" i="34"/>
  <c r="E651" i="34"/>
  <c r="E652" i="34"/>
  <c r="E653" i="34"/>
  <c r="E654" i="34"/>
  <c r="E655" i="34"/>
  <c r="E656" i="34"/>
  <c r="E657" i="34"/>
  <c r="E658" i="34"/>
  <c r="E659" i="34"/>
  <c r="E660" i="34"/>
  <c r="E661" i="34"/>
  <c r="E662" i="34"/>
  <c r="E663" i="34"/>
  <c r="E664" i="34"/>
  <c r="E665" i="34"/>
  <c r="E666" i="34"/>
  <c r="E667" i="34"/>
  <c r="E668" i="34"/>
  <c r="A8" i="34"/>
  <c r="B8" i="34" s="1"/>
  <c r="A9" i="34"/>
  <c r="B9" i="34" s="1"/>
  <c r="A10" i="34"/>
  <c r="B10" i="34" s="1"/>
  <c r="A11" i="34"/>
  <c r="A12" i="34"/>
  <c r="B12" i="34" s="1"/>
  <c r="A13" i="34"/>
  <c r="B13" i="34" s="1"/>
  <c r="A14" i="34"/>
  <c r="B14" i="34" s="1"/>
  <c r="A15" i="34"/>
  <c r="A16" i="34"/>
  <c r="B16" i="34" s="1"/>
  <c r="A17" i="34"/>
  <c r="B17" i="34" s="1"/>
  <c r="A18" i="34"/>
  <c r="B18" i="34" s="1"/>
  <c r="A19" i="34"/>
  <c r="A20" i="34"/>
  <c r="B20" i="34" s="1"/>
  <c r="A21" i="34"/>
  <c r="B21" i="34" s="1"/>
  <c r="A22" i="34"/>
  <c r="B22" i="34" s="1"/>
  <c r="A23" i="34"/>
  <c r="A24" i="34"/>
  <c r="B24" i="34" s="1"/>
  <c r="A25" i="34"/>
  <c r="B25" i="34" s="1"/>
  <c r="A26" i="34"/>
  <c r="B26" i="34" s="1"/>
  <c r="A27" i="34"/>
  <c r="A28" i="34"/>
  <c r="B28" i="34" s="1"/>
  <c r="A29" i="34"/>
  <c r="B29" i="34" s="1"/>
  <c r="A30" i="34"/>
  <c r="B30" i="34" s="1"/>
  <c r="A31" i="34"/>
  <c r="A32" i="34"/>
  <c r="B32" i="34" s="1"/>
  <c r="A33" i="34"/>
  <c r="B33" i="34" s="1"/>
  <c r="A34" i="34"/>
  <c r="B34" i="34" s="1"/>
  <c r="A35" i="34"/>
  <c r="A36" i="34"/>
  <c r="B36" i="34" s="1"/>
  <c r="A37" i="34"/>
  <c r="B37" i="34" s="1"/>
  <c r="A38" i="34"/>
  <c r="B38" i="34" s="1"/>
  <c r="A39" i="34"/>
  <c r="A40" i="34"/>
  <c r="B40" i="34" s="1"/>
  <c r="C40" i="34" s="1"/>
  <c r="A41" i="34"/>
  <c r="B41" i="34" s="1"/>
  <c r="A42" i="34"/>
  <c r="B42" i="34" s="1"/>
  <c r="A43" i="34"/>
  <c r="A44" i="34"/>
  <c r="B44" i="34" s="1"/>
  <c r="A45" i="34"/>
  <c r="B45" i="34" s="1"/>
  <c r="A46" i="34"/>
  <c r="B46" i="34" s="1"/>
  <c r="A47" i="34"/>
  <c r="A48" i="34"/>
  <c r="B48" i="34" s="1"/>
  <c r="A49" i="34"/>
  <c r="B49" i="34" s="1"/>
  <c r="A50" i="34"/>
  <c r="B50" i="34" s="1"/>
  <c r="A51" i="34"/>
  <c r="A52" i="34"/>
  <c r="B52" i="34" s="1"/>
  <c r="A53" i="34"/>
  <c r="B53" i="34" s="1"/>
  <c r="A54" i="34"/>
  <c r="B54" i="34" s="1"/>
  <c r="A55" i="34"/>
  <c r="A56" i="34"/>
  <c r="B56" i="34" s="1"/>
  <c r="C56" i="34" s="1"/>
  <c r="A57" i="34"/>
  <c r="B57" i="34" s="1"/>
  <c r="A58" i="34"/>
  <c r="B58" i="34" s="1"/>
  <c r="A59" i="34"/>
  <c r="A60" i="34"/>
  <c r="B60" i="34" s="1"/>
  <c r="A61" i="34"/>
  <c r="B61" i="34" s="1"/>
  <c r="A62" i="34"/>
  <c r="B62" i="34" s="1"/>
  <c r="A63" i="34"/>
  <c r="A64" i="34"/>
  <c r="B64" i="34" s="1"/>
  <c r="A65" i="34"/>
  <c r="B65" i="34" s="1"/>
  <c r="A66" i="34"/>
  <c r="B66" i="34" s="1"/>
  <c r="A67" i="34"/>
  <c r="A68" i="34"/>
  <c r="B68" i="34" s="1"/>
  <c r="A69" i="34"/>
  <c r="B69" i="34" s="1"/>
  <c r="A70" i="34"/>
  <c r="B70" i="34" s="1"/>
  <c r="A71" i="34"/>
  <c r="A72" i="34"/>
  <c r="B72" i="34" s="1"/>
  <c r="A73" i="34"/>
  <c r="B73" i="34" s="1"/>
  <c r="A74" i="34"/>
  <c r="B74" i="34" s="1"/>
  <c r="A75" i="34"/>
  <c r="A76" i="34"/>
  <c r="B76" i="34" s="1"/>
  <c r="A77" i="34"/>
  <c r="B77" i="34" s="1"/>
  <c r="A78" i="34"/>
  <c r="B78" i="34" s="1"/>
  <c r="A79" i="34"/>
  <c r="A80" i="34"/>
  <c r="B80" i="34" s="1"/>
  <c r="A81" i="34"/>
  <c r="B81" i="34" s="1"/>
  <c r="A82" i="34"/>
  <c r="B82" i="34" s="1"/>
  <c r="A83" i="34"/>
  <c r="A84" i="34"/>
  <c r="B84" i="34" s="1"/>
  <c r="A85" i="34"/>
  <c r="B85" i="34" s="1"/>
  <c r="A86" i="34"/>
  <c r="B86" i="34" s="1"/>
  <c r="A87" i="34"/>
  <c r="A88" i="34"/>
  <c r="B88" i="34" s="1"/>
  <c r="C88" i="34" s="1"/>
  <c r="A89" i="34"/>
  <c r="B89" i="34" s="1"/>
  <c r="A90" i="34"/>
  <c r="B90" i="34" s="1"/>
  <c r="A91" i="34"/>
  <c r="A92" i="34"/>
  <c r="B92" i="34" s="1"/>
  <c r="A93" i="34"/>
  <c r="B93" i="34" s="1"/>
  <c r="A94" i="34"/>
  <c r="B94" i="34" s="1"/>
  <c r="A95" i="34"/>
  <c r="A96" i="34"/>
  <c r="B96" i="34" s="1"/>
  <c r="A97" i="34"/>
  <c r="B97" i="34" s="1"/>
  <c r="A98" i="34"/>
  <c r="B98" i="34" s="1"/>
  <c r="A99" i="34"/>
  <c r="A100" i="34"/>
  <c r="B100" i="34" s="1"/>
  <c r="A101" i="34"/>
  <c r="B101" i="34" s="1"/>
  <c r="A102" i="34"/>
  <c r="B102" i="34" s="1"/>
  <c r="C102" i="34" s="1"/>
  <c r="A103" i="34"/>
  <c r="A104" i="34"/>
  <c r="B104" i="34" s="1"/>
  <c r="A105" i="34"/>
  <c r="B105" i="34" s="1"/>
  <c r="A106" i="34"/>
  <c r="B106" i="34" s="1"/>
  <c r="A107" i="34"/>
  <c r="A108" i="34"/>
  <c r="B108" i="34" s="1"/>
  <c r="A109" i="34"/>
  <c r="B109" i="34" s="1"/>
  <c r="A110" i="34"/>
  <c r="B110" i="34" s="1"/>
  <c r="A111" i="34"/>
  <c r="A112" i="34"/>
  <c r="B112" i="34" s="1"/>
  <c r="A113" i="34"/>
  <c r="B113" i="34" s="1"/>
  <c r="A114" i="34"/>
  <c r="B114" i="34" s="1"/>
  <c r="A115" i="34"/>
  <c r="A116" i="34"/>
  <c r="B116" i="34" s="1"/>
  <c r="A117" i="34"/>
  <c r="B117" i="34" s="1"/>
  <c r="A118" i="34"/>
  <c r="B118" i="34" s="1"/>
  <c r="C118" i="34" s="1"/>
  <c r="A119" i="34"/>
  <c r="A120" i="34"/>
  <c r="B120" i="34" s="1"/>
  <c r="A121" i="34"/>
  <c r="B121" i="34" s="1"/>
  <c r="A122" i="34"/>
  <c r="B122" i="34" s="1"/>
  <c r="A123" i="34"/>
  <c r="A124" i="34"/>
  <c r="B124" i="34" s="1"/>
  <c r="A125" i="34"/>
  <c r="B125" i="34" s="1"/>
  <c r="A126" i="34"/>
  <c r="B126" i="34" s="1"/>
  <c r="A127" i="34"/>
  <c r="A128" i="34"/>
  <c r="B128" i="34" s="1"/>
  <c r="A129" i="34"/>
  <c r="B129" i="34" s="1"/>
  <c r="A130" i="34"/>
  <c r="B130" i="34" s="1"/>
  <c r="A131" i="34"/>
  <c r="A132" i="34"/>
  <c r="B132" i="34" s="1"/>
  <c r="A133" i="34"/>
  <c r="B133" i="34" s="1"/>
  <c r="A134" i="34"/>
  <c r="B134" i="34" s="1"/>
  <c r="C134" i="34" s="1"/>
  <c r="A135" i="34"/>
  <c r="A136" i="34"/>
  <c r="B136" i="34" s="1"/>
  <c r="A137" i="34"/>
  <c r="B137" i="34" s="1"/>
  <c r="A138" i="34"/>
  <c r="B138" i="34" s="1"/>
  <c r="A139" i="34"/>
  <c r="A140" i="34"/>
  <c r="B140" i="34" s="1"/>
  <c r="A141" i="34"/>
  <c r="B141" i="34" s="1"/>
  <c r="A142" i="34"/>
  <c r="B142" i="34" s="1"/>
  <c r="A143" i="34"/>
  <c r="A144" i="34"/>
  <c r="B144" i="34" s="1"/>
  <c r="A145" i="34"/>
  <c r="B145" i="34" s="1"/>
  <c r="A146" i="34"/>
  <c r="B146" i="34" s="1"/>
  <c r="A147" i="34"/>
  <c r="A148" i="34"/>
  <c r="B148" i="34" s="1"/>
  <c r="A149" i="34"/>
  <c r="B149" i="34" s="1"/>
  <c r="A150" i="34"/>
  <c r="B150" i="34" s="1"/>
  <c r="C150" i="34" s="1"/>
  <c r="A151" i="34"/>
  <c r="A152" i="34"/>
  <c r="B152" i="34" s="1"/>
  <c r="A153" i="34"/>
  <c r="B153" i="34" s="1"/>
  <c r="A154" i="34"/>
  <c r="B154" i="34" s="1"/>
  <c r="A155" i="34"/>
  <c r="A156" i="34"/>
  <c r="B156" i="34" s="1"/>
  <c r="A157" i="34"/>
  <c r="B157" i="34" s="1"/>
  <c r="A158" i="34"/>
  <c r="B158" i="34" s="1"/>
  <c r="A159" i="34"/>
  <c r="A160" i="34"/>
  <c r="B160" i="34" s="1"/>
  <c r="A161" i="34"/>
  <c r="B161" i="34" s="1"/>
  <c r="A162" i="34"/>
  <c r="B162" i="34" s="1"/>
  <c r="A163" i="34"/>
  <c r="A164" i="34"/>
  <c r="B164" i="34" s="1"/>
  <c r="A165" i="34"/>
  <c r="B165" i="34" s="1"/>
  <c r="A166" i="34"/>
  <c r="B166" i="34" s="1"/>
  <c r="C166" i="34" s="1"/>
  <c r="A167" i="34"/>
  <c r="A168" i="34"/>
  <c r="B168" i="34" s="1"/>
  <c r="A169" i="34"/>
  <c r="B169" i="34" s="1"/>
  <c r="A170" i="34"/>
  <c r="B170" i="34" s="1"/>
  <c r="A171" i="34"/>
  <c r="A172" i="34"/>
  <c r="B172" i="34" s="1"/>
  <c r="A173" i="34"/>
  <c r="B173" i="34" s="1"/>
  <c r="A174" i="34"/>
  <c r="B174" i="34" s="1"/>
  <c r="A175" i="34"/>
  <c r="A176" i="34"/>
  <c r="B176" i="34" s="1"/>
  <c r="A177" i="34"/>
  <c r="B177" i="34" s="1"/>
  <c r="A178" i="34"/>
  <c r="B178" i="34" s="1"/>
  <c r="A179" i="34"/>
  <c r="A180" i="34"/>
  <c r="B180" i="34" s="1"/>
  <c r="A181" i="34"/>
  <c r="B181" i="34" s="1"/>
  <c r="A182" i="34"/>
  <c r="B182" i="34" s="1"/>
  <c r="C182" i="34" s="1"/>
  <c r="A183" i="34"/>
  <c r="A184" i="34"/>
  <c r="B184" i="34" s="1"/>
  <c r="A185" i="34"/>
  <c r="B185" i="34" s="1"/>
  <c r="A186" i="34"/>
  <c r="B186" i="34" s="1"/>
  <c r="A187" i="34"/>
  <c r="A188" i="34"/>
  <c r="B188" i="34" s="1"/>
  <c r="A189" i="34"/>
  <c r="B189" i="34" s="1"/>
  <c r="A190" i="34"/>
  <c r="B190" i="34" s="1"/>
  <c r="A191" i="34"/>
  <c r="A192" i="34"/>
  <c r="B192" i="34" s="1"/>
  <c r="A193" i="34"/>
  <c r="B193" i="34" s="1"/>
  <c r="A194" i="34"/>
  <c r="B194" i="34" s="1"/>
  <c r="A195" i="34"/>
  <c r="A196" i="34"/>
  <c r="B196" i="34" s="1"/>
  <c r="A197" i="34"/>
  <c r="B197" i="34" s="1"/>
  <c r="A198" i="34"/>
  <c r="B198" i="34" s="1"/>
  <c r="C198" i="34" s="1"/>
  <c r="A199" i="34"/>
  <c r="A200" i="34"/>
  <c r="B200" i="34" s="1"/>
  <c r="A201" i="34"/>
  <c r="B201" i="34" s="1"/>
  <c r="A202" i="34"/>
  <c r="B202" i="34" s="1"/>
  <c r="A203" i="34"/>
  <c r="A204" i="34"/>
  <c r="B204" i="34" s="1"/>
  <c r="A205" i="34"/>
  <c r="B205" i="34" s="1"/>
  <c r="A206" i="34"/>
  <c r="B206" i="34" s="1"/>
  <c r="A207" i="34"/>
  <c r="A208" i="34"/>
  <c r="B208" i="34" s="1"/>
  <c r="A209" i="34"/>
  <c r="B209" i="34" s="1"/>
  <c r="A210" i="34"/>
  <c r="B210" i="34" s="1"/>
  <c r="A211" i="34"/>
  <c r="A212" i="34"/>
  <c r="B212" i="34" s="1"/>
  <c r="A213" i="34"/>
  <c r="B213" i="34" s="1"/>
  <c r="A214" i="34"/>
  <c r="B214" i="34" s="1"/>
  <c r="C214" i="34" s="1"/>
  <c r="A215" i="34"/>
  <c r="A216" i="34"/>
  <c r="B216" i="34" s="1"/>
  <c r="A217" i="34"/>
  <c r="B217" i="34" s="1"/>
  <c r="A218" i="34"/>
  <c r="B218" i="34" s="1"/>
  <c r="A219" i="34"/>
  <c r="A220" i="34"/>
  <c r="B220" i="34" s="1"/>
  <c r="A221" i="34"/>
  <c r="B221" i="34" s="1"/>
  <c r="A222" i="34"/>
  <c r="B222" i="34" s="1"/>
  <c r="A223" i="34"/>
  <c r="A224" i="34"/>
  <c r="B224" i="34" s="1"/>
  <c r="A225" i="34"/>
  <c r="B225" i="34" s="1"/>
  <c r="A226" i="34"/>
  <c r="B226" i="34" s="1"/>
  <c r="A227" i="34"/>
  <c r="A228" i="34"/>
  <c r="B228" i="34" s="1"/>
  <c r="A229" i="34"/>
  <c r="B229" i="34" s="1"/>
  <c r="A230" i="34"/>
  <c r="B230" i="34" s="1"/>
  <c r="C230" i="34" s="1"/>
  <c r="A231" i="34"/>
  <c r="A232" i="34"/>
  <c r="B232" i="34" s="1"/>
  <c r="A233" i="34"/>
  <c r="B233" i="34" s="1"/>
  <c r="A234" i="34"/>
  <c r="B234" i="34" s="1"/>
  <c r="A235" i="34"/>
  <c r="A236" i="34"/>
  <c r="B236" i="34" s="1"/>
  <c r="A237" i="34"/>
  <c r="B237" i="34" s="1"/>
  <c r="A238" i="34"/>
  <c r="B238" i="34" s="1"/>
  <c r="A239" i="34"/>
  <c r="A240" i="34"/>
  <c r="B240" i="34" s="1"/>
  <c r="A241" i="34"/>
  <c r="B241" i="34" s="1"/>
  <c r="A242" i="34"/>
  <c r="B242" i="34" s="1"/>
  <c r="A243" i="34"/>
  <c r="A244" i="34"/>
  <c r="B244" i="34" s="1"/>
  <c r="A245" i="34"/>
  <c r="B245" i="34" s="1"/>
  <c r="A246" i="34"/>
  <c r="B246" i="34" s="1"/>
  <c r="C246" i="34" s="1"/>
  <c r="A247" i="34"/>
  <c r="A248" i="34"/>
  <c r="B248" i="34" s="1"/>
  <c r="A249" i="34"/>
  <c r="B249" i="34" s="1"/>
  <c r="A250" i="34"/>
  <c r="B250" i="34" s="1"/>
  <c r="A251" i="34"/>
  <c r="A252" i="34"/>
  <c r="B252" i="34" s="1"/>
  <c r="A253" i="34"/>
  <c r="B253" i="34" s="1"/>
  <c r="A254" i="34"/>
  <c r="B254" i="34" s="1"/>
  <c r="A255" i="34"/>
  <c r="A256" i="34"/>
  <c r="B256" i="34" s="1"/>
  <c r="A257" i="34"/>
  <c r="B257" i="34" s="1"/>
  <c r="A258" i="34"/>
  <c r="B258" i="34" s="1"/>
  <c r="A259" i="34"/>
  <c r="A260" i="34"/>
  <c r="B260" i="34" s="1"/>
  <c r="A261" i="34"/>
  <c r="B261" i="34" s="1"/>
  <c r="A262" i="34"/>
  <c r="B262" i="34" s="1"/>
  <c r="C262" i="34" s="1"/>
  <c r="A263" i="34"/>
  <c r="A264" i="34"/>
  <c r="B264" i="34" s="1"/>
  <c r="A265" i="34"/>
  <c r="B265" i="34" s="1"/>
  <c r="A266" i="34"/>
  <c r="B266" i="34" s="1"/>
  <c r="A267" i="34"/>
  <c r="A268" i="34"/>
  <c r="B268" i="34" s="1"/>
  <c r="A269" i="34"/>
  <c r="B269" i="34" s="1"/>
  <c r="A270" i="34"/>
  <c r="B270" i="34" s="1"/>
  <c r="A271" i="34"/>
  <c r="A272" i="34"/>
  <c r="B272" i="34" s="1"/>
  <c r="A273" i="34"/>
  <c r="B273" i="34" s="1"/>
  <c r="A274" i="34"/>
  <c r="B274" i="34" s="1"/>
  <c r="A275" i="34"/>
  <c r="A276" i="34"/>
  <c r="B276" i="34" s="1"/>
  <c r="A277" i="34"/>
  <c r="B277" i="34" s="1"/>
  <c r="A278" i="34"/>
  <c r="B278" i="34" s="1"/>
  <c r="C278" i="34" s="1"/>
  <c r="A279" i="34"/>
  <c r="A280" i="34"/>
  <c r="B280" i="34" s="1"/>
  <c r="A281" i="34"/>
  <c r="B281" i="34" s="1"/>
  <c r="A282" i="34"/>
  <c r="B282" i="34" s="1"/>
  <c r="A283" i="34"/>
  <c r="A284" i="34"/>
  <c r="B284" i="34" s="1"/>
  <c r="A285" i="34"/>
  <c r="B285" i="34" s="1"/>
  <c r="A286" i="34"/>
  <c r="B286" i="34" s="1"/>
  <c r="A287" i="34"/>
  <c r="A288" i="34"/>
  <c r="B288" i="34" s="1"/>
  <c r="A289" i="34"/>
  <c r="B289" i="34" s="1"/>
  <c r="A290" i="34"/>
  <c r="B290" i="34" s="1"/>
  <c r="A291" i="34"/>
  <c r="A292" i="34"/>
  <c r="B292" i="34" s="1"/>
  <c r="A293" i="34"/>
  <c r="B293" i="34" s="1"/>
  <c r="A294" i="34"/>
  <c r="B294" i="34" s="1"/>
  <c r="C294" i="34" s="1"/>
  <c r="A295" i="34"/>
  <c r="A296" i="34"/>
  <c r="B296" i="34" s="1"/>
  <c r="A297" i="34"/>
  <c r="B297" i="34" s="1"/>
  <c r="A298" i="34"/>
  <c r="B298" i="34" s="1"/>
  <c r="A299" i="34"/>
  <c r="A300" i="34"/>
  <c r="B300" i="34" s="1"/>
  <c r="A301" i="34"/>
  <c r="B301" i="34" s="1"/>
  <c r="A302" i="34"/>
  <c r="B302" i="34" s="1"/>
  <c r="A303" i="34"/>
  <c r="A304" i="34"/>
  <c r="B304" i="34" s="1"/>
  <c r="A305" i="34"/>
  <c r="B305" i="34" s="1"/>
  <c r="A306" i="34"/>
  <c r="B306" i="34" s="1"/>
  <c r="A307" i="34"/>
  <c r="A308" i="34"/>
  <c r="B308" i="34" s="1"/>
  <c r="A309" i="34"/>
  <c r="B309" i="34" s="1"/>
  <c r="A310" i="34"/>
  <c r="B310" i="34" s="1"/>
  <c r="C310" i="34" s="1"/>
  <c r="A311" i="34"/>
  <c r="A312" i="34"/>
  <c r="B312" i="34" s="1"/>
  <c r="A313" i="34"/>
  <c r="B313" i="34" s="1"/>
  <c r="A314" i="34"/>
  <c r="B314" i="34" s="1"/>
  <c r="A315" i="34"/>
  <c r="A316" i="34"/>
  <c r="B316" i="34" s="1"/>
  <c r="A317" i="34"/>
  <c r="B317" i="34" s="1"/>
  <c r="A318" i="34"/>
  <c r="B318" i="34" s="1"/>
  <c r="A319" i="34"/>
  <c r="A320" i="34"/>
  <c r="B320" i="34" s="1"/>
  <c r="A321" i="34"/>
  <c r="B321" i="34" s="1"/>
  <c r="A322" i="34"/>
  <c r="B322" i="34" s="1"/>
  <c r="A323" i="34"/>
  <c r="A324" i="34"/>
  <c r="B324" i="34" s="1"/>
  <c r="A325" i="34"/>
  <c r="B325" i="34" s="1"/>
  <c r="A326" i="34"/>
  <c r="B326" i="34" s="1"/>
  <c r="C326" i="34" s="1"/>
  <c r="A327" i="34"/>
  <c r="A328" i="34"/>
  <c r="B328" i="34" s="1"/>
  <c r="A329" i="34"/>
  <c r="B329" i="34" s="1"/>
  <c r="A330" i="34"/>
  <c r="B330" i="34" s="1"/>
  <c r="A331" i="34"/>
  <c r="A332" i="34"/>
  <c r="B332" i="34" s="1"/>
  <c r="A333" i="34"/>
  <c r="B333" i="34" s="1"/>
  <c r="A334" i="34"/>
  <c r="B334" i="34" s="1"/>
  <c r="A335" i="34"/>
  <c r="A336" i="34"/>
  <c r="B336" i="34" s="1"/>
  <c r="A337" i="34"/>
  <c r="B337" i="34" s="1"/>
  <c r="A338" i="34"/>
  <c r="B338" i="34" s="1"/>
  <c r="A339" i="34"/>
  <c r="A340" i="34"/>
  <c r="B340" i="34" s="1"/>
  <c r="A341" i="34"/>
  <c r="B341" i="34" s="1"/>
  <c r="A342" i="34"/>
  <c r="B342" i="34" s="1"/>
  <c r="C342" i="34" s="1"/>
  <c r="A343" i="34"/>
  <c r="A344" i="34"/>
  <c r="B344" i="34" s="1"/>
  <c r="A345" i="34"/>
  <c r="B345" i="34" s="1"/>
  <c r="A346" i="34"/>
  <c r="B346" i="34" s="1"/>
  <c r="A347" i="34"/>
  <c r="A348" i="34"/>
  <c r="B348" i="34" s="1"/>
  <c r="A349" i="34"/>
  <c r="B349" i="34" s="1"/>
  <c r="A350" i="34"/>
  <c r="B350" i="34" s="1"/>
  <c r="A351" i="34"/>
  <c r="A352" i="34"/>
  <c r="B352" i="34" s="1"/>
  <c r="A353" i="34"/>
  <c r="B353" i="34" s="1"/>
  <c r="A354" i="34"/>
  <c r="B354" i="34" s="1"/>
  <c r="A355" i="34"/>
  <c r="A356" i="34"/>
  <c r="B356" i="34" s="1"/>
  <c r="A357" i="34"/>
  <c r="B357" i="34" s="1"/>
  <c r="A358" i="34"/>
  <c r="B358" i="34" s="1"/>
  <c r="C358" i="34" s="1"/>
  <c r="A359" i="34"/>
  <c r="A360" i="34"/>
  <c r="B360" i="34" s="1"/>
  <c r="A361" i="34"/>
  <c r="B361" i="34" s="1"/>
  <c r="A362" i="34"/>
  <c r="B362" i="34" s="1"/>
  <c r="A363" i="34"/>
  <c r="A364" i="34"/>
  <c r="B364" i="34" s="1"/>
  <c r="A365" i="34"/>
  <c r="B365" i="34" s="1"/>
  <c r="A366" i="34"/>
  <c r="B366" i="34" s="1"/>
  <c r="A367" i="34"/>
  <c r="A368" i="34"/>
  <c r="B368" i="34" s="1"/>
  <c r="A369" i="34"/>
  <c r="B369" i="34" s="1"/>
  <c r="A370" i="34"/>
  <c r="B370" i="34" s="1"/>
  <c r="A371" i="34"/>
  <c r="A372" i="34"/>
  <c r="B372" i="34" s="1"/>
  <c r="A373" i="34"/>
  <c r="B373" i="34" s="1"/>
  <c r="A374" i="34"/>
  <c r="B374" i="34" s="1"/>
  <c r="C374" i="34" s="1"/>
  <c r="A375" i="34"/>
  <c r="A376" i="34"/>
  <c r="B376" i="34" s="1"/>
  <c r="A377" i="34"/>
  <c r="B377" i="34" s="1"/>
  <c r="A378" i="34"/>
  <c r="B378" i="34" s="1"/>
  <c r="A379" i="34"/>
  <c r="A380" i="34"/>
  <c r="B380" i="34" s="1"/>
  <c r="A381" i="34"/>
  <c r="B381" i="34" s="1"/>
  <c r="A382" i="34"/>
  <c r="B382" i="34" s="1"/>
  <c r="A383" i="34"/>
  <c r="A384" i="34"/>
  <c r="B384" i="34" s="1"/>
  <c r="A385" i="34"/>
  <c r="B385" i="34" s="1"/>
  <c r="A386" i="34"/>
  <c r="B386" i="34" s="1"/>
  <c r="A387" i="34"/>
  <c r="A388" i="34"/>
  <c r="B388" i="34" s="1"/>
  <c r="A389" i="34"/>
  <c r="B389" i="34" s="1"/>
  <c r="A390" i="34"/>
  <c r="B390" i="34" s="1"/>
  <c r="C390" i="34" s="1"/>
  <c r="A391" i="34"/>
  <c r="A392" i="34"/>
  <c r="B392" i="34" s="1"/>
  <c r="A393" i="34"/>
  <c r="B393" i="34" s="1"/>
  <c r="A394" i="34"/>
  <c r="B394" i="34" s="1"/>
  <c r="A395" i="34"/>
  <c r="A396" i="34"/>
  <c r="B396" i="34" s="1"/>
  <c r="A397" i="34"/>
  <c r="B397" i="34" s="1"/>
  <c r="A398" i="34"/>
  <c r="B398" i="34" s="1"/>
  <c r="A399" i="34"/>
  <c r="A400" i="34"/>
  <c r="B400" i="34" s="1"/>
  <c r="A401" i="34"/>
  <c r="B401" i="34" s="1"/>
  <c r="A402" i="34"/>
  <c r="B402" i="34" s="1"/>
  <c r="A403" i="34"/>
  <c r="A404" i="34"/>
  <c r="B404" i="34" s="1"/>
  <c r="A405" i="34"/>
  <c r="B405" i="34" s="1"/>
  <c r="A406" i="34"/>
  <c r="B406" i="34" s="1"/>
  <c r="C406" i="34" s="1"/>
  <c r="A407" i="34"/>
  <c r="A408" i="34"/>
  <c r="B408" i="34" s="1"/>
  <c r="A409" i="34"/>
  <c r="B409" i="34" s="1"/>
  <c r="A410" i="34"/>
  <c r="B410" i="34" s="1"/>
  <c r="A411" i="34"/>
  <c r="A412" i="34"/>
  <c r="B412" i="34" s="1"/>
  <c r="A413" i="34"/>
  <c r="B413" i="34" s="1"/>
  <c r="A414" i="34"/>
  <c r="B414" i="34" s="1"/>
  <c r="A415" i="34"/>
  <c r="A416" i="34"/>
  <c r="B416" i="34" s="1"/>
  <c r="A417" i="34"/>
  <c r="B417" i="34" s="1"/>
  <c r="A418" i="34"/>
  <c r="B418" i="34" s="1"/>
  <c r="A419" i="34"/>
  <c r="A420" i="34"/>
  <c r="B420" i="34" s="1"/>
  <c r="A421" i="34"/>
  <c r="B421" i="34" s="1"/>
  <c r="A422" i="34"/>
  <c r="B422" i="34" s="1"/>
  <c r="C422" i="34" s="1"/>
  <c r="A423" i="34"/>
  <c r="A424" i="34"/>
  <c r="B424" i="34" s="1"/>
  <c r="A425" i="34"/>
  <c r="B425" i="34" s="1"/>
  <c r="A426" i="34"/>
  <c r="B426" i="34" s="1"/>
  <c r="A427" i="34"/>
  <c r="A428" i="34"/>
  <c r="B428" i="34" s="1"/>
  <c r="A429" i="34"/>
  <c r="B429" i="34" s="1"/>
  <c r="A430" i="34"/>
  <c r="B430" i="34" s="1"/>
  <c r="A431" i="34"/>
  <c r="A432" i="34"/>
  <c r="B432" i="34" s="1"/>
  <c r="A433" i="34"/>
  <c r="B433" i="34" s="1"/>
  <c r="A434" i="34"/>
  <c r="B434" i="34" s="1"/>
  <c r="A435" i="34"/>
  <c r="A436" i="34"/>
  <c r="B436" i="34" s="1"/>
  <c r="A437" i="34"/>
  <c r="B437" i="34" s="1"/>
  <c r="A438" i="34"/>
  <c r="B438" i="34" s="1"/>
  <c r="C438" i="34" s="1"/>
  <c r="A439" i="34"/>
  <c r="A440" i="34"/>
  <c r="B440" i="34" s="1"/>
  <c r="A441" i="34"/>
  <c r="B441" i="34" s="1"/>
  <c r="A442" i="34"/>
  <c r="B442" i="34" s="1"/>
  <c r="A443" i="34"/>
  <c r="A444" i="34"/>
  <c r="B444" i="34" s="1"/>
  <c r="A445" i="34"/>
  <c r="B445" i="34" s="1"/>
  <c r="A446" i="34"/>
  <c r="B446" i="34" s="1"/>
  <c r="A447" i="34"/>
  <c r="A448" i="34"/>
  <c r="B448" i="34" s="1"/>
  <c r="A449" i="34"/>
  <c r="B449" i="34" s="1"/>
  <c r="A450" i="34"/>
  <c r="B450" i="34" s="1"/>
  <c r="A451" i="34"/>
  <c r="A452" i="34"/>
  <c r="B452" i="34" s="1"/>
  <c r="A453" i="34"/>
  <c r="B453" i="34" s="1"/>
  <c r="A454" i="34"/>
  <c r="B454" i="34" s="1"/>
  <c r="A455" i="34"/>
  <c r="A456" i="34"/>
  <c r="B456" i="34" s="1"/>
  <c r="A457" i="34"/>
  <c r="B457" i="34" s="1"/>
  <c r="A458" i="34"/>
  <c r="B458" i="34" s="1"/>
  <c r="A459" i="34"/>
  <c r="A460" i="34"/>
  <c r="B460" i="34" s="1"/>
  <c r="A461" i="34"/>
  <c r="B461" i="34" s="1"/>
  <c r="A462" i="34"/>
  <c r="B462" i="34" s="1"/>
  <c r="A463" i="34"/>
  <c r="A464" i="34"/>
  <c r="B464" i="34" s="1"/>
  <c r="A465" i="34"/>
  <c r="B465" i="34" s="1"/>
  <c r="A466" i="34"/>
  <c r="B466" i="34" s="1"/>
  <c r="A467" i="34"/>
  <c r="A468" i="34"/>
  <c r="B468" i="34" s="1"/>
  <c r="A469" i="34"/>
  <c r="B469" i="34" s="1"/>
  <c r="A470" i="34"/>
  <c r="B470" i="34" s="1"/>
  <c r="A471" i="34"/>
  <c r="A472" i="34"/>
  <c r="B472" i="34" s="1"/>
  <c r="A473" i="34"/>
  <c r="B473" i="34" s="1"/>
  <c r="A474" i="34"/>
  <c r="B474" i="34" s="1"/>
  <c r="A475" i="34"/>
  <c r="A476" i="34"/>
  <c r="B476" i="34" s="1"/>
  <c r="A477" i="34"/>
  <c r="B477" i="34" s="1"/>
  <c r="A478" i="34"/>
  <c r="B478" i="34" s="1"/>
  <c r="A479" i="34"/>
  <c r="A480" i="34"/>
  <c r="B480" i="34" s="1"/>
  <c r="A481" i="34"/>
  <c r="B481" i="34" s="1"/>
  <c r="A482" i="34"/>
  <c r="B482" i="34" s="1"/>
  <c r="A483" i="34"/>
  <c r="A484" i="34"/>
  <c r="B484" i="34" s="1"/>
  <c r="A485" i="34"/>
  <c r="B485" i="34" s="1"/>
  <c r="A486" i="34"/>
  <c r="B486" i="34" s="1"/>
  <c r="A487" i="34"/>
  <c r="A488" i="34"/>
  <c r="B488" i="34" s="1"/>
  <c r="A489" i="34"/>
  <c r="B489" i="34" s="1"/>
  <c r="A490" i="34"/>
  <c r="B490" i="34" s="1"/>
  <c r="A491" i="34"/>
  <c r="A492" i="34"/>
  <c r="B492" i="34" s="1"/>
  <c r="A493" i="34"/>
  <c r="B493" i="34" s="1"/>
  <c r="A494" i="34"/>
  <c r="B494" i="34" s="1"/>
  <c r="A495" i="34"/>
  <c r="A496" i="34"/>
  <c r="B496" i="34" s="1"/>
  <c r="A497" i="34"/>
  <c r="B497" i="34" s="1"/>
  <c r="A498" i="34"/>
  <c r="B498" i="34" s="1"/>
  <c r="A499" i="34"/>
  <c r="A500" i="34"/>
  <c r="B500" i="34" s="1"/>
  <c r="A501" i="34"/>
  <c r="B501" i="34" s="1"/>
  <c r="A502" i="34"/>
  <c r="B502" i="34" s="1"/>
  <c r="A503" i="34"/>
  <c r="A504" i="34"/>
  <c r="B504" i="34" s="1"/>
  <c r="A505" i="34"/>
  <c r="B505" i="34" s="1"/>
  <c r="A506" i="34"/>
  <c r="B506" i="34" s="1"/>
  <c r="A507" i="34"/>
  <c r="A508" i="34"/>
  <c r="B508" i="34" s="1"/>
  <c r="A509" i="34"/>
  <c r="B509" i="34" s="1"/>
  <c r="A510" i="34"/>
  <c r="B510" i="34" s="1"/>
  <c r="A511" i="34"/>
  <c r="A512" i="34"/>
  <c r="B512" i="34" s="1"/>
  <c r="A513" i="34"/>
  <c r="B513" i="34" s="1"/>
  <c r="A514" i="34"/>
  <c r="B514" i="34" s="1"/>
  <c r="A515" i="34"/>
  <c r="A516" i="34"/>
  <c r="B516" i="34" s="1"/>
  <c r="A517" i="34"/>
  <c r="B517" i="34" s="1"/>
  <c r="A518" i="34"/>
  <c r="B518" i="34" s="1"/>
  <c r="A519" i="34"/>
  <c r="A520" i="34"/>
  <c r="B520" i="34" s="1"/>
  <c r="A521" i="34"/>
  <c r="B521" i="34" s="1"/>
  <c r="A522" i="34"/>
  <c r="B522" i="34" s="1"/>
  <c r="A523" i="34"/>
  <c r="A524" i="34"/>
  <c r="B524" i="34" s="1"/>
  <c r="A525" i="34"/>
  <c r="B525" i="34" s="1"/>
  <c r="A526" i="34"/>
  <c r="B526" i="34" s="1"/>
  <c r="A527" i="34"/>
  <c r="A528" i="34"/>
  <c r="B528" i="34" s="1"/>
  <c r="A529" i="34"/>
  <c r="B529" i="34" s="1"/>
  <c r="A530" i="34"/>
  <c r="B530" i="34" s="1"/>
  <c r="A531" i="34"/>
  <c r="A532" i="34"/>
  <c r="B532" i="34" s="1"/>
  <c r="A533" i="34"/>
  <c r="B533" i="34" s="1"/>
  <c r="A534" i="34"/>
  <c r="B534" i="34" s="1"/>
  <c r="C534" i="34" s="1"/>
  <c r="A535" i="34"/>
  <c r="A536" i="34"/>
  <c r="B536" i="34" s="1"/>
  <c r="C536" i="34" s="1"/>
  <c r="A537" i="34"/>
  <c r="B537" i="34" s="1"/>
  <c r="A538" i="34"/>
  <c r="B538" i="34" s="1"/>
  <c r="A539" i="34"/>
  <c r="A540" i="34"/>
  <c r="B540" i="34" s="1"/>
  <c r="A541" i="34"/>
  <c r="B541" i="34" s="1"/>
  <c r="A542" i="34"/>
  <c r="B542" i="34" s="1"/>
  <c r="A543" i="34"/>
  <c r="A544" i="34"/>
  <c r="B544" i="34" s="1"/>
  <c r="A545" i="34"/>
  <c r="B545" i="34" s="1"/>
  <c r="A546" i="34"/>
  <c r="B546" i="34" s="1"/>
  <c r="A547" i="34"/>
  <c r="A548" i="34"/>
  <c r="B548" i="34" s="1"/>
  <c r="A549" i="34"/>
  <c r="B549" i="34" s="1"/>
  <c r="A550" i="34"/>
  <c r="B550" i="34" s="1"/>
  <c r="A551" i="34"/>
  <c r="A552" i="34"/>
  <c r="B552" i="34" s="1"/>
  <c r="A553" i="34"/>
  <c r="B553" i="34" s="1"/>
  <c r="A554" i="34"/>
  <c r="B554" i="34" s="1"/>
  <c r="A555" i="34"/>
  <c r="A556" i="34"/>
  <c r="B556" i="34" s="1"/>
  <c r="A557" i="34"/>
  <c r="B557" i="34" s="1"/>
  <c r="A558" i="34"/>
  <c r="B558" i="34" s="1"/>
  <c r="A559" i="34"/>
  <c r="A560" i="34"/>
  <c r="B560" i="34" s="1"/>
  <c r="A561" i="34"/>
  <c r="B561" i="34" s="1"/>
  <c r="A562" i="34"/>
  <c r="B562" i="34" s="1"/>
  <c r="A563" i="34"/>
  <c r="A564" i="34"/>
  <c r="B564" i="34" s="1"/>
  <c r="A565" i="34"/>
  <c r="B565" i="34" s="1"/>
  <c r="A566" i="34"/>
  <c r="B566" i="34" s="1"/>
  <c r="A567" i="34"/>
  <c r="A568" i="34"/>
  <c r="B568" i="34" s="1"/>
  <c r="A569" i="34"/>
  <c r="B569" i="34" s="1"/>
  <c r="A570" i="34"/>
  <c r="B570" i="34" s="1"/>
  <c r="A571" i="34"/>
  <c r="A572" i="34"/>
  <c r="B572" i="34" s="1"/>
  <c r="A573" i="34"/>
  <c r="B573" i="34" s="1"/>
  <c r="C573" i="34" s="1"/>
  <c r="A574" i="34"/>
  <c r="B574" i="34" s="1"/>
  <c r="A575" i="34"/>
  <c r="A576" i="34"/>
  <c r="B576" i="34" s="1"/>
  <c r="A577" i="34"/>
  <c r="B577" i="34" s="1"/>
  <c r="A578" i="34"/>
  <c r="B578" i="34" s="1"/>
  <c r="A579" i="34"/>
  <c r="A580" i="34"/>
  <c r="B580" i="34" s="1"/>
  <c r="A581" i="34"/>
  <c r="B581" i="34" s="1"/>
  <c r="A582" i="34"/>
  <c r="B582" i="34" s="1"/>
  <c r="C582" i="34" s="1"/>
  <c r="A583" i="34"/>
  <c r="A584" i="34"/>
  <c r="B584" i="34" s="1"/>
  <c r="A585" i="34"/>
  <c r="B585" i="34" s="1"/>
  <c r="A586" i="34"/>
  <c r="B586" i="34" s="1"/>
  <c r="A587" i="34"/>
  <c r="A588" i="34"/>
  <c r="B588" i="34" s="1"/>
  <c r="A589" i="34"/>
  <c r="B589" i="34" s="1"/>
  <c r="A590" i="34"/>
  <c r="B590" i="34" s="1"/>
  <c r="A591" i="34"/>
  <c r="A592" i="34"/>
  <c r="B592" i="34" s="1"/>
  <c r="A593" i="34"/>
  <c r="B593" i="34" s="1"/>
  <c r="A594" i="34"/>
  <c r="B594" i="34" s="1"/>
  <c r="A595" i="34"/>
  <c r="A596" i="34"/>
  <c r="B596" i="34" s="1"/>
  <c r="A597" i="34"/>
  <c r="B597" i="34" s="1"/>
  <c r="A598" i="34"/>
  <c r="B598" i="34" s="1"/>
  <c r="C598" i="34" s="1"/>
  <c r="A599" i="34"/>
  <c r="A600" i="34"/>
  <c r="B600" i="34" s="1"/>
  <c r="A601" i="34"/>
  <c r="B601" i="34" s="1"/>
  <c r="A602" i="34"/>
  <c r="B602" i="34" s="1"/>
  <c r="A603" i="34"/>
  <c r="A604" i="34"/>
  <c r="B604" i="34" s="1"/>
  <c r="A605" i="34"/>
  <c r="B605" i="34" s="1"/>
  <c r="C605" i="34" s="1"/>
  <c r="A606" i="34"/>
  <c r="B606" i="34" s="1"/>
  <c r="A607" i="34"/>
  <c r="A608" i="34"/>
  <c r="B608" i="34" s="1"/>
  <c r="A609" i="34"/>
  <c r="B609" i="34" s="1"/>
  <c r="A610" i="34"/>
  <c r="B610" i="34" s="1"/>
  <c r="A611" i="34"/>
  <c r="A612" i="34"/>
  <c r="B612" i="34" s="1"/>
  <c r="A613" i="34"/>
  <c r="B613" i="34" s="1"/>
  <c r="A614" i="34"/>
  <c r="B614" i="34" s="1"/>
  <c r="C614" i="34" s="1"/>
  <c r="A615" i="34"/>
  <c r="A616" i="34"/>
  <c r="B616" i="34" s="1"/>
  <c r="A617" i="34"/>
  <c r="B617" i="34" s="1"/>
  <c r="A618" i="34"/>
  <c r="B618" i="34" s="1"/>
  <c r="A619" i="34"/>
  <c r="A620" i="34"/>
  <c r="B620" i="34" s="1"/>
  <c r="A621" i="34"/>
  <c r="B621" i="34" s="1"/>
  <c r="C621" i="34" s="1"/>
  <c r="A622" i="34"/>
  <c r="B622" i="34" s="1"/>
  <c r="A623" i="34"/>
  <c r="A624" i="34"/>
  <c r="B624" i="34" s="1"/>
  <c r="A625" i="34"/>
  <c r="B625" i="34" s="1"/>
  <c r="A626" i="34"/>
  <c r="B626" i="34" s="1"/>
  <c r="A627" i="34"/>
  <c r="A628" i="34"/>
  <c r="B628" i="34" s="1"/>
  <c r="A629" i="34"/>
  <c r="B629" i="34" s="1"/>
  <c r="A630" i="34"/>
  <c r="B630" i="34" s="1"/>
  <c r="A631" i="34"/>
  <c r="A632" i="34"/>
  <c r="B632" i="34" s="1"/>
  <c r="A633" i="34"/>
  <c r="B633" i="34" s="1"/>
  <c r="A634" i="34"/>
  <c r="B634" i="34" s="1"/>
  <c r="A635" i="34"/>
  <c r="A636" i="34"/>
  <c r="B636" i="34" s="1"/>
  <c r="A637" i="34"/>
  <c r="B637" i="34" s="1"/>
  <c r="C637" i="34" s="1"/>
  <c r="A638" i="34"/>
  <c r="B638" i="34" s="1"/>
  <c r="A639" i="34"/>
  <c r="A640" i="34"/>
  <c r="B640" i="34" s="1"/>
  <c r="A641" i="34"/>
  <c r="B641" i="34" s="1"/>
  <c r="A642" i="34"/>
  <c r="B642" i="34" s="1"/>
  <c r="A643" i="34"/>
  <c r="A644" i="34"/>
  <c r="B644" i="34" s="1"/>
  <c r="A645" i="34"/>
  <c r="B645" i="34" s="1"/>
  <c r="A646" i="34"/>
  <c r="B646" i="34" s="1"/>
  <c r="C646" i="34" s="1"/>
  <c r="A647" i="34"/>
  <c r="A648" i="34"/>
  <c r="B648" i="34" s="1"/>
  <c r="A649" i="34"/>
  <c r="B649" i="34" s="1"/>
  <c r="A650" i="34"/>
  <c r="B650" i="34" s="1"/>
  <c r="A651" i="34"/>
  <c r="A652" i="34"/>
  <c r="B652" i="34" s="1"/>
  <c r="A653" i="34"/>
  <c r="B653" i="34" s="1"/>
  <c r="A654" i="34"/>
  <c r="B654" i="34" s="1"/>
  <c r="A655" i="34"/>
  <c r="A656" i="34"/>
  <c r="B656" i="34" s="1"/>
  <c r="A657" i="34"/>
  <c r="B657" i="34" s="1"/>
  <c r="A658" i="34"/>
  <c r="B658" i="34" s="1"/>
  <c r="A659" i="34"/>
  <c r="A660" i="34"/>
  <c r="B660" i="34" s="1"/>
  <c r="A661" i="34"/>
  <c r="B661" i="34" s="1"/>
  <c r="A662" i="34"/>
  <c r="B662" i="34" s="1"/>
  <c r="C662" i="34" s="1"/>
  <c r="A663" i="34"/>
  <c r="A664" i="34"/>
  <c r="B664" i="34" s="1"/>
  <c r="A665" i="34"/>
  <c r="B665" i="34" s="1"/>
  <c r="A666" i="34"/>
  <c r="B666" i="34" s="1"/>
  <c r="A667" i="34"/>
  <c r="A668" i="34"/>
  <c r="B668" i="34" s="1"/>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158" i="28"/>
  <c r="E159" i="28"/>
  <c r="E160" i="28"/>
  <c r="E161" i="28"/>
  <c r="E162" i="28"/>
  <c r="E163" i="28"/>
  <c r="E164" i="28"/>
  <c r="E165" i="28"/>
  <c r="E166" i="28"/>
  <c r="E167" i="28"/>
  <c r="E168" i="28"/>
  <c r="E169" i="28"/>
  <c r="E170" i="28"/>
  <c r="E171" i="28"/>
  <c r="E172" i="28"/>
  <c r="E173" i="28"/>
  <c r="E174" i="28"/>
  <c r="E175" i="28"/>
  <c r="E176" i="28"/>
  <c r="E177" i="28"/>
  <c r="E178" i="28"/>
  <c r="E179" i="28"/>
  <c r="E180" i="28"/>
  <c r="E181" i="28"/>
  <c r="E182" i="28"/>
  <c r="E183" i="28"/>
  <c r="E184" i="28"/>
  <c r="E185" i="28"/>
  <c r="E186" i="28"/>
  <c r="E187" i="28"/>
  <c r="E188" i="28"/>
  <c r="E189" i="28"/>
  <c r="E190" i="28"/>
  <c r="E191" i="28"/>
  <c r="E192" i="28"/>
  <c r="E193" i="28"/>
  <c r="E194" i="28"/>
  <c r="E195" i="28"/>
  <c r="E196" i="28"/>
  <c r="E197" i="28"/>
  <c r="E198" i="28"/>
  <c r="E199" i="28"/>
  <c r="E200" i="28"/>
  <c r="E201" i="28"/>
  <c r="E202" i="28"/>
  <c r="E203" i="28"/>
  <c r="E204" i="28"/>
  <c r="E205" i="28"/>
  <c r="E206" i="28"/>
  <c r="E207" i="28"/>
  <c r="E208" i="28"/>
  <c r="E209" i="28"/>
  <c r="E210" i="28"/>
  <c r="E211" i="28"/>
  <c r="E212" i="28"/>
  <c r="E213" i="28"/>
  <c r="E214" i="28"/>
  <c r="E215" i="28"/>
  <c r="E216" i="28"/>
  <c r="E217" i="28"/>
  <c r="E218" i="28"/>
  <c r="E219" i="28"/>
  <c r="E220" i="28"/>
  <c r="E221" i="28"/>
  <c r="E222" i="28"/>
  <c r="E223" i="28"/>
  <c r="E224" i="28"/>
  <c r="E225" i="28"/>
  <c r="E226" i="28"/>
  <c r="E227" i="28"/>
  <c r="A8" i="28"/>
  <c r="B8" i="28" s="1"/>
  <c r="A9" i="28"/>
  <c r="B9" i="28" s="1"/>
  <c r="A10" i="28"/>
  <c r="B10" i="28" s="1"/>
  <c r="A11" i="28"/>
  <c r="A12" i="28"/>
  <c r="B12" i="28" s="1"/>
  <c r="A13" i="28"/>
  <c r="B13" i="28" s="1"/>
  <c r="A14" i="28"/>
  <c r="B14" i="28" s="1"/>
  <c r="A15" i="28"/>
  <c r="A16" i="28"/>
  <c r="B16" i="28" s="1"/>
  <c r="A17" i="28"/>
  <c r="B17" i="28" s="1"/>
  <c r="A18" i="28"/>
  <c r="B18" i="28" s="1"/>
  <c r="A19" i="28"/>
  <c r="A20" i="28"/>
  <c r="B20" i="28" s="1"/>
  <c r="A21" i="28"/>
  <c r="B21" i="28" s="1"/>
  <c r="A22" i="28"/>
  <c r="B22" i="28" s="1"/>
  <c r="A23" i="28"/>
  <c r="A24" i="28"/>
  <c r="B24" i="28" s="1"/>
  <c r="A25" i="28"/>
  <c r="B25" i="28" s="1"/>
  <c r="A26" i="28"/>
  <c r="B26" i="28" s="1"/>
  <c r="A27" i="28"/>
  <c r="A28" i="28"/>
  <c r="B28" i="28" s="1"/>
  <c r="A29" i="28"/>
  <c r="B29" i="28" s="1"/>
  <c r="A30" i="28"/>
  <c r="B30" i="28" s="1"/>
  <c r="A31" i="28"/>
  <c r="A32" i="28"/>
  <c r="B32" i="28" s="1"/>
  <c r="A33" i="28"/>
  <c r="B33" i="28" s="1"/>
  <c r="A34" i="28"/>
  <c r="B34" i="28" s="1"/>
  <c r="A35" i="28"/>
  <c r="A36" i="28"/>
  <c r="B36" i="28" s="1"/>
  <c r="A37" i="28"/>
  <c r="B37" i="28" s="1"/>
  <c r="A38" i="28"/>
  <c r="B38" i="28" s="1"/>
  <c r="A39" i="28"/>
  <c r="A40" i="28"/>
  <c r="B40" i="28" s="1"/>
  <c r="A41" i="28"/>
  <c r="B41" i="28" s="1"/>
  <c r="A42" i="28"/>
  <c r="B42" i="28" s="1"/>
  <c r="A43" i="28"/>
  <c r="A44" i="28"/>
  <c r="B44" i="28" s="1"/>
  <c r="A45" i="28"/>
  <c r="B45" i="28" s="1"/>
  <c r="A46" i="28"/>
  <c r="B46" i="28" s="1"/>
  <c r="A47" i="28"/>
  <c r="A48" i="28"/>
  <c r="B48" i="28" s="1"/>
  <c r="A49" i="28"/>
  <c r="B49" i="28" s="1"/>
  <c r="A50" i="28"/>
  <c r="B50" i="28" s="1"/>
  <c r="A51" i="28"/>
  <c r="A52" i="28"/>
  <c r="B52" i="28" s="1"/>
  <c r="A53" i="28"/>
  <c r="B53" i="28" s="1"/>
  <c r="A54" i="28"/>
  <c r="B54" i="28" s="1"/>
  <c r="A55" i="28"/>
  <c r="A56" i="28"/>
  <c r="B56" i="28" s="1"/>
  <c r="A57" i="28"/>
  <c r="B57" i="28" s="1"/>
  <c r="A58" i="28"/>
  <c r="B58" i="28" s="1"/>
  <c r="A59" i="28"/>
  <c r="A60" i="28"/>
  <c r="B60" i="28" s="1"/>
  <c r="A61" i="28"/>
  <c r="B61" i="28" s="1"/>
  <c r="A62" i="28"/>
  <c r="B62" i="28" s="1"/>
  <c r="A63" i="28"/>
  <c r="A64" i="28"/>
  <c r="B64" i="28" s="1"/>
  <c r="A65" i="28"/>
  <c r="B65" i="28" s="1"/>
  <c r="A66" i="28"/>
  <c r="B66" i="28" s="1"/>
  <c r="A67" i="28"/>
  <c r="A68" i="28"/>
  <c r="B68" i="28" s="1"/>
  <c r="A69" i="28"/>
  <c r="B69" i="28" s="1"/>
  <c r="A70" i="28"/>
  <c r="B70" i="28" s="1"/>
  <c r="A71" i="28"/>
  <c r="A72" i="28"/>
  <c r="B72" i="28" s="1"/>
  <c r="A73" i="28"/>
  <c r="B73" i="28" s="1"/>
  <c r="A74" i="28"/>
  <c r="B74" i="28" s="1"/>
  <c r="A75" i="28"/>
  <c r="A76" i="28"/>
  <c r="B76" i="28" s="1"/>
  <c r="A77" i="28"/>
  <c r="B77" i="28" s="1"/>
  <c r="A78" i="28"/>
  <c r="B78" i="28" s="1"/>
  <c r="A79" i="28"/>
  <c r="A80" i="28"/>
  <c r="B80" i="28" s="1"/>
  <c r="A81" i="28"/>
  <c r="B81" i="28" s="1"/>
  <c r="A82" i="28"/>
  <c r="B82" i="28" s="1"/>
  <c r="A83" i="28"/>
  <c r="A84" i="28"/>
  <c r="B84" i="28" s="1"/>
  <c r="A85" i="28"/>
  <c r="B85" i="28" s="1"/>
  <c r="A86" i="28"/>
  <c r="B86" i="28" s="1"/>
  <c r="A87" i="28"/>
  <c r="A88" i="28"/>
  <c r="B88" i="28" s="1"/>
  <c r="A89" i="28"/>
  <c r="B89" i="28" s="1"/>
  <c r="A90" i="28"/>
  <c r="B90" i="28" s="1"/>
  <c r="A91" i="28"/>
  <c r="A92" i="28"/>
  <c r="B92" i="28" s="1"/>
  <c r="A93" i="28"/>
  <c r="B93" i="28" s="1"/>
  <c r="A94" i="28"/>
  <c r="B94" i="28" s="1"/>
  <c r="A95" i="28"/>
  <c r="A96" i="28"/>
  <c r="B96" i="28" s="1"/>
  <c r="A97" i="28"/>
  <c r="B97" i="28" s="1"/>
  <c r="A98" i="28"/>
  <c r="B98" i="28" s="1"/>
  <c r="A99" i="28"/>
  <c r="A100" i="28"/>
  <c r="B100" i="28" s="1"/>
  <c r="A101" i="28"/>
  <c r="B101" i="28" s="1"/>
  <c r="A102" i="28"/>
  <c r="B102" i="28" s="1"/>
  <c r="A103" i="28"/>
  <c r="A104" i="28"/>
  <c r="B104" i="28" s="1"/>
  <c r="A105" i="28"/>
  <c r="B105" i="28" s="1"/>
  <c r="A106" i="28"/>
  <c r="B106" i="28" s="1"/>
  <c r="A107" i="28"/>
  <c r="A108" i="28"/>
  <c r="B108" i="28" s="1"/>
  <c r="A109" i="28"/>
  <c r="B109" i="28" s="1"/>
  <c r="A110" i="28"/>
  <c r="B110" i="28" s="1"/>
  <c r="A111" i="28"/>
  <c r="A112" i="28"/>
  <c r="B112" i="28" s="1"/>
  <c r="A113" i="28"/>
  <c r="B113" i="28" s="1"/>
  <c r="A114" i="28"/>
  <c r="B114" i="28" s="1"/>
  <c r="A115" i="28"/>
  <c r="A116" i="28"/>
  <c r="B116" i="28" s="1"/>
  <c r="A117" i="28"/>
  <c r="B117" i="28" s="1"/>
  <c r="A118" i="28"/>
  <c r="B118" i="28" s="1"/>
  <c r="A119" i="28"/>
  <c r="A120" i="28"/>
  <c r="B120" i="28" s="1"/>
  <c r="A121" i="28"/>
  <c r="B121" i="28" s="1"/>
  <c r="A122" i="28"/>
  <c r="B122" i="28" s="1"/>
  <c r="A123" i="28"/>
  <c r="A124" i="28"/>
  <c r="B124" i="28" s="1"/>
  <c r="A125" i="28"/>
  <c r="B125" i="28" s="1"/>
  <c r="A126" i="28"/>
  <c r="B126" i="28" s="1"/>
  <c r="A127" i="28"/>
  <c r="A128" i="28"/>
  <c r="B128" i="28" s="1"/>
  <c r="A129" i="28"/>
  <c r="B129" i="28" s="1"/>
  <c r="A130" i="28"/>
  <c r="B130" i="28" s="1"/>
  <c r="A131" i="28"/>
  <c r="A132" i="28"/>
  <c r="B132" i="28" s="1"/>
  <c r="A133" i="28"/>
  <c r="B133" i="28" s="1"/>
  <c r="A134" i="28"/>
  <c r="B134" i="28" s="1"/>
  <c r="A135" i="28"/>
  <c r="A136" i="28"/>
  <c r="B136" i="28" s="1"/>
  <c r="A137" i="28"/>
  <c r="B137" i="28" s="1"/>
  <c r="A138" i="28"/>
  <c r="B138" i="28" s="1"/>
  <c r="C138" i="28" s="1"/>
  <c r="A139" i="28"/>
  <c r="A140" i="28"/>
  <c r="B140" i="28" s="1"/>
  <c r="A141" i="28"/>
  <c r="B141" i="28" s="1"/>
  <c r="A142" i="28"/>
  <c r="B142" i="28" s="1"/>
  <c r="A143" i="28"/>
  <c r="A144" i="28"/>
  <c r="B144" i="28" s="1"/>
  <c r="A145" i="28"/>
  <c r="B145" i="28" s="1"/>
  <c r="A146" i="28"/>
  <c r="B146" i="28" s="1"/>
  <c r="A147" i="28"/>
  <c r="A148" i="28"/>
  <c r="B148" i="28" s="1"/>
  <c r="A149" i="28"/>
  <c r="B149" i="28" s="1"/>
  <c r="A150" i="28"/>
  <c r="B150" i="28" s="1"/>
  <c r="A151" i="28"/>
  <c r="A152" i="28"/>
  <c r="B152" i="28" s="1"/>
  <c r="A153" i="28"/>
  <c r="B153" i="28" s="1"/>
  <c r="A154" i="28"/>
  <c r="B154" i="28" s="1"/>
  <c r="C154" i="28" s="1"/>
  <c r="A155" i="28"/>
  <c r="A156" i="28"/>
  <c r="B156" i="28" s="1"/>
  <c r="A157" i="28"/>
  <c r="B157" i="28" s="1"/>
  <c r="A158" i="28"/>
  <c r="B158" i="28" s="1"/>
  <c r="A159" i="28"/>
  <c r="A160" i="28"/>
  <c r="B160" i="28" s="1"/>
  <c r="A161" i="28"/>
  <c r="B161" i="28" s="1"/>
  <c r="A162" i="28"/>
  <c r="B162" i="28" s="1"/>
  <c r="A163" i="28"/>
  <c r="A164" i="28"/>
  <c r="B164" i="28" s="1"/>
  <c r="A165" i="28"/>
  <c r="B165" i="28" s="1"/>
  <c r="A166" i="28"/>
  <c r="B166" i="28" s="1"/>
  <c r="A167" i="28"/>
  <c r="A168" i="28"/>
  <c r="B168" i="28" s="1"/>
  <c r="A169" i="28"/>
  <c r="B169" i="28" s="1"/>
  <c r="A170" i="28"/>
  <c r="B170" i="28" s="1"/>
  <c r="C170" i="28" s="1"/>
  <c r="A171" i="28"/>
  <c r="A172" i="28"/>
  <c r="B172" i="28" s="1"/>
  <c r="A173" i="28"/>
  <c r="B173" i="28" s="1"/>
  <c r="A174" i="28"/>
  <c r="B174" i="28" s="1"/>
  <c r="A175" i="28"/>
  <c r="A176" i="28"/>
  <c r="B176" i="28" s="1"/>
  <c r="A177" i="28"/>
  <c r="B177" i="28" s="1"/>
  <c r="A178" i="28"/>
  <c r="B178" i="28" s="1"/>
  <c r="A179" i="28"/>
  <c r="A180" i="28"/>
  <c r="B180" i="28" s="1"/>
  <c r="A181" i="28"/>
  <c r="B181" i="28" s="1"/>
  <c r="A182" i="28"/>
  <c r="B182" i="28" s="1"/>
  <c r="C182" i="28" s="1"/>
  <c r="A183" i="28"/>
  <c r="A184" i="28"/>
  <c r="B184" i="28" s="1"/>
  <c r="A185" i="28"/>
  <c r="B185" i="28" s="1"/>
  <c r="A186" i="28"/>
  <c r="B186" i="28" s="1"/>
  <c r="A187" i="28"/>
  <c r="A188" i="28"/>
  <c r="B188" i="28" s="1"/>
  <c r="A189" i="28"/>
  <c r="B189" i="28" s="1"/>
  <c r="A190" i="28"/>
  <c r="B190" i="28" s="1"/>
  <c r="A191" i="28"/>
  <c r="A192" i="28"/>
  <c r="B192" i="28" s="1"/>
  <c r="A193" i="28"/>
  <c r="B193" i="28" s="1"/>
  <c r="A194" i="28"/>
  <c r="B194" i="28" s="1"/>
  <c r="C194" i="28" s="1"/>
  <c r="A195" i="28"/>
  <c r="A196" i="28"/>
  <c r="B196" i="28" s="1"/>
  <c r="A197" i="28"/>
  <c r="B197" i="28" s="1"/>
  <c r="A198" i="28"/>
  <c r="B198" i="28" s="1"/>
  <c r="A199" i="28"/>
  <c r="A200" i="28"/>
  <c r="B200" i="28" s="1"/>
  <c r="A201" i="28"/>
  <c r="B201" i="28" s="1"/>
  <c r="A202" i="28"/>
  <c r="B202" i="28" s="1"/>
  <c r="A203" i="28"/>
  <c r="A204" i="28"/>
  <c r="B204" i="28" s="1"/>
  <c r="A205" i="28"/>
  <c r="B205" i="28" s="1"/>
  <c r="A206" i="28"/>
  <c r="B206" i="28" s="1"/>
  <c r="C206" i="28" s="1"/>
  <c r="A207" i="28"/>
  <c r="A208" i="28"/>
  <c r="B208" i="28" s="1"/>
  <c r="A209" i="28"/>
  <c r="B209" i="28" s="1"/>
  <c r="A210" i="28"/>
  <c r="B210" i="28" s="1"/>
  <c r="A211" i="28"/>
  <c r="A212" i="28"/>
  <c r="B212" i="28" s="1"/>
  <c r="A213" i="28"/>
  <c r="B213" i="28" s="1"/>
  <c r="A214" i="28"/>
  <c r="B214" i="28" s="1"/>
  <c r="C214" i="28" s="1"/>
  <c r="A215" i="28"/>
  <c r="A216" i="28"/>
  <c r="B216" i="28" s="1"/>
  <c r="A217" i="28"/>
  <c r="B217" i="28" s="1"/>
  <c r="A218" i="28"/>
  <c r="B218" i="28" s="1"/>
  <c r="C218" i="28" s="1"/>
  <c r="A219" i="28"/>
  <c r="A220" i="28"/>
  <c r="B220" i="28" s="1"/>
  <c r="A221" i="28"/>
  <c r="B221" i="28" s="1"/>
  <c r="A222" i="28"/>
  <c r="B222" i="28" s="1"/>
  <c r="A223" i="28"/>
  <c r="A224" i="28"/>
  <c r="B224" i="28" s="1"/>
  <c r="A225" i="28"/>
  <c r="B225" i="28" s="1"/>
  <c r="A226" i="28"/>
  <c r="B226" i="28" s="1"/>
  <c r="A227" i="28"/>
  <c r="C653" i="34" l="1"/>
  <c r="D653" i="34" s="1"/>
  <c r="B227" i="28"/>
  <c r="B223" i="28"/>
  <c r="C223" i="28" s="1"/>
  <c r="D223" i="28" s="1"/>
  <c r="B219" i="28"/>
  <c r="C219" i="28" s="1"/>
  <c r="D219" i="28" s="1"/>
  <c r="B215" i="28"/>
  <c r="C215" i="28" s="1"/>
  <c r="D215" i="28" s="1"/>
  <c r="B211" i="28"/>
  <c r="B207" i="28"/>
  <c r="C207" i="28" s="1"/>
  <c r="D207" i="28" s="1"/>
  <c r="B203" i="28"/>
  <c r="C203" i="28" s="1"/>
  <c r="B199" i="28"/>
  <c r="C199" i="28" s="1"/>
  <c r="B195" i="28"/>
  <c r="B191" i="28"/>
  <c r="C191" i="28" s="1"/>
  <c r="D191" i="28" s="1"/>
  <c r="B187" i="28"/>
  <c r="C187" i="28" s="1"/>
  <c r="B183" i="28"/>
  <c r="C183" i="28" s="1"/>
  <c r="D183" i="28" s="1"/>
  <c r="B179" i="28"/>
  <c r="C179" i="28" s="1"/>
  <c r="D179" i="28" s="1"/>
  <c r="B175" i="28"/>
  <c r="C175" i="28" s="1"/>
  <c r="D175" i="28" s="1"/>
  <c r="B171" i="28"/>
  <c r="C171" i="28" s="1"/>
  <c r="D171" i="28" s="1"/>
  <c r="B167" i="28"/>
  <c r="C167" i="28" s="1"/>
  <c r="D167" i="28" s="1"/>
  <c r="B163" i="28"/>
  <c r="B159" i="28"/>
  <c r="C159" i="28" s="1"/>
  <c r="D159" i="28" s="1"/>
  <c r="B155" i="28"/>
  <c r="C155" i="28" s="1"/>
  <c r="D155" i="28" s="1"/>
  <c r="B151" i="28"/>
  <c r="C151" i="28" s="1"/>
  <c r="D151" i="28" s="1"/>
  <c r="B147" i="28"/>
  <c r="B143" i="28"/>
  <c r="B139" i="28"/>
  <c r="C139" i="28" s="1"/>
  <c r="D139" i="28" s="1"/>
  <c r="B135" i="28"/>
  <c r="C135" i="28" s="1"/>
  <c r="D135" i="28" s="1"/>
  <c r="B131" i="28"/>
  <c r="C131" i="28" s="1"/>
  <c r="D131" i="28" s="1"/>
  <c r="B127" i="28"/>
  <c r="B123" i="28"/>
  <c r="B119" i="28"/>
  <c r="B115" i="28"/>
  <c r="B111" i="28"/>
  <c r="B107" i="28"/>
  <c r="B103" i="28"/>
  <c r="B99" i="28"/>
  <c r="B95" i="28"/>
  <c r="B91" i="28"/>
  <c r="B87" i="28"/>
  <c r="B83" i="28"/>
  <c r="B79" i="28"/>
  <c r="C79" i="28" s="1"/>
  <c r="D79" i="28" s="1"/>
  <c r="B75" i="28"/>
  <c r="C75" i="28" s="1"/>
  <c r="B71" i="28"/>
  <c r="C71" i="28" s="1"/>
  <c r="D71" i="28" s="1"/>
  <c r="B67" i="28"/>
  <c r="B63" i="28"/>
  <c r="B59" i="28"/>
  <c r="C59" i="28" s="1"/>
  <c r="B55" i="28"/>
  <c r="C55" i="28" s="1"/>
  <c r="D55" i="28" s="1"/>
  <c r="B51" i="28"/>
  <c r="B47" i="28"/>
  <c r="C47" i="28" s="1"/>
  <c r="D47" i="28" s="1"/>
  <c r="B43" i="28"/>
  <c r="B39" i="28"/>
  <c r="C39" i="28" s="1"/>
  <c r="D39" i="28" s="1"/>
  <c r="B35" i="28"/>
  <c r="C35" i="28" s="1"/>
  <c r="D35" i="28" s="1"/>
  <c r="B31" i="28"/>
  <c r="C31" i="28" s="1"/>
  <c r="D31" i="28" s="1"/>
  <c r="B27" i="28"/>
  <c r="B23" i="28"/>
  <c r="C23" i="28" s="1"/>
  <c r="D23" i="28" s="1"/>
  <c r="B19" i="28"/>
  <c r="B15" i="28"/>
  <c r="C15" i="28" s="1"/>
  <c r="D15" i="28" s="1"/>
  <c r="B11" i="28"/>
  <c r="C385" i="34"/>
  <c r="D385" i="34" s="1"/>
  <c r="B667" i="34"/>
  <c r="B663" i="34"/>
  <c r="C663" i="34" s="1"/>
  <c r="D663" i="34" s="1"/>
  <c r="B659" i="34"/>
  <c r="C659" i="34" s="1"/>
  <c r="D659" i="34" s="1"/>
  <c r="B655" i="34"/>
  <c r="C655" i="34" s="1"/>
  <c r="D655" i="34" s="1"/>
  <c r="B651" i="34"/>
  <c r="B647" i="34"/>
  <c r="C647" i="34" s="1"/>
  <c r="D647" i="34" s="1"/>
  <c r="B643" i="34"/>
  <c r="C643" i="34" s="1"/>
  <c r="B639" i="34"/>
  <c r="C639" i="34" s="1"/>
  <c r="D639" i="34" s="1"/>
  <c r="B635" i="34"/>
  <c r="C635" i="34" s="1"/>
  <c r="D635" i="34" s="1"/>
  <c r="B631" i="34"/>
  <c r="C631" i="34" s="1"/>
  <c r="D631" i="34" s="1"/>
  <c r="B627" i="34"/>
  <c r="C627" i="34" s="1"/>
  <c r="D627" i="34" s="1"/>
  <c r="B623" i="34"/>
  <c r="C623" i="34" s="1"/>
  <c r="D623" i="34" s="1"/>
  <c r="B619" i="34"/>
  <c r="C619" i="34" s="1"/>
  <c r="D619" i="34" s="1"/>
  <c r="B615" i="34"/>
  <c r="B611" i="34"/>
  <c r="C611" i="34" s="1"/>
  <c r="D611" i="34" s="1"/>
  <c r="B607" i="34"/>
  <c r="C607" i="34" s="1"/>
  <c r="D607" i="34" s="1"/>
  <c r="B603" i="34"/>
  <c r="B599" i="34"/>
  <c r="C599" i="34" s="1"/>
  <c r="D599" i="34" s="1"/>
  <c r="B595" i="34"/>
  <c r="C595" i="34" s="1"/>
  <c r="D595" i="34" s="1"/>
  <c r="B591" i="34"/>
  <c r="B587" i="34"/>
  <c r="C587" i="34" s="1"/>
  <c r="D587" i="34" s="1"/>
  <c r="B583" i="34"/>
  <c r="C583" i="34" s="1"/>
  <c r="D583" i="34" s="1"/>
  <c r="B579" i="34"/>
  <c r="C579" i="34" s="1"/>
  <c r="D579" i="34" s="1"/>
  <c r="B575" i="34"/>
  <c r="C575" i="34" s="1"/>
  <c r="D575" i="34" s="1"/>
  <c r="B571" i="34"/>
  <c r="B567" i="34"/>
  <c r="B563" i="34"/>
  <c r="B559" i="34"/>
  <c r="B555" i="34"/>
  <c r="B551" i="34"/>
  <c r="B547" i="34"/>
  <c r="B543" i="34"/>
  <c r="C543" i="34" s="1"/>
  <c r="D543" i="34" s="1"/>
  <c r="B539" i="34"/>
  <c r="B535" i="34"/>
  <c r="C535" i="34" s="1"/>
  <c r="D535" i="34" s="1"/>
  <c r="B531" i="34"/>
  <c r="C531" i="34" s="1"/>
  <c r="D531" i="34" s="1"/>
  <c r="B527" i="34"/>
  <c r="B523" i="34"/>
  <c r="B519" i="34"/>
  <c r="B515" i="34"/>
  <c r="B511" i="34"/>
  <c r="B507" i="34"/>
  <c r="B503" i="34"/>
  <c r="B499" i="34"/>
  <c r="B495" i="34"/>
  <c r="B491" i="34"/>
  <c r="B487" i="34"/>
  <c r="B483" i="34"/>
  <c r="B479" i="34"/>
  <c r="B475" i="34"/>
  <c r="B471" i="34"/>
  <c r="B467" i="34"/>
  <c r="B463" i="34"/>
  <c r="B459" i="34"/>
  <c r="B455" i="34"/>
  <c r="B451" i="34"/>
  <c r="B447" i="34"/>
  <c r="B443" i="34"/>
  <c r="B439" i="34"/>
  <c r="C439" i="34" s="1"/>
  <c r="D439" i="34" s="1"/>
  <c r="B435" i="34"/>
  <c r="C435" i="34" s="1"/>
  <c r="D435" i="34" s="1"/>
  <c r="B431" i="34"/>
  <c r="C431" i="34" s="1"/>
  <c r="D431" i="34" s="1"/>
  <c r="B427" i="34"/>
  <c r="C427" i="34" s="1"/>
  <c r="D427" i="34" s="1"/>
  <c r="B423" i="34"/>
  <c r="B419" i="34"/>
  <c r="C419" i="34" s="1"/>
  <c r="D419" i="34" s="1"/>
  <c r="B415" i="34"/>
  <c r="C415" i="34" s="1"/>
  <c r="D415" i="34" s="1"/>
  <c r="B411" i="34"/>
  <c r="C411" i="34" s="1"/>
  <c r="D411" i="34" s="1"/>
  <c r="B407" i="34"/>
  <c r="C407" i="34" s="1"/>
  <c r="D407" i="34" s="1"/>
  <c r="B403" i="34"/>
  <c r="C403" i="34" s="1"/>
  <c r="D403" i="34" s="1"/>
  <c r="B399" i="34"/>
  <c r="C399" i="34" s="1"/>
  <c r="D399" i="34" s="1"/>
  <c r="B395" i="34"/>
  <c r="C395" i="34" s="1"/>
  <c r="D395" i="34" s="1"/>
  <c r="B391" i="34"/>
  <c r="C391" i="34" s="1"/>
  <c r="D391" i="34" s="1"/>
  <c r="B387" i="34"/>
  <c r="B383" i="34"/>
  <c r="C383" i="34" s="1"/>
  <c r="D383" i="34" s="1"/>
  <c r="B379" i="34"/>
  <c r="C379" i="34" s="1"/>
  <c r="D379" i="34" s="1"/>
  <c r="B375" i="34"/>
  <c r="C375" i="34" s="1"/>
  <c r="D375" i="34" s="1"/>
  <c r="B371" i="34"/>
  <c r="B367" i="34"/>
  <c r="C367" i="34" s="1"/>
  <c r="D367" i="34" s="1"/>
  <c r="B363" i="34"/>
  <c r="B359" i="34"/>
  <c r="C359" i="34" s="1"/>
  <c r="D359" i="34" s="1"/>
  <c r="B355" i="34"/>
  <c r="B351" i="34"/>
  <c r="C351" i="34" s="1"/>
  <c r="D351" i="34" s="1"/>
  <c r="B347" i="34"/>
  <c r="B343" i="34"/>
  <c r="C343" i="34" s="1"/>
  <c r="D343" i="34" s="1"/>
  <c r="B339" i="34"/>
  <c r="B335" i="34"/>
  <c r="B331" i="34"/>
  <c r="B327" i="34"/>
  <c r="B323" i="34"/>
  <c r="B319" i="34"/>
  <c r="C319" i="34" s="1"/>
  <c r="D319" i="34" s="1"/>
  <c r="B315" i="34"/>
  <c r="C315" i="34" s="1"/>
  <c r="D315" i="34" s="1"/>
  <c r="B311" i="34"/>
  <c r="C311" i="34" s="1"/>
  <c r="D311" i="34" s="1"/>
  <c r="B307" i="34"/>
  <c r="C307" i="34" s="1"/>
  <c r="D307" i="34" s="1"/>
  <c r="B303" i="34"/>
  <c r="C303" i="34" s="1"/>
  <c r="D303" i="34" s="1"/>
  <c r="B299" i="34"/>
  <c r="C299" i="34" s="1"/>
  <c r="D299" i="34" s="1"/>
  <c r="B295" i="34"/>
  <c r="C295" i="34" s="1"/>
  <c r="D295" i="34" s="1"/>
  <c r="B291" i="34"/>
  <c r="C291" i="34" s="1"/>
  <c r="D291" i="34" s="1"/>
  <c r="B287" i="34"/>
  <c r="B283" i="34"/>
  <c r="C283" i="34" s="1"/>
  <c r="D283" i="34" s="1"/>
  <c r="B279" i="34"/>
  <c r="C279" i="34" s="1"/>
  <c r="D279" i="34" s="1"/>
  <c r="B275" i="34"/>
  <c r="C275" i="34" s="1"/>
  <c r="D275" i="34" s="1"/>
  <c r="B271" i="34"/>
  <c r="C271" i="34" s="1"/>
  <c r="D271" i="34" s="1"/>
  <c r="B267" i="34"/>
  <c r="B263" i="34"/>
  <c r="C263" i="34" s="1"/>
  <c r="D263" i="34" s="1"/>
  <c r="B259" i="34"/>
  <c r="C259" i="34" s="1"/>
  <c r="D259" i="34" s="1"/>
  <c r="B255" i="34"/>
  <c r="C255" i="34" s="1"/>
  <c r="D255" i="34" s="1"/>
  <c r="B251" i="34"/>
  <c r="C251" i="34" s="1"/>
  <c r="D251" i="34" s="1"/>
  <c r="B247" i="34"/>
  <c r="C247" i="34" s="1"/>
  <c r="D247" i="34" s="1"/>
  <c r="B243" i="34"/>
  <c r="C243" i="34" s="1"/>
  <c r="D243" i="34" s="1"/>
  <c r="B239" i="34"/>
  <c r="C239" i="34" s="1"/>
  <c r="D239" i="34" s="1"/>
  <c r="B235" i="34"/>
  <c r="C235" i="34" s="1"/>
  <c r="D235" i="34" s="1"/>
  <c r="B231" i="34"/>
  <c r="C231" i="34" s="1"/>
  <c r="D231" i="34" s="1"/>
  <c r="B227" i="34"/>
  <c r="C227" i="34" s="1"/>
  <c r="D227" i="34" s="1"/>
  <c r="B223" i="34"/>
  <c r="C223" i="34" s="1"/>
  <c r="D223" i="34" s="1"/>
  <c r="B219" i="34"/>
  <c r="C219" i="34" s="1"/>
  <c r="D219" i="34" s="1"/>
  <c r="B215" i="34"/>
  <c r="C215" i="34" s="1"/>
  <c r="D215" i="34" s="1"/>
  <c r="B211" i="34"/>
  <c r="B207" i="34"/>
  <c r="C207" i="34" s="1"/>
  <c r="D207" i="34" s="1"/>
  <c r="B203" i="34"/>
  <c r="C203" i="34" s="1"/>
  <c r="D203" i="34" s="1"/>
  <c r="B199" i="34"/>
  <c r="C199" i="34" s="1"/>
  <c r="D199" i="34" s="1"/>
  <c r="B195" i="34"/>
  <c r="B191" i="34"/>
  <c r="C191" i="34" s="1"/>
  <c r="D191" i="34" s="1"/>
  <c r="B187" i="34"/>
  <c r="C187" i="34" s="1"/>
  <c r="D187" i="34" s="1"/>
  <c r="B183" i="34"/>
  <c r="C183" i="34" s="1"/>
  <c r="D183" i="34" s="1"/>
  <c r="B179" i="34"/>
  <c r="B175" i="34"/>
  <c r="C175" i="34" s="1"/>
  <c r="D175" i="34" s="1"/>
  <c r="B171" i="34"/>
  <c r="B167" i="34"/>
  <c r="C167" i="34" s="1"/>
  <c r="D167" i="34" s="1"/>
  <c r="B163" i="34"/>
  <c r="B159" i="34"/>
  <c r="C159" i="34" s="1"/>
  <c r="D159" i="34" s="1"/>
  <c r="B155" i="34"/>
  <c r="B151" i="34"/>
  <c r="C151" i="34" s="1"/>
  <c r="D151" i="34" s="1"/>
  <c r="B147" i="34"/>
  <c r="C147" i="34" s="1"/>
  <c r="D147" i="34" s="1"/>
  <c r="B143" i="34"/>
  <c r="C143" i="34" s="1"/>
  <c r="D143" i="34" s="1"/>
  <c r="B139" i="34"/>
  <c r="C139" i="34" s="1"/>
  <c r="D139" i="34" s="1"/>
  <c r="B135" i="34"/>
  <c r="C135" i="34" s="1"/>
  <c r="D135" i="34" s="1"/>
  <c r="B131" i="34"/>
  <c r="C131" i="34" s="1"/>
  <c r="D131" i="34" s="1"/>
  <c r="B127" i="34"/>
  <c r="C127" i="34" s="1"/>
  <c r="D127" i="34" s="1"/>
  <c r="B123" i="34"/>
  <c r="C123" i="34" s="1"/>
  <c r="D123" i="34" s="1"/>
  <c r="B119" i="34"/>
  <c r="C119" i="34" s="1"/>
  <c r="D119" i="34" s="1"/>
  <c r="B115" i="34"/>
  <c r="C115" i="34" s="1"/>
  <c r="D115" i="34" s="1"/>
  <c r="B111" i="34"/>
  <c r="C111" i="34" s="1"/>
  <c r="D111" i="34" s="1"/>
  <c r="B107" i="34"/>
  <c r="C107" i="34" s="1"/>
  <c r="D107" i="34" s="1"/>
  <c r="B103" i="34"/>
  <c r="C103" i="34" s="1"/>
  <c r="D103" i="34" s="1"/>
  <c r="B99" i="34"/>
  <c r="B95" i="34"/>
  <c r="C95" i="34" s="1"/>
  <c r="D95" i="34" s="1"/>
  <c r="B91" i="34"/>
  <c r="C91" i="34" s="1"/>
  <c r="D91" i="34" s="1"/>
  <c r="B87" i="34"/>
  <c r="C87" i="34" s="1"/>
  <c r="D87" i="34" s="1"/>
  <c r="B83" i="34"/>
  <c r="B79" i="34"/>
  <c r="C79" i="34" s="1"/>
  <c r="D79" i="34" s="1"/>
  <c r="B75" i="34"/>
  <c r="C75" i="34" s="1"/>
  <c r="D75" i="34" s="1"/>
  <c r="B71" i="34"/>
  <c r="C71" i="34" s="1"/>
  <c r="D71" i="34" s="1"/>
  <c r="B67" i="34"/>
  <c r="C67" i="34" s="1"/>
  <c r="D67" i="34" s="1"/>
  <c r="B63" i="34"/>
  <c r="C63" i="34" s="1"/>
  <c r="D63" i="34" s="1"/>
  <c r="B59" i="34"/>
  <c r="C59" i="34" s="1"/>
  <c r="D59" i="34" s="1"/>
  <c r="B55" i="34"/>
  <c r="C55" i="34" s="1"/>
  <c r="D55" i="34" s="1"/>
  <c r="B51" i="34"/>
  <c r="C51" i="34" s="1"/>
  <c r="D51" i="34" s="1"/>
  <c r="B47" i="34"/>
  <c r="C47" i="34" s="1"/>
  <c r="D47" i="34" s="1"/>
  <c r="B43" i="34"/>
  <c r="C43" i="34" s="1"/>
  <c r="D43" i="34" s="1"/>
  <c r="B39" i="34"/>
  <c r="C39" i="34" s="1"/>
  <c r="D39" i="34" s="1"/>
  <c r="B35" i="34"/>
  <c r="C35" i="34" s="1"/>
  <c r="D35" i="34" s="1"/>
  <c r="B31" i="34"/>
  <c r="C31" i="34" s="1"/>
  <c r="D31" i="34" s="1"/>
  <c r="B27" i="34"/>
  <c r="B23" i="34"/>
  <c r="B19" i="34"/>
  <c r="B15" i="34"/>
  <c r="B11" i="34"/>
  <c r="C363" i="34"/>
  <c r="D363" i="34" s="1"/>
  <c r="C267" i="34"/>
  <c r="D267" i="34" s="1"/>
  <c r="C651" i="34"/>
  <c r="D651" i="34" s="1"/>
  <c r="C539" i="34"/>
  <c r="D539" i="34" s="1"/>
  <c r="C347" i="34"/>
  <c r="D347" i="34" s="1"/>
  <c r="C155" i="34"/>
  <c r="D155" i="34" s="1"/>
  <c r="C667" i="34"/>
  <c r="D667" i="34" s="1"/>
  <c r="C603" i="34"/>
  <c r="D603" i="34" s="1"/>
  <c r="C171" i="34"/>
  <c r="D171" i="34" s="1"/>
  <c r="C668" i="34"/>
  <c r="D668" i="34" s="1"/>
  <c r="C664" i="34"/>
  <c r="D664" i="34" s="1"/>
  <c r="C660" i="34"/>
  <c r="D660" i="34" s="1"/>
  <c r="C656" i="34"/>
  <c r="D656" i="34" s="1"/>
  <c r="C652" i="34"/>
  <c r="D652" i="34" s="1"/>
  <c r="C648" i="34"/>
  <c r="D648" i="34" s="1"/>
  <c r="C644" i="34"/>
  <c r="D644" i="34" s="1"/>
  <c r="C640" i="34"/>
  <c r="D640" i="34" s="1"/>
  <c r="C636" i="34"/>
  <c r="D636" i="34" s="1"/>
  <c r="C632" i="34"/>
  <c r="D632" i="34" s="1"/>
  <c r="C628" i="34"/>
  <c r="D628" i="34" s="1"/>
  <c r="C624" i="34"/>
  <c r="D624" i="34" s="1"/>
  <c r="C620" i="34"/>
  <c r="D620" i="34" s="1"/>
  <c r="C616" i="34"/>
  <c r="D616" i="34" s="1"/>
  <c r="C666" i="34"/>
  <c r="D666" i="34" s="1"/>
  <c r="D662" i="34"/>
  <c r="C658" i="34"/>
  <c r="D658" i="34" s="1"/>
  <c r="C654" i="34"/>
  <c r="D654" i="34" s="1"/>
  <c r="C650" i="34"/>
  <c r="D650" i="34" s="1"/>
  <c r="D646" i="34"/>
  <c r="C642" i="34"/>
  <c r="D642" i="34" s="1"/>
  <c r="C638" i="34"/>
  <c r="D638" i="34" s="1"/>
  <c r="C634" i="34"/>
  <c r="D634" i="34" s="1"/>
  <c r="C626" i="34"/>
  <c r="D626" i="34" s="1"/>
  <c r="C622" i="34"/>
  <c r="D622" i="34" s="1"/>
  <c r="C618" i="34"/>
  <c r="D618" i="34" s="1"/>
  <c r="D614" i="34"/>
  <c r="C610" i="34"/>
  <c r="D610" i="34" s="1"/>
  <c r="C606" i="34"/>
  <c r="D606" i="34" s="1"/>
  <c r="C602" i="34"/>
  <c r="D602" i="34" s="1"/>
  <c r="D598" i="34"/>
  <c r="C594" i="34"/>
  <c r="D594" i="34" s="1"/>
  <c r="D294" i="34"/>
  <c r="D166" i="34"/>
  <c r="C630" i="34"/>
  <c r="D630" i="34" s="1"/>
  <c r="D582" i="34"/>
  <c r="D534" i="34"/>
  <c r="D438" i="34"/>
  <c r="D422" i="34"/>
  <c r="D406" i="34"/>
  <c r="D390" i="34"/>
  <c r="D374" i="34"/>
  <c r="D358" i="34"/>
  <c r="D342" i="34"/>
  <c r="D326" i="34"/>
  <c r="D310" i="34"/>
  <c r="D278" i="34"/>
  <c r="D262" i="34"/>
  <c r="D246" i="34"/>
  <c r="D230" i="34"/>
  <c r="D214" i="34"/>
  <c r="D198" i="34"/>
  <c r="D182" i="34"/>
  <c r="D150" i="34"/>
  <c r="D134" i="34"/>
  <c r="D118" i="34"/>
  <c r="D102" i="34"/>
  <c r="C94" i="34"/>
  <c r="D94" i="34" s="1"/>
  <c r="C90" i="34"/>
  <c r="D90" i="34" s="1"/>
  <c r="C86" i="34"/>
  <c r="D86" i="34" s="1"/>
  <c r="C82" i="34"/>
  <c r="D82" i="34" s="1"/>
  <c r="C78" i="34"/>
  <c r="D78" i="34" s="1"/>
  <c r="C74" i="34"/>
  <c r="D74" i="34" s="1"/>
  <c r="C70" i="34"/>
  <c r="D70" i="34" s="1"/>
  <c r="C66" i="34"/>
  <c r="D66" i="34" s="1"/>
  <c r="C62" i="34"/>
  <c r="D62" i="34" s="1"/>
  <c r="C58" i="34"/>
  <c r="D58" i="34" s="1"/>
  <c r="C54" i="34"/>
  <c r="D54" i="34" s="1"/>
  <c r="C50" i="34"/>
  <c r="D50" i="34" s="1"/>
  <c r="C46" i="34"/>
  <c r="D46" i="34" s="1"/>
  <c r="C42" i="34"/>
  <c r="D42" i="34" s="1"/>
  <c r="C38" i="34"/>
  <c r="D38" i="34" s="1"/>
  <c r="C34" i="34"/>
  <c r="D34" i="34" s="1"/>
  <c r="C30" i="34"/>
  <c r="D30" i="34" s="1"/>
  <c r="C578" i="34"/>
  <c r="D578" i="34" s="1"/>
  <c r="C530" i="34"/>
  <c r="D530" i="34" s="1"/>
  <c r="C434" i="34"/>
  <c r="D434" i="34" s="1"/>
  <c r="C418" i="34"/>
  <c r="D418" i="34" s="1"/>
  <c r="C402" i="34"/>
  <c r="D402" i="34" s="1"/>
  <c r="C386" i="34"/>
  <c r="D386" i="34" s="1"/>
  <c r="C370" i="34"/>
  <c r="D370" i="34" s="1"/>
  <c r="C354" i="34"/>
  <c r="D354" i="34" s="1"/>
  <c r="C322" i="34"/>
  <c r="D322" i="34" s="1"/>
  <c r="C306" i="34"/>
  <c r="D306" i="34" s="1"/>
  <c r="C290" i="34"/>
  <c r="D290" i="34" s="1"/>
  <c r="C274" i="34"/>
  <c r="D274" i="34" s="1"/>
  <c r="C258" i="34"/>
  <c r="D258" i="34" s="1"/>
  <c r="C242" i="34"/>
  <c r="D242" i="34" s="1"/>
  <c r="C226" i="34"/>
  <c r="D226" i="34" s="1"/>
  <c r="C210" i="34"/>
  <c r="D210" i="34" s="1"/>
  <c r="C194" i="34"/>
  <c r="D194" i="34" s="1"/>
  <c r="C178" i="34"/>
  <c r="D178" i="34" s="1"/>
  <c r="C162" i="34"/>
  <c r="D162" i="34" s="1"/>
  <c r="C146" i="34"/>
  <c r="D146" i="34" s="1"/>
  <c r="C130" i="34"/>
  <c r="D130" i="34" s="1"/>
  <c r="C114" i="34"/>
  <c r="D114" i="34" s="1"/>
  <c r="C98" i="34"/>
  <c r="D98" i="34" s="1"/>
  <c r="D637" i="34"/>
  <c r="D573" i="34"/>
  <c r="C665" i="34"/>
  <c r="D665" i="34" s="1"/>
  <c r="C661" i="34"/>
  <c r="D661" i="34" s="1"/>
  <c r="C657" i="34"/>
  <c r="D657" i="34" s="1"/>
  <c r="C649" i="34"/>
  <c r="D649" i="34" s="1"/>
  <c r="C645" i="34"/>
  <c r="D645" i="34" s="1"/>
  <c r="C641" i="34"/>
  <c r="D641" i="34" s="1"/>
  <c r="C633" i="34"/>
  <c r="D633" i="34" s="1"/>
  <c r="C629" i="34"/>
  <c r="D629" i="34" s="1"/>
  <c r="C625" i="34"/>
  <c r="D625" i="34" s="1"/>
  <c r="C617" i="34"/>
  <c r="D617" i="34" s="1"/>
  <c r="C613" i="34"/>
  <c r="D613" i="34" s="1"/>
  <c r="C609" i="34"/>
  <c r="D609" i="34" s="1"/>
  <c r="C601" i="34"/>
  <c r="D601" i="34" s="1"/>
  <c r="C597" i="34"/>
  <c r="D597" i="34" s="1"/>
  <c r="C593" i="34"/>
  <c r="D593" i="34" s="1"/>
  <c r="C585" i="34"/>
  <c r="D585" i="34" s="1"/>
  <c r="C581" i="34"/>
  <c r="D581" i="34" s="1"/>
  <c r="C577" i="34"/>
  <c r="D577" i="34" s="1"/>
  <c r="C541" i="34"/>
  <c r="D541" i="34" s="1"/>
  <c r="C537" i="34"/>
  <c r="D537" i="34" s="1"/>
  <c r="C533" i="34"/>
  <c r="D533" i="34" s="1"/>
  <c r="C529" i="34"/>
  <c r="D529" i="34" s="1"/>
  <c r="C441" i="34"/>
  <c r="D441" i="34" s="1"/>
  <c r="C437" i="34"/>
  <c r="D437" i="34" s="1"/>
  <c r="C433" i="34"/>
  <c r="D433" i="34" s="1"/>
  <c r="C429" i="34"/>
  <c r="D429" i="34" s="1"/>
  <c r="C425" i="34"/>
  <c r="D425" i="34" s="1"/>
  <c r="C421" i="34"/>
  <c r="D421" i="34" s="1"/>
  <c r="C417" i="34"/>
  <c r="D417" i="34" s="1"/>
  <c r="C413" i="34"/>
  <c r="D413" i="34" s="1"/>
  <c r="C409" i="34"/>
  <c r="D409" i="34" s="1"/>
  <c r="C405" i="34"/>
  <c r="D405" i="34" s="1"/>
  <c r="C401" i="34"/>
  <c r="D401" i="34" s="1"/>
  <c r="C397" i="34"/>
  <c r="D397" i="34" s="1"/>
  <c r="C393" i="34"/>
  <c r="D393" i="34" s="1"/>
  <c r="C389" i="34"/>
  <c r="D389" i="34" s="1"/>
  <c r="C381" i="34"/>
  <c r="D381" i="34" s="1"/>
  <c r="C377" i="34"/>
  <c r="D377" i="34" s="1"/>
  <c r="C373" i="34"/>
  <c r="D373" i="34" s="1"/>
  <c r="C369" i="34"/>
  <c r="D369" i="34" s="1"/>
  <c r="C365" i="34"/>
  <c r="D365" i="34" s="1"/>
  <c r="C361" i="34"/>
  <c r="D361" i="34" s="1"/>
  <c r="C357" i="34"/>
  <c r="D357" i="34" s="1"/>
  <c r="C353" i="34"/>
  <c r="D353" i="34" s="1"/>
  <c r="C349" i="34"/>
  <c r="D349" i="34" s="1"/>
  <c r="C345" i="34"/>
  <c r="D345" i="34" s="1"/>
  <c r="C341" i="34"/>
  <c r="D341" i="34" s="1"/>
  <c r="C325" i="34"/>
  <c r="D325" i="34" s="1"/>
  <c r="C321" i="34"/>
  <c r="D321" i="34" s="1"/>
  <c r="C317" i="34"/>
  <c r="D317" i="34" s="1"/>
  <c r="C313" i="34"/>
  <c r="D313" i="34" s="1"/>
  <c r="C309" i="34"/>
  <c r="D309" i="34" s="1"/>
  <c r="C305" i="34"/>
  <c r="D305" i="34" s="1"/>
  <c r="C301" i="34"/>
  <c r="D301" i="34" s="1"/>
  <c r="C297" i="34"/>
  <c r="D297" i="34" s="1"/>
  <c r="C293" i="34"/>
  <c r="D293" i="34" s="1"/>
  <c r="C289" i="34"/>
  <c r="D289" i="34" s="1"/>
  <c r="C285" i="34"/>
  <c r="D285" i="34" s="1"/>
  <c r="C281" i="34"/>
  <c r="D281" i="34" s="1"/>
  <c r="C277" i="34"/>
  <c r="D277" i="34" s="1"/>
  <c r="C273" i="34"/>
  <c r="D273" i="34" s="1"/>
  <c r="C269" i="34"/>
  <c r="D269" i="34" s="1"/>
  <c r="C265" i="34"/>
  <c r="D265" i="34" s="1"/>
  <c r="C261" i="34"/>
  <c r="D261" i="34" s="1"/>
  <c r="C257" i="34"/>
  <c r="D257" i="34" s="1"/>
  <c r="C253" i="34"/>
  <c r="D253" i="34" s="1"/>
  <c r="C249" i="34"/>
  <c r="D249" i="34" s="1"/>
  <c r="C245" i="34"/>
  <c r="D245" i="34" s="1"/>
  <c r="C241" i="34"/>
  <c r="D241" i="34" s="1"/>
  <c r="C237" i="34"/>
  <c r="D237" i="34" s="1"/>
  <c r="C233" i="34"/>
  <c r="D233" i="34" s="1"/>
  <c r="C229" i="34"/>
  <c r="D229" i="34" s="1"/>
  <c r="C225" i="34"/>
  <c r="D225" i="34" s="1"/>
  <c r="C221" i="34"/>
  <c r="D221" i="34" s="1"/>
  <c r="C217" i="34"/>
  <c r="D217" i="34" s="1"/>
  <c r="C213" i="34"/>
  <c r="D213" i="34" s="1"/>
  <c r="C209" i="34"/>
  <c r="D209" i="34" s="1"/>
  <c r="C205" i="34"/>
  <c r="D205" i="34" s="1"/>
  <c r="C201" i="34"/>
  <c r="D201" i="34" s="1"/>
  <c r="C197" i="34"/>
  <c r="D197" i="34" s="1"/>
  <c r="C193" i="34"/>
  <c r="D193" i="34" s="1"/>
  <c r="C189" i="34"/>
  <c r="D189" i="34" s="1"/>
  <c r="C185" i="34"/>
  <c r="D185" i="34" s="1"/>
  <c r="C181" i="34"/>
  <c r="D181" i="34" s="1"/>
  <c r="C177" i="34"/>
  <c r="D177" i="34" s="1"/>
  <c r="C173" i="34"/>
  <c r="D173" i="34" s="1"/>
  <c r="C169" i="34"/>
  <c r="D169" i="34" s="1"/>
  <c r="C165" i="34"/>
  <c r="D165" i="34" s="1"/>
  <c r="C161" i="34"/>
  <c r="D161" i="34" s="1"/>
  <c r="C157" i="34"/>
  <c r="D157" i="34" s="1"/>
  <c r="C153" i="34"/>
  <c r="D153" i="34" s="1"/>
  <c r="C149" i="34"/>
  <c r="D149" i="34" s="1"/>
  <c r="C145" i="34"/>
  <c r="D145" i="34" s="1"/>
  <c r="C141" i="34"/>
  <c r="D141" i="34" s="1"/>
  <c r="C137" i="34"/>
  <c r="D137" i="34" s="1"/>
  <c r="C133" i="34"/>
  <c r="D133" i="34" s="1"/>
  <c r="C129" i="34"/>
  <c r="D129" i="34" s="1"/>
  <c r="C125" i="34"/>
  <c r="D125" i="34" s="1"/>
  <c r="C121" i="34"/>
  <c r="D121" i="34" s="1"/>
  <c r="C117" i="34"/>
  <c r="D117" i="34" s="1"/>
  <c r="C113" i="34"/>
  <c r="D113" i="34" s="1"/>
  <c r="C109" i="34"/>
  <c r="D109" i="34" s="1"/>
  <c r="C105" i="34"/>
  <c r="D105" i="34" s="1"/>
  <c r="C101" i="34"/>
  <c r="D101" i="34" s="1"/>
  <c r="C97" i="34"/>
  <c r="D97" i="34" s="1"/>
  <c r="C93" i="34"/>
  <c r="D93" i="34" s="1"/>
  <c r="C89" i="34"/>
  <c r="D89" i="34" s="1"/>
  <c r="C85" i="34"/>
  <c r="D85" i="34" s="1"/>
  <c r="C81" i="34"/>
  <c r="D81" i="34" s="1"/>
  <c r="C77" i="34"/>
  <c r="D77" i="34" s="1"/>
  <c r="C73" i="34"/>
  <c r="D73" i="34" s="1"/>
  <c r="C69" i="34"/>
  <c r="D69" i="34" s="1"/>
  <c r="C65" i="34"/>
  <c r="D65" i="34" s="1"/>
  <c r="C61" i="34"/>
  <c r="D61" i="34" s="1"/>
  <c r="C57" i="34"/>
  <c r="D57" i="34" s="1"/>
  <c r="C53" i="34"/>
  <c r="D53" i="34" s="1"/>
  <c r="C49" i="34"/>
  <c r="D49" i="34" s="1"/>
  <c r="C45" i="34"/>
  <c r="D45" i="34" s="1"/>
  <c r="C41" i="34"/>
  <c r="D41" i="34" s="1"/>
  <c r="C37" i="34"/>
  <c r="D37" i="34" s="1"/>
  <c r="C33" i="34"/>
  <c r="D33" i="34" s="1"/>
  <c r="C29" i="34"/>
  <c r="D29" i="34" s="1"/>
  <c r="C574" i="34"/>
  <c r="D574" i="34" s="1"/>
  <c r="C542" i="34"/>
  <c r="D542" i="34" s="1"/>
  <c r="C430" i="34"/>
  <c r="D430" i="34" s="1"/>
  <c r="C414" i="34"/>
  <c r="D414" i="34" s="1"/>
  <c r="C398" i="34"/>
  <c r="D398" i="34" s="1"/>
  <c r="C382" i="34"/>
  <c r="D382" i="34" s="1"/>
  <c r="C366" i="34"/>
  <c r="D366" i="34" s="1"/>
  <c r="C350" i="34"/>
  <c r="D350" i="34" s="1"/>
  <c r="C318" i="34"/>
  <c r="D318" i="34" s="1"/>
  <c r="C302" i="34"/>
  <c r="D302" i="34" s="1"/>
  <c r="C286" i="34"/>
  <c r="D286" i="34" s="1"/>
  <c r="C270" i="34"/>
  <c r="D270" i="34" s="1"/>
  <c r="C254" i="34"/>
  <c r="D254" i="34" s="1"/>
  <c r="C238" i="34"/>
  <c r="D238" i="34" s="1"/>
  <c r="C222" i="34"/>
  <c r="D222" i="34" s="1"/>
  <c r="C206" i="34"/>
  <c r="D206" i="34" s="1"/>
  <c r="C190" i="34"/>
  <c r="D190" i="34" s="1"/>
  <c r="C174" i="34"/>
  <c r="D174" i="34" s="1"/>
  <c r="C158" i="34"/>
  <c r="D158" i="34" s="1"/>
  <c r="C142" i="34"/>
  <c r="D142" i="34" s="1"/>
  <c r="C126" i="34"/>
  <c r="D126" i="34" s="1"/>
  <c r="C110" i="34"/>
  <c r="D110" i="34" s="1"/>
  <c r="D621" i="34"/>
  <c r="C612" i="34"/>
  <c r="D612" i="34" s="1"/>
  <c r="C608" i="34"/>
  <c r="D608" i="34" s="1"/>
  <c r="C604" i="34"/>
  <c r="D604" i="34" s="1"/>
  <c r="C600" i="34"/>
  <c r="D600" i="34" s="1"/>
  <c r="C596" i="34"/>
  <c r="D596" i="34" s="1"/>
  <c r="C592" i="34"/>
  <c r="D592" i="34" s="1"/>
  <c r="C584" i="34"/>
  <c r="D584" i="34" s="1"/>
  <c r="C580" i="34"/>
  <c r="D580" i="34" s="1"/>
  <c r="C576" i="34"/>
  <c r="D576" i="34" s="1"/>
  <c r="C572" i="34"/>
  <c r="D572" i="34" s="1"/>
  <c r="C544" i="34"/>
  <c r="D544" i="34" s="1"/>
  <c r="C540" i="34"/>
  <c r="D540" i="34" s="1"/>
  <c r="C532" i="34"/>
  <c r="D532" i="34" s="1"/>
  <c r="C528" i="34"/>
  <c r="D528" i="34" s="1"/>
  <c r="C440" i="34"/>
  <c r="D440" i="34" s="1"/>
  <c r="C436" i="34"/>
  <c r="D436" i="34" s="1"/>
  <c r="C432" i="34"/>
  <c r="D432" i="34" s="1"/>
  <c r="C428" i="34"/>
  <c r="D428" i="34" s="1"/>
  <c r="C424" i="34"/>
  <c r="D424" i="34" s="1"/>
  <c r="C420" i="34"/>
  <c r="D420" i="34" s="1"/>
  <c r="C416" i="34"/>
  <c r="D416" i="34" s="1"/>
  <c r="C412" i="34"/>
  <c r="D412" i="34" s="1"/>
  <c r="C408" i="34"/>
  <c r="D408" i="34" s="1"/>
  <c r="C404" i="34"/>
  <c r="D404" i="34" s="1"/>
  <c r="C400" i="34"/>
  <c r="D400" i="34" s="1"/>
  <c r="C396" i="34"/>
  <c r="D396" i="34" s="1"/>
  <c r="C392" i="34"/>
  <c r="D392" i="34" s="1"/>
  <c r="C388" i="34"/>
  <c r="D388" i="34" s="1"/>
  <c r="C384" i="34"/>
  <c r="D384" i="34" s="1"/>
  <c r="C380" i="34"/>
  <c r="D380" i="34" s="1"/>
  <c r="C376" i="34"/>
  <c r="D376" i="34" s="1"/>
  <c r="C372" i="34"/>
  <c r="D372" i="34" s="1"/>
  <c r="C368" i="34"/>
  <c r="D368" i="34" s="1"/>
  <c r="C364" i="34"/>
  <c r="D364" i="34" s="1"/>
  <c r="C360" i="34"/>
  <c r="D360" i="34" s="1"/>
  <c r="C356" i="34"/>
  <c r="D356" i="34" s="1"/>
  <c r="C352" i="34"/>
  <c r="D352" i="34" s="1"/>
  <c r="C348" i="34"/>
  <c r="D348" i="34" s="1"/>
  <c r="C344" i="34"/>
  <c r="D344" i="34" s="1"/>
  <c r="C340" i="34"/>
  <c r="D340" i="34" s="1"/>
  <c r="C324" i="34"/>
  <c r="D324" i="34" s="1"/>
  <c r="C320" i="34"/>
  <c r="D320" i="34" s="1"/>
  <c r="C316" i="34"/>
  <c r="D316" i="34" s="1"/>
  <c r="C312" i="34"/>
  <c r="D312" i="34" s="1"/>
  <c r="C308" i="34"/>
  <c r="D308" i="34" s="1"/>
  <c r="C304" i="34"/>
  <c r="D304" i="34" s="1"/>
  <c r="C300" i="34"/>
  <c r="D300" i="34" s="1"/>
  <c r="C296" i="34"/>
  <c r="D296" i="34" s="1"/>
  <c r="C292" i="34"/>
  <c r="D292" i="34" s="1"/>
  <c r="C288" i="34"/>
  <c r="D288" i="34" s="1"/>
  <c r="C284" i="34"/>
  <c r="D284" i="34" s="1"/>
  <c r="C280" i="34"/>
  <c r="D280" i="34" s="1"/>
  <c r="C276" i="34"/>
  <c r="D276" i="34" s="1"/>
  <c r="C272" i="34"/>
  <c r="D272" i="34" s="1"/>
  <c r="C268" i="34"/>
  <c r="D268" i="34" s="1"/>
  <c r="C264" i="34"/>
  <c r="D264" i="34" s="1"/>
  <c r="C260" i="34"/>
  <c r="D260" i="34" s="1"/>
  <c r="C256" i="34"/>
  <c r="D256" i="34" s="1"/>
  <c r="C252" i="34"/>
  <c r="D252" i="34" s="1"/>
  <c r="C248" i="34"/>
  <c r="D248" i="34" s="1"/>
  <c r="C244" i="34"/>
  <c r="D244" i="34" s="1"/>
  <c r="C240" i="34"/>
  <c r="D240" i="34" s="1"/>
  <c r="C236" i="34"/>
  <c r="D236" i="34" s="1"/>
  <c r="C232" i="34"/>
  <c r="D232" i="34" s="1"/>
  <c r="C228" i="34"/>
  <c r="D228" i="34" s="1"/>
  <c r="C224" i="34"/>
  <c r="D224" i="34" s="1"/>
  <c r="C220" i="34"/>
  <c r="D220" i="34" s="1"/>
  <c r="C216" i="34"/>
  <c r="D216" i="34" s="1"/>
  <c r="C212" i="34"/>
  <c r="D212" i="34" s="1"/>
  <c r="C208" i="34"/>
  <c r="D208" i="34" s="1"/>
  <c r="C204" i="34"/>
  <c r="D204" i="34" s="1"/>
  <c r="C200" i="34"/>
  <c r="D200" i="34" s="1"/>
  <c r="C196" i="34"/>
  <c r="D196" i="34" s="1"/>
  <c r="C192" i="34"/>
  <c r="D192" i="34" s="1"/>
  <c r="C188" i="34"/>
  <c r="D188" i="34" s="1"/>
  <c r="C184" i="34"/>
  <c r="D184" i="34" s="1"/>
  <c r="C180" i="34"/>
  <c r="D180" i="34" s="1"/>
  <c r="C176" i="34"/>
  <c r="D176" i="34" s="1"/>
  <c r="C172" i="34"/>
  <c r="D172" i="34" s="1"/>
  <c r="C168" i="34"/>
  <c r="D168" i="34" s="1"/>
  <c r="C164" i="34"/>
  <c r="D164" i="34" s="1"/>
  <c r="C160" i="34"/>
  <c r="D160" i="34" s="1"/>
  <c r="C156" i="34"/>
  <c r="D156" i="34" s="1"/>
  <c r="C152" i="34"/>
  <c r="D152" i="34" s="1"/>
  <c r="C148" i="34"/>
  <c r="D148" i="34" s="1"/>
  <c r="C144" i="34"/>
  <c r="D144" i="34" s="1"/>
  <c r="C140" i="34"/>
  <c r="D140" i="34" s="1"/>
  <c r="C136" i="34"/>
  <c r="D136" i="34" s="1"/>
  <c r="C132" i="34"/>
  <c r="D132" i="34" s="1"/>
  <c r="C128" i="34"/>
  <c r="D128" i="34" s="1"/>
  <c r="C124" i="34"/>
  <c r="D124" i="34" s="1"/>
  <c r="C120" i="34"/>
  <c r="D120" i="34" s="1"/>
  <c r="C116" i="34"/>
  <c r="D116" i="34" s="1"/>
  <c r="C112" i="34"/>
  <c r="D112" i="34" s="1"/>
  <c r="C108" i="34"/>
  <c r="D108" i="34" s="1"/>
  <c r="C104" i="34"/>
  <c r="D104" i="34" s="1"/>
  <c r="C100" i="34"/>
  <c r="D100" i="34" s="1"/>
  <c r="C96" i="34"/>
  <c r="D96" i="34" s="1"/>
  <c r="C92" i="34"/>
  <c r="D92" i="34" s="1"/>
  <c r="D88" i="34"/>
  <c r="C84" i="34"/>
  <c r="D84" i="34" s="1"/>
  <c r="C80" i="34"/>
  <c r="D80" i="34" s="1"/>
  <c r="C76" i="34"/>
  <c r="D76" i="34" s="1"/>
  <c r="C68" i="34"/>
  <c r="D68" i="34" s="1"/>
  <c r="C64" i="34"/>
  <c r="D64" i="34" s="1"/>
  <c r="C60" i="34"/>
  <c r="D60" i="34" s="1"/>
  <c r="D56" i="34"/>
  <c r="C52" i="34"/>
  <c r="D52" i="34" s="1"/>
  <c r="C48" i="34"/>
  <c r="D48" i="34" s="1"/>
  <c r="C44" i="34"/>
  <c r="D44" i="34" s="1"/>
  <c r="D40" i="34"/>
  <c r="C36" i="34"/>
  <c r="D36" i="34" s="1"/>
  <c r="C32" i="34"/>
  <c r="D32" i="34" s="1"/>
  <c r="C28" i="34"/>
  <c r="D28" i="34" s="1"/>
  <c r="C586" i="34"/>
  <c r="D586" i="34" s="1"/>
  <c r="C538" i="34"/>
  <c r="D538" i="34" s="1"/>
  <c r="C442" i="34"/>
  <c r="D442" i="34" s="1"/>
  <c r="C426" i="34"/>
  <c r="D426" i="34" s="1"/>
  <c r="C410" i="34"/>
  <c r="D410" i="34" s="1"/>
  <c r="C394" i="34"/>
  <c r="D394" i="34" s="1"/>
  <c r="C378" i="34"/>
  <c r="D378" i="34" s="1"/>
  <c r="C362" i="34"/>
  <c r="D362" i="34" s="1"/>
  <c r="C346" i="34"/>
  <c r="D346" i="34" s="1"/>
  <c r="C314" i="34"/>
  <c r="D314" i="34" s="1"/>
  <c r="C298" i="34"/>
  <c r="D298" i="34" s="1"/>
  <c r="C282" i="34"/>
  <c r="D282" i="34" s="1"/>
  <c r="C266" i="34"/>
  <c r="D266" i="34" s="1"/>
  <c r="C250" i="34"/>
  <c r="D250" i="34" s="1"/>
  <c r="C234" i="34"/>
  <c r="D234" i="34" s="1"/>
  <c r="C218" i="34"/>
  <c r="D218" i="34" s="1"/>
  <c r="C202" i="34"/>
  <c r="D202" i="34" s="1"/>
  <c r="C186" i="34"/>
  <c r="D186" i="34" s="1"/>
  <c r="C170" i="34"/>
  <c r="D170" i="34" s="1"/>
  <c r="C154" i="34"/>
  <c r="D154" i="34" s="1"/>
  <c r="C138" i="34"/>
  <c r="D138" i="34" s="1"/>
  <c r="C122" i="34"/>
  <c r="D122" i="34" s="1"/>
  <c r="C106" i="34"/>
  <c r="D106" i="34" s="1"/>
  <c r="C72" i="34"/>
  <c r="D72" i="34" s="1"/>
  <c r="D605" i="34"/>
  <c r="D536" i="34"/>
  <c r="C195" i="28"/>
  <c r="D195" i="28" s="1"/>
  <c r="C147" i="28"/>
  <c r="D147" i="28" s="1"/>
  <c r="C83" i="28"/>
  <c r="D83" i="28" s="1"/>
  <c r="C51" i="28"/>
  <c r="D51" i="28" s="1"/>
  <c r="C211" i="28"/>
  <c r="D211" i="28" s="1"/>
  <c r="C163" i="28"/>
  <c r="D163" i="28" s="1"/>
  <c r="C227" i="28"/>
  <c r="D227" i="28" s="1"/>
  <c r="C19" i="28"/>
  <c r="D19" i="28" s="1"/>
  <c r="C78" i="28"/>
  <c r="D78" i="28" s="1"/>
  <c r="C70" i="28"/>
  <c r="D70" i="28" s="1"/>
  <c r="C54" i="28"/>
  <c r="D54" i="28" s="1"/>
  <c r="C42" i="28"/>
  <c r="D42" i="28" s="1"/>
  <c r="C34" i="28"/>
  <c r="D34" i="28" s="1"/>
  <c r="C26" i="28"/>
  <c r="D26" i="28" s="1"/>
  <c r="C178" i="28"/>
  <c r="D178" i="28" s="1"/>
  <c r="C166" i="28"/>
  <c r="D166" i="28" s="1"/>
  <c r="C81" i="28"/>
  <c r="D81" i="28" s="1"/>
  <c r="C77" i="28"/>
  <c r="D77" i="28" s="1"/>
  <c r="C73" i="28"/>
  <c r="D73" i="28" s="1"/>
  <c r="C69" i="28"/>
  <c r="D69" i="28" s="1"/>
  <c r="C57" i="28"/>
  <c r="D57" i="28" s="1"/>
  <c r="C53" i="28"/>
  <c r="D53" i="28" s="1"/>
  <c r="C49" i="28"/>
  <c r="D49" i="28" s="1"/>
  <c r="C45" i="28"/>
  <c r="D45" i="28" s="1"/>
  <c r="C41" i="28"/>
  <c r="D41" i="28" s="1"/>
  <c r="C37" i="28"/>
  <c r="D37" i="28" s="1"/>
  <c r="C33" i="28"/>
  <c r="D33" i="28" s="1"/>
  <c r="C29" i="28"/>
  <c r="D29" i="28" s="1"/>
  <c r="C25" i="28"/>
  <c r="D25" i="28" s="1"/>
  <c r="C21" i="28"/>
  <c r="D21" i="28" s="1"/>
  <c r="C17" i="28"/>
  <c r="D17" i="28" s="1"/>
  <c r="C13" i="28"/>
  <c r="D13" i="28" s="1"/>
  <c r="C225" i="28"/>
  <c r="D225" i="28" s="1"/>
  <c r="C221" i="28"/>
  <c r="D221" i="28" s="1"/>
  <c r="C217" i="28"/>
  <c r="D217" i="28" s="1"/>
  <c r="C213" i="28"/>
  <c r="D213" i="28" s="1"/>
  <c r="C209" i="28"/>
  <c r="D209" i="28" s="1"/>
  <c r="C205" i="28"/>
  <c r="D205" i="28" s="1"/>
  <c r="C201" i="28"/>
  <c r="D201" i="28" s="1"/>
  <c r="C197" i="28"/>
  <c r="D197" i="28" s="1"/>
  <c r="C193" i="28"/>
  <c r="D193" i="28" s="1"/>
  <c r="C189" i="28"/>
  <c r="D189" i="28" s="1"/>
  <c r="C185" i="28"/>
  <c r="D185" i="28" s="1"/>
  <c r="C181" i="28"/>
  <c r="D181" i="28" s="1"/>
  <c r="C177" i="28"/>
  <c r="D177" i="28" s="1"/>
  <c r="C173" i="28"/>
  <c r="D173" i="28" s="1"/>
  <c r="C169" i="28"/>
  <c r="D169" i="28" s="1"/>
  <c r="C165" i="28"/>
  <c r="D165" i="28" s="1"/>
  <c r="C161" i="28"/>
  <c r="D161" i="28" s="1"/>
  <c r="C157" i="28"/>
  <c r="D157" i="28" s="1"/>
  <c r="C153" i="28"/>
  <c r="D153" i="28" s="1"/>
  <c r="C149" i="28"/>
  <c r="D149" i="28" s="1"/>
  <c r="C141" i="28"/>
  <c r="D141" i="28" s="1"/>
  <c r="C137" i="28"/>
  <c r="D137" i="28" s="1"/>
  <c r="C133" i="28"/>
  <c r="D133" i="28" s="1"/>
  <c r="D218" i="28"/>
  <c r="D206" i="28"/>
  <c r="D154" i="28"/>
  <c r="C82" i="28"/>
  <c r="D82" i="28" s="1"/>
  <c r="C58" i="28"/>
  <c r="D58" i="28" s="1"/>
  <c r="C46" i="28"/>
  <c r="D46" i="28" s="1"/>
  <c r="C38" i="28"/>
  <c r="D38" i="28" s="1"/>
  <c r="C30" i="28"/>
  <c r="D30" i="28" s="1"/>
  <c r="C22" i="28"/>
  <c r="D22" i="28" s="1"/>
  <c r="C14" i="28"/>
  <c r="D14" i="28" s="1"/>
  <c r="C222" i="28"/>
  <c r="D222" i="28" s="1"/>
  <c r="C202" i="28"/>
  <c r="D202" i="28" s="1"/>
  <c r="C190" i="28"/>
  <c r="D190" i="28" s="1"/>
  <c r="C158" i="28"/>
  <c r="D158" i="28" s="1"/>
  <c r="C146" i="28"/>
  <c r="D146" i="28" s="1"/>
  <c r="C142" i="28"/>
  <c r="D142" i="28" s="1"/>
  <c r="C80" i="28"/>
  <c r="D80" i="28" s="1"/>
  <c r="C76" i="28"/>
  <c r="D76" i="28" s="1"/>
  <c r="C72" i="28"/>
  <c r="D72" i="28" s="1"/>
  <c r="C68" i="28"/>
  <c r="D68" i="28" s="1"/>
  <c r="C56" i="28"/>
  <c r="D56" i="28" s="1"/>
  <c r="C52" i="28"/>
  <c r="D52" i="28" s="1"/>
  <c r="C48" i="28"/>
  <c r="D48" i="28" s="1"/>
  <c r="C44" i="28"/>
  <c r="D44" i="28" s="1"/>
  <c r="C40" i="28"/>
  <c r="D40" i="28" s="1"/>
  <c r="C32" i="28"/>
  <c r="D32" i="28" s="1"/>
  <c r="C28" i="28"/>
  <c r="D28" i="28" s="1"/>
  <c r="C24" i="28"/>
  <c r="D24" i="28" s="1"/>
  <c r="C20" i="28"/>
  <c r="D20" i="28" s="1"/>
  <c r="C16" i="28"/>
  <c r="D16" i="28" s="1"/>
  <c r="C12" i="28"/>
  <c r="D12" i="28" s="1"/>
  <c r="C224" i="28"/>
  <c r="D224" i="28" s="1"/>
  <c r="C220" i="28"/>
  <c r="D220" i="28" s="1"/>
  <c r="C216" i="28"/>
  <c r="D216" i="28" s="1"/>
  <c r="C212" i="28"/>
  <c r="D212" i="28" s="1"/>
  <c r="C208" i="28"/>
  <c r="D208" i="28" s="1"/>
  <c r="C204" i="28"/>
  <c r="D204" i="28" s="1"/>
  <c r="C200" i="28"/>
  <c r="D200" i="28" s="1"/>
  <c r="C196" i="28"/>
  <c r="D196" i="28" s="1"/>
  <c r="C192" i="28"/>
  <c r="D192" i="28" s="1"/>
  <c r="C188" i="28"/>
  <c r="D188" i="28" s="1"/>
  <c r="C184" i="28"/>
  <c r="D184" i="28" s="1"/>
  <c r="C180" i="28"/>
  <c r="D180" i="28" s="1"/>
  <c r="C176" i="28"/>
  <c r="D176" i="28" s="1"/>
  <c r="C172" i="28"/>
  <c r="D172" i="28" s="1"/>
  <c r="C168" i="28"/>
  <c r="D168" i="28" s="1"/>
  <c r="C164" i="28"/>
  <c r="D164" i="28" s="1"/>
  <c r="C160" i="28"/>
  <c r="D160" i="28" s="1"/>
  <c r="C156" i="28"/>
  <c r="D156" i="28" s="1"/>
  <c r="C152" i="28"/>
  <c r="D152" i="28" s="1"/>
  <c r="C148" i="28"/>
  <c r="D148" i="28" s="1"/>
  <c r="C140" i="28"/>
  <c r="D140" i="28" s="1"/>
  <c r="C136" i="28"/>
  <c r="D136" i="28" s="1"/>
  <c r="C132" i="28"/>
  <c r="D132" i="28" s="1"/>
  <c r="D214" i="28"/>
  <c r="D194" i="28"/>
  <c r="D182" i="28"/>
  <c r="D170" i="28"/>
  <c r="D138" i="28"/>
  <c r="C74" i="28"/>
  <c r="D74" i="28" s="1"/>
  <c r="C50" i="28"/>
  <c r="D50" i="28" s="1"/>
  <c r="C18" i="28"/>
  <c r="D18" i="28" s="1"/>
  <c r="C226" i="28"/>
  <c r="D226" i="28" s="1"/>
  <c r="C210" i="28"/>
  <c r="D210" i="28" s="1"/>
  <c r="C198" i="28"/>
  <c r="D198" i="28" s="1"/>
  <c r="C186" i="28"/>
  <c r="D186" i="28" s="1"/>
  <c r="C174" i="28"/>
  <c r="D174" i="28" s="1"/>
  <c r="C162" i="28"/>
  <c r="D162" i="28" s="1"/>
  <c r="C150" i="28"/>
  <c r="D150" i="28" s="1"/>
  <c r="C134" i="28"/>
  <c r="D134" i="28" s="1"/>
  <c r="C615" i="34" l="1"/>
  <c r="D615" i="34" s="1"/>
  <c r="C423" i="34"/>
  <c r="D423" i="34" s="1"/>
  <c r="C287" i="34"/>
  <c r="D287" i="34" s="1"/>
  <c r="D75" i="28"/>
  <c r="D187" i="28"/>
  <c r="D203" i="28"/>
  <c r="C27" i="28"/>
  <c r="D27" i="28" s="1"/>
  <c r="C43" i="28"/>
  <c r="D43" i="28" s="1"/>
  <c r="D59" i="28"/>
  <c r="C211" i="34"/>
  <c r="D211" i="34" s="1"/>
  <c r="D643" i="34"/>
  <c r="C387" i="34"/>
  <c r="D387" i="34" s="1"/>
  <c r="D199" i="28"/>
  <c r="C99" i="34"/>
  <c r="D99" i="34" s="1"/>
  <c r="C355" i="34"/>
  <c r="D355" i="34" s="1"/>
  <c r="C83" i="34"/>
  <c r="D83" i="34" s="1"/>
  <c r="C195" i="34"/>
  <c r="D195" i="34" s="1"/>
  <c r="C371" i="34"/>
  <c r="D371" i="34" s="1"/>
  <c r="C323" i="34"/>
  <c r="D323" i="34" s="1"/>
  <c r="C163" i="34"/>
  <c r="D163" i="34" s="1"/>
  <c r="C179" i="34"/>
  <c r="D179" i="34" s="1"/>
  <c r="A7" i="34"/>
  <c r="E7" i="28" l="1"/>
  <c r="F1" i="36"/>
  <c r="H50" i="29"/>
  <c r="H51" i="29"/>
  <c r="A51" i="29"/>
  <c r="B51" i="29" s="1"/>
  <c r="A50" i="29"/>
  <c r="B50" i="29" s="1"/>
  <c r="A49" i="29"/>
  <c r="B49" i="29" s="1"/>
  <c r="A48" i="29"/>
  <c r="A47" i="29"/>
  <c r="A46" i="29"/>
  <c r="B46" i="29" s="1"/>
  <c r="A45" i="29"/>
  <c r="B45" i="29" s="1"/>
  <c r="A44" i="29"/>
  <c r="B44" i="29" s="1"/>
  <c r="A43" i="29"/>
  <c r="B43" i="29" s="1"/>
  <c r="A42" i="29"/>
  <c r="B42" i="29" s="1"/>
  <c r="A41" i="29"/>
  <c r="B41" i="29" s="1"/>
  <c r="A40" i="29"/>
  <c r="B40" i="29" s="1"/>
  <c r="A39" i="29"/>
  <c r="B39" i="29" s="1"/>
  <c r="A38" i="29"/>
  <c r="B38" i="29" s="1"/>
  <c r="A37" i="29"/>
  <c r="B37" i="29" s="1"/>
  <c r="A36" i="29"/>
  <c r="B36" i="29" s="1"/>
  <c r="A35" i="29"/>
  <c r="B35" i="29" s="1"/>
  <c r="A34" i="29"/>
  <c r="B34" i="29" s="1"/>
  <c r="A33" i="29"/>
  <c r="B33" i="29" s="1"/>
  <c r="A32" i="29"/>
  <c r="B32" i="29" s="1"/>
  <c r="A31" i="29"/>
  <c r="B31" i="29" s="1"/>
  <c r="A30" i="29"/>
  <c r="B30" i="29" s="1"/>
  <c r="A29" i="29"/>
  <c r="B29" i="29" s="1"/>
  <c r="A28" i="29"/>
  <c r="A27" i="29"/>
  <c r="B27" i="29" s="1"/>
  <c r="A26" i="29"/>
  <c r="B26" i="29" s="1"/>
  <c r="A25" i="29"/>
  <c r="B25" i="29" s="1"/>
  <c r="A24" i="29"/>
  <c r="B24" i="29" s="1"/>
  <c r="A23" i="29"/>
  <c r="B23" i="29" s="1"/>
  <c r="A22" i="29"/>
  <c r="B22" i="29" s="1"/>
  <c r="A21" i="29"/>
  <c r="B21" i="29" s="1"/>
  <c r="A20" i="29"/>
  <c r="B20" i="29" s="1"/>
  <c r="A19" i="29"/>
  <c r="B19" i="29" s="1"/>
  <c r="A18" i="29"/>
  <c r="B18" i="29" s="1"/>
  <c r="A17" i="29"/>
  <c r="B17" i="29" s="1"/>
  <c r="A16" i="29"/>
  <c r="B16" i="29" s="1"/>
  <c r="A15" i="29"/>
  <c r="B15" i="29" s="1"/>
  <c r="A14" i="29"/>
  <c r="B14" i="29" s="1"/>
  <c r="A13" i="29"/>
  <c r="A12" i="29"/>
  <c r="A11" i="29"/>
  <c r="A10" i="29"/>
  <c r="A9" i="29"/>
  <c r="A8" i="29"/>
  <c r="A7" i="29"/>
  <c r="B28" i="29"/>
  <c r="B47" i="29"/>
  <c r="B48" i="29"/>
  <c r="I6" i="36" l="1"/>
  <c r="D6" i="36"/>
  <c r="A7" i="28" l="1"/>
  <c r="B7" i="28" s="1"/>
  <c r="C65" i="28" l="1"/>
  <c r="D65" i="28" s="1"/>
  <c r="C62" i="28"/>
  <c r="D62" i="28" s="1"/>
  <c r="C61" i="28"/>
  <c r="D61" i="28" s="1"/>
  <c r="C66" i="28"/>
  <c r="D66" i="28" s="1"/>
  <c r="C60" i="28"/>
  <c r="D60" i="28" s="1"/>
  <c r="C64" i="28"/>
  <c r="D64" i="28" s="1"/>
  <c r="C63" i="28"/>
  <c r="D63" i="28" s="1"/>
  <c r="C67" i="28"/>
  <c r="D67" i="28" s="1"/>
  <c r="C117" i="28"/>
  <c r="D117" i="28" s="1"/>
  <c r="C116" i="28"/>
  <c r="D116" i="28" s="1"/>
  <c r="C122" i="28"/>
  <c r="D122" i="28" s="1"/>
  <c r="C126" i="28"/>
  <c r="D126" i="28" s="1"/>
  <c r="C128" i="28"/>
  <c r="D128" i="28" s="1"/>
  <c r="C121" i="28"/>
  <c r="D121" i="28" s="1"/>
  <c r="C118" i="28"/>
  <c r="D118" i="28" s="1"/>
  <c r="C130" i="28"/>
  <c r="D130" i="28" s="1"/>
  <c r="C125" i="28"/>
  <c r="D125" i="28" s="1"/>
  <c r="C129" i="28"/>
  <c r="D129" i="28" s="1"/>
  <c r="C124" i="28"/>
  <c r="D124" i="28" s="1"/>
  <c r="C120" i="28"/>
  <c r="D120" i="28" s="1"/>
  <c r="C119" i="28"/>
  <c r="D119" i="28" s="1"/>
  <c r="C123" i="28"/>
  <c r="D123" i="28" s="1"/>
  <c r="C127" i="28"/>
  <c r="D127" i="28" s="1"/>
  <c r="C114" i="28"/>
  <c r="D114" i="28" s="1"/>
  <c r="C101" i="28"/>
  <c r="D101" i="28" s="1"/>
  <c r="C110" i="28"/>
  <c r="D110" i="28" s="1"/>
  <c r="C104" i="28"/>
  <c r="D104" i="28" s="1"/>
  <c r="C106" i="28"/>
  <c r="D106" i="28" s="1"/>
  <c r="C108" i="28"/>
  <c r="D108" i="28" s="1"/>
  <c r="C102" i="28"/>
  <c r="D102" i="28" s="1"/>
  <c r="C113" i="28"/>
  <c r="D113" i="28" s="1"/>
  <c r="C109" i="28"/>
  <c r="D109" i="28" s="1"/>
  <c r="C112" i="28"/>
  <c r="D112" i="28" s="1"/>
  <c r="C115" i="28"/>
  <c r="D115" i="28" s="1"/>
  <c r="C105" i="28"/>
  <c r="D105" i="28" s="1"/>
  <c r="C107" i="28"/>
  <c r="D107" i="28" s="1"/>
  <c r="C111" i="28"/>
  <c r="D111" i="28" s="1"/>
  <c r="C103" i="28"/>
  <c r="D103" i="28" s="1"/>
  <c r="C85" i="28"/>
  <c r="D85" i="28" s="1"/>
  <c r="C96" i="28"/>
  <c r="D96" i="28" s="1"/>
  <c r="C90" i="28"/>
  <c r="D90" i="28" s="1"/>
  <c r="C100" i="28"/>
  <c r="D100" i="28" s="1"/>
  <c r="C94" i="28"/>
  <c r="D94" i="28" s="1"/>
  <c r="C97" i="28"/>
  <c r="D97" i="28" s="1"/>
  <c r="C98" i="28"/>
  <c r="D98" i="28" s="1"/>
  <c r="C92" i="28"/>
  <c r="D92" i="28" s="1"/>
  <c r="C89" i="28"/>
  <c r="D89" i="28" s="1"/>
  <c r="C84" i="28"/>
  <c r="D84" i="28" s="1"/>
  <c r="C99" i="28"/>
  <c r="D99" i="28" s="1"/>
  <c r="C93" i="28"/>
  <c r="D93" i="28" s="1"/>
  <c r="C86" i="28"/>
  <c r="D86" i="28" s="1"/>
  <c r="C88" i="28"/>
  <c r="D88" i="28" s="1"/>
  <c r="C95" i="28"/>
  <c r="D95" i="28" s="1"/>
  <c r="C87" i="28"/>
  <c r="D87" i="28" s="1"/>
  <c r="C91" i="28"/>
  <c r="D91" i="28" s="1"/>
  <c r="C36" i="28"/>
  <c r="D36" i="28" s="1"/>
  <c r="C144" i="28"/>
  <c r="D144" i="28" s="1"/>
  <c r="C145" i="28"/>
  <c r="D145" i="28" s="1"/>
  <c r="C143" i="28"/>
  <c r="D143" i="28" s="1"/>
  <c r="C10" i="28"/>
  <c r="D10" i="28" s="1"/>
  <c r="C11" i="28"/>
  <c r="D11" i="28" s="1"/>
  <c r="C8" i="28"/>
  <c r="D8" i="28" s="1"/>
  <c r="C9" i="28"/>
  <c r="D9" i="28" s="1"/>
  <c r="C7" i="28"/>
  <c r="D7" i="28" s="1"/>
  <c r="H8" i="29"/>
  <c r="H9" i="29"/>
  <c r="H10" i="29"/>
  <c r="H11" i="29"/>
  <c r="H12" i="29"/>
  <c r="H13" i="29"/>
  <c r="H14" i="29"/>
  <c r="H15" i="29"/>
  <c r="H16" i="29"/>
  <c r="H17" i="29"/>
  <c r="H18" i="29"/>
  <c r="H19" i="29"/>
  <c r="H20" i="29"/>
  <c r="H21" i="29"/>
  <c r="H22" i="29"/>
  <c r="H23" i="29"/>
  <c r="H24" i="29"/>
  <c r="H25" i="29"/>
  <c r="H26" i="29"/>
  <c r="H27" i="29"/>
  <c r="H28" i="29"/>
  <c r="H29" i="29"/>
  <c r="H30" i="29"/>
  <c r="H31" i="29"/>
  <c r="H32" i="29"/>
  <c r="H33" i="29"/>
  <c r="H34" i="29"/>
  <c r="H35" i="29"/>
  <c r="H36" i="29"/>
  <c r="H37" i="29"/>
  <c r="H38" i="29"/>
  <c r="H39" i="29"/>
  <c r="H40" i="29"/>
  <c r="H41" i="29"/>
  <c r="H42" i="29"/>
  <c r="H43" i="29"/>
  <c r="H44" i="29"/>
  <c r="H45" i="29"/>
  <c r="H46" i="29"/>
  <c r="H47" i="29"/>
  <c r="H48" i="29"/>
  <c r="H49" i="29"/>
  <c r="H7" i="29"/>
  <c r="E7" i="34"/>
  <c r="B7" i="34" s="1"/>
  <c r="B8" i="29"/>
  <c r="B9" i="29"/>
  <c r="B10" i="29"/>
  <c r="B11" i="29"/>
  <c r="B12" i="29"/>
  <c r="B13" i="29"/>
  <c r="B7" i="29"/>
  <c r="C502" i="34" l="1"/>
  <c r="D502" i="34" s="1"/>
  <c r="C470" i="34"/>
  <c r="D470" i="34" s="1"/>
  <c r="C482" i="34"/>
  <c r="D482" i="34" s="1"/>
  <c r="C513" i="34"/>
  <c r="D513" i="34" s="1"/>
  <c r="C497" i="34"/>
  <c r="D497" i="34" s="1"/>
  <c r="C477" i="34"/>
  <c r="D477" i="34" s="1"/>
  <c r="C461" i="34"/>
  <c r="D461" i="34" s="1"/>
  <c r="C494" i="34"/>
  <c r="D494" i="34" s="1"/>
  <c r="C524" i="34"/>
  <c r="D524" i="34" s="1"/>
  <c r="C508" i="34"/>
  <c r="D508" i="34" s="1"/>
  <c r="C492" i="34"/>
  <c r="D492" i="34" s="1"/>
  <c r="C476" i="34"/>
  <c r="D476" i="34" s="1"/>
  <c r="C456" i="34"/>
  <c r="D456" i="34" s="1"/>
  <c r="C490" i="34"/>
  <c r="D490" i="34" s="1"/>
  <c r="C481" i="34"/>
  <c r="D481" i="34" s="1"/>
  <c r="C445" i="34"/>
  <c r="D445" i="34" s="1"/>
  <c r="C496" i="34"/>
  <c r="D496" i="34" s="1"/>
  <c r="C444" i="34"/>
  <c r="D444" i="34" s="1"/>
  <c r="C486" i="34"/>
  <c r="D486" i="34" s="1"/>
  <c r="C454" i="34"/>
  <c r="D454" i="34" s="1"/>
  <c r="C523" i="34"/>
  <c r="D523" i="34" s="1"/>
  <c r="C466" i="34"/>
  <c r="D466" i="34" s="1"/>
  <c r="C525" i="34"/>
  <c r="D525" i="34" s="1"/>
  <c r="C509" i="34"/>
  <c r="D509" i="34" s="1"/>
  <c r="C489" i="34"/>
  <c r="D489" i="34" s="1"/>
  <c r="C473" i="34"/>
  <c r="D473" i="34" s="1"/>
  <c r="C457" i="34"/>
  <c r="D457" i="34" s="1"/>
  <c r="C478" i="34"/>
  <c r="D478" i="34" s="1"/>
  <c r="C520" i="34"/>
  <c r="D520" i="34" s="1"/>
  <c r="C504" i="34"/>
  <c r="D504" i="34" s="1"/>
  <c r="C488" i="34"/>
  <c r="D488" i="34" s="1"/>
  <c r="C468" i="34"/>
  <c r="D468" i="34" s="1"/>
  <c r="C452" i="34"/>
  <c r="D452" i="34" s="1"/>
  <c r="C474" i="34"/>
  <c r="D474" i="34" s="1"/>
  <c r="C518" i="34"/>
  <c r="D518" i="34" s="1"/>
  <c r="C459" i="34"/>
  <c r="D459" i="34" s="1"/>
  <c r="C501" i="34"/>
  <c r="D501" i="34" s="1"/>
  <c r="C446" i="34"/>
  <c r="D446" i="34" s="1"/>
  <c r="C460" i="34"/>
  <c r="D460" i="34" s="1"/>
  <c r="C493" i="34"/>
  <c r="D493" i="34" s="1"/>
  <c r="C472" i="34"/>
  <c r="D472" i="34" s="1"/>
  <c r="C514" i="34"/>
  <c r="D514" i="34" s="1"/>
  <c r="C450" i="34"/>
  <c r="D450" i="34" s="1"/>
  <c r="C521" i="34"/>
  <c r="D521" i="34" s="1"/>
  <c r="C505" i="34"/>
  <c r="D505" i="34" s="1"/>
  <c r="C485" i="34"/>
  <c r="D485" i="34" s="1"/>
  <c r="C469" i="34"/>
  <c r="D469" i="34" s="1"/>
  <c r="C453" i="34"/>
  <c r="D453" i="34" s="1"/>
  <c r="C526" i="34"/>
  <c r="D526" i="34" s="1"/>
  <c r="C462" i="34"/>
  <c r="D462" i="34" s="1"/>
  <c r="C516" i="34"/>
  <c r="D516" i="34" s="1"/>
  <c r="C500" i="34"/>
  <c r="D500" i="34" s="1"/>
  <c r="C484" i="34"/>
  <c r="D484" i="34" s="1"/>
  <c r="C464" i="34"/>
  <c r="D464" i="34" s="1"/>
  <c r="C448" i="34"/>
  <c r="D448" i="34" s="1"/>
  <c r="C522" i="34"/>
  <c r="D522" i="34" s="1"/>
  <c r="C458" i="34"/>
  <c r="D458" i="34" s="1"/>
  <c r="C449" i="34"/>
  <c r="D449" i="34" s="1"/>
  <c r="C498" i="34"/>
  <c r="D498" i="34" s="1"/>
  <c r="C517" i="34"/>
  <c r="D517" i="34" s="1"/>
  <c r="C465" i="34"/>
  <c r="D465" i="34" s="1"/>
  <c r="C510" i="34"/>
  <c r="D510" i="34" s="1"/>
  <c r="C512" i="34"/>
  <c r="D512" i="34" s="1"/>
  <c r="C480" i="34"/>
  <c r="D480" i="34" s="1"/>
  <c r="C506" i="34"/>
  <c r="D506" i="34" s="1"/>
  <c r="C443" i="34"/>
  <c r="D443" i="34" s="1"/>
  <c r="C503" i="34"/>
  <c r="D503" i="34" s="1"/>
  <c r="C475" i="34"/>
  <c r="D475" i="34" s="1"/>
  <c r="C515" i="34"/>
  <c r="D515" i="34" s="1"/>
  <c r="C495" i="34"/>
  <c r="D495" i="34" s="1"/>
  <c r="C471" i="34"/>
  <c r="D471" i="34" s="1"/>
  <c r="C467" i="34"/>
  <c r="D467" i="34" s="1"/>
  <c r="C479" i="34"/>
  <c r="D479" i="34" s="1"/>
  <c r="C455" i="34"/>
  <c r="D455" i="34" s="1"/>
  <c r="C507" i="34"/>
  <c r="D507" i="34" s="1"/>
  <c r="C519" i="34"/>
  <c r="D519" i="34" s="1"/>
  <c r="C491" i="34"/>
  <c r="D491" i="34" s="1"/>
  <c r="C447" i="34"/>
  <c r="D447" i="34" s="1"/>
  <c r="C511" i="34"/>
  <c r="D511" i="34" s="1"/>
  <c r="C451" i="34"/>
  <c r="D451" i="34" s="1"/>
  <c r="C487" i="34"/>
  <c r="D487" i="34" s="1"/>
  <c r="C499" i="34"/>
  <c r="D499" i="34" s="1"/>
  <c r="C463" i="34"/>
  <c r="D463" i="34" s="1"/>
  <c r="C527" i="34"/>
  <c r="D527" i="34" s="1"/>
  <c r="C483" i="34"/>
  <c r="D483" i="34" s="1"/>
  <c r="C566" i="34"/>
  <c r="D566" i="34" s="1"/>
  <c r="C569" i="34"/>
  <c r="D569" i="34" s="1"/>
  <c r="C558" i="34"/>
  <c r="D558" i="34" s="1"/>
  <c r="C556" i="34"/>
  <c r="D556" i="34" s="1"/>
  <c r="C555" i="34"/>
  <c r="D555" i="34" s="1"/>
  <c r="C562" i="34"/>
  <c r="D562" i="34" s="1"/>
  <c r="C553" i="34"/>
  <c r="D553" i="34" s="1"/>
  <c r="C557" i="34"/>
  <c r="D557" i="34" s="1"/>
  <c r="C565" i="34"/>
  <c r="D565" i="34" s="1"/>
  <c r="C568" i="34"/>
  <c r="D568" i="34" s="1"/>
  <c r="C560" i="34"/>
  <c r="D560" i="34" s="1"/>
  <c r="C554" i="34"/>
  <c r="D554" i="34" s="1"/>
  <c r="C571" i="34"/>
  <c r="D571" i="34" s="1"/>
  <c r="C561" i="34"/>
  <c r="D561" i="34" s="1"/>
  <c r="C564" i="34"/>
  <c r="D564" i="34" s="1"/>
  <c r="C570" i="34"/>
  <c r="D570" i="34" s="1"/>
  <c r="C559" i="34"/>
  <c r="D559" i="34" s="1"/>
  <c r="C563" i="34"/>
  <c r="D563" i="34" s="1"/>
  <c r="C567" i="34"/>
  <c r="D567" i="34" s="1"/>
  <c r="C552" i="34"/>
  <c r="D552" i="34" s="1"/>
  <c r="C551" i="34"/>
  <c r="D551" i="34" s="1"/>
  <c r="C550" i="34"/>
  <c r="D550" i="34" s="1"/>
  <c r="C549" i="34"/>
  <c r="D549" i="34" s="1"/>
  <c r="C545" i="34"/>
  <c r="D545" i="34" s="1"/>
  <c r="C548" i="34"/>
  <c r="D548" i="34" s="1"/>
  <c r="C546" i="34"/>
  <c r="D546" i="34" s="1"/>
  <c r="C547" i="34"/>
  <c r="D547" i="34" s="1"/>
  <c r="C589" i="34"/>
  <c r="D589" i="34" s="1"/>
  <c r="C591" i="34"/>
  <c r="D591" i="34" s="1"/>
  <c r="C588" i="34"/>
  <c r="D588" i="34" s="1"/>
  <c r="C590" i="34"/>
  <c r="D590" i="34" s="1"/>
  <c r="C337" i="34"/>
  <c r="D337" i="34" s="1"/>
  <c r="C334" i="34"/>
  <c r="D334" i="34" s="1"/>
  <c r="C336" i="34"/>
  <c r="D336" i="34" s="1"/>
  <c r="C329" i="34"/>
  <c r="D329" i="34" s="1"/>
  <c r="C338" i="34"/>
  <c r="D338" i="34" s="1"/>
  <c r="C333" i="34"/>
  <c r="D333" i="34" s="1"/>
  <c r="C332" i="34"/>
  <c r="D332" i="34" s="1"/>
  <c r="C330" i="34"/>
  <c r="D330" i="34" s="1"/>
  <c r="C335" i="34"/>
  <c r="D335" i="34" s="1"/>
  <c r="C331" i="34"/>
  <c r="D331" i="34" s="1"/>
  <c r="C328" i="34"/>
  <c r="D328" i="34" s="1"/>
  <c r="C327" i="34"/>
  <c r="D327" i="34" s="1"/>
  <c r="C339" i="34"/>
  <c r="D339" i="34" s="1"/>
  <c r="C8" i="34"/>
  <c r="D8" i="34" s="1"/>
  <c r="C11" i="34"/>
  <c r="D11" i="34" s="1"/>
  <c r="C21" i="34"/>
  <c r="D21" i="34" s="1"/>
  <c r="C9" i="34"/>
  <c r="D9" i="34" s="1"/>
  <c r="C22" i="34"/>
  <c r="D22" i="34" s="1"/>
  <c r="C14" i="34"/>
  <c r="D14" i="34" s="1"/>
  <c r="C27" i="34"/>
  <c r="D27" i="34" s="1"/>
  <c r="C16" i="34"/>
  <c r="D16" i="34" s="1"/>
  <c r="C25" i="34"/>
  <c r="D25" i="34" s="1"/>
  <c r="C17" i="34"/>
  <c r="D17" i="34" s="1"/>
  <c r="C12" i="34"/>
  <c r="D12" i="34" s="1"/>
  <c r="C26" i="34"/>
  <c r="D26" i="34" s="1"/>
  <c r="C13" i="34"/>
  <c r="D13" i="34" s="1"/>
  <c r="C24" i="34"/>
  <c r="D24" i="34" s="1"/>
  <c r="C10" i="34"/>
  <c r="D10" i="34" s="1"/>
  <c r="C23" i="34"/>
  <c r="D23" i="34" s="1"/>
  <c r="C15" i="34"/>
  <c r="D15" i="34" s="1"/>
  <c r="C20" i="34"/>
  <c r="D20" i="34" s="1"/>
  <c r="C18" i="34"/>
  <c r="D18" i="34" s="1"/>
  <c r="C19" i="34"/>
  <c r="D19" i="34" s="1"/>
  <c r="N11" i="28"/>
  <c r="N15" i="28"/>
  <c r="N19" i="28"/>
  <c r="N23" i="28"/>
  <c r="N27" i="28"/>
  <c r="N31" i="28"/>
  <c r="N35" i="28"/>
  <c r="N39" i="28"/>
  <c r="N43" i="28"/>
  <c r="N47" i="28"/>
  <c r="N51" i="28"/>
  <c r="N55" i="28"/>
  <c r="N59" i="28"/>
  <c r="N63" i="28"/>
  <c r="N67" i="28"/>
  <c r="N71" i="28"/>
  <c r="N75" i="28"/>
  <c r="N79" i="28"/>
  <c r="N83" i="28"/>
  <c r="N87" i="28"/>
  <c r="N91" i="28"/>
  <c r="N95" i="28"/>
  <c r="N99" i="28"/>
  <c r="N103" i="28"/>
  <c r="N107" i="28"/>
  <c r="N111" i="28"/>
  <c r="N115" i="28"/>
  <c r="N119" i="28"/>
  <c r="N123" i="28"/>
  <c r="N127" i="28"/>
  <c r="N131" i="28"/>
  <c r="N135" i="28"/>
  <c r="N139" i="28"/>
  <c r="N143" i="28"/>
  <c r="N147" i="28"/>
  <c r="N151" i="28"/>
  <c r="N155" i="28"/>
  <c r="N159" i="28"/>
  <c r="N163" i="28"/>
  <c r="N167" i="28"/>
  <c r="N171" i="28"/>
  <c r="N175" i="28"/>
  <c r="N179" i="28"/>
  <c r="N183" i="28"/>
  <c r="N187" i="28"/>
  <c r="N191" i="28"/>
  <c r="N195" i="28"/>
  <c r="N199" i="28"/>
  <c r="N203" i="28"/>
  <c r="N207" i="28"/>
  <c r="N211" i="28"/>
  <c r="N215" i="28"/>
  <c r="N219" i="28"/>
  <c r="N223" i="28"/>
  <c r="N227" i="28"/>
  <c r="M11" i="28"/>
  <c r="M15" i="28"/>
  <c r="M19" i="28"/>
  <c r="M23" i="28"/>
  <c r="M27" i="28"/>
  <c r="M31" i="28"/>
  <c r="M35" i="28"/>
  <c r="M39" i="28"/>
  <c r="M43" i="28"/>
  <c r="M47" i="28"/>
  <c r="M51" i="28"/>
  <c r="M55" i="28"/>
  <c r="M59" i="28"/>
  <c r="M63" i="28"/>
  <c r="M67" i="28"/>
  <c r="M71" i="28"/>
  <c r="M75" i="28"/>
  <c r="M79" i="28"/>
  <c r="M83" i="28"/>
  <c r="M87" i="28"/>
  <c r="M91" i="28"/>
  <c r="M95" i="28"/>
  <c r="M99" i="28"/>
  <c r="M103" i="28"/>
  <c r="M107" i="28"/>
  <c r="M111" i="28"/>
  <c r="M115" i="28"/>
  <c r="M119" i="28"/>
  <c r="M123" i="28"/>
  <c r="M127" i="28"/>
  <c r="M131" i="28"/>
  <c r="M135" i="28"/>
  <c r="M139" i="28"/>
  <c r="M143" i="28"/>
  <c r="M147" i="28"/>
  <c r="M151" i="28"/>
  <c r="M155" i="28"/>
  <c r="M159" i="28"/>
  <c r="M163" i="28"/>
  <c r="M167" i="28"/>
  <c r="M171" i="28"/>
  <c r="M175" i="28"/>
  <c r="M179" i="28"/>
  <c r="M183" i="28"/>
  <c r="M187" i="28"/>
  <c r="M191" i="28"/>
  <c r="M195" i="28"/>
  <c r="M199" i="28"/>
  <c r="M203" i="28"/>
  <c r="M207" i="28"/>
  <c r="M211" i="28"/>
  <c r="M215" i="28"/>
  <c r="M219" i="28"/>
  <c r="M223" i="28"/>
  <c r="M227" i="28"/>
  <c r="L11" i="28"/>
  <c r="L15" i="28"/>
  <c r="L19" i="28"/>
  <c r="L23" i="28"/>
  <c r="L27" i="28"/>
  <c r="L31" i="28"/>
  <c r="L35" i="28"/>
  <c r="L39" i="28"/>
  <c r="L43" i="28"/>
  <c r="L47" i="28"/>
  <c r="L51" i="28"/>
  <c r="L55" i="28"/>
  <c r="L59" i="28"/>
  <c r="L63" i="28"/>
  <c r="L67" i="28"/>
  <c r="N8" i="28"/>
  <c r="N12" i="28"/>
  <c r="N16" i="28"/>
  <c r="N20" i="28"/>
  <c r="N24" i="28"/>
  <c r="N28" i="28"/>
  <c r="N32" i="28"/>
  <c r="N36" i="28"/>
  <c r="N40" i="28"/>
  <c r="N44" i="28"/>
  <c r="N48" i="28"/>
  <c r="N52" i="28"/>
  <c r="N56" i="28"/>
  <c r="N60" i="28"/>
  <c r="N64" i="28"/>
  <c r="N68" i="28"/>
  <c r="N72" i="28"/>
  <c r="N76" i="28"/>
  <c r="N80" i="28"/>
  <c r="N84" i="28"/>
  <c r="N88" i="28"/>
  <c r="N92" i="28"/>
  <c r="N96" i="28"/>
  <c r="N100" i="28"/>
  <c r="N104" i="28"/>
  <c r="N108" i="28"/>
  <c r="N112" i="28"/>
  <c r="N116" i="28"/>
  <c r="N120" i="28"/>
  <c r="N124" i="28"/>
  <c r="N128" i="28"/>
  <c r="N132" i="28"/>
  <c r="N136" i="28"/>
  <c r="N140" i="28"/>
  <c r="N144" i="28"/>
  <c r="N148" i="28"/>
  <c r="N152" i="28"/>
  <c r="N156" i="28"/>
  <c r="N160" i="28"/>
  <c r="N164" i="28"/>
  <c r="N168" i="28"/>
  <c r="N172" i="28"/>
  <c r="N176" i="28"/>
  <c r="N180" i="28"/>
  <c r="N184" i="28"/>
  <c r="N188" i="28"/>
  <c r="N192" i="28"/>
  <c r="N196" i="28"/>
  <c r="N200" i="28"/>
  <c r="N204" i="28"/>
  <c r="N208" i="28"/>
  <c r="N212" i="28"/>
  <c r="N216" i="28"/>
  <c r="N220" i="28"/>
  <c r="N224" i="28"/>
  <c r="M8" i="28"/>
  <c r="M12" i="28"/>
  <c r="M16" i="28"/>
  <c r="M20" i="28"/>
  <c r="M24" i="28"/>
  <c r="M28" i="28"/>
  <c r="M32" i="28"/>
  <c r="M36" i="28"/>
  <c r="M40" i="28"/>
  <c r="M44" i="28"/>
  <c r="M48" i="28"/>
  <c r="M52" i="28"/>
  <c r="M56" i="28"/>
  <c r="M60" i="28"/>
  <c r="M64" i="28"/>
  <c r="M68" i="28"/>
  <c r="M72" i="28"/>
  <c r="M76" i="28"/>
  <c r="M80" i="28"/>
  <c r="M84" i="28"/>
  <c r="M88" i="28"/>
  <c r="M92" i="28"/>
  <c r="M96" i="28"/>
  <c r="M100" i="28"/>
  <c r="M104" i="28"/>
  <c r="M108" i="28"/>
  <c r="M112" i="28"/>
  <c r="M116" i="28"/>
  <c r="M120" i="28"/>
  <c r="M124" i="28"/>
  <c r="M128" i="28"/>
  <c r="M132" i="28"/>
  <c r="M136" i="28"/>
  <c r="M140" i="28"/>
  <c r="M144" i="28"/>
  <c r="M148" i="28"/>
  <c r="M152" i="28"/>
  <c r="M156" i="28"/>
  <c r="M160" i="28"/>
  <c r="M164" i="28"/>
  <c r="M168" i="28"/>
  <c r="M172" i="28"/>
  <c r="M176" i="28"/>
  <c r="M180" i="28"/>
  <c r="M184" i="28"/>
  <c r="M188" i="28"/>
  <c r="M192" i="28"/>
  <c r="M196" i="28"/>
  <c r="M200" i="28"/>
  <c r="M204" i="28"/>
  <c r="M208" i="28"/>
  <c r="M212" i="28"/>
  <c r="M216" i="28"/>
  <c r="M220" i="28"/>
  <c r="M224" i="28"/>
  <c r="L8" i="28"/>
  <c r="L12" i="28"/>
  <c r="L16" i="28"/>
  <c r="L20" i="28"/>
  <c r="L24" i="28"/>
  <c r="L28" i="28"/>
  <c r="L32" i="28"/>
  <c r="L36" i="28"/>
  <c r="L40" i="28"/>
  <c r="L44" i="28"/>
  <c r="L48" i="28"/>
  <c r="L52" i="28"/>
  <c r="L56" i="28"/>
  <c r="L60" i="28"/>
  <c r="L64" i="28"/>
  <c r="N9" i="28"/>
  <c r="N13" i="28"/>
  <c r="N17" i="28"/>
  <c r="N21" i="28"/>
  <c r="N25" i="28"/>
  <c r="N29" i="28"/>
  <c r="N33" i="28"/>
  <c r="N37" i="28"/>
  <c r="N41" i="28"/>
  <c r="N45" i="28"/>
  <c r="N49" i="28"/>
  <c r="N53" i="28"/>
  <c r="N57" i="28"/>
  <c r="N61" i="28"/>
  <c r="N65" i="28"/>
  <c r="N69" i="28"/>
  <c r="N73" i="28"/>
  <c r="N77" i="28"/>
  <c r="N81" i="28"/>
  <c r="N85" i="28"/>
  <c r="N89" i="28"/>
  <c r="N93" i="28"/>
  <c r="N97" i="28"/>
  <c r="N101" i="28"/>
  <c r="N105" i="28"/>
  <c r="N109" i="28"/>
  <c r="N113" i="28"/>
  <c r="N117" i="28"/>
  <c r="N121" i="28"/>
  <c r="N125" i="28"/>
  <c r="N129" i="28"/>
  <c r="N133" i="28"/>
  <c r="N137" i="28"/>
  <c r="N141" i="28"/>
  <c r="N145" i="28"/>
  <c r="N149" i="28"/>
  <c r="N153" i="28"/>
  <c r="N157" i="28"/>
  <c r="N161" i="28"/>
  <c r="N165" i="28"/>
  <c r="N169" i="28"/>
  <c r="N173" i="28"/>
  <c r="N177" i="28"/>
  <c r="N181" i="28"/>
  <c r="N185" i="28"/>
  <c r="N189" i="28"/>
  <c r="N193" i="28"/>
  <c r="N197" i="28"/>
  <c r="N201" i="28"/>
  <c r="N205" i="28"/>
  <c r="N209" i="28"/>
  <c r="N213" i="28"/>
  <c r="N217" i="28"/>
  <c r="N221" i="28"/>
  <c r="N225" i="28"/>
  <c r="M9" i="28"/>
  <c r="M13" i="28"/>
  <c r="M17" i="28"/>
  <c r="M21" i="28"/>
  <c r="M25" i="28"/>
  <c r="M29" i="28"/>
  <c r="M33" i="28"/>
  <c r="M37" i="28"/>
  <c r="M41" i="28"/>
  <c r="M45" i="28"/>
  <c r="M49" i="28"/>
  <c r="M53" i="28"/>
  <c r="M57" i="28"/>
  <c r="M61" i="28"/>
  <c r="M65" i="28"/>
  <c r="M69" i="28"/>
  <c r="M73" i="28"/>
  <c r="M77" i="28"/>
  <c r="M81" i="28"/>
  <c r="M85" i="28"/>
  <c r="M89" i="28"/>
  <c r="M93" i="28"/>
  <c r="M97" i="28"/>
  <c r="M101" i="28"/>
  <c r="M105" i="28"/>
  <c r="M109" i="28"/>
  <c r="M113" i="28"/>
  <c r="M117" i="28"/>
  <c r="M121" i="28"/>
  <c r="M125" i="28"/>
  <c r="M129" i="28"/>
  <c r="M133" i="28"/>
  <c r="M137" i="28"/>
  <c r="M141" i="28"/>
  <c r="M145" i="28"/>
  <c r="M149" i="28"/>
  <c r="M153" i="28"/>
  <c r="M157" i="28"/>
  <c r="M161" i="28"/>
  <c r="M165" i="28"/>
  <c r="M169" i="28"/>
  <c r="M173" i="28"/>
  <c r="M177" i="28"/>
  <c r="M181" i="28"/>
  <c r="M185" i="28"/>
  <c r="M189" i="28"/>
  <c r="M193" i="28"/>
  <c r="M197" i="28"/>
  <c r="M201" i="28"/>
  <c r="M205" i="28"/>
  <c r="M209" i="28"/>
  <c r="M213" i="28"/>
  <c r="M217" i="28"/>
  <c r="M221" i="28"/>
  <c r="M225" i="28"/>
  <c r="L9" i="28"/>
  <c r="L13" i="28"/>
  <c r="L17" i="28"/>
  <c r="L21" i="28"/>
  <c r="L25" i="28"/>
  <c r="L29" i="28"/>
  <c r="L33" i="28"/>
  <c r="L37" i="28"/>
  <c r="L41" i="28"/>
  <c r="L45" i="28"/>
  <c r="L49" i="28"/>
  <c r="L53" i="28"/>
  <c r="L57" i="28"/>
  <c r="L61" i="28"/>
  <c r="L65" i="28"/>
  <c r="L69" i="28"/>
  <c r="N14" i="28"/>
  <c r="N30" i="28"/>
  <c r="N46" i="28"/>
  <c r="N62" i="28"/>
  <c r="N78" i="28"/>
  <c r="N94" i="28"/>
  <c r="N110" i="28"/>
  <c r="N126" i="28"/>
  <c r="N142" i="28"/>
  <c r="N158" i="28"/>
  <c r="N174" i="28"/>
  <c r="N190" i="28"/>
  <c r="N206" i="28"/>
  <c r="N222" i="28"/>
  <c r="M18" i="28"/>
  <c r="M34" i="28"/>
  <c r="M50" i="28"/>
  <c r="M66" i="28"/>
  <c r="M82" i="28"/>
  <c r="M98" i="28"/>
  <c r="M114" i="28"/>
  <c r="M130" i="28"/>
  <c r="M146" i="28"/>
  <c r="M162" i="28"/>
  <c r="M178" i="28"/>
  <c r="M194" i="28"/>
  <c r="M210" i="28"/>
  <c r="M226" i="28"/>
  <c r="L22" i="28"/>
  <c r="L38" i="28"/>
  <c r="L54" i="28"/>
  <c r="L68" i="28"/>
  <c r="L73" i="28"/>
  <c r="L77" i="28"/>
  <c r="L81" i="28"/>
  <c r="L85" i="28"/>
  <c r="L89" i="28"/>
  <c r="L93" i="28"/>
  <c r="L97" i="28"/>
  <c r="L101" i="28"/>
  <c r="L105" i="28"/>
  <c r="L109" i="28"/>
  <c r="L113" i="28"/>
  <c r="L117" i="28"/>
  <c r="L121" i="28"/>
  <c r="L125" i="28"/>
  <c r="L129" i="28"/>
  <c r="L133" i="28"/>
  <c r="L137" i="28"/>
  <c r="L141" i="28"/>
  <c r="L145" i="28"/>
  <c r="L149" i="28"/>
  <c r="L153" i="28"/>
  <c r="L157" i="28"/>
  <c r="L161" i="28"/>
  <c r="L165" i="28"/>
  <c r="L169" i="28"/>
  <c r="L173" i="28"/>
  <c r="L177" i="28"/>
  <c r="L181" i="28"/>
  <c r="L185" i="28"/>
  <c r="L189" i="28"/>
  <c r="L193" i="28"/>
  <c r="L197" i="28"/>
  <c r="L201" i="28"/>
  <c r="L205" i="28"/>
  <c r="L209" i="28"/>
  <c r="L213" i="28"/>
  <c r="L217" i="28"/>
  <c r="L221" i="28"/>
  <c r="L225" i="28"/>
  <c r="N34" i="28"/>
  <c r="N50" i="28"/>
  <c r="N82" i="28"/>
  <c r="N114" i="28"/>
  <c r="N146" i="28"/>
  <c r="N162" i="28"/>
  <c r="N194" i="28"/>
  <c r="N226" i="28"/>
  <c r="M38" i="28"/>
  <c r="M54" i="28"/>
  <c r="M86" i="28"/>
  <c r="M118" i="28"/>
  <c r="M150" i="28"/>
  <c r="M182" i="28"/>
  <c r="M214" i="28"/>
  <c r="L10" i="28"/>
  <c r="L42" i="28"/>
  <c r="L70" i="28"/>
  <c r="L78" i="28"/>
  <c r="L82" i="28"/>
  <c r="L90" i="28"/>
  <c r="L98" i="28"/>
  <c r="L106" i="28"/>
  <c r="L114" i="28"/>
  <c r="L122" i="28"/>
  <c r="L126" i="28"/>
  <c r="L134" i="28"/>
  <c r="L142" i="28"/>
  <c r="L150" i="28"/>
  <c r="L158" i="28"/>
  <c r="L166" i="28"/>
  <c r="L174" i="28"/>
  <c r="L182" i="28"/>
  <c r="L190" i="28"/>
  <c r="L198" i="28"/>
  <c r="L206" i="28"/>
  <c r="L214" i="28"/>
  <c r="L222" i="28"/>
  <c r="L160" i="28"/>
  <c r="L196" i="28"/>
  <c r="L208" i="28"/>
  <c r="L220" i="28"/>
  <c r="N18" i="28"/>
  <c r="N66" i="28"/>
  <c r="N98" i="28"/>
  <c r="N130" i="28"/>
  <c r="N178" i="28"/>
  <c r="N210" i="28"/>
  <c r="M22" i="28"/>
  <c r="M70" i="28"/>
  <c r="M102" i="28"/>
  <c r="M134" i="28"/>
  <c r="M166" i="28"/>
  <c r="M198" i="28"/>
  <c r="L26" i="28"/>
  <c r="L58" i="28"/>
  <c r="L74" i="28"/>
  <c r="L86" i="28"/>
  <c r="L94" i="28"/>
  <c r="L102" i="28"/>
  <c r="L110" i="28"/>
  <c r="L118" i="28"/>
  <c r="L130" i="28"/>
  <c r="L138" i="28"/>
  <c r="L146" i="28"/>
  <c r="L154" i="28"/>
  <c r="L162" i="28"/>
  <c r="L170" i="28"/>
  <c r="L178" i="28"/>
  <c r="L186" i="28"/>
  <c r="L194" i="28"/>
  <c r="L202" i="28"/>
  <c r="L210" i="28"/>
  <c r="L218" i="28"/>
  <c r="L226" i="28"/>
  <c r="L164" i="28"/>
  <c r="L204" i="28"/>
  <c r="L216" i="28"/>
  <c r="N22" i="28"/>
  <c r="N38" i="28"/>
  <c r="N54" i="28"/>
  <c r="N70" i="28"/>
  <c r="N86" i="28"/>
  <c r="N102" i="28"/>
  <c r="N118" i="28"/>
  <c r="N134" i="28"/>
  <c r="N150" i="28"/>
  <c r="N166" i="28"/>
  <c r="N182" i="28"/>
  <c r="N198" i="28"/>
  <c r="N214" i="28"/>
  <c r="M10" i="28"/>
  <c r="M26" i="28"/>
  <c r="M42" i="28"/>
  <c r="M58" i="28"/>
  <c r="M74" i="28"/>
  <c r="M90" i="28"/>
  <c r="M106" i="28"/>
  <c r="M122" i="28"/>
  <c r="M138" i="28"/>
  <c r="M154" i="28"/>
  <c r="M170" i="28"/>
  <c r="M186" i="28"/>
  <c r="M202" i="28"/>
  <c r="M218" i="28"/>
  <c r="L14" i="28"/>
  <c r="L30" i="28"/>
  <c r="L46" i="28"/>
  <c r="L62" i="28"/>
  <c r="L71" i="28"/>
  <c r="L75" i="28"/>
  <c r="L79" i="28"/>
  <c r="L83" i="28"/>
  <c r="L87" i="28"/>
  <c r="L91" i="28"/>
  <c r="L95" i="28"/>
  <c r="L99" i="28"/>
  <c r="L103" i="28"/>
  <c r="L107" i="28"/>
  <c r="L111" i="28"/>
  <c r="L115" i="28"/>
  <c r="L119" i="28"/>
  <c r="L123" i="28"/>
  <c r="L127" i="28"/>
  <c r="L131" i="28"/>
  <c r="L135" i="28"/>
  <c r="L139" i="28"/>
  <c r="L143" i="28"/>
  <c r="L147" i="28"/>
  <c r="L151" i="28"/>
  <c r="L155" i="28"/>
  <c r="L159" i="28"/>
  <c r="L163" i="28"/>
  <c r="L167" i="28"/>
  <c r="L171" i="28"/>
  <c r="L175" i="28"/>
  <c r="L179" i="28"/>
  <c r="L183" i="28"/>
  <c r="L187" i="28"/>
  <c r="L191" i="28"/>
  <c r="L195" i="28"/>
  <c r="L199" i="28"/>
  <c r="L203" i="28"/>
  <c r="L207" i="28"/>
  <c r="L211" i="28"/>
  <c r="L215" i="28"/>
  <c r="L219" i="28"/>
  <c r="L223" i="28"/>
  <c r="L227" i="28"/>
  <c r="N10" i="28"/>
  <c r="N26" i="28"/>
  <c r="N42" i="28"/>
  <c r="N58" i="28"/>
  <c r="N74" i="28"/>
  <c r="N90" i="28"/>
  <c r="N106" i="28"/>
  <c r="N122" i="28"/>
  <c r="N138" i="28"/>
  <c r="N154" i="28"/>
  <c r="N170" i="28"/>
  <c r="N186" i="28"/>
  <c r="N202" i="28"/>
  <c r="N218" i="28"/>
  <c r="M14" i="28"/>
  <c r="M30" i="28"/>
  <c r="M46" i="28"/>
  <c r="M62" i="28"/>
  <c r="M78" i="28"/>
  <c r="M94" i="28"/>
  <c r="M110" i="28"/>
  <c r="M126" i="28"/>
  <c r="M142" i="28"/>
  <c r="M158" i="28"/>
  <c r="M174" i="28"/>
  <c r="M190" i="28"/>
  <c r="M206" i="28"/>
  <c r="M222" i="28"/>
  <c r="L18" i="28"/>
  <c r="L34" i="28"/>
  <c r="L50" i="28"/>
  <c r="L66" i="28"/>
  <c r="L72" i="28"/>
  <c r="L76" i="28"/>
  <c r="L80" i="28"/>
  <c r="L84" i="28"/>
  <c r="L88" i="28"/>
  <c r="L92" i="28"/>
  <c r="L96" i="28"/>
  <c r="L100" i="28"/>
  <c r="L104" i="28"/>
  <c r="L108" i="28"/>
  <c r="L112" i="28"/>
  <c r="L116" i="28"/>
  <c r="L120" i="28"/>
  <c r="L124" i="28"/>
  <c r="L128" i="28"/>
  <c r="L132" i="28"/>
  <c r="L136" i="28"/>
  <c r="L140" i="28"/>
  <c r="L144" i="28"/>
  <c r="L148" i="28"/>
  <c r="L152" i="28"/>
  <c r="L156" i="28"/>
  <c r="L168" i="28"/>
  <c r="L172" i="28"/>
  <c r="L176" i="28"/>
  <c r="L180" i="28"/>
  <c r="L184" i="28"/>
  <c r="L188" i="28"/>
  <c r="L192" i="28"/>
  <c r="L200" i="28"/>
  <c r="L212" i="28"/>
  <c r="L224" i="28"/>
  <c r="I7" i="29"/>
  <c r="I42" i="29"/>
  <c r="I34" i="29"/>
  <c r="I26" i="29"/>
  <c r="I22" i="29"/>
  <c r="I14" i="29"/>
  <c r="I45" i="29"/>
  <c r="I37" i="29"/>
  <c r="I29" i="29"/>
  <c r="I21" i="29"/>
  <c r="I13" i="29"/>
  <c r="I48" i="29"/>
  <c r="I44" i="29"/>
  <c r="I40" i="29"/>
  <c r="I36" i="29"/>
  <c r="I32" i="29"/>
  <c r="I28" i="29"/>
  <c r="I24" i="29"/>
  <c r="I20" i="29"/>
  <c r="I16" i="29"/>
  <c r="I12" i="29"/>
  <c r="I8" i="29"/>
  <c r="I51" i="29"/>
  <c r="I50" i="29"/>
  <c r="I46" i="29"/>
  <c r="I38" i="29"/>
  <c r="I30" i="29"/>
  <c r="I18" i="29"/>
  <c r="I10" i="29"/>
  <c r="I49" i="29"/>
  <c r="I41" i="29"/>
  <c r="I33" i="29"/>
  <c r="I25" i="29"/>
  <c r="I17" i="29"/>
  <c r="I9" i="29"/>
  <c r="I47" i="29"/>
  <c r="I43" i="29"/>
  <c r="I39" i="29"/>
  <c r="I35" i="29"/>
  <c r="I31" i="29"/>
  <c r="I27" i="29"/>
  <c r="I23" i="29"/>
  <c r="I19" i="29"/>
  <c r="I15" i="29"/>
  <c r="I11" i="29"/>
  <c r="C7" i="34"/>
  <c r="D7" i="34" l="1"/>
  <c r="L8" i="34" l="1"/>
  <c r="C11" i="36" s="1"/>
  <c r="L12" i="34"/>
  <c r="C15" i="36" s="1"/>
  <c r="L16" i="34"/>
  <c r="C19" i="36" s="1"/>
  <c r="L20" i="34"/>
  <c r="C23" i="36" s="1"/>
  <c r="L24" i="34"/>
  <c r="C27" i="36" s="1"/>
  <c r="L28" i="34"/>
  <c r="C31" i="36" s="1"/>
  <c r="L32" i="34"/>
  <c r="C35" i="36" s="1"/>
  <c r="L36" i="34"/>
  <c r="C39" i="36" s="1"/>
  <c r="L40" i="34"/>
  <c r="C43" i="36" s="1"/>
  <c r="L44" i="34"/>
  <c r="C47" i="36" s="1"/>
  <c r="L48" i="34"/>
  <c r="C51" i="36" s="1"/>
  <c r="L52" i="34"/>
  <c r="C55" i="36" s="1"/>
  <c r="L56" i="34"/>
  <c r="C59" i="36" s="1"/>
  <c r="L60" i="34"/>
  <c r="C63" i="36" s="1"/>
  <c r="L64" i="34"/>
  <c r="C67" i="36" s="1"/>
  <c r="L68" i="34"/>
  <c r="C71" i="36" s="1"/>
  <c r="L72" i="34"/>
  <c r="C75" i="36" s="1"/>
  <c r="L76" i="34"/>
  <c r="C79" i="36" s="1"/>
  <c r="L80" i="34"/>
  <c r="C83" i="36" s="1"/>
  <c r="L84" i="34"/>
  <c r="C87" i="36" s="1"/>
  <c r="L88" i="34"/>
  <c r="C91" i="36" s="1"/>
  <c r="L92" i="34"/>
  <c r="C95" i="36" s="1"/>
  <c r="L96" i="34"/>
  <c r="C99" i="36" s="1"/>
  <c r="L100" i="34"/>
  <c r="C103" i="36" s="1"/>
  <c r="L104" i="34"/>
  <c r="C107" i="36" s="1"/>
  <c r="L108" i="34"/>
  <c r="C111" i="36" s="1"/>
  <c r="L112" i="34"/>
  <c r="C115" i="36" s="1"/>
  <c r="L116" i="34"/>
  <c r="C119" i="36" s="1"/>
  <c r="L120" i="34"/>
  <c r="C123" i="36" s="1"/>
  <c r="L124" i="34"/>
  <c r="C127" i="36" s="1"/>
  <c r="L128" i="34"/>
  <c r="C131" i="36" s="1"/>
  <c r="L132" i="34"/>
  <c r="C135" i="36" s="1"/>
  <c r="L136" i="34"/>
  <c r="C139" i="36" s="1"/>
  <c r="L140" i="34"/>
  <c r="C143" i="36" s="1"/>
  <c r="L144" i="34"/>
  <c r="C147" i="36" s="1"/>
  <c r="L148" i="34"/>
  <c r="C151" i="36" s="1"/>
  <c r="L152" i="34"/>
  <c r="C155" i="36" s="1"/>
  <c r="L156" i="34"/>
  <c r="C159" i="36" s="1"/>
  <c r="L160" i="34"/>
  <c r="C163" i="36" s="1"/>
  <c r="L164" i="34"/>
  <c r="C167" i="36" s="1"/>
  <c r="L168" i="34"/>
  <c r="C171" i="36" s="1"/>
  <c r="L172" i="34"/>
  <c r="C175" i="36" s="1"/>
  <c r="L176" i="34"/>
  <c r="C179" i="36" s="1"/>
  <c r="L180" i="34"/>
  <c r="C183" i="36" s="1"/>
  <c r="L184" i="34"/>
  <c r="C187" i="36" s="1"/>
  <c r="L188" i="34"/>
  <c r="C191" i="36" s="1"/>
  <c r="L192" i="34"/>
  <c r="C195" i="36" s="1"/>
  <c r="L196" i="34"/>
  <c r="C199" i="36" s="1"/>
  <c r="L200" i="34"/>
  <c r="C203" i="36" s="1"/>
  <c r="L204" i="34"/>
  <c r="C207" i="36" s="1"/>
  <c r="L208" i="34"/>
  <c r="C211" i="36" s="1"/>
  <c r="L212" i="34"/>
  <c r="C215" i="36" s="1"/>
  <c r="L216" i="34"/>
  <c r="C219" i="36" s="1"/>
  <c r="L220" i="34"/>
  <c r="C223" i="36" s="1"/>
  <c r="L224" i="34"/>
  <c r="C227" i="36" s="1"/>
  <c r="L228" i="34"/>
  <c r="C231" i="36" s="1"/>
  <c r="L232" i="34"/>
  <c r="C235" i="36" s="1"/>
  <c r="L236" i="34"/>
  <c r="C239" i="36" s="1"/>
  <c r="L240" i="34"/>
  <c r="C243" i="36" s="1"/>
  <c r="L244" i="34"/>
  <c r="C247" i="36" s="1"/>
  <c r="L248" i="34"/>
  <c r="C251" i="36" s="1"/>
  <c r="L252" i="34"/>
  <c r="C255" i="36" s="1"/>
  <c r="L256" i="34"/>
  <c r="C259" i="36" s="1"/>
  <c r="L260" i="34"/>
  <c r="C263" i="36" s="1"/>
  <c r="L264" i="34"/>
  <c r="C267" i="36" s="1"/>
  <c r="L268" i="34"/>
  <c r="C271" i="36" s="1"/>
  <c r="L272" i="34"/>
  <c r="C275" i="36" s="1"/>
  <c r="L276" i="34"/>
  <c r="C279" i="36" s="1"/>
  <c r="L280" i="34"/>
  <c r="C283" i="36" s="1"/>
  <c r="L284" i="34"/>
  <c r="C287" i="36" s="1"/>
  <c r="L288" i="34"/>
  <c r="C291" i="36" s="1"/>
  <c r="L292" i="34"/>
  <c r="C295" i="36" s="1"/>
  <c r="L296" i="34"/>
  <c r="C299" i="36" s="1"/>
  <c r="L300" i="34"/>
  <c r="C303" i="36" s="1"/>
  <c r="L304" i="34"/>
  <c r="C307" i="36" s="1"/>
  <c r="L308" i="34"/>
  <c r="C311" i="36" s="1"/>
  <c r="L312" i="34"/>
  <c r="C315" i="36" s="1"/>
  <c r="L316" i="34"/>
  <c r="C319" i="36" s="1"/>
  <c r="L320" i="34"/>
  <c r="C323" i="36" s="1"/>
  <c r="L324" i="34"/>
  <c r="C327" i="36" s="1"/>
  <c r="L328" i="34"/>
  <c r="C331" i="36" s="1"/>
  <c r="L332" i="34"/>
  <c r="C335" i="36" s="1"/>
  <c r="L336" i="34"/>
  <c r="C339" i="36" s="1"/>
  <c r="L340" i="34"/>
  <c r="C343" i="36" s="1"/>
  <c r="L344" i="34"/>
  <c r="C347" i="36" s="1"/>
  <c r="L9" i="34"/>
  <c r="C12" i="36" s="1"/>
  <c r="L13" i="34"/>
  <c r="C16" i="36" s="1"/>
  <c r="L17" i="34"/>
  <c r="C20" i="36" s="1"/>
  <c r="L21" i="34"/>
  <c r="C24" i="36" s="1"/>
  <c r="L25" i="34"/>
  <c r="C28" i="36" s="1"/>
  <c r="L29" i="34"/>
  <c r="C32" i="36" s="1"/>
  <c r="L33" i="34"/>
  <c r="C36" i="36" s="1"/>
  <c r="L37" i="34"/>
  <c r="C40" i="36" s="1"/>
  <c r="L41" i="34"/>
  <c r="C44" i="36" s="1"/>
  <c r="L45" i="34"/>
  <c r="C48" i="36" s="1"/>
  <c r="L49" i="34"/>
  <c r="C52" i="36" s="1"/>
  <c r="L53" i="34"/>
  <c r="C56" i="36" s="1"/>
  <c r="L57" i="34"/>
  <c r="C60" i="36" s="1"/>
  <c r="L61" i="34"/>
  <c r="C64" i="36" s="1"/>
  <c r="L65" i="34"/>
  <c r="C68" i="36" s="1"/>
  <c r="L69" i="34"/>
  <c r="C72" i="36" s="1"/>
  <c r="L73" i="34"/>
  <c r="C76" i="36" s="1"/>
  <c r="L77" i="34"/>
  <c r="C80" i="36" s="1"/>
  <c r="L81" i="34"/>
  <c r="C84" i="36" s="1"/>
  <c r="L85" i="34"/>
  <c r="C88" i="36" s="1"/>
  <c r="L89" i="34"/>
  <c r="C92" i="36" s="1"/>
  <c r="L93" i="34"/>
  <c r="C96" i="36" s="1"/>
  <c r="L97" i="34"/>
  <c r="C100" i="36" s="1"/>
  <c r="L101" i="34"/>
  <c r="C104" i="36" s="1"/>
  <c r="L105" i="34"/>
  <c r="C108" i="36" s="1"/>
  <c r="L109" i="34"/>
  <c r="C112" i="36" s="1"/>
  <c r="L113" i="34"/>
  <c r="C116" i="36" s="1"/>
  <c r="L117" i="34"/>
  <c r="C120" i="36" s="1"/>
  <c r="L121" i="34"/>
  <c r="C124" i="36" s="1"/>
  <c r="L125" i="34"/>
  <c r="C128" i="36" s="1"/>
  <c r="L129" i="34"/>
  <c r="C132" i="36" s="1"/>
  <c r="L133" i="34"/>
  <c r="C136" i="36" s="1"/>
  <c r="L137" i="34"/>
  <c r="C140" i="36" s="1"/>
  <c r="L141" i="34"/>
  <c r="C144" i="36" s="1"/>
  <c r="L145" i="34"/>
  <c r="C148" i="36" s="1"/>
  <c r="L149" i="34"/>
  <c r="C152" i="36" s="1"/>
  <c r="L153" i="34"/>
  <c r="C156" i="36" s="1"/>
  <c r="L157" i="34"/>
  <c r="C160" i="36" s="1"/>
  <c r="L161" i="34"/>
  <c r="C164" i="36" s="1"/>
  <c r="L165" i="34"/>
  <c r="C168" i="36" s="1"/>
  <c r="L169" i="34"/>
  <c r="C172" i="36" s="1"/>
  <c r="L173" i="34"/>
  <c r="C176" i="36" s="1"/>
  <c r="L177" i="34"/>
  <c r="C180" i="36" s="1"/>
  <c r="L181" i="34"/>
  <c r="C184" i="36" s="1"/>
  <c r="L185" i="34"/>
  <c r="C188" i="36" s="1"/>
  <c r="L189" i="34"/>
  <c r="C192" i="36" s="1"/>
  <c r="L193" i="34"/>
  <c r="C196" i="36" s="1"/>
  <c r="L197" i="34"/>
  <c r="C200" i="36" s="1"/>
  <c r="L201" i="34"/>
  <c r="C204" i="36" s="1"/>
  <c r="L205" i="34"/>
  <c r="C208" i="36" s="1"/>
  <c r="L209" i="34"/>
  <c r="C212" i="36" s="1"/>
  <c r="L213" i="34"/>
  <c r="C216" i="36" s="1"/>
  <c r="L217" i="34"/>
  <c r="C220" i="36" s="1"/>
  <c r="L221" i="34"/>
  <c r="C224" i="36" s="1"/>
  <c r="L225" i="34"/>
  <c r="C228" i="36" s="1"/>
  <c r="L229" i="34"/>
  <c r="C232" i="36" s="1"/>
  <c r="L233" i="34"/>
  <c r="C236" i="36" s="1"/>
  <c r="L237" i="34"/>
  <c r="C240" i="36" s="1"/>
  <c r="L241" i="34"/>
  <c r="C244" i="36" s="1"/>
  <c r="L245" i="34"/>
  <c r="C248" i="36" s="1"/>
  <c r="L249" i="34"/>
  <c r="C252" i="36" s="1"/>
  <c r="L253" i="34"/>
  <c r="C256" i="36" s="1"/>
  <c r="L257" i="34"/>
  <c r="C260" i="36" s="1"/>
  <c r="L261" i="34"/>
  <c r="C264" i="36" s="1"/>
  <c r="L265" i="34"/>
  <c r="C268" i="36" s="1"/>
  <c r="L269" i="34"/>
  <c r="C272" i="36" s="1"/>
  <c r="L273" i="34"/>
  <c r="C276" i="36" s="1"/>
  <c r="L277" i="34"/>
  <c r="C280" i="36" s="1"/>
  <c r="L281" i="34"/>
  <c r="C284" i="36" s="1"/>
  <c r="L285" i="34"/>
  <c r="C288" i="36" s="1"/>
  <c r="L289" i="34"/>
  <c r="C292" i="36" s="1"/>
  <c r="L293" i="34"/>
  <c r="C296" i="36" s="1"/>
  <c r="L297" i="34"/>
  <c r="C300" i="36" s="1"/>
  <c r="L301" i="34"/>
  <c r="C304" i="36" s="1"/>
  <c r="L305" i="34"/>
  <c r="C308" i="36" s="1"/>
  <c r="L309" i="34"/>
  <c r="C312" i="36" s="1"/>
  <c r="L313" i="34"/>
  <c r="C316" i="36" s="1"/>
  <c r="L317" i="34"/>
  <c r="C320" i="36" s="1"/>
  <c r="L321" i="34"/>
  <c r="C324" i="36" s="1"/>
  <c r="L325" i="34"/>
  <c r="C328" i="36" s="1"/>
  <c r="L329" i="34"/>
  <c r="C332" i="36" s="1"/>
  <c r="L333" i="34"/>
  <c r="C336" i="36" s="1"/>
  <c r="L337" i="34"/>
  <c r="C340" i="36" s="1"/>
  <c r="L341" i="34"/>
  <c r="C344" i="36" s="1"/>
  <c r="L345" i="34"/>
  <c r="C348" i="36" s="1"/>
  <c r="L10" i="34"/>
  <c r="C13" i="36" s="1"/>
  <c r="L14" i="34"/>
  <c r="C17" i="36" s="1"/>
  <c r="L18" i="34"/>
  <c r="C21" i="36" s="1"/>
  <c r="L22" i="34"/>
  <c r="C25" i="36" s="1"/>
  <c r="L26" i="34"/>
  <c r="C29" i="36" s="1"/>
  <c r="L30" i="34"/>
  <c r="C33" i="36" s="1"/>
  <c r="L34" i="34"/>
  <c r="C37" i="36" s="1"/>
  <c r="L38" i="34"/>
  <c r="C41" i="36" s="1"/>
  <c r="L42" i="34"/>
  <c r="C45" i="36" s="1"/>
  <c r="L46" i="34"/>
  <c r="C49" i="36" s="1"/>
  <c r="L50" i="34"/>
  <c r="C53" i="36" s="1"/>
  <c r="L54" i="34"/>
  <c r="C57" i="36" s="1"/>
  <c r="L58" i="34"/>
  <c r="C61" i="36" s="1"/>
  <c r="L62" i="34"/>
  <c r="C65" i="36" s="1"/>
  <c r="L66" i="34"/>
  <c r="C69" i="36" s="1"/>
  <c r="L70" i="34"/>
  <c r="C73" i="36" s="1"/>
  <c r="L74" i="34"/>
  <c r="C77" i="36" s="1"/>
  <c r="L78" i="34"/>
  <c r="C81" i="36" s="1"/>
  <c r="L82" i="34"/>
  <c r="C85" i="36" s="1"/>
  <c r="L86" i="34"/>
  <c r="C89" i="36" s="1"/>
  <c r="L90" i="34"/>
  <c r="C93" i="36" s="1"/>
  <c r="L94" i="34"/>
  <c r="C97" i="36" s="1"/>
  <c r="L98" i="34"/>
  <c r="C101" i="36" s="1"/>
  <c r="L102" i="34"/>
  <c r="C105" i="36" s="1"/>
  <c r="L106" i="34"/>
  <c r="C109" i="36" s="1"/>
  <c r="L110" i="34"/>
  <c r="C113" i="36" s="1"/>
  <c r="L114" i="34"/>
  <c r="C117" i="36" s="1"/>
  <c r="L118" i="34"/>
  <c r="C121" i="36" s="1"/>
  <c r="L122" i="34"/>
  <c r="C125" i="36" s="1"/>
  <c r="L126" i="34"/>
  <c r="C129" i="36" s="1"/>
  <c r="L130" i="34"/>
  <c r="C133" i="36" s="1"/>
  <c r="L134" i="34"/>
  <c r="C137" i="36" s="1"/>
  <c r="L138" i="34"/>
  <c r="C141" i="36" s="1"/>
  <c r="L142" i="34"/>
  <c r="C145" i="36" s="1"/>
  <c r="L146" i="34"/>
  <c r="C149" i="36" s="1"/>
  <c r="L150" i="34"/>
  <c r="C153" i="36" s="1"/>
  <c r="L154" i="34"/>
  <c r="C157" i="36" s="1"/>
  <c r="L158" i="34"/>
  <c r="C161" i="36" s="1"/>
  <c r="L162" i="34"/>
  <c r="C165" i="36" s="1"/>
  <c r="L166" i="34"/>
  <c r="C169" i="36" s="1"/>
  <c r="L170" i="34"/>
  <c r="C173" i="36" s="1"/>
  <c r="L174" i="34"/>
  <c r="C177" i="36" s="1"/>
  <c r="L178" i="34"/>
  <c r="C181" i="36" s="1"/>
  <c r="L182" i="34"/>
  <c r="C185" i="36" s="1"/>
  <c r="L186" i="34"/>
  <c r="C189" i="36" s="1"/>
  <c r="L190" i="34"/>
  <c r="C193" i="36" s="1"/>
  <c r="L194" i="34"/>
  <c r="C197" i="36" s="1"/>
  <c r="L198" i="34"/>
  <c r="C201" i="36" s="1"/>
  <c r="L202" i="34"/>
  <c r="C205" i="36" s="1"/>
  <c r="L206" i="34"/>
  <c r="C209" i="36" s="1"/>
  <c r="L210" i="34"/>
  <c r="C213" i="36" s="1"/>
  <c r="L214" i="34"/>
  <c r="C217" i="36" s="1"/>
  <c r="L218" i="34"/>
  <c r="C221" i="36" s="1"/>
  <c r="L222" i="34"/>
  <c r="C225" i="36" s="1"/>
  <c r="L226" i="34"/>
  <c r="C229" i="36" s="1"/>
  <c r="L230" i="34"/>
  <c r="C233" i="36" s="1"/>
  <c r="L234" i="34"/>
  <c r="C237" i="36" s="1"/>
  <c r="L238" i="34"/>
  <c r="C241" i="36" s="1"/>
  <c r="L242" i="34"/>
  <c r="C245" i="36" s="1"/>
  <c r="L246" i="34"/>
  <c r="C249" i="36" s="1"/>
  <c r="L250" i="34"/>
  <c r="C253" i="36" s="1"/>
  <c r="L254" i="34"/>
  <c r="C257" i="36" s="1"/>
  <c r="L258" i="34"/>
  <c r="C261" i="36" s="1"/>
  <c r="L262" i="34"/>
  <c r="C265" i="36" s="1"/>
  <c r="L266" i="34"/>
  <c r="C269" i="36" s="1"/>
  <c r="L270" i="34"/>
  <c r="C273" i="36" s="1"/>
  <c r="L274" i="34"/>
  <c r="C277" i="36" s="1"/>
  <c r="L278" i="34"/>
  <c r="C281" i="36" s="1"/>
  <c r="L282" i="34"/>
  <c r="C285" i="36" s="1"/>
  <c r="L286" i="34"/>
  <c r="C289" i="36" s="1"/>
  <c r="L290" i="34"/>
  <c r="C293" i="36" s="1"/>
  <c r="L294" i="34"/>
  <c r="C297" i="36" s="1"/>
  <c r="L298" i="34"/>
  <c r="C301" i="36" s="1"/>
  <c r="L302" i="34"/>
  <c r="C305" i="36" s="1"/>
  <c r="L306" i="34"/>
  <c r="C309" i="36" s="1"/>
  <c r="L310" i="34"/>
  <c r="C313" i="36" s="1"/>
  <c r="L314" i="34"/>
  <c r="C317" i="36" s="1"/>
  <c r="L318" i="34"/>
  <c r="C321" i="36" s="1"/>
  <c r="L322" i="34"/>
  <c r="C325" i="36" s="1"/>
  <c r="L326" i="34"/>
  <c r="C329" i="36" s="1"/>
  <c r="L330" i="34"/>
  <c r="C333" i="36" s="1"/>
  <c r="L334" i="34"/>
  <c r="C337" i="36" s="1"/>
  <c r="L338" i="34"/>
  <c r="C341" i="36" s="1"/>
  <c r="L342" i="34"/>
  <c r="C345" i="36" s="1"/>
  <c r="L346" i="34"/>
  <c r="C349" i="36" s="1"/>
  <c r="L11" i="34"/>
  <c r="C14" i="36" s="1"/>
  <c r="L27" i="34"/>
  <c r="C30" i="36" s="1"/>
  <c r="L43" i="34"/>
  <c r="C46" i="36" s="1"/>
  <c r="L59" i="34"/>
  <c r="C62" i="36" s="1"/>
  <c r="L75" i="34"/>
  <c r="C78" i="36" s="1"/>
  <c r="L91" i="34"/>
  <c r="C94" i="36" s="1"/>
  <c r="L107" i="34"/>
  <c r="C110" i="36" s="1"/>
  <c r="L123" i="34"/>
  <c r="C126" i="36" s="1"/>
  <c r="L139" i="34"/>
  <c r="C142" i="36" s="1"/>
  <c r="L155" i="34"/>
  <c r="C158" i="36" s="1"/>
  <c r="L171" i="34"/>
  <c r="C174" i="36" s="1"/>
  <c r="L187" i="34"/>
  <c r="C190" i="36" s="1"/>
  <c r="L203" i="34"/>
  <c r="C206" i="36" s="1"/>
  <c r="L219" i="34"/>
  <c r="C222" i="36" s="1"/>
  <c r="L235" i="34"/>
  <c r="C238" i="36" s="1"/>
  <c r="L251" i="34"/>
  <c r="C254" i="36" s="1"/>
  <c r="L267" i="34"/>
  <c r="C270" i="36" s="1"/>
  <c r="L283" i="34"/>
  <c r="C286" i="36" s="1"/>
  <c r="L299" i="34"/>
  <c r="C302" i="36" s="1"/>
  <c r="L315" i="34"/>
  <c r="C318" i="36" s="1"/>
  <c r="L331" i="34"/>
  <c r="C334" i="36" s="1"/>
  <c r="L347" i="34"/>
  <c r="C350" i="36" s="1"/>
  <c r="L351" i="34"/>
  <c r="L355" i="34"/>
  <c r="L359" i="34"/>
  <c r="L363" i="34"/>
  <c r="L367" i="34"/>
  <c r="L371" i="34"/>
  <c r="L375" i="34"/>
  <c r="L379" i="34"/>
  <c r="L383" i="34"/>
  <c r="L387" i="34"/>
  <c r="L391" i="34"/>
  <c r="L395" i="34"/>
  <c r="L399" i="34"/>
  <c r="L403" i="34"/>
  <c r="L407" i="34"/>
  <c r="L411" i="34"/>
  <c r="L415" i="34"/>
  <c r="L419" i="34"/>
  <c r="L423" i="34"/>
  <c r="L427" i="34"/>
  <c r="L431" i="34"/>
  <c r="L435" i="34"/>
  <c r="L439" i="34"/>
  <c r="L443" i="34"/>
  <c r="L447" i="34"/>
  <c r="L451" i="34"/>
  <c r="L455" i="34"/>
  <c r="L459" i="34"/>
  <c r="L463" i="34"/>
  <c r="L467" i="34"/>
  <c r="L471" i="34"/>
  <c r="L475" i="34"/>
  <c r="L479" i="34"/>
  <c r="L483" i="34"/>
  <c r="L487" i="34"/>
  <c r="L491" i="34"/>
  <c r="L495" i="34"/>
  <c r="L499" i="34"/>
  <c r="L503" i="34"/>
  <c r="L507" i="34"/>
  <c r="L511" i="34"/>
  <c r="L515" i="34"/>
  <c r="L519" i="34"/>
  <c r="L523" i="34"/>
  <c r="L527" i="34"/>
  <c r="L531" i="34"/>
  <c r="L535" i="34"/>
  <c r="L539" i="34"/>
  <c r="L543" i="34"/>
  <c r="L547" i="34"/>
  <c r="L551" i="34"/>
  <c r="L555" i="34"/>
  <c r="L559" i="34"/>
  <c r="L563" i="34"/>
  <c r="L567" i="34"/>
  <c r="L571" i="34"/>
  <c r="L575" i="34"/>
  <c r="L579" i="34"/>
  <c r="L583" i="34"/>
  <c r="L587" i="34"/>
  <c r="L591" i="34"/>
  <c r="L595" i="34"/>
  <c r="L599" i="34"/>
  <c r="L603" i="34"/>
  <c r="L607" i="34"/>
  <c r="L611" i="34"/>
  <c r="L615" i="34"/>
  <c r="L619" i="34"/>
  <c r="L623" i="34"/>
  <c r="L627" i="34"/>
  <c r="L631" i="34"/>
  <c r="L635" i="34"/>
  <c r="L639" i="34"/>
  <c r="L643" i="34"/>
  <c r="L647" i="34"/>
  <c r="L651" i="34"/>
  <c r="L655" i="34"/>
  <c r="L659" i="34"/>
  <c r="L663" i="34"/>
  <c r="L667" i="34"/>
  <c r="K10" i="34"/>
  <c r="B13" i="36" s="1"/>
  <c r="K14" i="34"/>
  <c r="B17" i="36" s="1"/>
  <c r="K18" i="34"/>
  <c r="B21" i="36" s="1"/>
  <c r="K22" i="34"/>
  <c r="B25" i="36" s="1"/>
  <c r="K26" i="34"/>
  <c r="B29" i="36" s="1"/>
  <c r="K30" i="34"/>
  <c r="B33" i="36" s="1"/>
  <c r="K34" i="34"/>
  <c r="B37" i="36" s="1"/>
  <c r="K38" i="34"/>
  <c r="B41" i="36" s="1"/>
  <c r="K42" i="34"/>
  <c r="B45" i="36" s="1"/>
  <c r="K46" i="34"/>
  <c r="B49" i="36" s="1"/>
  <c r="K50" i="34"/>
  <c r="B53" i="36" s="1"/>
  <c r="K54" i="34"/>
  <c r="B57" i="36" s="1"/>
  <c r="K58" i="34"/>
  <c r="B61" i="36" s="1"/>
  <c r="K62" i="34"/>
  <c r="B65" i="36" s="1"/>
  <c r="K66" i="34"/>
  <c r="B69" i="36" s="1"/>
  <c r="K70" i="34"/>
  <c r="B73" i="36" s="1"/>
  <c r="K74" i="34"/>
  <c r="B77" i="36" s="1"/>
  <c r="K78" i="34"/>
  <c r="B81" i="36" s="1"/>
  <c r="K82" i="34"/>
  <c r="B85" i="36" s="1"/>
  <c r="K86" i="34"/>
  <c r="B89" i="36" s="1"/>
  <c r="K90" i="34"/>
  <c r="B93" i="36" s="1"/>
  <c r="K94" i="34"/>
  <c r="B97" i="36" s="1"/>
  <c r="K98" i="34"/>
  <c r="B101" i="36" s="1"/>
  <c r="K102" i="34"/>
  <c r="B105" i="36" s="1"/>
  <c r="K106" i="34"/>
  <c r="B109" i="36" s="1"/>
  <c r="K110" i="34"/>
  <c r="B113" i="36" s="1"/>
  <c r="K114" i="34"/>
  <c r="B117" i="36" s="1"/>
  <c r="K118" i="34"/>
  <c r="B121" i="36" s="1"/>
  <c r="K122" i="34"/>
  <c r="B125" i="36" s="1"/>
  <c r="K126" i="34"/>
  <c r="B129" i="36" s="1"/>
  <c r="K130" i="34"/>
  <c r="B133" i="36" s="1"/>
  <c r="K134" i="34"/>
  <c r="B137" i="36" s="1"/>
  <c r="K138" i="34"/>
  <c r="B141" i="36" s="1"/>
  <c r="K142" i="34"/>
  <c r="B145" i="36" s="1"/>
  <c r="K146" i="34"/>
  <c r="B149" i="36" s="1"/>
  <c r="K150" i="34"/>
  <c r="B153" i="36" s="1"/>
  <c r="K154" i="34"/>
  <c r="B157" i="36" s="1"/>
  <c r="K158" i="34"/>
  <c r="B161" i="36" s="1"/>
  <c r="K162" i="34"/>
  <c r="B165" i="36" s="1"/>
  <c r="K166" i="34"/>
  <c r="B169" i="36" s="1"/>
  <c r="K170" i="34"/>
  <c r="B173" i="36" s="1"/>
  <c r="K174" i="34"/>
  <c r="B177" i="36" s="1"/>
  <c r="K178" i="34"/>
  <c r="B181" i="36" s="1"/>
  <c r="K182" i="34"/>
  <c r="B185" i="36" s="1"/>
  <c r="K186" i="34"/>
  <c r="B189" i="36" s="1"/>
  <c r="K190" i="34"/>
  <c r="B193" i="36" s="1"/>
  <c r="K194" i="34"/>
  <c r="B197" i="36" s="1"/>
  <c r="K198" i="34"/>
  <c r="B201" i="36" s="1"/>
  <c r="K202" i="34"/>
  <c r="B205" i="36" s="1"/>
  <c r="K206" i="34"/>
  <c r="B209" i="36" s="1"/>
  <c r="K210" i="34"/>
  <c r="B213" i="36" s="1"/>
  <c r="K214" i="34"/>
  <c r="B217" i="36" s="1"/>
  <c r="K218" i="34"/>
  <c r="B221" i="36" s="1"/>
  <c r="K222" i="34"/>
  <c r="B225" i="36" s="1"/>
  <c r="K226" i="34"/>
  <c r="B229" i="36" s="1"/>
  <c r="K230" i="34"/>
  <c r="B233" i="36" s="1"/>
  <c r="K234" i="34"/>
  <c r="B237" i="36" s="1"/>
  <c r="K238" i="34"/>
  <c r="B241" i="36" s="1"/>
  <c r="K242" i="34"/>
  <c r="B245" i="36" s="1"/>
  <c r="K246" i="34"/>
  <c r="B249" i="36" s="1"/>
  <c r="K250" i="34"/>
  <c r="B253" i="36" s="1"/>
  <c r="K254" i="34"/>
  <c r="B257" i="36" s="1"/>
  <c r="K258" i="34"/>
  <c r="B261" i="36" s="1"/>
  <c r="K262" i="34"/>
  <c r="B265" i="36" s="1"/>
  <c r="K266" i="34"/>
  <c r="B269" i="36" s="1"/>
  <c r="K270" i="34"/>
  <c r="B273" i="36" s="1"/>
  <c r="K274" i="34"/>
  <c r="B277" i="36" s="1"/>
  <c r="K278" i="34"/>
  <c r="B281" i="36" s="1"/>
  <c r="L15" i="34"/>
  <c r="C18" i="36" s="1"/>
  <c r="L31" i="34"/>
  <c r="C34" i="36" s="1"/>
  <c r="L47" i="34"/>
  <c r="C50" i="36" s="1"/>
  <c r="L63" i="34"/>
  <c r="C66" i="36" s="1"/>
  <c r="L79" i="34"/>
  <c r="C82" i="36" s="1"/>
  <c r="L95" i="34"/>
  <c r="C98" i="36" s="1"/>
  <c r="L111" i="34"/>
  <c r="C114" i="36" s="1"/>
  <c r="L127" i="34"/>
  <c r="C130" i="36" s="1"/>
  <c r="L143" i="34"/>
  <c r="C146" i="36" s="1"/>
  <c r="L159" i="34"/>
  <c r="C162" i="36" s="1"/>
  <c r="L175" i="34"/>
  <c r="C178" i="36" s="1"/>
  <c r="L191" i="34"/>
  <c r="C194" i="36" s="1"/>
  <c r="L207" i="34"/>
  <c r="C210" i="36" s="1"/>
  <c r="L223" i="34"/>
  <c r="C226" i="36" s="1"/>
  <c r="L239" i="34"/>
  <c r="C242" i="36" s="1"/>
  <c r="L255" i="34"/>
  <c r="C258" i="36" s="1"/>
  <c r="L271" i="34"/>
  <c r="C274" i="36" s="1"/>
  <c r="L287" i="34"/>
  <c r="C290" i="36" s="1"/>
  <c r="L303" i="34"/>
  <c r="C306" i="36" s="1"/>
  <c r="L319" i="34"/>
  <c r="C322" i="36" s="1"/>
  <c r="L335" i="34"/>
  <c r="C338" i="36" s="1"/>
  <c r="L348" i="34"/>
  <c r="L352" i="34"/>
  <c r="L356" i="34"/>
  <c r="L360" i="34"/>
  <c r="L364" i="34"/>
  <c r="L368" i="34"/>
  <c r="L372" i="34"/>
  <c r="L376" i="34"/>
  <c r="L380" i="34"/>
  <c r="L384" i="34"/>
  <c r="L388" i="34"/>
  <c r="L392" i="34"/>
  <c r="L396" i="34"/>
  <c r="L400" i="34"/>
  <c r="L404" i="34"/>
  <c r="L408" i="34"/>
  <c r="L412" i="34"/>
  <c r="L416" i="34"/>
  <c r="L420" i="34"/>
  <c r="L424" i="34"/>
  <c r="L428" i="34"/>
  <c r="L432" i="34"/>
  <c r="L436" i="34"/>
  <c r="L440" i="34"/>
  <c r="L444" i="34"/>
  <c r="L448" i="34"/>
  <c r="L452" i="34"/>
  <c r="L456" i="34"/>
  <c r="L460" i="34"/>
  <c r="L464" i="34"/>
  <c r="L468" i="34"/>
  <c r="L472" i="34"/>
  <c r="L476" i="34"/>
  <c r="L480" i="34"/>
  <c r="L484" i="34"/>
  <c r="L488" i="34"/>
  <c r="L492" i="34"/>
  <c r="L496" i="34"/>
  <c r="L500" i="34"/>
  <c r="L504" i="34"/>
  <c r="L508" i="34"/>
  <c r="L512" i="34"/>
  <c r="L516" i="34"/>
  <c r="L520" i="34"/>
  <c r="L524" i="34"/>
  <c r="L528" i="34"/>
  <c r="L532" i="34"/>
  <c r="L536" i="34"/>
  <c r="L540" i="34"/>
  <c r="L544" i="34"/>
  <c r="L548" i="34"/>
  <c r="L552" i="34"/>
  <c r="L556" i="34"/>
  <c r="L560" i="34"/>
  <c r="L564" i="34"/>
  <c r="L568" i="34"/>
  <c r="L572" i="34"/>
  <c r="L576" i="34"/>
  <c r="L580" i="34"/>
  <c r="L584" i="34"/>
  <c r="L588" i="34"/>
  <c r="L592" i="34"/>
  <c r="L596" i="34"/>
  <c r="L600" i="34"/>
  <c r="L604" i="34"/>
  <c r="L608" i="34"/>
  <c r="L612" i="34"/>
  <c r="L616" i="34"/>
  <c r="L620" i="34"/>
  <c r="L624" i="34"/>
  <c r="L628" i="34"/>
  <c r="L632" i="34"/>
  <c r="L636" i="34"/>
  <c r="L640" i="34"/>
  <c r="L644" i="34"/>
  <c r="L648" i="34"/>
  <c r="L652" i="34"/>
  <c r="L656" i="34"/>
  <c r="L660" i="34"/>
  <c r="L664" i="34"/>
  <c r="L668" i="34"/>
  <c r="K11" i="34"/>
  <c r="B14" i="36" s="1"/>
  <c r="K15" i="34"/>
  <c r="B18" i="36" s="1"/>
  <c r="K19" i="34"/>
  <c r="B22" i="36" s="1"/>
  <c r="K23" i="34"/>
  <c r="B26" i="36" s="1"/>
  <c r="K27" i="34"/>
  <c r="B30" i="36" s="1"/>
  <c r="K31" i="34"/>
  <c r="B34" i="36" s="1"/>
  <c r="K35" i="34"/>
  <c r="B38" i="36" s="1"/>
  <c r="K39" i="34"/>
  <c r="B42" i="36" s="1"/>
  <c r="K43" i="34"/>
  <c r="B46" i="36" s="1"/>
  <c r="K47" i="34"/>
  <c r="B50" i="36" s="1"/>
  <c r="K51" i="34"/>
  <c r="B54" i="36" s="1"/>
  <c r="K55" i="34"/>
  <c r="B58" i="36" s="1"/>
  <c r="K59" i="34"/>
  <c r="B62" i="36" s="1"/>
  <c r="K63" i="34"/>
  <c r="B66" i="36" s="1"/>
  <c r="K67" i="34"/>
  <c r="B70" i="36" s="1"/>
  <c r="K71" i="34"/>
  <c r="B74" i="36" s="1"/>
  <c r="K75" i="34"/>
  <c r="B78" i="36" s="1"/>
  <c r="K79" i="34"/>
  <c r="B82" i="36" s="1"/>
  <c r="K83" i="34"/>
  <c r="B86" i="36" s="1"/>
  <c r="K87" i="34"/>
  <c r="B90" i="36" s="1"/>
  <c r="K91" i="34"/>
  <c r="B94" i="36" s="1"/>
  <c r="K95" i="34"/>
  <c r="B98" i="36" s="1"/>
  <c r="K99" i="34"/>
  <c r="B102" i="36" s="1"/>
  <c r="K103" i="34"/>
  <c r="B106" i="36" s="1"/>
  <c r="K107" i="34"/>
  <c r="B110" i="36" s="1"/>
  <c r="K111" i="34"/>
  <c r="B114" i="36" s="1"/>
  <c r="K115" i="34"/>
  <c r="B118" i="36" s="1"/>
  <c r="K119" i="34"/>
  <c r="B122" i="36" s="1"/>
  <c r="K123" i="34"/>
  <c r="B126" i="36" s="1"/>
  <c r="K127" i="34"/>
  <c r="B130" i="36" s="1"/>
  <c r="K131" i="34"/>
  <c r="B134" i="36" s="1"/>
  <c r="K135" i="34"/>
  <c r="B138" i="36" s="1"/>
  <c r="K139" i="34"/>
  <c r="B142" i="36" s="1"/>
  <c r="K143" i="34"/>
  <c r="B146" i="36" s="1"/>
  <c r="K147" i="34"/>
  <c r="B150" i="36" s="1"/>
  <c r="K151" i="34"/>
  <c r="B154" i="36" s="1"/>
  <c r="K155" i="34"/>
  <c r="B158" i="36" s="1"/>
  <c r="K159" i="34"/>
  <c r="B162" i="36" s="1"/>
  <c r="K163" i="34"/>
  <c r="B166" i="36" s="1"/>
  <c r="K167" i="34"/>
  <c r="B170" i="36" s="1"/>
  <c r="K171" i="34"/>
  <c r="B174" i="36" s="1"/>
  <c r="K175" i="34"/>
  <c r="B178" i="36" s="1"/>
  <c r="K179" i="34"/>
  <c r="B182" i="36" s="1"/>
  <c r="K183" i="34"/>
  <c r="B186" i="36" s="1"/>
  <c r="K187" i="34"/>
  <c r="B190" i="36" s="1"/>
  <c r="K191" i="34"/>
  <c r="B194" i="36" s="1"/>
  <c r="K195" i="34"/>
  <c r="B198" i="36" s="1"/>
  <c r="K199" i="34"/>
  <c r="B202" i="36" s="1"/>
  <c r="K203" i="34"/>
  <c r="B206" i="36" s="1"/>
  <c r="K207" i="34"/>
  <c r="B210" i="36" s="1"/>
  <c r="K211" i="34"/>
  <c r="B214" i="36" s="1"/>
  <c r="K215" i="34"/>
  <c r="B218" i="36" s="1"/>
  <c r="K219" i="34"/>
  <c r="B222" i="36" s="1"/>
  <c r="K223" i="34"/>
  <c r="B226" i="36" s="1"/>
  <c r="K227" i="34"/>
  <c r="B230" i="36" s="1"/>
  <c r="K231" i="34"/>
  <c r="B234" i="36" s="1"/>
  <c r="K235" i="34"/>
  <c r="B238" i="36" s="1"/>
  <c r="K239" i="34"/>
  <c r="B242" i="36" s="1"/>
  <c r="K243" i="34"/>
  <c r="B246" i="36" s="1"/>
  <c r="K247" i="34"/>
  <c r="B250" i="36" s="1"/>
  <c r="K251" i="34"/>
  <c r="B254" i="36" s="1"/>
  <c r="K255" i="34"/>
  <c r="B258" i="36" s="1"/>
  <c r="K259" i="34"/>
  <c r="B262" i="36" s="1"/>
  <c r="K263" i="34"/>
  <c r="B266" i="36" s="1"/>
  <c r="K267" i="34"/>
  <c r="B270" i="36" s="1"/>
  <c r="K271" i="34"/>
  <c r="B274" i="36" s="1"/>
  <c r="K275" i="34"/>
  <c r="B278" i="36" s="1"/>
  <c r="K279" i="34"/>
  <c r="B282" i="36" s="1"/>
  <c r="L19" i="34"/>
  <c r="C22" i="36" s="1"/>
  <c r="L35" i="34"/>
  <c r="C38" i="36" s="1"/>
  <c r="L51" i="34"/>
  <c r="C54" i="36" s="1"/>
  <c r="L67" i="34"/>
  <c r="C70" i="36" s="1"/>
  <c r="L83" i="34"/>
  <c r="C86" i="36" s="1"/>
  <c r="L99" i="34"/>
  <c r="C102" i="36" s="1"/>
  <c r="L115" i="34"/>
  <c r="C118" i="36" s="1"/>
  <c r="L131" i="34"/>
  <c r="C134" i="36" s="1"/>
  <c r="L147" i="34"/>
  <c r="C150" i="36" s="1"/>
  <c r="L163" i="34"/>
  <c r="C166" i="36" s="1"/>
  <c r="L179" i="34"/>
  <c r="C182" i="36" s="1"/>
  <c r="L195" i="34"/>
  <c r="C198" i="36" s="1"/>
  <c r="L211" i="34"/>
  <c r="C214" i="36" s="1"/>
  <c r="L227" i="34"/>
  <c r="C230" i="36" s="1"/>
  <c r="L243" i="34"/>
  <c r="C246" i="36" s="1"/>
  <c r="L259" i="34"/>
  <c r="C262" i="36" s="1"/>
  <c r="L275" i="34"/>
  <c r="C278" i="36" s="1"/>
  <c r="L291" i="34"/>
  <c r="C294" i="36" s="1"/>
  <c r="L307" i="34"/>
  <c r="C310" i="36" s="1"/>
  <c r="L323" i="34"/>
  <c r="C326" i="36" s="1"/>
  <c r="L339" i="34"/>
  <c r="C342" i="36" s="1"/>
  <c r="L349" i="34"/>
  <c r="L353" i="34"/>
  <c r="L357" i="34"/>
  <c r="L361" i="34"/>
  <c r="L365" i="34"/>
  <c r="L369" i="34"/>
  <c r="L373" i="34"/>
  <c r="L377" i="34"/>
  <c r="L381" i="34"/>
  <c r="L385" i="34"/>
  <c r="L389" i="34"/>
  <c r="L393" i="34"/>
  <c r="L397" i="34"/>
  <c r="L401" i="34"/>
  <c r="L405" i="34"/>
  <c r="L409" i="34"/>
  <c r="L413" i="34"/>
  <c r="L417" i="34"/>
  <c r="L421" i="34"/>
  <c r="L425" i="34"/>
  <c r="L429" i="34"/>
  <c r="L433" i="34"/>
  <c r="L437" i="34"/>
  <c r="L441" i="34"/>
  <c r="L445" i="34"/>
  <c r="L449" i="34"/>
  <c r="L453" i="34"/>
  <c r="L457" i="34"/>
  <c r="L461" i="34"/>
  <c r="L465" i="34"/>
  <c r="L469" i="34"/>
  <c r="L473" i="34"/>
  <c r="L477" i="34"/>
  <c r="L481" i="34"/>
  <c r="L485" i="34"/>
  <c r="L489" i="34"/>
  <c r="L493" i="34"/>
  <c r="L497" i="34"/>
  <c r="L501" i="34"/>
  <c r="L505" i="34"/>
  <c r="L509" i="34"/>
  <c r="L513" i="34"/>
  <c r="L517" i="34"/>
  <c r="L521" i="34"/>
  <c r="L525" i="34"/>
  <c r="L529" i="34"/>
  <c r="L533" i="34"/>
  <c r="L537" i="34"/>
  <c r="L541" i="34"/>
  <c r="L545" i="34"/>
  <c r="L549" i="34"/>
  <c r="L553" i="34"/>
  <c r="L557" i="34"/>
  <c r="L561" i="34"/>
  <c r="L565" i="34"/>
  <c r="L569" i="34"/>
  <c r="L573" i="34"/>
  <c r="L577" i="34"/>
  <c r="L581" i="34"/>
  <c r="L585" i="34"/>
  <c r="L589" i="34"/>
  <c r="L593" i="34"/>
  <c r="L597" i="34"/>
  <c r="L601" i="34"/>
  <c r="L605" i="34"/>
  <c r="L609" i="34"/>
  <c r="L613" i="34"/>
  <c r="L617" i="34"/>
  <c r="L621" i="34"/>
  <c r="L625" i="34"/>
  <c r="L629" i="34"/>
  <c r="L633" i="34"/>
  <c r="L637" i="34"/>
  <c r="L641" i="34"/>
  <c r="L645" i="34"/>
  <c r="L649" i="34"/>
  <c r="L653" i="34"/>
  <c r="L657" i="34"/>
  <c r="L661" i="34"/>
  <c r="L665" i="34"/>
  <c r="K8" i="34"/>
  <c r="B11" i="36" s="1"/>
  <c r="K12" i="34"/>
  <c r="B15" i="36" s="1"/>
  <c r="K16" i="34"/>
  <c r="B19" i="36" s="1"/>
  <c r="K20" i="34"/>
  <c r="B23" i="36" s="1"/>
  <c r="K24" i="34"/>
  <c r="B27" i="36" s="1"/>
  <c r="K28" i="34"/>
  <c r="B31" i="36" s="1"/>
  <c r="K32" i="34"/>
  <c r="B35" i="36" s="1"/>
  <c r="K36" i="34"/>
  <c r="B39" i="36" s="1"/>
  <c r="K40" i="34"/>
  <c r="B43" i="36" s="1"/>
  <c r="K44" i="34"/>
  <c r="B47" i="36" s="1"/>
  <c r="K48" i="34"/>
  <c r="B51" i="36" s="1"/>
  <c r="K52" i="34"/>
  <c r="B55" i="36" s="1"/>
  <c r="K56" i="34"/>
  <c r="B59" i="36" s="1"/>
  <c r="K60" i="34"/>
  <c r="B63" i="36" s="1"/>
  <c r="K64" i="34"/>
  <c r="B67" i="36" s="1"/>
  <c r="K68" i="34"/>
  <c r="B71" i="36" s="1"/>
  <c r="K72" i="34"/>
  <c r="B75" i="36" s="1"/>
  <c r="K76" i="34"/>
  <c r="B79" i="36" s="1"/>
  <c r="K80" i="34"/>
  <c r="B83" i="36" s="1"/>
  <c r="K84" i="34"/>
  <c r="B87" i="36" s="1"/>
  <c r="K88" i="34"/>
  <c r="B91" i="36" s="1"/>
  <c r="K92" i="34"/>
  <c r="B95" i="36" s="1"/>
  <c r="K96" i="34"/>
  <c r="B99" i="36" s="1"/>
  <c r="K100" i="34"/>
  <c r="B103" i="36" s="1"/>
  <c r="K104" i="34"/>
  <c r="B107" i="36" s="1"/>
  <c r="K108" i="34"/>
  <c r="B111" i="36" s="1"/>
  <c r="K112" i="34"/>
  <c r="B115" i="36" s="1"/>
  <c r="K116" i="34"/>
  <c r="B119" i="36" s="1"/>
  <c r="K120" i="34"/>
  <c r="B123" i="36" s="1"/>
  <c r="K124" i="34"/>
  <c r="B127" i="36" s="1"/>
  <c r="K128" i="34"/>
  <c r="B131" i="36" s="1"/>
  <c r="K132" i="34"/>
  <c r="B135" i="36" s="1"/>
  <c r="K136" i="34"/>
  <c r="B139" i="36" s="1"/>
  <c r="K140" i="34"/>
  <c r="B143" i="36" s="1"/>
  <c r="K144" i="34"/>
  <c r="B147" i="36" s="1"/>
  <c r="K148" i="34"/>
  <c r="B151" i="36" s="1"/>
  <c r="K152" i="34"/>
  <c r="B155" i="36" s="1"/>
  <c r="K156" i="34"/>
  <c r="B159" i="36" s="1"/>
  <c r="K160" i="34"/>
  <c r="B163" i="36" s="1"/>
  <c r="K164" i="34"/>
  <c r="B167" i="36" s="1"/>
  <c r="K168" i="34"/>
  <c r="B171" i="36" s="1"/>
  <c r="K172" i="34"/>
  <c r="B175" i="36" s="1"/>
  <c r="K176" i="34"/>
  <c r="B179" i="36" s="1"/>
  <c r="K180" i="34"/>
  <c r="B183" i="36" s="1"/>
  <c r="K184" i="34"/>
  <c r="B187" i="36" s="1"/>
  <c r="K188" i="34"/>
  <c r="B191" i="36" s="1"/>
  <c r="K192" i="34"/>
  <c r="B195" i="36" s="1"/>
  <c r="K196" i="34"/>
  <c r="B199" i="36" s="1"/>
  <c r="K200" i="34"/>
  <c r="B203" i="36" s="1"/>
  <c r="K204" i="34"/>
  <c r="B207" i="36" s="1"/>
  <c r="K208" i="34"/>
  <c r="B211" i="36" s="1"/>
  <c r="K212" i="34"/>
  <c r="B215" i="36" s="1"/>
  <c r="K216" i="34"/>
  <c r="B219" i="36" s="1"/>
  <c r="K220" i="34"/>
  <c r="B223" i="36" s="1"/>
  <c r="K224" i="34"/>
  <c r="B227" i="36" s="1"/>
  <c r="K228" i="34"/>
  <c r="B231" i="36" s="1"/>
  <c r="K232" i="34"/>
  <c r="B235" i="36" s="1"/>
  <c r="K236" i="34"/>
  <c r="B239" i="36" s="1"/>
  <c r="K240" i="34"/>
  <c r="B243" i="36" s="1"/>
  <c r="K244" i="34"/>
  <c r="B247" i="36" s="1"/>
  <c r="K248" i="34"/>
  <c r="B251" i="36" s="1"/>
  <c r="K252" i="34"/>
  <c r="B255" i="36" s="1"/>
  <c r="K256" i="34"/>
  <c r="B259" i="36" s="1"/>
  <c r="K260" i="34"/>
  <c r="B263" i="36" s="1"/>
  <c r="K264" i="34"/>
  <c r="B267" i="36" s="1"/>
  <c r="K268" i="34"/>
  <c r="B271" i="36" s="1"/>
  <c r="K272" i="34"/>
  <c r="B275" i="36" s="1"/>
  <c r="K276" i="34"/>
  <c r="B279" i="36" s="1"/>
  <c r="K280" i="34"/>
  <c r="B283" i="36" s="1"/>
  <c r="L23" i="34"/>
  <c r="C26" i="36" s="1"/>
  <c r="L87" i="34"/>
  <c r="C90" i="36" s="1"/>
  <c r="L151" i="34"/>
  <c r="C154" i="36" s="1"/>
  <c r="L215" i="34"/>
  <c r="C218" i="36" s="1"/>
  <c r="L279" i="34"/>
  <c r="C282" i="36" s="1"/>
  <c r="L343" i="34"/>
  <c r="C346" i="36" s="1"/>
  <c r="L362" i="34"/>
  <c r="L378" i="34"/>
  <c r="L394" i="34"/>
  <c r="L410" i="34"/>
  <c r="L426" i="34"/>
  <c r="L442" i="34"/>
  <c r="L458" i="34"/>
  <c r="L474" i="34"/>
  <c r="L490" i="34"/>
  <c r="L506" i="34"/>
  <c r="L522" i="34"/>
  <c r="L538" i="34"/>
  <c r="L554" i="34"/>
  <c r="L570" i="34"/>
  <c r="L586" i="34"/>
  <c r="L602" i="34"/>
  <c r="L618" i="34"/>
  <c r="L634" i="34"/>
  <c r="L650" i="34"/>
  <c r="L666" i="34"/>
  <c r="K21" i="34"/>
  <c r="B24" i="36" s="1"/>
  <c r="K37" i="34"/>
  <c r="B40" i="36" s="1"/>
  <c r="K53" i="34"/>
  <c r="B56" i="36" s="1"/>
  <c r="K69" i="34"/>
  <c r="B72" i="36" s="1"/>
  <c r="K85" i="34"/>
  <c r="B88" i="36" s="1"/>
  <c r="K101" i="34"/>
  <c r="B104" i="36" s="1"/>
  <c r="K117" i="34"/>
  <c r="B120" i="36" s="1"/>
  <c r="K133" i="34"/>
  <c r="B136" i="36" s="1"/>
  <c r="K149" i="34"/>
  <c r="B152" i="36" s="1"/>
  <c r="K165" i="34"/>
  <c r="B168" i="36" s="1"/>
  <c r="K181" i="34"/>
  <c r="B184" i="36" s="1"/>
  <c r="K197" i="34"/>
  <c r="B200" i="36" s="1"/>
  <c r="K213" i="34"/>
  <c r="B216" i="36" s="1"/>
  <c r="K229" i="34"/>
  <c r="B232" i="36" s="1"/>
  <c r="K245" i="34"/>
  <c r="B248" i="36" s="1"/>
  <c r="K261" i="34"/>
  <c r="B264" i="36" s="1"/>
  <c r="K277" i="34"/>
  <c r="B280" i="36" s="1"/>
  <c r="K284" i="34"/>
  <c r="B287" i="36" s="1"/>
  <c r="K288" i="34"/>
  <c r="B291" i="36" s="1"/>
  <c r="K292" i="34"/>
  <c r="B295" i="36" s="1"/>
  <c r="K296" i="34"/>
  <c r="B299" i="36" s="1"/>
  <c r="K300" i="34"/>
  <c r="B303" i="36" s="1"/>
  <c r="K304" i="34"/>
  <c r="B307" i="36" s="1"/>
  <c r="K308" i="34"/>
  <c r="B311" i="36" s="1"/>
  <c r="K312" i="34"/>
  <c r="B315" i="36" s="1"/>
  <c r="K316" i="34"/>
  <c r="B319" i="36" s="1"/>
  <c r="K320" i="34"/>
  <c r="B323" i="36" s="1"/>
  <c r="K324" i="34"/>
  <c r="B327" i="36" s="1"/>
  <c r="K328" i="34"/>
  <c r="B331" i="36" s="1"/>
  <c r="K332" i="34"/>
  <c r="B335" i="36" s="1"/>
  <c r="K336" i="34"/>
  <c r="B339" i="36" s="1"/>
  <c r="K340" i="34"/>
  <c r="B343" i="36" s="1"/>
  <c r="K344" i="34"/>
  <c r="B347" i="36" s="1"/>
  <c r="K348" i="34"/>
  <c r="K352" i="34"/>
  <c r="K356" i="34"/>
  <c r="K360" i="34"/>
  <c r="K364" i="34"/>
  <c r="K368" i="34"/>
  <c r="K372" i="34"/>
  <c r="K376" i="34"/>
  <c r="K380" i="34"/>
  <c r="K384" i="34"/>
  <c r="K388" i="34"/>
  <c r="K392" i="34"/>
  <c r="K396" i="34"/>
  <c r="K400" i="34"/>
  <c r="K404" i="34"/>
  <c r="K408" i="34"/>
  <c r="K412" i="34"/>
  <c r="K416" i="34"/>
  <c r="K420" i="34"/>
  <c r="K424" i="34"/>
  <c r="K428" i="34"/>
  <c r="K432" i="34"/>
  <c r="K436" i="34"/>
  <c r="K440" i="34"/>
  <c r="K444" i="34"/>
  <c r="K448" i="34"/>
  <c r="K452" i="34"/>
  <c r="K456" i="34"/>
  <c r="K460" i="34"/>
  <c r="K464" i="34"/>
  <c r="K468" i="34"/>
  <c r="K472" i="34"/>
  <c r="K476" i="34"/>
  <c r="K480" i="34"/>
  <c r="K484" i="34"/>
  <c r="K488" i="34"/>
  <c r="K492" i="34"/>
  <c r="K496" i="34"/>
  <c r="K500" i="34"/>
  <c r="K504" i="34"/>
  <c r="K508" i="34"/>
  <c r="K512" i="34"/>
  <c r="L39" i="34"/>
  <c r="C42" i="36" s="1"/>
  <c r="L103" i="34"/>
  <c r="C106" i="36" s="1"/>
  <c r="L167" i="34"/>
  <c r="C170" i="36" s="1"/>
  <c r="L231" i="34"/>
  <c r="C234" i="36" s="1"/>
  <c r="L295" i="34"/>
  <c r="C298" i="36" s="1"/>
  <c r="L350" i="34"/>
  <c r="L366" i="34"/>
  <c r="L382" i="34"/>
  <c r="L398" i="34"/>
  <c r="L414" i="34"/>
  <c r="L430" i="34"/>
  <c r="L446" i="34"/>
  <c r="L462" i="34"/>
  <c r="L478" i="34"/>
  <c r="L494" i="34"/>
  <c r="L510" i="34"/>
  <c r="L526" i="34"/>
  <c r="L542" i="34"/>
  <c r="L558" i="34"/>
  <c r="L574" i="34"/>
  <c r="L590" i="34"/>
  <c r="L606" i="34"/>
  <c r="L622" i="34"/>
  <c r="L638" i="34"/>
  <c r="L654" i="34"/>
  <c r="K9" i="34"/>
  <c r="B12" i="36" s="1"/>
  <c r="K25" i="34"/>
  <c r="B28" i="36" s="1"/>
  <c r="K41" i="34"/>
  <c r="B44" i="36" s="1"/>
  <c r="K57" i="34"/>
  <c r="B60" i="36" s="1"/>
  <c r="K73" i="34"/>
  <c r="B76" i="36" s="1"/>
  <c r="K89" i="34"/>
  <c r="B92" i="36" s="1"/>
  <c r="K105" i="34"/>
  <c r="B108" i="36" s="1"/>
  <c r="K121" i="34"/>
  <c r="B124" i="36" s="1"/>
  <c r="K137" i="34"/>
  <c r="B140" i="36" s="1"/>
  <c r="K153" i="34"/>
  <c r="B156" i="36" s="1"/>
  <c r="K169" i="34"/>
  <c r="B172" i="36" s="1"/>
  <c r="K185" i="34"/>
  <c r="B188" i="36" s="1"/>
  <c r="K201" i="34"/>
  <c r="B204" i="36" s="1"/>
  <c r="K217" i="34"/>
  <c r="B220" i="36" s="1"/>
  <c r="K233" i="34"/>
  <c r="B236" i="36" s="1"/>
  <c r="K249" i="34"/>
  <c r="B252" i="36" s="1"/>
  <c r="K265" i="34"/>
  <c r="B268" i="36" s="1"/>
  <c r="K281" i="34"/>
  <c r="B284" i="36" s="1"/>
  <c r="K285" i="34"/>
  <c r="B288" i="36" s="1"/>
  <c r="K289" i="34"/>
  <c r="B292" i="36" s="1"/>
  <c r="K293" i="34"/>
  <c r="B296" i="36" s="1"/>
  <c r="K297" i="34"/>
  <c r="B300" i="36" s="1"/>
  <c r="K301" i="34"/>
  <c r="B304" i="36" s="1"/>
  <c r="K305" i="34"/>
  <c r="B308" i="36" s="1"/>
  <c r="K309" i="34"/>
  <c r="B312" i="36" s="1"/>
  <c r="K313" i="34"/>
  <c r="B316" i="36" s="1"/>
  <c r="K317" i="34"/>
  <c r="B320" i="36" s="1"/>
  <c r="K321" i="34"/>
  <c r="B324" i="36" s="1"/>
  <c r="K325" i="34"/>
  <c r="B328" i="36" s="1"/>
  <c r="K329" i="34"/>
  <c r="B332" i="36" s="1"/>
  <c r="K333" i="34"/>
  <c r="B336" i="36" s="1"/>
  <c r="K337" i="34"/>
  <c r="B340" i="36" s="1"/>
  <c r="K341" i="34"/>
  <c r="B344" i="36" s="1"/>
  <c r="K345" i="34"/>
  <c r="B348" i="36" s="1"/>
  <c r="K349" i="34"/>
  <c r="K353" i="34"/>
  <c r="K357" i="34"/>
  <c r="K361" i="34"/>
  <c r="K365" i="34"/>
  <c r="K369" i="34"/>
  <c r="K373" i="34"/>
  <c r="K377" i="34"/>
  <c r="K381" i="34"/>
  <c r="K385" i="34"/>
  <c r="K389" i="34"/>
  <c r="K393" i="34"/>
  <c r="K397" i="34"/>
  <c r="K401" i="34"/>
  <c r="K405" i="34"/>
  <c r="K409" i="34"/>
  <c r="K413" i="34"/>
  <c r="K417" i="34"/>
  <c r="K421" i="34"/>
  <c r="K425" i="34"/>
  <c r="K429" i="34"/>
  <c r="K433" i="34"/>
  <c r="K437" i="34"/>
  <c r="K441" i="34"/>
  <c r="K445" i="34"/>
  <c r="K449" i="34"/>
  <c r="K453" i="34"/>
  <c r="K457" i="34"/>
  <c r="K461" i="34"/>
  <c r="K465" i="34"/>
  <c r="K469" i="34"/>
  <c r="K473" i="34"/>
  <c r="K477" i="34"/>
  <c r="K481" i="34"/>
  <c r="K485" i="34"/>
  <c r="K489" i="34"/>
  <c r="K493" i="34"/>
  <c r="K497" i="34"/>
  <c r="K501" i="34"/>
  <c r="K505" i="34"/>
  <c r="K509" i="34"/>
  <c r="K513" i="34"/>
  <c r="L55" i="34"/>
  <c r="C58" i="36" s="1"/>
  <c r="L119" i="34"/>
  <c r="C122" i="36" s="1"/>
  <c r="L183" i="34"/>
  <c r="C186" i="36" s="1"/>
  <c r="L247" i="34"/>
  <c r="C250" i="36" s="1"/>
  <c r="L311" i="34"/>
  <c r="C314" i="36" s="1"/>
  <c r="L354" i="34"/>
  <c r="L370" i="34"/>
  <c r="L386" i="34"/>
  <c r="L402" i="34"/>
  <c r="L418" i="34"/>
  <c r="L434" i="34"/>
  <c r="L450" i="34"/>
  <c r="L466" i="34"/>
  <c r="L482" i="34"/>
  <c r="L498" i="34"/>
  <c r="L514" i="34"/>
  <c r="L530" i="34"/>
  <c r="L546" i="34"/>
  <c r="L562" i="34"/>
  <c r="L578" i="34"/>
  <c r="L594" i="34"/>
  <c r="L610" i="34"/>
  <c r="L626" i="34"/>
  <c r="L642" i="34"/>
  <c r="L658" i="34"/>
  <c r="K13" i="34"/>
  <c r="B16" i="36" s="1"/>
  <c r="K29" i="34"/>
  <c r="B32" i="36" s="1"/>
  <c r="K45" i="34"/>
  <c r="B48" i="36" s="1"/>
  <c r="K61" i="34"/>
  <c r="B64" i="36" s="1"/>
  <c r="K77" i="34"/>
  <c r="B80" i="36" s="1"/>
  <c r="K93" i="34"/>
  <c r="B96" i="36" s="1"/>
  <c r="K109" i="34"/>
  <c r="B112" i="36" s="1"/>
  <c r="K125" i="34"/>
  <c r="B128" i="36" s="1"/>
  <c r="K141" i="34"/>
  <c r="B144" i="36" s="1"/>
  <c r="K157" i="34"/>
  <c r="B160" i="36" s="1"/>
  <c r="K173" i="34"/>
  <c r="B176" i="36" s="1"/>
  <c r="K189" i="34"/>
  <c r="B192" i="36" s="1"/>
  <c r="K205" i="34"/>
  <c r="B208" i="36" s="1"/>
  <c r="K221" i="34"/>
  <c r="B224" i="36" s="1"/>
  <c r="K237" i="34"/>
  <c r="B240" i="36" s="1"/>
  <c r="K253" i="34"/>
  <c r="B256" i="36" s="1"/>
  <c r="K269" i="34"/>
  <c r="B272" i="36" s="1"/>
  <c r="K282" i="34"/>
  <c r="B285" i="36" s="1"/>
  <c r="K286" i="34"/>
  <c r="B289" i="36" s="1"/>
  <c r="K290" i="34"/>
  <c r="B293" i="36" s="1"/>
  <c r="K294" i="34"/>
  <c r="B297" i="36" s="1"/>
  <c r="K298" i="34"/>
  <c r="B301" i="36" s="1"/>
  <c r="K302" i="34"/>
  <c r="B305" i="36" s="1"/>
  <c r="K306" i="34"/>
  <c r="B309" i="36" s="1"/>
  <c r="K310" i="34"/>
  <c r="B313" i="36" s="1"/>
  <c r="K314" i="34"/>
  <c r="B317" i="36" s="1"/>
  <c r="K318" i="34"/>
  <c r="B321" i="36" s="1"/>
  <c r="K322" i="34"/>
  <c r="B325" i="36" s="1"/>
  <c r="K326" i="34"/>
  <c r="B329" i="36" s="1"/>
  <c r="K330" i="34"/>
  <c r="B333" i="36" s="1"/>
  <c r="K334" i="34"/>
  <c r="B337" i="36" s="1"/>
  <c r="K338" i="34"/>
  <c r="B341" i="36" s="1"/>
  <c r="K342" i="34"/>
  <c r="B345" i="36" s="1"/>
  <c r="K346" i="34"/>
  <c r="B349" i="36" s="1"/>
  <c r="K350" i="34"/>
  <c r="K354" i="34"/>
  <c r="K358" i="34"/>
  <c r="K362" i="34"/>
  <c r="K366" i="34"/>
  <c r="K370" i="34"/>
  <c r="K374" i="34"/>
  <c r="K378" i="34"/>
  <c r="K382" i="34"/>
  <c r="K386" i="34"/>
  <c r="K390" i="34"/>
  <c r="K394" i="34"/>
  <c r="K398" i="34"/>
  <c r="K402" i="34"/>
  <c r="K406" i="34"/>
  <c r="K410" i="34"/>
  <c r="K414" i="34"/>
  <c r="K418" i="34"/>
  <c r="K422" i="34"/>
  <c r="K426" i="34"/>
  <c r="K430" i="34"/>
  <c r="K434" i="34"/>
  <c r="K438" i="34"/>
  <c r="K442" i="34"/>
  <c r="K446" i="34"/>
  <c r="K450" i="34"/>
  <c r="K454" i="34"/>
  <c r="K458" i="34"/>
  <c r="K462" i="34"/>
  <c r="K466" i="34"/>
  <c r="K470" i="34"/>
  <c r="K474" i="34"/>
  <c r="K478" i="34"/>
  <c r="K482" i="34"/>
  <c r="K486" i="34"/>
  <c r="K490" i="34"/>
  <c r="K494" i="34"/>
  <c r="K498" i="34"/>
  <c r="K502" i="34"/>
  <c r="K506" i="34"/>
  <c r="K510" i="34"/>
  <c r="K514" i="34"/>
  <c r="K518" i="34"/>
  <c r="K522" i="34"/>
  <c r="K526" i="34"/>
  <c r="K530" i="34"/>
  <c r="K534" i="34"/>
  <c r="K538" i="34"/>
  <c r="K542" i="34"/>
  <c r="K546" i="34"/>
  <c r="K550" i="34"/>
  <c r="K554" i="34"/>
  <c r="K558" i="34"/>
  <c r="K562" i="34"/>
  <c r="K566" i="34"/>
  <c r="K570" i="34"/>
  <c r="K574" i="34"/>
  <c r="K578" i="34"/>
  <c r="K582" i="34"/>
  <c r="K586" i="34"/>
  <c r="K590" i="34"/>
  <c r="K594" i="34"/>
  <c r="K598" i="34"/>
  <c r="K602" i="34"/>
  <c r="K606" i="34"/>
  <c r="K610" i="34"/>
  <c r="K614" i="34"/>
  <c r="K618" i="34"/>
  <c r="K622" i="34"/>
  <c r="K626" i="34"/>
  <c r="K630" i="34"/>
  <c r="K634" i="34"/>
  <c r="K638" i="34"/>
  <c r="K642" i="34"/>
  <c r="K646" i="34"/>
  <c r="K650" i="34"/>
  <c r="K654" i="34"/>
  <c r="K658" i="34"/>
  <c r="K662" i="34"/>
  <c r="K666" i="34"/>
  <c r="L71" i="34"/>
  <c r="C74" i="36" s="1"/>
  <c r="L327" i="34"/>
  <c r="C330" i="36" s="1"/>
  <c r="L406" i="34"/>
  <c r="L470" i="34"/>
  <c r="L534" i="34"/>
  <c r="L598" i="34"/>
  <c r="L662" i="34"/>
  <c r="K65" i="34"/>
  <c r="B68" i="36" s="1"/>
  <c r="K129" i="34"/>
  <c r="B132" i="36" s="1"/>
  <c r="K193" i="34"/>
  <c r="B196" i="36" s="1"/>
  <c r="K257" i="34"/>
  <c r="B260" i="36" s="1"/>
  <c r="K291" i="34"/>
  <c r="B294" i="36" s="1"/>
  <c r="K307" i="34"/>
  <c r="B310" i="36" s="1"/>
  <c r="K323" i="34"/>
  <c r="B326" i="36" s="1"/>
  <c r="K339" i="34"/>
  <c r="B342" i="36" s="1"/>
  <c r="K355" i="34"/>
  <c r="K371" i="34"/>
  <c r="K387" i="34"/>
  <c r="K403" i="34"/>
  <c r="K419" i="34"/>
  <c r="K435" i="34"/>
  <c r="K451" i="34"/>
  <c r="K467" i="34"/>
  <c r="K483" i="34"/>
  <c r="K499" i="34"/>
  <c r="K515" i="34"/>
  <c r="K520" i="34"/>
  <c r="K525" i="34"/>
  <c r="K531" i="34"/>
  <c r="K536" i="34"/>
  <c r="K541" i="34"/>
  <c r="K547" i="34"/>
  <c r="K552" i="34"/>
  <c r="K557" i="34"/>
  <c r="K563" i="34"/>
  <c r="K568" i="34"/>
  <c r="K573" i="34"/>
  <c r="K579" i="34"/>
  <c r="K584" i="34"/>
  <c r="K589" i="34"/>
  <c r="K595" i="34"/>
  <c r="K600" i="34"/>
  <c r="K605" i="34"/>
  <c r="K611" i="34"/>
  <c r="K616" i="34"/>
  <c r="K621" i="34"/>
  <c r="K627" i="34"/>
  <c r="K632" i="34"/>
  <c r="K637" i="34"/>
  <c r="K643" i="34"/>
  <c r="K648" i="34"/>
  <c r="K653" i="34"/>
  <c r="K659" i="34"/>
  <c r="K664" i="34"/>
  <c r="L135" i="34"/>
  <c r="C138" i="36" s="1"/>
  <c r="L358" i="34"/>
  <c r="L422" i="34"/>
  <c r="L486" i="34"/>
  <c r="L550" i="34"/>
  <c r="L614" i="34"/>
  <c r="K17" i="34"/>
  <c r="B20" i="36" s="1"/>
  <c r="K81" i="34"/>
  <c r="B84" i="36" s="1"/>
  <c r="K145" i="34"/>
  <c r="B148" i="36" s="1"/>
  <c r="K209" i="34"/>
  <c r="B212" i="36" s="1"/>
  <c r="K273" i="34"/>
  <c r="B276" i="36" s="1"/>
  <c r="K295" i="34"/>
  <c r="B298" i="36" s="1"/>
  <c r="K311" i="34"/>
  <c r="B314" i="36" s="1"/>
  <c r="K327" i="34"/>
  <c r="B330" i="36" s="1"/>
  <c r="K343" i="34"/>
  <c r="B346" i="36" s="1"/>
  <c r="K359" i="34"/>
  <c r="K375" i="34"/>
  <c r="K391" i="34"/>
  <c r="K407" i="34"/>
  <c r="K423" i="34"/>
  <c r="K439" i="34"/>
  <c r="K455" i="34"/>
  <c r="K471" i="34"/>
  <c r="K487" i="34"/>
  <c r="K503" i="34"/>
  <c r="K516" i="34"/>
  <c r="K521" i="34"/>
  <c r="K527" i="34"/>
  <c r="K532" i="34"/>
  <c r="K537" i="34"/>
  <c r="K543" i="34"/>
  <c r="K548" i="34"/>
  <c r="K553" i="34"/>
  <c r="K559" i="34"/>
  <c r="K564" i="34"/>
  <c r="K569" i="34"/>
  <c r="K575" i="34"/>
  <c r="K580" i="34"/>
  <c r="K585" i="34"/>
  <c r="K591" i="34"/>
  <c r="K596" i="34"/>
  <c r="K601" i="34"/>
  <c r="K607" i="34"/>
  <c r="K612" i="34"/>
  <c r="K617" i="34"/>
  <c r="K623" i="34"/>
  <c r="K628" i="34"/>
  <c r="K633" i="34"/>
  <c r="K639" i="34"/>
  <c r="K644" i="34"/>
  <c r="K649" i="34"/>
  <c r="K655" i="34"/>
  <c r="K660" i="34"/>
  <c r="K665" i="34"/>
  <c r="L199" i="34"/>
  <c r="C202" i="36" s="1"/>
  <c r="L374" i="34"/>
  <c r="L438" i="34"/>
  <c r="L502" i="34"/>
  <c r="L566" i="34"/>
  <c r="L630" i="34"/>
  <c r="K33" i="34"/>
  <c r="B36" i="36" s="1"/>
  <c r="K97" i="34"/>
  <c r="B100" i="36" s="1"/>
  <c r="K161" i="34"/>
  <c r="B164" i="36" s="1"/>
  <c r="K225" i="34"/>
  <c r="B228" i="36" s="1"/>
  <c r="K283" i="34"/>
  <c r="B286" i="36" s="1"/>
  <c r="K299" i="34"/>
  <c r="B302" i="36" s="1"/>
  <c r="K315" i="34"/>
  <c r="B318" i="36" s="1"/>
  <c r="K331" i="34"/>
  <c r="B334" i="36" s="1"/>
  <c r="K347" i="34"/>
  <c r="B350" i="36" s="1"/>
  <c r="K363" i="34"/>
  <c r="K379" i="34"/>
  <c r="K395" i="34"/>
  <c r="K411" i="34"/>
  <c r="K427" i="34"/>
  <c r="K443" i="34"/>
  <c r="K459" i="34"/>
  <c r="K475" i="34"/>
  <c r="K491" i="34"/>
  <c r="K507" i="34"/>
  <c r="K517" i="34"/>
  <c r="K523" i="34"/>
  <c r="K528" i="34"/>
  <c r="K533" i="34"/>
  <c r="K539" i="34"/>
  <c r="K544" i="34"/>
  <c r="K549" i="34"/>
  <c r="K555" i="34"/>
  <c r="K560" i="34"/>
  <c r="K565" i="34"/>
  <c r="K571" i="34"/>
  <c r="K576" i="34"/>
  <c r="K581" i="34"/>
  <c r="K587" i="34"/>
  <c r="K592" i="34"/>
  <c r="K597" i="34"/>
  <c r="K603" i="34"/>
  <c r="K608" i="34"/>
  <c r="K613" i="34"/>
  <c r="K619" i="34"/>
  <c r="K624" i="34"/>
  <c r="K629" i="34"/>
  <c r="K635" i="34"/>
  <c r="K640" i="34"/>
  <c r="K645" i="34"/>
  <c r="K651" i="34"/>
  <c r="K656" i="34"/>
  <c r="K661" i="34"/>
  <c r="K667" i="34"/>
  <c r="L263" i="34"/>
  <c r="C266" i="36" s="1"/>
  <c r="L582" i="34"/>
  <c r="K177" i="34"/>
  <c r="B180" i="36" s="1"/>
  <c r="K319" i="34"/>
  <c r="B322" i="36" s="1"/>
  <c r="K383" i="34"/>
  <c r="K447" i="34"/>
  <c r="K511" i="34"/>
  <c r="K535" i="34"/>
  <c r="K556" i="34"/>
  <c r="K577" i="34"/>
  <c r="K599" i="34"/>
  <c r="K620" i="34"/>
  <c r="K641" i="34"/>
  <c r="K663" i="34"/>
  <c r="L390" i="34"/>
  <c r="L646" i="34"/>
  <c r="K241" i="34"/>
  <c r="B244" i="36" s="1"/>
  <c r="K335" i="34"/>
  <c r="B338" i="36" s="1"/>
  <c r="K399" i="34"/>
  <c r="K463" i="34"/>
  <c r="K519" i="34"/>
  <c r="K540" i="34"/>
  <c r="K561" i="34"/>
  <c r="K583" i="34"/>
  <c r="K604" i="34"/>
  <c r="K625" i="34"/>
  <c r="K647" i="34"/>
  <c r="K668" i="34"/>
  <c r="L454" i="34"/>
  <c r="K49" i="34"/>
  <c r="B52" i="36" s="1"/>
  <c r="K287" i="34"/>
  <c r="B290" i="36" s="1"/>
  <c r="K351" i="34"/>
  <c r="K415" i="34"/>
  <c r="K479" i="34"/>
  <c r="K524" i="34"/>
  <c r="K545" i="34"/>
  <c r="K567" i="34"/>
  <c r="K588" i="34"/>
  <c r="K609" i="34"/>
  <c r="K631" i="34"/>
  <c r="K652" i="34"/>
  <c r="L518" i="34"/>
  <c r="K431" i="34"/>
  <c r="K572" i="34"/>
  <c r="K657" i="34"/>
  <c r="K113" i="34"/>
  <c r="B116" i="36" s="1"/>
  <c r="K495" i="34"/>
  <c r="K593" i="34"/>
  <c r="K303" i="34"/>
  <c r="B306" i="36" s="1"/>
  <c r="K529" i="34"/>
  <c r="K615" i="34"/>
  <c r="K367" i="34"/>
  <c r="K551" i="34"/>
  <c r="K636" i="34"/>
  <c r="G11" i="36"/>
  <c r="L7" i="28" l="1"/>
  <c r="F10" i="36" s="1"/>
  <c r="M7" i="28"/>
  <c r="G10" i="36" s="1"/>
  <c r="N7" i="28"/>
  <c r="H10" i="36" s="1"/>
  <c r="G12" i="36" l="1"/>
  <c r="H11" i="36"/>
  <c r="H15" i="36"/>
  <c r="F22" i="36"/>
  <c r="G18" i="36"/>
  <c r="F11" i="36"/>
  <c r="H28" i="36"/>
  <c r="G15" i="36"/>
  <c r="H21" i="36"/>
  <c r="H20" i="36"/>
  <c r="F23" i="36"/>
  <c r="F12" i="36"/>
  <c r="F27" i="36"/>
  <c r="G19" i="36"/>
  <c r="H17" i="36"/>
  <c r="G23" i="36"/>
  <c r="G25" i="36"/>
  <c r="G28" i="36"/>
  <c r="H25" i="36"/>
  <c r="F19" i="36"/>
  <c r="H27" i="36"/>
  <c r="G22" i="36"/>
  <c r="G17" i="36"/>
  <c r="F26" i="36"/>
  <c r="H19" i="36"/>
  <c r="G21" i="36"/>
  <c r="H16" i="36"/>
  <c r="F16" i="36"/>
  <c r="G26" i="36"/>
  <c r="H24" i="36"/>
  <c r="G16" i="36"/>
  <c r="G13" i="36"/>
  <c r="G27" i="36"/>
  <c r="G20" i="36"/>
  <c r="F28" i="36"/>
  <c r="G14" i="36"/>
  <c r="F20" i="36"/>
  <c r="H13" i="36"/>
  <c r="F24" i="36"/>
  <c r="F13" i="36"/>
  <c r="H22" i="36"/>
  <c r="G24" i="36"/>
  <c r="F15" i="36"/>
  <c r="H26" i="36"/>
  <c r="F21" i="36"/>
  <c r="H18" i="36"/>
  <c r="H12" i="36"/>
  <c r="F18" i="36"/>
  <c r="F17" i="36"/>
  <c r="F25" i="36"/>
  <c r="H23" i="36"/>
  <c r="H14" i="36"/>
  <c r="F14" i="36"/>
  <c r="L7" i="34" l="1"/>
  <c r="C10" i="36" s="1"/>
  <c r="K7" i="34"/>
  <c r="B10" i="36" s="1"/>
  <c r="B8" i="36" l="1"/>
</calcChain>
</file>

<file path=xl/sharedStrings.xml><?xml version="1.0" encoding="utf-8"?>
<sst xmlns="http://schemas.openxmlformats.org/spreadsheetml/2006/main" count="26906" uniqueCount="2341">
  <si>
    <t>10006758</t>
  </si>
  <si>
    <t>AQA Level 3 Advanced Free-Standing Mathematics Qualification: Modelling with Calculus</t>
  </si>
  <si>
    <t>B</t>
  </si>
  <si>
    <t>10006801</t>
  </si>
  <si>
    <t>AQA Level 3 Advanced Free-Standing Mathematics Qualification: Working with Algebraic and Graphical Techniques</t>
  </si>
  <si>
    <t>10006813</t>
  </si>
  <si>
    <t>AQA Level 3 Advanced Free-Standing Mathematics Qualification: Using and Applying Statistics</t>
  </si>
  <si>
    <t>10013301</t>
  </si>
  <si>
    <t>AQA Level 3 Advanced Subsidiary GCE in Use of Mathematics</t>
  </si>
  <si>
    <t>GCE AS Level</t>
  </si>
  <si>
    <t>D</t>
  </si>
  <si>
    <t>10022570</t>
  </si>
  <si>
    <t>CCEA Level 1/Level 2 GCSE in Applied Information and Communication Technology (Double Award) (Specification A)</t>
  </si>
  <si>
    <t>C</t>
  </si>
  <si>
    <t>10025480</t>
  </si>
  <si>
    <t>10034055</t>
  </si>
  <si>
    <t>AQA Level 3 Advanced Subsidiary GCE in Mathematics</t>
  </si>
  <si>
    <t>10034110</t>
  </si>
  <si>
    <t>Pearson Edexcel Level 3 Advanced Subsidiary GCE in Mathematics</t>
  </si>
  <si>
    <t>10034171</t>
  </si>
  <si>
    <t>OCR Advanced Subsidiary GCE in Mathematics (MEI)</t>
  </si>
  <si>
    <t>10034237</t>
  </si>
  <si>
    <t>WJEC Advanced Subsidiary GCE in Mathematics</t>
  </si>
  <si>
    <t>10034298</t>
  </si>
  <si>
    <t>CCEA Advanced Subsidiary GCE in Mathematics</t>
  </si>
  <si>
    <t>F</t>
  </si>
  <si>
    <t>10034341</t>
  </si>
  <si>
    <t>OCR Advanced Subsidiary GCE in Mathematics</t>
  </si>
  <si>
    <t>10034912</t>
  </si>
  <si>
    <t>AQA Level 3 Advanced Subsidiary GCE in Statistics</t>
  </si>
  <si>
    <t>10042532</t>
  </si>
  <si>
    <t>Pearson Edexcel Level 3 Advanced Subsidiary GCE in Engineering</t>
  </si>
  <si>
    <t>10042568</t>
  </si>
  <si>
    <t>Pearson Edexcel Level 3 Advanced Subsidiary GCE in Leisure Studies</t>
  </si>
  <si>
    <t>10042611</t>
  </si>
  <si>
    <t>CCEA Advanced Subsidiary GCE in Applied Information and Communications Technology</t>
  </si>
  <si>
    <t>10042623</t>
  </si>
  <si>
    <t>CCEA Advanced Subsidiary GCE in Applied Information and Communications Technology (Double Award)</t>
  </si>
  <si>
    <t>10042726</t>
  </si>
  <si>
    <t>Pearson Edexcel Level 3 Advanced Subsidiary GCE in Performing Arts</t>
  </si>
  <si>
    <t>10042799</t>
  </si>
  <si>
    <t>Pearson Edexcel Level 3 Advanced Subsidiary GCE in Media: Communication and Production</t>
  </si>
  <si>
    <t>10042921</t>
  </si>
  <si>
    <t>Pearson Edexcel Level 3 Advanced Subsidiary GCE in Health and Social Care</t>
  </si>
  <si>
    <t>10042933</t>
  </si>
  <si>
    <t>Pearson Edexcel Level 3 Advanced Subsidiary GCE in Health and Social Care (Double Award)</t>
  </si>
  <si>
    <t>10044012</t>
  </si>
  <si>
    <t>CCEA Advanced Subsidiary GCE in Health and Social Care</t>
  </si>
  <si>
    <t>10044346</t>
  </si>
  <si>
    <t>OCR Level 3 Advanced Subsidiary GCE in Applied Information and Communication Technology</t>
  </si>
  <si>
    <t>10044358</t>
  </si>
  <si>
    <t>OCR Level 3 Advanced Subsidiary GCE in Applied Information and Communication Technology (Double Award)</t>
  </si>
  <si>
    <t>10044383</t>
  </si>
  <si>
    <t>OCR Level 3 Advanced Subsidiary GCE in Applied Science</t>
  </si>
  <si>
    <t>10044395</t>
  </si>
  <si>
    <t>OCR Level 3 Advanced Subsidiary GCE in Applied Science (Double Award)</t>
  </si>
  <si>
    <t>10045569</t>
  </si>
  <si>
    <t>OCR Level 3 Advanced Subsidiary GCE in Health and Social Care</t>
  </si>
  <si>
    <t>10045570</t>
  </si>
  <si>
    <t>OCR Level 3 Advanced Subsidiary GCE in Health and Social Care (Double Award)</t>
  </si>
  <si>
    <t>10047219</t>
  </si>
  <si>
    <t>OCR Level 3 Advanced Subsidiary GCE in Performing Arts</t>
  </si>
  <si>
    <t>10047232</t>
  </si>
  <si>
    <t>Pearson Edexcel Level 3 Advanced Subsidiary GCE in Applied Information and Communication Technology</t>
  </si>
  <si>
    <t>10047244</t>
  </si>
  <si>
    <t>Pearson Edexcel Level 3 Advanced Subsidiary GCE in Applied Information and Communication Technology (Double Award)</t>
  </si>
  <si>
    <t>10047359</t>
  </si>
  <si>
    <t>OCR Level 3 Advanced Subsidiary GCE in Leisure Studies</t>
  </si>
  <si>
    <t>10047402</t>
  </si>
  <si>
    <t>OCR Level 3 Advanced Subsidiary GCE in Travel and Tourism</t>
  </si>
  <si>
    <t>10047414</t>
  </si>
  <si>
    <t>OCR Level 3 Advanced Subsidiary GCE in Travel and Tourism (Double Award)</t>
  </si>
  <si>
    <t>1004744X</t>
  </si>
  <si>
    <t>Pearson Edexcel Level 3 Advanced Subsidiary GCE in Travel and Tourism</t>
  </si>
  <si>
    <t>10047451</t>
  </si>
  <si>
    <t>Pearson Edexcel Level 3 Advanced Subsidiary GCE in Travel and Tourism (Double Award)</t>
  </si>
  <si>
    <t>10050097</t>
  </si>
  <si>
    <t>AQA Level 3 Advanced Subsidiary GCE in Applied Science</t>
  </si>
  <si>
    <t>10050103</t>
  </si>
  <si>
    <t>AQA Level 3 Advanced Subsidiary GCE in Applied Science (Double Award)</t>
  </si>
  <si>
    <t>10050395</t>
  </si>
  <si>
    <t>OCR Advanced Subsidiary GCE in Statistics (MEI)</t>
  </si>
  <si>
    <t>10055800</t>
  </si>
  <si>
    <t>AQA Level 3 Advanced Free-Standing Mathematics Qualification: Using and Applying Decision Mathematics</t>
  </si>
  <si>
    <t>10060042</t>
  </si>
  <si>
    <t>AQA Level 3 Advanced Subsidiary GCE in Further Mathematics</t>
  </si>
  <si>
    <t>10060054</t>
  </si>
  <si>
    <t>AQA Level 3 Advanced Subsidiary GCE in Pure Mathematics</t>
  </si>
  <si>
    <t>1006008X</t>
  </si>
  <si>
    <t>CCEA Advanced Subsidiary GCE in Further Mathematics</t>
  </si>
  <si>
    <t>10060091</t>
  </si>
  <si>
    <t>CCEA Advanced Subsidiary GCE in Pure Mathematics</t>
  </si>
  <si>
    <t>10060121</t>
  </si>
  <si>
    <t>Pearson Edexcel Level 3 Advanced Subsidiary GCE in Further Mathematics</t>
  </si>
  <si>
    <t>10060133</t>
  </si>
  <si>
    <t>Pearson Edexcel Level 3 Advanced Subsidiary GCE in Pure Mathematics</t>
  </si>
  <si>
    <t>10060169</t>
  </si>
  <si>
    <t>OCR Advanced Subsidiary GCE in Further Mathematics (MEI)</t>
  </si>
  <si>
    <t>10060170</t>
  </si>
  <si>
    <t>OCR Advanced Subsidiary GCE in Pure Mathematics (MEI)</t>
  </si>
  <si>
    <t>10060200</t>
  </si>
  <si>
    <t>OCR Advanced Subsidiary GCE in Further Mathematics</t>
  </si>
  <si>
    <t>10060212</t>
  </si>
  <si>
    <t>OCR Advanced Subsidiary GCE in Pure Mathematics</t>
  </si>
  <si>
    <t>10060248</t>
  </si>
  <si>
    <t>WJEC Advanced Subsidiary GCE in Further Mathematics</t>
  </si>
  <si>
    <t>1006025X</t>
  </si>
  <si>
    <t>WJEC Advanced Subsidiary GCE in Pure Mathematics</t>
  </si>
  <si>
    <t>10060339</t>
  </si>
  <si>
    <t>CCEA Advanced Subsidiary GCE in Health and Social Care (Double Award)</t>
  </si>
  <si>
    <t>10064497</t>
  </si>
  <si>
    <t>AQA Level 3 Advanced Free-Standing Mathematics Qualification: Data Analysis (Pilot)</t>
  </si>
  <si>
    <t>AQA Level 3 Advanced Subsidiary GCE in Economics</t>
  </si>
  <si>
    <t>50022064</t>
  </si>
  <si>
    <t>AQA Level 3 Advanced Subsidiary GCE in Spanish</t>
  </si>
  <si>
    <t>50022076</t>
  </si>
  <si>
    <t>AQA Level 3 Advanced Subsidiary GCE in German</t>
  </si>
  <si>
    <t>50022106</t>
  </si>
  <si>
    <t>AQA Level 3 Advanced Subsidiary GCE in French</t>
  </si>
  <si>
    <t>5002212X</t>
  </si>
  <si>
    <t>OCR Level 3 Advanced Subsidiary GCE in Science</t>
  </si>
  <si>
    <t>50022167</t>
  </si>
  <si>
    <t>AQA Level 3 Advanced Subsidiary GCE in Design and Technology: Product Design (3-D Design)</t>
  </si>
  <si>
    <t>50022179</t>
  </si>
  <si>
    <t>AQA Level 3 Advanced Subsidiary GCE in Design and Technology: Systems and Control Technology</t>
  </si>
  <si>
    <t>50022192</t>
  </si>
  <si>
    <t>AQA Level 3 Advanced Subsidiary GCE in Design and Technology: Food Technology</t>
  </si>
  <si>
    <t>50022210</t>
  </si>
  <si>
    <t>AQA Level 3 Advanced Subsidiary GCE in Dance</t>
  </si>
  <si>
    <t>50022222</t>
  </si>
  <si>
    <t>AQA Level 3 Advanced Subsidiary GCE in General Studies A</t>
  </si>
  <si>
    <t>50022258</t>
  </si>
  <si>
    <t>AQA Level 3 Advanced Subsidiary GCE in Classical Civilisation</t>
  </si>
  <si>
    <t>50022271</t>
  </si>
  <si>
    <t>AQA Level 3 Advanced Subsidiary GCE in History of Art</t>
  </si>
  <si>
    <t>50022313</t>
  </si>
  <si>
    <t>OCR Level 3 Advanced Subsidiary GCE in Design and Technology</t>
  </si>
  <si>
    <t>50022325</t>
  </si>
  <si>
    <t>OCR Level 3 Advanced Subsidiary GCE in General Studies</t>
  </si>
  <si>
    <t>50022428</t>
  </si>
  <si>
    <t>AQA Level 3 Advanced Subsidiary GCE in General Studies B</t>
  </si>
  <si>
    <t>5002243X</t>
  </si>
  <si>
    <t>AQA Level 3 Advanced Subsidiary GCE in Communication and Culture</t>
  </si>
  <si>
    <t>50022465</t>
  </si>
  <si>
    <t>AQA Level 3 Advanced Subsidiary GCE in Media Studies</t>
  </si>
  <si>
    <t>50022520</t>
  </si>
  <si>
    <t>AQA Level 3 Advanced Subsidiary GCE in Archaeology</t>
  </si>
  <si>
    <t>50022532</t>
  </si>
  <si>
    <t>AQA Level 3 Advanced Subsidiary GCE in Design and Technology: Product Design (Textiles)</t>
  </si>
  <si>
    <t>50022544</t>
  </si>
  <si>
    <t>OCR Level 3 Advanced Subsidiary GCE in Spanish</t>
  </si>
  <si>
    <t>50022581</t>
  </si>
  <si>
    <t>OCR Level 3 Advanced Subsidiary GCE in Geology</t>
  </si>
  <si>
    <t>50022593</t>
  </si>
  <si>
    <t>OCR Level 3 Advanced Subsidiary GCE in French</t>
  </si>
  <si>
    <t>5002260X</t>
  </si>
  <si>
    <t>OCR Level 3 Advanced Subsidiary GCE in German</t>
  </si>
  <si>
    <t>AQA Level 3 Advanced Subsidiary GCE in Sociology</t>
  </si>
  <si>
    <t>OCR Level 3 Advanced Subsidiary GCE in Sociology</t>
  </si>
  <si>
    <t>50022763</t>
  </si>
  <si>
    <t>CCEA Level 3 Advanced Subsidiary GCE in Home Economics</t>
  </si>
  <si>
    <t>50022775</t>
  </si>
  <si>
    <t>OCR Level 3 Advanced Subsidiary GCE in Information and Communication Technology</t>
  </si>
  <si>
    <t>50022787</t>
  </si>
  <si>
    <t>OCR Level 3 Advanced Subsidiary GCE in Biblical Hebrew</t>
  </si>
  <si>
    <t>50022805</t>
  </si>
  <si>
    <t>OCR Level 3 Advanced Subsidiary GCE in Religious Studies</t>
  </si>
  <si>
    <t>50023007</t>
  </si>
  <si>
    <t>OCR Level 3 Advanced Subsidiary GCE in Law</t>
  </si>
  <si>
    <t>OCR Level 3 Advanced Subsidiary GCE in Economics</t>
  </si>
  <si>
    <t>50023020</t>
  </si>
  <si>
    <t>OCR Level 3 Advanced Subsidiary GCE in Accounting</t>
  </si>
  <si>
    <t>50023032</t>
  </si>
  <si>
    <t>OCR Level 3 Advanced Subsidiary GCE in Home Economics (Food, Nutrition and Health)</t>
  </si>
  <si>
    <t>50023056</t>
  </si>
  <si>
    <t>OCR Level 3 Advanced Subsidiary GCE in Critical Thinking</t>
  </si>
  <si>
    <t>50023111</t>
  </si>
  <si>
    <t>OCR Level 3 Advanced Subsidiary GCE in Performance Studies</t>
  </si>
  <si>
    <t>50023147</t>
  </si>
  <si>
    <t>CCEA Level 3 Advanced Subsidiary GCE in Information and Communication Technology</t>
  </si>
  <si>
    <t>50023160</t>
  </si>
  <si>
    <t>AQA Level 3 Advanced Subsidiary GCE in Polish</t>
  </si>
  <si>
    <t>50023172</t>
  </si>
  <si>
    <t>AQA Level 3 Advanced Subsidiary GCE in Panjabi</t>
  </si>
  <si>
    <t>50023184</t>
  </si>
  <si>
    <t>AQA Level 3 Advanced Subsidiary GCE in Modern Hebrew</t>
  </si>
  <si>
    <t>50023196</t>
  </si>
  <si>
    <t>AQA Level 3 Advanced Subsidiary GCE in Bengali</t>
  </si>
  <si>
    <t>5002324X</t>
  </si>
  <si>
    <t>AQA Level 3 Advanced Subsidiary GCE in Law</t>
  </si>
  <si>
    <t>50023251</t>
  </si>
  <si>
    <t>AQA Level 3 Advanced Subsidiary GCE in Accounting</t>
  </si>
  <si>
    <t>Pearson Edexcel Level 3 Advanced Subsidiary GCE in History</t>
  </si>
  <si>
    <t>50023275</t>
  </si>
  <si>
    <t>Pearson Edexcel Level 3 Advanced Subsidiary GCE in Physical Education</t>
  </si>
  <si>
    <t>50023330</t>
  </si>
  <si>
    <t>Pearson Edexcel Level 3 Advanced Subsidiary GCE in Geography</t>
  </si>
  <si>
    <t>50023482</t>
  </si>
  <si>
    <t>Pearson Edexcel Level 3 Advanced Subsidiary GCE in Music</t>
  </si>
  <si>
    <t>50023500</t>
  </si>
  <si>
    <t>AQA Level 3 Advanced Subsidiary GCE in Drama and Theatre Studies</t>
  </si>
  <si>
    <t>AQA Level 3 Advanced Subsidiary GCE in Biology</t>
  </si>
  <si>
    <t>5002355X</t>
  </si>
  <si>
    <t>AQA Level 3 Advanced Subsidiary GCE in Electronics</t>
  </si>
  <si>
    <t>OCR Level 3 Advanced Subsidiary GCE in History A</t>
  </si>
  <si>
    <t>AQA Level 3 Advanced Subsidiary GCE in Philosophy</t>
  </si>
  <si>
    <t>AQA Level 3 Advanced Subsidiary GCE in English Literature B</t>
  </si>
  <si>
    <t>50024188</t>
  </si>
  <si>
    <t>OCR Level 3 Advanced Subsidiary GCE in Persian</t>
  </si>
  <si>
    <t>5002419X</t>
  </si>
  <si>
    <t>OCR Level 3 Advanced Subsidiary GCE in Turkish</t>
  </si>
  <si>
    <t>50024206</t>
  </si>
  <si>
    <t>OCR Level 3 Advanced Subsidiary GCE in Portuguese</t>
  </si>
  <si>
    <t>5002422X</t>
  </si>
  <si>
    <t>OCR Level 3 Advanced Subsidiary GCE in Dutch</t>
  </si>
  <si>
    <t>50024243</t>
  </si>
  <si>
    <t>OCR Level 3 Advanced Subsidiary GCE in Gujarati</t>
  </si>
  <si>
    <t>OCR Level 3 Advanced Subsidiary GCE in Chemistry A</t>
  </si>
  <si>
    <t>50024371</t>
  </si>
  <si>
    <t>AQA Level 3 Advanced Subsidiary GCE in Information and Communication Technology</t>
  </si>
  <si>
    <t>50024395</t>
  </si>
  <si>
    <t>Pearson Edexcel Level 3 Advanced Subsidiary GCE in Japanese</t>
  </si>
  <si>
    <t>50024401</t>
  </si>
  <si>
    <t>Pearson Edexcel Level 3 Advanced Subsidiary GCE in Arabic</t>
  </si>
  <si>
    <t>50024413</t>
  </si>
  <si>
    <t>Pearson Edexcel Level 3 Advanced Subsidiary GCE in Greek</t>
  </si>
  <si>
    <t>50024450</t>
  </si>
  <si>
    <t>CCEA Level 3 Advanced Subsidiary GCE in French</t>
  </si>
  <si>
    <t>50024462</t>
  </si>
  <si>
    <t>CCEA Level 3 Advanced Subsidiary GCE in Spanish</t>
  </si>
  <si>
    <t>50024474</t>
  </si>
  <si>
    <t>CCEA Level 3 Advanced Subsidiary GCE in Irish</t>
  </si>
  <si>
    <t>50024486</t>
  </si>
  <si>
    <t>Pearson Edexcel Level 3 Advanced Subsidiary GCE in Religious Studies</t>
  </si>
  <si>
    <t>50024498</t>
  </si>
  <si>
    <t>AQA Level 3 Advanced Subsidiary GCE in Music</t>
  </si>
  <si>
    <t>50024504</t>
  </si>
  <si>
    <t>CCEA Level 3 Advanced Subsidiary GCE in Government and Politics</t>
  </si>
  <si>
    <t>50024553</t>
  </si>
  <si>
    <t>CCEA Level 3 Advanced Subsidiary GCE in Religious Studies</t>
  </si>
  <si>
    <t>50024565</t>
  </si>
  <si>
    <t>CCEA Level 3 Advanced Subsidiary GCE in Technology and Design: Systems and Control</t>
  </si>
  <si>
    <t>50024644</t>
  </si>
  <si>
    <t>CCEA Level 3 Advanced Subsidiary GCE in German</t>
  </si>
  <si>
    <t>OCR Level 3 Advanced Subsidiary GCE in English Literature</t>
  </si>
  <si>
    <t>50024735</t>
  </si>
  <si>
    <t>CCEA Level 3 Advanced Subsidiary GCE in Moving Image Arts</t>
  </si>
  <si>
    <t>50024814</t>
  </si>
  <si>
    <t>AQA Level 3 Advanced Subsidiary GCE in Government and Politics</t>
  </si>
  <si>
    <t>50025053</t>
  </si>
  <si>
    <t>AQA Level 3 Advanced Subsidiary GCE in Religious Studies</t>
  </si>
  <si>
    <t>50025211</t>
  </si>
  <si>
    <t>AQA Level 3 Advanced Subsidiary GCE in Environmental Studies</t>
  </si>
  <si>
    <t>50025223</t>
  </si>
  <si>
    <t>OCR Level 3 Advanced Subsidiary GCE in Music</t>
  </si>
  <si>
    <t>AQA Level 3 Advanced Subsidiary GCE in History</t>
  </si>
  <si>
    <t>Pearson Edexcel Level 3 Advanced Subsidiary GCE in Chemistry</t>
  </si>
  <si>
    <t>OCR Level 3 Advanced Subsidiary GCE in Art and Design</t>
  </si>
  <si>
    <t>AQA Level 3 Advanced Subsidiary GCE in English Literature A</t>
  </si>
  <si>
    <t>5002579X</t>
  </si>
  <si>
    <t>CCEA Level 3 Advanced Subsidiary GCE in Geography</t>
  </si>
  <si>
    <t>50025818</t>
  </si>
  <si>
    <t>OCR Level 3 Advanced Subsidiary GCE in Electronics</t>
  </si>
  <si>
    <t>50025909</t>
  </si>
  <si>
    <t>AQA Level 3 Advanced Subsidiary GCE in Citizenship Studies</t>
  </si>
  <si>
    <t>50025910</t>
  </si>
  <si>
    <t>OCR Level 3 Advanced Subsidiary GCE in Physical Education</t>
  </si>
  <si>
    <t>50025946</t>
  </si>
  <si>
    <t>AQA Level 3 Advanced Subsidiary GCE in Geography</t>
  </si>
  <si>
    <t>50025995</t>
  </si>
  <si>
    <t>OCR Level 3 Advanced Subsidiary GCE in Media Studies</t>
  </si>
  <si>
    <t>OCR Level 3 Advanced Subsidiary GCE in Psychology</t>
  </si>
  <si>
    <t>OCR Level 3 Advanced Subsidiary GCE in Physics A</t>
  </si>
  <si>
    <t>50026136</t>
  </si>
  <si>
    <t>OCR Level 3 Advanced Subsidiary GCE in Geography</t>
  </si>
  <si>
    <t>50026161</t>
  </si>
  <si>
    <t>OCR Level 3 Advanced Subsidiary GCE in Classics</t>
  </si>
  <si>
    <t>50026173</t>
  </si>
  <si>
    <t>Pearson Edexcel Level 3 Advanced Subsidiary GCE in Government and Politics</t>
  </si>
  <si>
    <t>50026185</t>
  </si>
  <si>
    <t>CCEA Level 3 Advanced Subsidiary GCE in Music</t>
  </si>
  <si>
    <t>OCR Level 3 Advanced Subsidiary GCE in English Language</t>
  </si>
  <si>
    <t>50026215</t>
  </si>
  <si>
    <t>Pearson Edexcel Level 3 Advanced Subsidiary GCE in Russian</t>
  </si>
  <si>
    <t>50026227</t>
  </si>
  <si>
    <t>Pearson Edexcel Level 3 Advanced Subsidiary GCE in French</t>
  </si>
  <si>
    <t>50026239</t>
  </si>
  <si>
    <t>Pearson Edexcel Level 3 Advanced Subsidiary GCE in Italian</t>
  </si>
  <si>
    <t>50026240</t>
  </si>
  <si>
    <t>Pearson Edexcel Level 3 Advanced Subsidiary GCE in Spanish</t>
  </si>
  <si>
    <t>50026252</t>
  </si>
  <si>
    <t>Pearson Edexcel Level 3 Advanced Subsidiary GCE in Urdu</t>
  </si>
  <si>
    <t>50026276</t>
  </si>
  <si>
    <t>Pearson Edexcel Level 3 Advanced Subsidiary GCE in German</t>
  </si>
  <si>
    <t>50026355</t>
  </si>
  <si>
    <t>OCR Level 3 Advanced Subsidiary GCE in Government and Politics</t>
  </si>
  <si>
    <t>Pearson Edexcel Level 3 Advanced Subsidiary GCE in Art and Design</t>
  </si>
  <si>
    <t>50026422</t>
  </si>
  <si>
    <t>AQA Level 3 Advanced Subsidiary GCE in Physical Education</t>
  </si>
  <si>
    <t>50026458</t>
  </si>
  <si>
    <t>CCEA Level 3 Advanced Subsidiary GCE in History of Art</t>
  </si>
  <si>
    <t>50026550</t>
  </si>
  <si>
    <t>Pearson Edexcel Level 3 Advanced Subsidiary GCE in Drama and Theatre Studies</t>
  </si>
  <si>
    <t>50026562</t>
  </si>
  <si>
    <t>AQA Level 3 Advanced Subsidiary GCE in Science in Society</t>
  </si>
  <si>
    <t>AQA Level 3 Advanced Subsidiary GCE in Chemistry</t>
  </si>
  <si>
    <t>AQA Level 3 Advanced Subsidiary GCE in Art and Design</t>
  </si>
  <si>
    <t>50026628</t>
  </si>
  <si>
    <t>Pearson Edexcel Level 3 Advanced Subsidiary GCE in Design and Technology</t>
  </si>
  <si>
    <t>Pearson Edexcel Level 3 Advanced Subsidiary GCE in English Language and Literature</t>
  </si>
  <si>
    <t>Pearson Edexcel Level 3 Advanced Subsidiary GCE in English Language</t>
  </si>
  <si>
    <t>50026665</t>
  </si>
  <si>
    <t>Pearson Edexcel Level 3 Advanced Subsidiary GCE in Chinese</t>
  </si>
  <si>
    <t>Pearson Edexcel Level 3 Advanced Subsidiary GCE in Psychology</t>
  </si>
  <si>
    <t>50026690</t>
  </si>
  <si>
    <t>Pearson Edexcel Level 3 Advanced Subsidiary GCE in General Studies</t>
  </si>
  <si>
    <t>Pearson Edexcel Level 3 Advanced Subsidiary GCE in English Literature</t>
  </si>
  <si>
    <t>50027566</t>
  </si>
  <si>
    <t>WJEC Level 3 Advanced Subsidiary GCE in French</t>
  </si>
  <si>
    <t>5002758X</t>
  </si>
  <si>
    <t>WJEC Level 3 Advanced Subsidiary GCE in Geology</t>
  </si>
  <si>
    <t>5002761X</t>
  </si>
  <si>
    <t>WJEC Level 3 Advanced Subsidiary GCE in Physical Education</t>
  </si>
  <si>
    <t>50027773</t>
  </si>
  <si>
    <t>WJEC Level 3 Advanced Subsidiary GCE in German</t>
  </si>
  <si>
    <t>50027797</t>
  </si>
  <si>
    <t>WJEC Level 3 Advanced Subsidiary GCE in Spanish</t>
  </si>
  <si>
    <t>5002789X</t>
  </si>
  <si>
    <t>WJEC Level 3 Advanced Subsidiary GCE in Geography</t>
  </si>
  <si>
    <t>5002792X</t>
  </si>
  <si>
    <t>WJEC Level 3 Advanced Subsidiary GCE in Media Studies</t>
  </si>
  <si>
    <t>50027931</t>
  </si>
  <si>
    <t>WJEC Level 3 Advanced Subsidiary GCE in World Development</t>
  </si>
  <si>
    <t>50027943</t>
  </si>
  <si>
    <t>WJEC Level 3 Advanced Subsidiary GCE in Cymraeg Iaith Gyntaf</t>
  </si>
  <si>
    <t>50027967</t>
  </si>
  <si>
    <t>WJEC Level 3 Advanced Subsidiary GCE in Electronics</t>
  </si>
  <si>
    <t>50029162</t>
  </si>
  <si>
    <t>WJEC Level 3 Advanced Subsidiary GCE in Religious Studies</t>
  </si>
  <si>
    <t>50029216</t>
  </si>
  <si>
    <t>WJEC Level 3 Advanced Subsidiary GCE in Music</t>
  </si>
  <si>
    <t>5002971X</t>
  </si>
  <si>
    <t>WJEC Level 3 Advanced Subsidiary GCE in Law</t>
  </si>
  <si>
    <t>50030188</t>
  </si>
  <si>
    <t>WJEC Level 3 Advanced Subsidiary GCE in Film Studies</t>
  </si>
  <si>
    <t>5003019X</t>
  </si>
  <si>
    <t>WJEC Level 3 Advanced Subsidiary GCE in Drama and Theatre Studies</t>
  </si>
  <si>
    <t>50030255</t>
  </si>
  <si>
    <t>WJEC Level 3 Advanced Subsidiary GCE in Cymraeg Ail Iaith</t>
  </si>
  <si>
    <t>50030267</t>
  </si>
  <si>
    <t>WJEC Level 3 Advanced Subsidiary GCE in Information and Communication Technology</t>
  </si>
  <si>
    <t>5003103X</t>
  </si>
  <si>
    <t>Pearson Edexcel Level 3 Advanced Subsidiary GCE in Music Technology</t>
  </si>
  <si>
    <t>50032562</t>
  </si>
  <si>
    <t>WJEC Level 3 Advanced Subsidiary GCE in Design and Technology</t>
  </si>
  <si>
    <t>50036907</t>
  </si>
  <si>
    <t>G</t>
  </si>
  <si>
    <t>WJEC Level 1/Level 2 GCSE in Film Studies (Pilot)</t>
  </si>
  <si>
    <t>50040066</t>
  </si>
  <si>
    <t>AQA Level 3 Advanced Free-Standing Mathematics Qualification  in Hypothesis Testing (Pilot)</t>
  </si>
  <si>
    <t>50040078</t>
  </si>
  <si>
    <t>AQA Level 3 Advanced Free-Standing Mathematics Qualification: Decision Mathematics (Pilot)</t>
  </si>
  <si>
    <t>5004008X</t>
  </si>
  <si>
    <t>AQA Level 3 Advanced Free-Standing Mathematics Qualification: Calculus (Pilot)</t>
  </si>
  <si>
    <t>5004090X</t>
  </si>
  <si>
    <t>AQA Level 3 Free-Standing Mathematics Qualification: Dynamics (Pilot)</t>
  </si>
  <si>
    <t>50040923</t>
  </si>
  <si>
    <t>AQA Level 3 Advanced Free-Standing Mathematics Qualification: Mathematical Principles for Personal Finance (Pilot)</t>
  </si>
  <si>
    <t>50040947</t>
  </si>
  <si>
    <t>AQA Level 3 Advanced Subsidiary GCE in Use of Mathematics (Pilot)</t>
  </si>
  <si>
    <t>E</t>
  </si>
  <si>
    <t>50043894</t>
  </si>
  <si>
    <t>AQA Level 1/Level 2 GCSE in Home Economics: Child Development</t>
  </si>
  <si>
    <t>50043900</t>
  </si>
  <si>
    <t>AQA Level 1/Level 2 GCSE in General Studies</t>
  </si>
  <si>
    <t>50043912</t>
  </si>
  <si>
    <t>AQA Level 1/Level 2 GCSE in Law</t>
  </si>
  <si>
    <t>50043961</t>
  </si>
  <si>
    <t>AQA Level 1/Level 2 GCSE in Classical Civilisation</t>
  </si>
  <si>
    <t>5004400X</t>
  </si>
  <si>
    <t>WJEC Level 1/Level 2 GCSE in Home Economics: Textiles</t>
  </si>
  <si>
    <t>50044011</t>
  </si>
  <si>
    <t>WJEC Level 1/Level 2 GCSE in Home Economics: Child Development</t>
  </si>
  <si>
    <t>50044059</t>
  </si>
  <si>
    <t>OCR Level 1/Level 2 GCSE in Ancient History</t>
  </si>
  <si>
    <t>50044072</t>
  </si>
  <si>
    <t>OCR Level 1/Level 2 GCSE in Classical Civilisation</t>
  </si>
  <si>
    <t>50044096</t>
  </si>
  <si>
    <t>OCR Level 1/Level 2 GCSE in Home Economics (Child Development)</t>
  </si>
  <si>
    <t>50044114</t>
  </si>
  <si>
    <t>OCR Level 1/Level 2 GCSE in Law</t>
  </si>
  <si>
    <t>5004414X</t>
  </si>
  <si>
    <t>WJEC Level 1/Level 2 GCSE in Media Studies</t>
  </si>
  <si>
    <t>50044175</t>
  </si>
  <si>
    <t>AQA Level 1/Level 2 GCSE in Economics</t>
  </si>
  <si>
    <t>Pearson Edexcel Level 1/Level 2 GCSE in Design and Technology: Resistant Materials Technology</t>
  </si>
  <si>
    <t>50044217</t>
  </si>
  <si>
    <t>Pearson Edexcel Level 1/Level 2 GCSE in Design and Technology: Electronic Products</t>
  </si>
  <si>
    <t>50044229</t>
  </si>
  <si>
    <t>AQA Level 1/Level 2 GCSE in Business and Communication Systems</t>
  </si>
  <si>
    <t>50044230</t>
  </si>
  <si>
    <t>AQA Level 1/Level 2 GCSE in Applied Business (Double Award)</t>
  </si>
  <si>
    <t>50044254</t>
  </si>
  <si>
    <t>AQA Level 1/Level 2 GCSE in Media Studies</t>
  </si>
  <si>
    <t>50044266</t>
  </si>
  <si>
    <t>AQA Level 1/Level 2 GCSE in Health and Social Care (Double Award)</t>
  </si>
  <si>
    <t>5004431X</t>
  </si>
  <si>
    <t>WJEC Level 1/Level 2 GCSE in Sociology</t>
  </si>
  <si>
    <t>50044357</t>
  </si>
  <si>
    <t>AQA Level 1/Level 2 GCSE in Psychology</t>
  </si>
  <si>
    <t>50044369</t>
  </si>
  <si>
    <t>AQA Level 1/Level 2 GCSE in Sociology</t>
  </si>
  <si>
    <t>50044382</t>
  </si>
  <si>
    <t>OCR Level 1/Level 2 GCSE in Health and Social Care (Double Award)</t>
  </si>
  <si>
    <t>50044394</t>
  </si>
  <si>
    <t>OCR Level 1/Level 2 GCSE in Biblical Hebrew</t>
  </si>
  <si>
    <t>50044400</t>
  </si>
  <si>
    <t>OCR Level 1/Level 2 GCSE in Psychology</t>
  </si>
  <si>
    <t>50044424</t>
  </si>
  <si>
    <t>Pearson Edexcel Level 1/Level 2 GCSE in Psychology</t>
  </si>
  <si>
    <t>5004445X</t>
  </si>
  <si>
    <t>Pearson Edexcel Level 1/Level 2 GCSE in Astronomy</t>
  </si>
  <si>
    <t>50044461</t>
  </si>
  <si>
    <t>Pearson Edexcel Level 1/Level 2 GCSE in Health and Social Care (Double Award)</t>
  </si>
  <si>
    <t>50044503</t>
  </si>
  <si>
    <t>AQA Level 1/Level 2 GCSE in Leisure and Tourism</t>
  </si>
  <si>
    <t>50044539</t>
  </si>
  <si>
    <t>OCR Level 1/Level 2 GCSE in Health and Social Care</t>
  </si>
  <si>
    <t>50044552</t>
  </si>
  <si>
    <t>OCR Level 1/Level 2 GCSE in Media Studies</t>
  </si>
  <si>
    <t>50044564</t>
  </si>
  <si>
    <t>Pearson Edexcel Level 1/Level 2 GCSE in Statistics</t>
  </si>
  <si>
    <t>50044576</t>
  </si>
  <si>
    <t>AQA Level 1/Level 2 GCSE in Media Studies (Double Award)</t>
  </si>
  <si>
    <t>50044588</t>
  </si>
  <si>
    <t>Pearson Edexcel Level 1/Level 2 GCSE in Design and Technology: Textiles Technology</t>
  </si>
  <si>
    <t>50044606</t>
  </si>
  <si>
    <t>Pearson Edexcel Level 1/Level 2 GCSE in Greek</t>
  </si>
  <si>
    <t>50044618</t>
  </si>
  <si>
    <t>Pearson Edexcel Level 1/Level 2 GCSE in Japanese</t>
  </si>
  <si>
    <t>5004462X</t>
  </si>
  <si>
    <t>WJEC Level 1/Level 2 GCSE in Catering</t>
  </si>
  <si>
    <t>50044631</t>
  </si>
  <si>
    <t>WJEC Level 1/Level 2 GCSE in Hospitality</t>
  </si>
  <si>
    <t>50044679</t>
  </si>
  <si>
    <t>Pearson Edexcel Level 1/Level 2 GCSE in Arabic</t>
  </si>
  <si>
    <t>50044710</t>
  </si>
  <si>
    <t>WJEC Level 1/Level 2 GCSE in Health and Social Care</t>
  </si>
  <si>
    <t>50044722</t>
  </si>
  <si>
    <t>Pearson Edexcel Level 1/Level 2 GCSE in Leisure and Tourism</t>
  </si>
  <si>
    <t>50044734</t>
  </si>
  <si>
    <t>AQA Level 1/Level 2 GCSE in Statistics</t>
  </si>
  <si>
    <t>50044746</t>
  </si>
  <si>
    <t>WJEC Level 1/Level 2 GCSE in Health and Social Care (Double Award)</t>
  </si>
  <si>
    <t>50044758</t>
  </si>
  <si>
    <t>Pearson Edexcel Level 1/Level 2 GCSE in Russian</t>
  </si>
  <si>
    <t>5004476X</t>
  </si>
  <si>
    <t>AQA Level 1/Level 2 GCSE in Italian</t>
  </si>
  <si>
    <t>50044813</t>
  </si>
  <si>
    <t>AQA Level 1/Level 2 GCSE in Design and Technology: Product Design</t>
  </si>
  <si>
    <t>50044825</t>
  </si>
  <si>
    <t>Pearson Edexcel Level 1/Level 2 GCSE in Health and Social Care</t>
  </si>
  <si>
    <t>50044874</t>
  </si>
  <si>
    <t>Pearson Edexcel Level 1/Level 2 GCSE in Applied Business (Double Award)</t>
  </si>
  <si>
    <t>50044898</t>
  </si>
  <si>
    <t>AQA Level 1/Level 2 GCSE in Engineering (Double Award)</t>
  </si>
  <si>
    <t>50044916</t>
  </si>
  <si>
    <t>AQA Level 1/Level 2 GCSE in Chinese (Mandarin)</t>
  </si>
  <si>
    <t>5004493X</t>
  </si>
  <si>
    <t>AQA Level 1/Level 2 GCSE in Urdu</t>
  </si>
  <si>
    <t>50044953</t>
  </si>
  <si>
    <t>OCR Level 1/Level 2 GCSE in Manufacturing</t>
  </si>
  <si>
    <t>50044965</t>
  </si>
  <si>
    <t>AQA Level 1/Level 2 GCSE in Design and Technology: Graphic Products</t>
  </si>
  <si>
    <t>50045040</t>
  </si>
  <si>
    <t>WJEC Level 1/Level 2 GCSE in Hospitality and Catering (Double Award)</t>
  </si>
  <si>
    <t>50045088</t>
  </si>
  <si>
    <t>AQA Level 1/Level 2 GCSE in Business Studies</t>
  </si>
  <si>
    <t>5004509X</t>
  </si>
  <si>
    <t>Pearson Edexcel Level 1/Level 2 GCSE in Applied Business</t>
  </si>
  <si>
    <t>50045192</t>
  </si>
  <si>
    <t>Pearson Edexcel Level 1/Level 2 GCSE in Leisure and Tourism (Double Award)</t>
  </si>
  <si>
    <t>50045234</t>
  </si>
  <si>
    <t>WJEC Level 1/Level 2 GCSE in Business Studies</t>
  </si>
  <si>
    <t>50045271</t>
  </si>
  <si>
    <t>AQA Level 1/Level 2 GCSE in Environmental Science</t>
  </si>
  <si>
    <t>50045295</t>
  </si>
  <si>
    <t>OCR Level 1/Level 2 GCSE in Leisure and Tourism (Double Award)</t>
  </si>
  <si>
    <t>50045398</t>
  </si>
  <si>
    <t>OCR Level 1/Level 2 GCSE in Manufacturing (Double Award)</t>
  </si>
  <si>
    <t>50045404</t>
  </si>
  <si>
    <t>OCR Level 1/Level 2 GCSE in Leisure and Tourism</t>
  </si>
  <si>
    <t>50045428</t>
  </si>
  <si>
    <t>OCR Level 1/Level 2 GCSE in Economics</t>
  </si>
  <si>
    <t>5004543X</t>
  </si>
  <si>
    <t>OCR Level 1/Level 2 GCSE in Engineering</t>
  </si>
  <si>
    <t>50045441</t>
  </si>
  <si>
    <t>OCR Level 1/Level 2 GCSE in Business and Communication Systems</t>
  </si>
  <si>
    <t>50045532</t>
  </si>
  <si>
    <t>OCR Level 1/Level 2 GCSE in Design and Technology</t>
  </si>
  <si>
    <t>50045568</t>
  </si>
  <si>
    <t>OCR Level 1/Level 2 GCSE in Design and Technology: Product Design</t>
  </si>
  <si>
    <t>5004557X</t>
  </si>
  <si>
    <t>OCR Level 1/Level 2 GCSE in Sociology</t>
  </si>
  <si>
    <t>50045593</t>
  </si>
  <si>
    <t>OCR Level 1/Level 2 GCSE in Business Studies</t>
  </si>
  <si>
    <t>50045702</t>
  </si>
  <si>
    <t>WJEC Level 1/Level 2 GCSE in Psychology</t>
  </si>
  <si>
    <t>50045714</t>
  </si>
  <si>
    <t>WJEC Level 1/Level 2 GCSE in Electronics</t>
  </si>
  <si>
    <t>5004574X</t>
  </si>
  <si>
    <t>Pearson Edexcel Level 1/Level 2 GCSE in Design and Technology: Graphic Products</t>
  </si>
  <si>
    <t>50045751</t>
  </si>
  <si>
    <t>Pearson Edexcel Level 1/Level 2 GCSE in Business Studies and Economics</t>
  </si>
  <si>
    <t>50045763</t>
  </si>
  <si>
    <t>Pearson Edexcel Level 1/Level 2 GCSE in Business Studies</t>
  </si>
  <si>
    <t>50045775</t>
  </si>
  <si>
    <t>Pearson Edexcel Level 1/Level 2 GCSE in Business Communications</t>
  </si>
  <si>
    <t>50045799</t>
  </si>
  <si>
    <t>Pearson Edexcel Level 1/Level 2 GCSE in Manufacturing (Double Award)</t>
  </si>
  <si>
    <t>50045805</t>
  </si>
  <si>
    <t>Pearson Edexcel Level 1/Level 2 GCSE in Engineering (Double Award)</t>
  </si>
  <si>
    <t>50045817</t>
  </si>
  <si>
    <t>OCR Level 1/Level 2 GCSE in Applied Business</t>
  </si>
  <si>
    <t>50045829</t>
  </si>
  <si>
    <t>OCR Level 1/Level 2 GCSE in Applied Business (Double Award)</t>
  </si>
  <si>
    <t>5004588X</t>
  </si>
  <si>
    <t>AQA Level 1/Level 2 GCSE in Design and Technology: Textiles Technology</t>
  </si>
  <si>
    <t>5004591X</t>
  </si>
  <si>
    <t>WJEC Level 1/Level 2 GCSE in Geology</t>
  </si>
  <si>
    <t>50045945</t>
  </si>
  <si>
    <t>Pearson Edexcel Level 1/Level 2 GCSE in Italian</t>
  </si>
  <si>
    <t>50045970</t>
  </si>
  <si>
    <t>AQA Level 1/Level 2 GCSE in Leisure and Tourism (Double Award)</t>
  </si>
  <si>
    <t>50046007</t>
  </si>
  <si>
    <t>AQA Level 1/Level 2 GCSE in Engineering</t>
  </si>
  <si>
    <t>50046056</t>
  </si>
  <si>
    <t>AQA Level 1/Level 2 GCSE in Design and Technology: Electronic Products</t>
  </si>
  <si>
    <t>5004607X</t>
  </si>
  <si>
    <t>AQA Level 1/Level 2 GCSE in Health and Social Care</t>
  </si>
  <si>
    <t>50046081</t>
  </si>
  <si>
    <t>AQA Level 1/Level 2 GCSE in Design and Technology: Systems and Control Technology</t>
  </si>
  <si>
    <t>50046093</t>
  </si>
  <si>
    <t>AQA Level 1/Level 2 GCSE in Design and Technology: Resistant Materials Technology</t>
  </si>
  <si>
    <t>50046287</t>
  </si>
  <si>
    <t>Pearson Edexcel Level 1/Level 2 GCSE in Urdu</t>
  </si>
  <si>
    <t>50046317</t>
  </si>
  <si>
    <t>OCR Level 1/Level 2 GCSE in Engineering (Double Award)</t>
  </si>
  <si>
    <t>50046366</t>
  </si>
  <si>
    <t>WJEC Level 1/Level 2 GCSE in Leisure and Tourism (Double Award)</t>
  </si>
  <si>
    <t>50046378</t>
  </si>
  <si>
    <t>WJEC Level 1/Level 2 GCSE in Applied Business (Double Award)</t>
  </si>
  <si>
    <t>50046470</t>
  </si>
  <si>
    <t>AQA Level 1/Level 2 GCSE in Modern Hebrew</t>
  </si>
  <si>
    <t>50046603</t>
  </si>
  <si>
    <t>AQA Level 1/Level 2 GCSE in Panjabi</t>
  </si>
  <si>
    <t>50046652</t>
  </si>
  <si>
    <t>AQA Level 1/Level 2 GCSE in Polish</t>
  </si>
  <si>
    <t>50046688</t>
  </si>
  <si>
    <t>AQA Level 1/Level 2 GCSE in Bengali</t>
  </si>
  <si>
    <t>5004672X</t>
  </si>
  <si>
    <t>Pearson Edexcel Level 1/Level 2 GCSE in Chinese</t>
  </si>
  <si>
    <t>50046809</t>
  </si>
  <si>
    <t>AQA Level 1/Level 2 GCSE in Electronics</t>
  </si>
  <si>
    <t>50047000</t>
  </si>
  <si>
    <t>OCR Level 1/Level 2 GCSE in Persian</t>
  </si>
  <si>
    <t>50047012</t>
  </si>
  <si>
    <t>OCR Level 1/Level 2 GCSE in Turkish</t>
  </si>
  <si>
    <t>50047036</t>
  </si>
  <si>
    <t>OCR Level 1/Level 2 GCSE in Portuguese</t>
  </si>
  <si>
    <t>5004705X</t>
  </si>
  <si>
    <t>OCR Level 1/Level 2 GCSE in Gujarati</t>
  </si>
  <si>
    <t>50047371</t>
  </si>
  <si>
    <t>OCR Level 1/Level 2 GCSE in Dutch</t>
  </si>
  <si>
    <t>50048144</t>
  </si>
  <si>
    <t>WJEC Level 3 Advanced Subsidiary GCE in Health and Social Care (Pilot)</t>
  </si>
  <si>
    <t>50048685</t>
  </si>
  <si>
    <t>WJEC Level 3 Advanced Subsidiary GCE in Health and Social Care (Double Award) (Pilot)</t>
  </si>
  <si>
    <t>50049896</t>
  </si>
  <si>
    <t>Pass</t>
  </si>
  <si>
    <t>50049914</t>
  </si>
  <si>
    <t>A</t>
  </si>
  <si>
    <t>50050801</t>
  </si>
  <si>
    <t>WJEC Level 3 Advanced Subsidiary GCE in Applied ICT (Double Award) (Pilot)</t>
  </si>
  <si>
    <t>50050813</t>
  </si>
  <si>
    <t>WJEC Level 3 Advanced Subsidiary GCE in Applied ICT (Pilot)</t>
  </si>
  <si>
    <t>50050850</t>
  </si>
  <si>
    <t>WJEC Level 1/Level 2 GCSE in Applied Business</t>
  </si>
  <si>
    <t>50050862</t>
  </si>
  <si>
    <t>WJEC Level 1/Level 2 GCSE in Leisure and Tourism</t>
  </si>
  <si>
    <t>50050874</t>
  </si>
  <si>
    <t>WJEC Level 3 Advanced Subsidiary GCE in Travel and Tourism (Pilot)</t>
  </si>
  <si>
    <t>50050886</t>
  </si>
  <si>
    <t>WJEC Level 3 Advanced Subsidiary GCE in Travel and Tourism (Double Award) (Pilot)</t>
  </si>
  <si>
    <t>50051350</t>
  </si>
  <si>
    <t>WJEC Level 3 Advanced Subsidiary GCE in Applied Science (Pilot)</t>
  </si>
  <si>
    <t>50054582</t>
  </si>
  <si>
    <t>50056499</t>
  </si>
  <si>
    <t>Cambridge International Level 1/Level 2 Certificate in Information and Communication Technology</t>
  </si>
  <si>
    <t>50056530</t>
  </si>
  <si>
    <t>Cambridge International Level 1/Level 2 Certificate in English as a Second Language</t>
  </si>
  <si>
    <t>50056803</t>
  </si>
  <si>
    <t>Cambridge International Level 1/Level 2 Certificate in Greek</t>
  </si>
  <si>
    <t>50057029</t>
  </si>
  <si>
    <t>Cambridge International Level 1/Level 2 Certificate in Business Studies</t>
  </si>
  <si>
    <t>50057352</t>
  </si>
  <si>
    <t>Cambridge International Level 1/Level 2 Certificate in Hindi as a Second Language</t>
  </si>
  <si>
    <t>50061392</t>
  </si>
  <si>
    <t>50065403</t>
  </si>
  <si>
    <t>50065683</t>
  </si>
  <si>
    <t>50065919</t>
  </si>
  <si>
    <t>50066067</t>
  </si>
  <si>
    <t>50066687</t>
  </si>
  <si>
    <t>50074829</t>
  </si>
  <si>
    <t>Pearson Edexcel Level 1/Level 2 GCSE in Information and Communication Technology (ICT) (Double Award)</t>
  </si>
  <si>
    <t>50075214</t>
  </si>
  <si>
    <t>50075755</t>
  </si>
  <si>
    <t>Pearson Edexcel Level 1/Level 2 GCSE in Information and Communication Technology (ICT)</t>
  </si>
  <si>
    <t>50076905</t>
  </si>
  <si>
    <t>AQA Level 3 Advanced Subsidiary GCE in Anthropology</t>
  </si>
  <si>
    <t>50079359</t>
  </si>
  <si>
    <t>WJEC Level 1/Level 2 GCSE in Information and Communication Technology</t>
  </si>
  <si>
    <t>50079414</t>
  </si>
  <si>
    <t>AQA Level 1/Level 2 GCSE in Information and Communication Technology</t>
  </si>
  <si>
    <t>50079475</t>
  </si>
  <si>
    <t>OCR Level 1/Level 2 GCSE in Information and Communication Technology</t>
  </si>
  <si>
    <t>NCFE Level 1 Certificate in Interactive Media</t>
  </si>
  <si>
    <t>5008074X</t>
  </si>
  <si>
    <t>WJEC Level 1/Level 2 GCSE in Design and Technology (Resistant Materials Technology)</t>
  </si>
  <si>
    <t>50080751</t>
  </si>
  <si>
    <t>WJEC Level 1/Level 2 GCSE in Design and Technology (Graphic Products)</t>
  </si>
  <si>
    <t>50081329</t>
  </si>
  <si>
    <t>WJEC Level 1/Level 2 GCSE in Design and Technology (Product Design)</t>
  </si>
  <si>
    <t>50081330</t>
  </si>
  <si>
    <t>WJEC Level 1/Level 2 GCSE in Design and Technology (Textiles Technology)</t>
  </si>
  <si>
    <t>50081512</t>
  </si>
  <si>
    <t>WJEC Level 1/Level 2 GCSE in Design and Technology (Systems and Control Technology)</t>
  </si>
  <si>
    <t>50082905</t>
  </si>
  <si>
    <t>Pearson Edexcel Level 1/Level 2 GCSE in Digital Communication (Pilot)</t>
  </si>
  <si>
    <t>50084239</t>
  </si>
  <si>
    <t>NCFE Level 1 Certificate in Performance Skills</t>
  </si>
  <si>
    <t>50103052</t>
  </si>
  <si>
    <t>50103908</t>
  </si>
  <si>
    <t>RSL Level 3 Certificate in Popular Music Performance - Grade 6 (QCF)</t>
  </si>
  <si>
    <t>50106454</t>
  </si>
  <si>
    <t>RSL Level 3 Certificate in Popular Music Performance - Grade 7 (QCF)</t>
  </si>
  <si>
    <t>5010648X</t>
  </si>
  <si>
    <t>RSL Level 3 Certificate in Popular Music Performance - Grade 8 (QCF)</t>
  </si>
  <si>
    <t>50120669</t>
  </si>
  <si>
    <t>UWLQ Level 3 Certificate in Graded Examination in Music Performance (Grade 8)</t>
  </si>
  <si>
    <t>50120785</t>
  </si>
  <si>
    <t>UWLQ Level 3 Certificate in Graded Examination in Theory of Music (Grade 6)</t>
  </si>
  <si>
    <t>50120797</t>
  </si>
  <si>
    <t>UWLQ Level 3 Certificate in Graded Examination in Theory of Music (Grade 7)</t>
  </si>
  <si>
    <t>50120815</t>
  </si>
  <si>
    <t>UWLQ Level 3 Certificate in Graded Examination in Theory of Music (Grade 8)</t>
  </si>
  <si>
    <t>50120827</t>
  </si>
  <si>
    <t>UWLQ Level 3 Certificate in Graded Examination in Music Performance (Grade 7)</t>
  </si>
  <si>
    <t>50120839</t>
  </si>
  <si>
    <t>UWLQ Level 3 Certificate in Graded Examination in Music Performance (Grade 6)</t>
  </si>
  <si>
    <t>50120979</t>
  </si>
  <si>
    <t>50120980</t>
  </si>
  <si>
    <t>50120992</t>
  </si>
  <si>
    <t>50121066</t>
  </si>
  <si>
    <t>UWLQ Level 3 Certificate in Graded Examination in Popular Music Theory (Grade 6)</t>
  </si>
  <si>
    <t>50121078</t>
  </si>
  <si>
    <t>UWLQ Level 3 Certificate in Graded Examination in Popular Music Theory (Grade 7)</t>
  </si>
  <si>
    <t>5012108X</t>
  </si>
  <si>
    <t>UWLQ Level 3 Certificate in Graded Examination in Popular Music Theory (Grade 8)</t>
  </si>
  <si>
    <t>50121108</t>
  </si>
  <si>
    <t>50121133</t>
  </si>
  <si>
    <t>50121145</t>
  </si>
  <si>
    <t>50121625</t>
  </si>
  <si>
    <t>50121637</t>
  </si>
  <si>
    <t>50121649</t>
  </si>
  <si>
    <t>50121650</t>
  </si>
  <si>
    <t>50121662</t>
  </si>
  <si>
    <t>ABRSM Level 3 Certificate in Graded Examination in Music Performance (Grade 7) (QCF)</t>
  </si>
  <si>
    <t>50121674</t>
  </si>
  <si>
    <t>6000759X</t>
  </si>
  <si>
    <t>AQA Level 1/Level 2 GCSE in Additional Applied Science</t>
  </si>
  <si>
    <t>60010733</t>
  </si>
  <si>
    <t>WJEC Level 1/Level 2 GCSE in Additional Applied Science</t>
  </si>
  <si>
    <t>60012201</t>
  </si>
  <si>
    <t>OCR Level 1/Level 2 GCSE in Additional Applied Science</t>
  </si>
  <si>
    <t>60012389</t>
  </si>
  <si>
    <t>60019591</t>
  </si>
  <si>
    <t>Cambridge International Level 1/Level 2 Certificate in Enterprise</t>
  </si>
  <si>
    <t>60019839</t>
  </si>
  <si>
    <t>OCR Level 1/Level 2 GCSE in Environmental and Land-Based Science</t>
  </si>
  <si>
    <t>60025724</t>
  </si>
  <si>
    <t>Cambridge International Level 1/Level 2 Certificate in Mandarin Chinese</t>
  </si>
  <si>
    <t>60027952</t>
  </si>
  <si>
    <t>Pearson Edexcel Level 3 Advanced Subsidiary GCE in Global Development</t>
  </si>
  <si>
    <t>60035936</t>
  </si>
  <si>
    <t>60035948</t>
  </si>
  <si>
    <t>6003595X</t>
  </si>
  <si>
    <t>60044196</t>
  </si>
  <si>
    <t>Pearson Edexcel Level 1/Level 2 Certificate in Chinese</t>
  </si>
  <si>
    <t>60047768</t>
  </si>
  <si>
    <t>OCR Level 1/2 Cambridge National Certificate in ICT</t>
  </si>
  <si>
    <t>60047793</t>
  </si>
  <si>
    <t>Pearson BTEC Level 1/Level 2 First Award in Sport</t>
  </si>
  <si>
    <t>6004780X</t>
  </si>
  <si>
    <t>OCR Level 1/2 Cambridge National Certificate in Health and Social Care</t>
  </si>
  <si>
    <t>60047811</t>
  </si>
  <si>
    <t>Pearson BTEC Level 1/Level 2 First Award in Art and Design</t>
  </si>
  <si>
    <t>60047823</t>
  </si>
  <si>
    <t>Pearson BTEC Level 1/Level 2 First Award in Health and Social Care</t>
  </si>
  <si>
    <t>60047859</t>
  </si>
  <si>
    <t>Pearson BTEC Level 1/Level 2 First Award in Performing Arts</t>
  </si>
  <si>
    <t>60047860</t>
  </si>
  <si>
    <t>Pearson BTEC Level 1/Level 2 First Award in Business</t>
  </si>
  <si>
    <t>60047884</t>
  </si>
  <si>
    <t>Pearson BTEC Level 1/Level 2 First Award in Engineering</t>
  </si>
  <si>
    <t>60047896</t>
  </si>
  <si>
    <t>Pearson BTEC Level 1/Level 2 First Award in Information and Creative Technology</t>
  </si>
  <si>
    <t>60050809</t>
  </si>
  <si>
    <t>OCR Level 1/2 Cambridge National Certificate in Business and Enterprise</t>
  </si>
  <si>
    <t>60051218</t>
  </si>
  <si>
    <t>OCR Level 1/2 Cambridge National Certificate in Sport Science</t>
  </si>
  <si>
    <t>60051231</t>
  </si>
  <si>
    <t>OCR Level 1/2 Cambridge National Certificate in Sport Studies</t>
  </si>
  <si>
    <t>60052582</t>
  </si>
  <si>
    <t>AQA Level 3 Advanced Subsidiary GCE in Health and Social Care Double Award</t>
  </si>
  <si>
    <t>60052594</t>
  </si>
  <si>
    <t>AQA Level 3 Advanced Subsidiary GCE in Health and Social Care Single Award</t>
  </si>
  <si>
    <t>60055029</t>
  </si>
  <si>
    <t>WJEC Level 1/2 Vocational Award in Creative and Media</t>
  </si>
  <si>
    <t>60065126</t>
  </si>
  <si>
    <t>Pearson BTEC Level 1/Level 2 First Award in Travel and Tourism</t>
  </si>
  <si>
    <t>Pearson Edexcel Level 2 Certificate in Digital Applications</t>
  </si>
  <si>
    <t>NCFE CACHE Level 2 Award in Child Development and Care</t>
  </si>
  <si>
    <t>RSL Level 1 Certificate in Performance for Music Practitioners</t>
  </si>
  <si>
    <t>RSL Level 1 Certificate in Composition for Music Practitioners</t>
  </si>
  <si>
    <t>RSL Level 1 Certificate in Technology for Music Practitioners</t>
  </si>
  <si>
    <t>RSL Level 2 Certificate in Performance for Music Practitioners</t>
  </si>
  <si>
    <t>6006657X</t>
  </si>
  <si>
    <t>RSL Level 2 Certificate in Technology for Music Practitioners</t>
  </si>
  <si>
    <t>6006688X</t>
  </si>
  <si>
    <t>TLM Level 2 Certificate for IT User Skills in Open Systems and Enterprise</t>
  </si>
  <si>
    <t>60068140</t>
  </si>
  <si>
    <t>Pearson BTEC Level 1/Level 2 First Award in Children's Play, Learning and Development</t>
  </si>
  <si>
    <t>60068176</t>
  </si>
  <si>
    <t>Pearson BTEC Level 1/Level 2 First Award in Construction and the Built Environment</t>
  </si>
  <si>
    <t>60068188</t>
  </si>
  <si>
    <t>Pearson BTEC Level 1/Level 2 First Award in Music</t>
  </si>
  <si>
    <t>60068310</t>
  </si>
  <si>
    <t>Pearson BTEC Level 1/Level 2 First Award in Creative Digital Media Production</t>
  </si>
  <si>
    <t>6006867X</t>
  </si>
  <si>
    <t>EAL Level 2 First Certificate in Engineering Technology</t>
  </si>
  <si>
    <t>EAL Level 2 First Diploma in Engineering Technology</t>
  </si>
  <si>
    <t>NCFE Level 2 Certificate in Creative Studies: Interactive Media</t>
  </si>
  <si>
    <t>60070432</t>
  </si>
  <si>
    <t>OCR Level 1/2 Cambridge National Certificate in Creative iMedia</t>
  </si>
  <si>
    <t>60070444</t>
  </si>
  <si>
    <t>Pearson BTEC Level 1/Level 2 First Award in Hospitality</t>
  </si>
  <si>
    <t>60077463</t>
  </si>
  <si>
    <t>AQA Level 3 Advanced Subsidiary GCE in Creative Writing</t>
  </si>
  <si>
    <t>6008330X</t>
  </si>
  <si>
    <t>WJEC Level 1/2 Vocational Award in Retail Business</t>
  </si>
  <si>
    <t>BC</t>
  </si>
  <si>
    <t>60086452</t>
  </si>
  <si>
    <t>WJEC Level 1/2 Vocational Award In Engineering</t>
  </si>
  <si>
    <t>60099082</t>
  </si>
  <si>
    <t>WJEC Level 1/2 Vocational Award in Tourism</t>
  </si>
  <si>
    <t>60104260</t>
  </si>
  <si>
    <t>WJEC Level 1/2 Vocational Award In Designing the Built Environment</t>
  </si>
  <si>
    <t>IMI Level 1 Certificate in Service and Maintenance Engineering (VRQ)</t>
  </si>
  <si>
    <t>6010532X</t>
  </si>
  <si>
    <t>IMI Level 2 Certificate in Service and Maintenance Engineering (VRQ)</t>
  </si>
  <si>
    <t>IMI Level 1 Diploma in Service and Maintenance Engineering (VRQ)</t>
  </si>
  <si>
    <t>IMI Level 2 Diploma in Service and Maintenance Engineering (VRQ)</t>
  </si>
  <si>
    <t>60105434</t>
  </si>
  <si>
    <t>VTCT Level 2 Certificate in Hairdressing and Beauty Therapy (VRQ)</t>
  </si>
  <si>
    <t>NCFE Level 1 Certificate in Art and Design</t>
  </si>
  <si>
    <t>60107200</t>
  </si>
  <si>
    <t>60109245</t>
  </si>
  <si>
    <t>Pearson BTEC Level 1/Level 2 First Award in Engineering Design and Product Investigation</t>
  </si>
  <si>
    <t>60109257</t>
  </si>
  <si>
    <t>Pearson BTEC Level 1/Level 2 First Award in Engineering Electronics and Computer Control Technologies</t>
  </si>
  <si>
    <t>AA</t>
  </si>
  <si>
    <t>TLM Level 1 Certificate in Designing, Engineering and Constructing a Sustainable Built Environment</t>
  </si>
  <si>
    <t>TLM Level 2 Certificate in Designing, Engineering, and Constructing a Sustainable Built Environment</t>
  </si>
  <si>
    <t>60112190</t>
  </si>
  <si>
    <t>OCR Level 1/2 Cambridge National Certificate in Engineering Manufacture</t>
  </si>
  <si>
    <t>60112712</t>
  </si>
  <si>
    <t>WJEC Level 1/2 Vocational Award In Planning and Maintaining the Built Environment</t>
  </si>
  <si>
    <t>60112736</t>
  </si>
  <si>
    <t>OCR Level 1/2 Cambridge National Certificate in Principles in Engineering and Engineering Business</t>
  </si>
  <si>
    <t>60114071</t>
  </si>
  <si>
    <t>OCR Level 1/2 Cambridge National Certificate in Systems Control in Engineering</t>
  </si>
  <si>
    <t>60114113</t>
  </si>
  <si>
    <t>OCR Level 1/2 Cambridge National Certificate in Engineering Design</t>
  </si>
  <si>
    <t>60126802</t>
  </si>
  <si>
    <t>60133193</t>
  </si>
  <si>
    <t>Pearson BTEC Level 1/Level 2 First Award in Engineering Materials and Manufacturing</t>
  </si>
  <si>
    <t>60138245</t>
  </si>
  <si>
    <t>RSL Level 3 Certificate in Popular Music Theory - Grade 6 (QCF)</t>
  </si>
  <si>
    <t>60138257</t>
  </si>
  <si>
    <t>RSL Level 3 Certificate in Popular Music Theory - Grade 7 (QCF)</t>
  </si>
  <si>
    <t>60138269</t>
  </si>
  <si>
    <t>RSL Level 3 Certificate in Popular Music Theory - Grade 8 (QCF)</t>
  </si>
  <si>
    <t>6013995X</t>
  </si>
  <si>
    <t>60139961</t>
  </si>
  <si>
    <t>60141049</t>
  </si>
  <si>
    <t>WJEC Eduqas Level 3 Advanced Subsidiary GCE in Economics</t>
  </si>
  <si>
    <t>60141062</t>
  </si>
  <si>
    <t>Pearson Edexcel Level 3 Advanced Subsidiary GCE in Economics A</t>
  </si>
  <si>
    <t>60142613</t>
  </si>
  <si>
    <t>OCR Level 3 Advanced Subsidiary GCE in Biology A</t>
  </si>
  <si>
    <t>60142923</t>
  </si>
  <si>
    <t>AQA Level 1/Level 2 GCSE (9-1) in English Language</t>
  </si>
  <si>
    <t>6014337X</t>
  </si>
  <si>
    <t>AQA Level 3 Advanced Subsidiary GCE in Business</t>
  </si>
  <si>
    <t>60143721</t>
  </si>
  <si>
    <t>60144476</t>
  </si>
  <si>
    <t>AQA Level 1/Level 2 GCSE (9-1) in English Literature</t>
  </si>
  <si>
    <t>60145055</t>
  </si>
  <si>
    <t>WJEC Eduqas Level 1/Level 2 GCSE (9-1) in English Language</t>
  </si>
  <si>
    <t>60145304</t>
  </si>
  <si>
    <t>Pearson BTEC Level 1/Level 2 First Award in Animal Care</t>
  </si>
  <si>
    <t>NCFE Level 2 Certificate in Engineering Studies</t>
  </si>
  <si>
    <t>6014533X</t>
  </si>
  <si>
    <t>VTCT Level 2 Certificate in Sport and Active Leisure (VRQ)</t>
  </si>
  <si>
    <t>VTCT Level 2 Certificate in Hospitality and Tourism (VRQ)</t>
  </si>
  <si>
    <t>TLM Level 1 Certificate In Smart Product Design and Manufacture</t>
  </si>
  <si>
    <t>TLM Level 2 Certificate in Smart Product Design and Manufacture</t>
  </si>
  <si>
    <t>TLM Level 1 Certificate In Open Systems and Enterprise</t>
  </si>
  <si>
    <t>EAL Level 1 Foundation Certificate in Engineering Technology</t>
  </si>
  <si>
    <t>60145754</t>
  </si>
  <si>
    <t>OCR Level 1/2 GCSE (9-1) in English Language</t>
  </si>
  <si>
    <t>60146047</t>
  </si>
  <si>
    <t>WJEC Eduqas Level 3 Advanced Subsidiary GCE in Sociology</t>
  </si>
  <si>
    <t>60146060</t>
  </si>
  <si>
    <t>OCR Level 1/2 GCSE (9-1) in Mathematics</t>
  </si>
  <si>
    <t>60146084</t>
  </si>
  <si>
    <t>AQA Level 1/Level 2 GCSE (9-1) in Mathematics</t>
  </si>
  <si>
    <t>60146242</t>
  </si>
  <si>
    <t>60146424</t>
  </si>
  <si>
    <t>AQA Level 3 Advanced Subsidiary GCE in English Language and Literature</t>
  </si>
  <si>
    <t>6014662X</t>
  </si>
  <si>
    <t>60146722</t>
  </si>
  <si>
    <t>Pearson Edexcel Level 3 Advanced Subsidiary GCE in Business</t>
  </si>
  <si>
    <t>60146746</t>
  </si>
  <si>
    <t>OCR Level 3 Advanced Subsidiary GCE in Business</t>
  </si>
  <si>
    <t>6014676X</t>
  </si>
  <si>
    <t>60146990</t>
  </si>
  <si>
    <t>AQA Level 3 Advanced Subsidiary GCE in Computer Science</t>
  </si>
  <si>
    <t>60147003</t>
  </si>
  <si>
    <t>Pearson Edexcel Level 1/Level 2 GCSE (9-1) in Mathematics</t>
  </si>
  <si>
    <t>60147039</t>
  </si>
  <si>
    <t>60147052</t>
  </si>
  <si>
    <t>OCR Level 3 Advanced Subsidiary GCE in English Language and Literature (EMC)</t>
  </si>
  <si>
    <t>60147064</t>
  </si>
  <si>
    <t>60147210</t>
  </si>
  <si>
    <t>OCR Level 3 Advanced Subsidiary GCE in Biology B (Advancing Biology)</t>
  </si>
  <si>
    <t>6014726X</t>
  </si>
  <si>
    <t>60147428</t>
  </si>
  <si>
    <t>60147441</t>
  </si>
  <si>
    <t>OCR Level 3 Advanced Subsidiary GCE in Physics B (Advancing Physics)</t>
  </si>
  <si>
    <t>60147465</t>
  </si>
  <si>
    <t>AQA Level 3 Advanced Subsidiary GCE in Physics</t>
  </si>
  <si>
    <t>60147659</t>
  </si>
  <si>
    <t>Pearson Edexcel Level 3 Advanced Subsidiary GCE in Economics B</t>
  </si>
  <si>
    <t>60147891</t>
  </si>
  <si>
    <t>Pearson Edexcel Level 1/Level 2 GCSE (9-1) in English Literature</t>
  </si>
  <si>
    <t>60148019</t>
  </si>
  <si>
    <t>60148366</t>
  </si>
  <si>
    <t>Pearson Edexcel Level 1/Level 2 GCSE (9-1) in English Language</t>
  </si>
  <si>
    <t>60148378</t>
  </si>
  <si>
    <t>AQA Level 3 Advanced Subsidiary GCE in Psychology</t>
  </si>
  <si>
    <t>60148433</t>
  </si>
  <si>
    <t>60148469</t>
  </si>
  <si>
    <t>AQA Level 3 Advanced Subsidiary GCE in English Language</t>
  </si>
  <si>
    <t>60148470</t>
  </si>
  <si>
    <t>Pearson Edexcel Level 3 Advanced Subsidiary GCE in Physics</t>
  </si>
  <si>
    <t>60148494</t>
  </si>
  <si>
    <t>6014869X</t>
  </si>
  <si>
    <t>WJEC Eduqas Level 3 Advanced Subsidiary GCE in Business</t>
  </si>
  <si>
    <t>60148718</t>
  </si>
  <si>
    <t>WJEC Eduqas Level 3 Advanced Subsidiary GCE in English Literature</t>
  </si>
  <si>
    <t>6014872X</t>
  </si>
  <si>
    <t>OCR Level 1/2 GCSE (9-1) in English Literature</t>
  </si>
  <si>
    <t>60148925</t>
  </si>
  <si>
    <t>WJEC Eduqas Level 3 Advanced Subsidiary GCE in Art and Design</t>
  </si>
  <si>
    <t>60149061</t>
  </si>
  <si>
    <t>WJEC Eduqas Level 3 Advanced Subsidiary GCE in English Language and Literature</t>
  </si>
  <si>
    <t>60149139</t>
  </si>
  <si>
    <t>60149577</t>
  </si>
  <si>
    <t>60149747</t>
  </si>
  <si>
    <t>60150300</t>
  </si>
  <si>
    <t>OCR Level 3 Advanced Subsidiary GCE in Computer Science</t>
  </si>
  <si>
    <t>60150440</t>
  </si>
  <si>
    <t>WJEC Eduqas Level 3 Advanced Subsidiary GCE in English Language</t>
  </si>
  <si>
    <t>60150476</t>
  </si>
  <si>
    <t>60150877</t>
  </si>
  <si>
    <t>60152461</t>
  </si>
  <si>
    <t>WJEC Eduqas Level 1/Level 2 GCSE (9-1) in English Literature</t>
  </si>
  <si>
    <t>60152564</t>
  </si>
  <si>
    <t>60152576</t>
  </si>
  <si>
    <t>6015259X</t>
  </si>
  <si>
    <t>60152989</t>
  </si>
  <si>
    <t>Pearson Edexcel Level 3 Advanced Subsidiary GCE in Biology A (Salters-Nuffield)</t>
  </si>
  <si>
    <t>60153003</t>
  </si>
  <si>
    <t>Pearson Edexcel Level 3 Advanced Subsidiary GCE in Biology B</t>
  </si>
  <si>
    <t>60153027</t>
  </si>
  <si>
    <t>WJEC Eduqas Level 3 Advanced Subsidiary GCE in Computer Science</t>
  </si>
  <si>
    <t>6015312X</t>
  </si>
  <si>
    <t>60154469</t>
  </si>
  <si>
    <t>OCR Level 3 Advanced Subsidiary GCE in Chemistry B (Salters)</t>
  </si>
  <si>
    <t>60155012</t>
  </si>
  <si>
    <t>WJEC Eduqas Level 3 Advanced Subsidiary GCE in Chemistry</t>
  </si>
  <si>
    <t>60155036</t>
  </si>
  <si>
    <t>WJEC Eduqas Level 1/Level 2 GCSE (9-1) in Mathematics</t>
  </si>
  <si>
    <t>60155218</t>
  </si>
  <si>
    <t>WJEC Eduqas Level 3 Advanced Subsidiary GCE in Physics</t>
  </si>
  <si>
    <t>60155723</t>
  </si>
  <si>
    <t>60156478</t>
  </si>
  <si>
    <t>60157057</t>
  </si>
  <si>
    <t>WJEC Eduqas Level 3 Advanced Subsidiary GCE in Biology</t>
  </si>
  <si>
    <t>60157306</t>
  </si>
  <si>
    <t>60160457</t>
  </si>
  <si>
    <t>WJEC Eduqas Level 3 Advanced Subsidiary GCE in Psychology</t>
  </si>
  <si>
    <t>60179296</t>
  </si>
  <si>
    <t>60181473</t>
  </si>
  <si>
    <t>WJEC Eduqas Level 3 Advanced Subsidiary GCE in Music</t>
  </si>
  <si>
    <t>60182416</t>
  </si>
  <si>
    <t>60182714</t>
  </si>
  <si>
    <t>OCR Level 3 Advanced Subsidiary GCE in Drama and Theatre</t>
  </si>
  <si>
    <t>60182775</t>
  </si>
  <si>
    <t>60182982</t>
  </si>
  <si>
    <t>60183032</t>
  </si>
  <si>
    <t>Pearson Edexcel Level 3 Advanced Subsidiary GCE in Drama and Theatre</t>
  </si>
  <si>
    <t>60183056</t>
  </si>
  <si>
    <t>60183238</t>
  </si>
  <si>
    <t>60183822</t>
  </si>
  <si>
    <t>OCR Level 3 Advanced Subsidiary GCE in Classical Greek</t>
  </si>
  <si>
    <t>60183846</t>
  </si>
  <si>
    <t>OCR Level 3 Advanced Subsidiary GCE in Latin</t>
  </si>
  <si>
    <t>60184164</t>
  </si>
  <si>
    <t>60185557</t>
  </si>
  <si>
    <t>WJEC Eduqas Level 3 Advanced Subsidiary GCE in Drama and Theatre</t>
  </si>
  <si>
    <t>60185855</t>
  </si>
  <si>
    <t>AQA Level 3 Advanced Subsidiary GCE in Drama and Theatre</t>
  </si>
  <si>
    <t>60186318</t>
  </si>
  <si>
    <t>60187037</t>
  </si>
  <si>
    <t>60187050</t>
  </si>
  <si>
    <t>60187074</t>
  </si>
  <si>
    <t>60187165</t>
  </si>
  <si>
    <t>AQA Advanced Subsidiary GCE in Religious Studies</t>
  </si>
  <si>
    <t>60187268</t>
  </si>
  <si>
    <t>60187281</t>
  </si>
  <si>
    <t>6018730X</t>
  </si>
  <si>
    <t>60187669</t>
  </si>
  <si>
    <t>60187712</t>
  </si>
  <si>
    <t>WJEC Eduqas Level 3 Advanced Subsidiary in Religious Studies</t>
  </si>
  <si>
    <t>6018839X</t>
  </si>
  <si>
    <t>WJEC Eduqas Level 3 Advanced Subsidiary GCE in Physical Education</t>
  </si>
  <si>
    <t>60188480</t>
  </si>
  <si>
    <t>WJEC Eduqas Level 3 Advanced Subsidiary GCE in Geography</t>
  </si>
  <si>
    <t>6018971X</t>
  </si>
  <si>
    <t>60190279</t>
  </si>
  <si>
    <t>OCR Level 1/2 GCSE in Design and Technology</t>
  </si>
  <si>
    <t>60190449</t>
  </si>
  <si>
    <t>60300644</t>
  </si>
  <si>
    <t>WJEC Eduqas Level 3 Advanced Subsidiary GCE in French</t>
  </si>
  <si>
    <t>60300656</t>
  </si>
  <si>
    <t>WJEC Eduqas Level 3 Advanced Subsidiary GCE in German</t>
  </si>
  <si>
    <t>60300668</t>
  </si>
  <si>
    <t>WJEC Eduqas Level 3 Advanced Subsidiary GCE in Spanish</t>
  </si>
  <si>
    <t>EE</t>
  </si>
  <si>
    <t>EF</t>
  </si>
  <si>
    <t>GCSE (9-1) Full Course</t>
  </si>
  <si>
    <t>Vocational GCSE Double Award</t>
  </si>
  <si>
    <t>Vocational GCSE Single Award</t>
  </si>
  <si>
    <t>OCR Level 1/2 Cambridge National Certificate</t>
  </si>
  <si>
    <t>Applied GCE AS Level</t>
  </si>
  <si>
    <t>(Please note expired Applied GCE AS Levels will also count if a pupil has taken them early)</t>
  </si>
  <si>
    <t>Qualification Number</t>
  </si>
  <si>
    <t>Qualification Title</t>
  </si>
  <si>
    <t>Pass Grades</t>
  </si>
  <si>
    <t>Pass Points</t>
  </si>
  <si>
    <t>GCSE Size Equivalence</t>
  </si>
  <si>
    <t>(Please note expired GCE AS Levels will also count if a pupil has taken them early)</t>
  </si>
  <si>
    <t>Applied GCE AS Level (Double Award)</t>
  </si>
  <si>
    <t>(Please note expired Applied GCE AS Levels Double Awards will also count if a pupil has taken them early)</t>
  </si>
  <si>
    <t>AB</t>
  </si>
  <si>
    <t>BB</t>
  </si>
  <si>
    <t>CC</t>
  </si>
  <si>
    <t>CD</t>
  </si>
  <si>
    <t>DD</t>
  </si>
  <si>
    <t>DE</t>
  </si>
  <si>
    <t>BTEC Level 1/Level 2 First Award</t>
  </si>
  <si>
    <t>Level 2 Distinction*</t>
  </si>
  <si>
    <t>Level 2 Distinction</t>
  </si>
  <si>
    <t>Level 2 Merit</t>
  </si>
  <si>
    <t>Level 2 Pass</t>
  </si>
  <si>
    <t>Level 1 Pass</t>
  </si>
  <si>
    <t>WJEC Level 1/2 Award</t>
  </si>
  <si>
    <t>Pearson BTEC Level 1 Certificate</t>
  </si>
  <si>
    <t>A*</t>
  </si>
  <si>
    <t>Pearson BTEC Level 1 Diploma</t>
  </si>
  <si>
    <t>Free Standing Mathematics (Level 3)</t>
  </si>
  <si>
    <t>Cambridge International Level 1/Level 2 Certificate</t>
  </si>
  <si>
    <t>Pearson Edexcel Level 1/Level 2 Certificates</t>
  </si>
  <si>
    <t>A*A*</t>
  </si>
  <si>
    <t>A*A</t>
  </si>
  <si>
    <t>FF</t>
  </si>
  <si>
    <t>FG</t>
  </si>
  <si>
    <t>GG</t>
  </si>
  <si>
    <t>GCSE Double Award ext scale</t>
  </si>
  <si>
    <t>Grade 8 Music</t>
  </si>
  <si>
    <t>Distinction</t>
  </si>
  <si>
    <t>Merit</t>
  </si>
  <si>
    <t>Grade 7 Music</t>
  </si>
  <si>
    <t>Grade 6 Music</t>
  </si>
  <si>
    <t>Grade 8 Music Literacy</t>
  </si>
  <si>
    <t>Grade 7 Music Literacy</t>
  </si>
  <si>
    <t>Grade 6 Music Literacy</t>
  </si>
  <si>
    <t>Level 1 Distinction</t>
  </si>
  <si>
    <t>Level 1 Merit</t>
  </si>
  <si>
    <t>Other qualifications</t>
  </si>
  <si>
    <t>Distinction*</t>
  </si>
  <si>
    <t>EAL Level 2 First Certificate</t>
  </si>
  <si>
    <t>EAL Level 2 First Diploma</t>
  </si>
  <si>
    <t>IFS Level 2 Certificate</t>
  </si>
  <si>
    <t>IMI Level 1 Certificate</t>
  </si>
  <si>
    <t>IMI Level 1 Diploma</t>
  </si>
  <si>
    <t>IMI Level 2 Certificate</t>
  </si>
  <si>
    <t>IMI Level 2 Diploma</t>
  </si>
  <si>
    <t>NCFE Level 1 Award</t>
  </si>
  <si>
    <t>NCFE CACHE Level 2 Award</t>
  </si>
  <si>
    <t>Pearson Edexcel Level 2 Certificate</t>
  </si>
  <si>
    <t>RSL Level 1 Certificate</t>
  </si>
  <si>
    <t>RSL Level 2 Certificate</t>
  </si>
  <si>
    <t>TLM Level 1 Certificate</t>
  </si>
  <si>
    <t>TLM Level 2 Certificate</t>
  </si>
  <si>
    <t>EAL Level 1 Foundation Certificate</t>
  </si>
  <si>
    <t>Table</t>
  </si>
  <si>
    <t>OCR National Certificates</t>
  </si>
  <si>
    <t>Graded Music</t>
  </si>
  <si>
    <t>GCSEs and Certificates Double</t>
  </si>
  <si>
    <t>GCSEs and Certificates</t>
  </si>
  <si>
    <t>Free Standing Mathematics</t>
  </si>
  <si>
    <t>BTEC Diplomas</t>
  </si>
  <si>
    <t>BTEC and WJEC Certs</t>
  </si>
  <si>
    <t>BTEC and WJEC Awards</t>
  </si>
  <si>
    <t>AS Levels Double</t>
  </si>
  <si>
    <t>AS Levels</t>
  </si>
  <si>
    <t>Worksheet</t>
  </si>
  <si>
    <t>UID</t>
  </si>
  <si>
    <t>Drop Down 1</t>
  </si>
  <si>
    <t>Concatenate</t>
  </si>
  <si>
    <t>Tables In Worksheet</t>
  </si>
  <si>
    <t>Count of Tables per Sheet</t>
  </si>
  <si>
    <t>Lookup for Drop-Down 2</t>
  </si>
  <si>
    <t>Counter for Drop-Down 2</t>
  </si>
  <si>
    <t>Drop Down 2 (Dynamic Range)</t>
  </si>
  <si>
    <t>For Table Lookup</t>
  </si>
  <si>
    <t>Table GCSE Equiv Lookup</t>
  </si>
  <si>
    <t>TRUE1</t>
  </si>
  <si>
    <t>TRUE2</t>
  </si>
  <si>
    <t>TRUE3</t>
  </si>
  <si>
    <t>TRUE4</t>
  </si>
  <si>
    <t>TRUE5</t>
  </si>
  <si>
    <t>TRUE6</t>
  </si>
  <si>
    <t>TRUE7</t>
  </si>
  <si>
    <t>TRUE8</t>
  </si>
  <si>
    <t>TRUE9</t>
  </si>
  <si>
    <t>TRUE10</t>
  </si>
  <si>
    <t>TRUE11</t>
  </si>
  <si>
    <t>TRUE12</t>
  </si>
  <si>
    <t>TRUE13</t>
  </si>
  <si>
    <t>TRUE14</t>
  </si>
  <si>
    <t>TRUE15</t>
  </si>
  <si>
    <t>TRUE16</t>
  </si>
  <si>
    <t>TRUE17</t>
  </si>
  <si>
    <t>TRUE18</t>
  </si>
  <si>
    <t>TRUE19</t>
  </si>
  <si>
    <t>TRUE20</t>
  </si>
  <si>
    <t>TRUE21</t>
  </si>
  <si>
    <t>TRUE22</t>
  </si>
  <si>
    <t>TRUE23</t>
  </si>
  <si>
    <t>TRUE24</t>
  </si>
  <si>
    <t>TRUE25</t>
  </si>
  <si>
    <t>TRUE26</t>
  </si>
  <si>
    <t>TRUE27</t>
  </si>
  <si>
    <t>TRUE28</t>
  </si>
  <si>
    <t>TRUE29</t>
  </si>
  <si>
    <t>TRUE30</t>
  </si>
  <si>
    <t>TRUE31</t>
  </si>
  <si>
    <t>TRUE32</t>
  </si>
  <si>
    <t>TRUE33</t>
  </si>
  <si>
    <t>TRUE34</t>
  </si>
  <si>
    <t>TRUE35</t>
  </si>
  <si>
    <t>TRUE36</t>
  </si>
  <si>
    <t>TRUE37</t>
  </si>
  <si>
    <t>TRUE38</t>
  </si>
  <si>
    <t>TRUE39</t>
  </si>
  <si>
    <t>TRUE40</t>
  </si>
  <si>
    <t>TRUE41</t>
  </si>
  <si>
    <t>TRUE42</t>
  </si>
  <si>
    <t>TRUE43</t>
  </si>
  <si>
    <t>TRUE44</t>
  </si>
  <si>
    <t>TRUE45</t>
  </si>
  <si>
    <t>TRUE46</t>
  </si>
  <si>
    <t>2. Please Choose a Table Below</t>
  </si>
  <si>
    <t>Drop-Down &amp; Qual Num Concatenate</t>
  </si>
  <si>
    <t>Actual Check</t>
  </si>
  <si>
    <t>True Counter</t>
  </si>
  <si>
    <t>True Concatenate</t>
  </si>
  <si>
    <t>TRUE47</t>
  </si>
  <si>
    <t>TRUE48</t>
  </si>
  <si>
    <t>TRUE49</t>
  </si>
  <si>
    <t>TRUE50</t>
  </si>
  <si>
    <t>TRUE51</t>
  </si>
  <si>
    <t>TRUE52</t>
  </si>
  <si>
    <t>TRUE53</t>
  </si>
  <si>
    <t>TRUE54</t>
  </si>
  <si>
    <t>TRUE55</t>
  </si>
  <si>
    <t>TRUE56</t>
  </si>
  <si>
    <t>TRUE57</t>
  </si>
  <si>
    <t>TRUE58</t>
  </si>
  <si>
    <t>TRUE59</t>
  </si>
  <si>
    <t>TRUE60</t>
  </si>
  <si>
    <t>TRUE61</t>
  </si>
  <si>
    <t>TRUE62</t>
  </si>
  <si>
    <t>TRUE63</t>
  </si>
  <si>
    <t>TRUE64</t>
  </si>
  <si>
    <t>TRUE65</t>
  </si>
  <si>
    <t>TRUE66</t>
  </si>
  <si>
    <t>TRUE67</t>
  </si>
  <si>
    <t>TRUE68</t>
  </si>
  <si>
    <t>TRUE69</t>
  </si>
  <si>
    <t>TRUE70</t>
  </si>
  <si>
    <t>TRUE71</t>
  </si>
  <si>
    <t>TRUE72</t>
  </si>
  <si>
    <t>TRUE73</t>
  </si>
  <si>
    <t>TRUE74</t>
  </si>
  <si>
    <t>TRUE75</t>
  </si>
  <si>
    <t>TRUE76</t>
  </si>
  <si>
    <t>TRUE77</t>
  </si>
  <si>
    <t>TRUE78</t>
  </si>
  <si>
    <t>TRUE79</t>
  </si>
  <si>
    <t>TRUE80</t>
  </si>
  <si>
    <t>TRUE81</t>
  </si>
  <si>
    <t>TRUE82</t>
  </si>
  <si>
    <t>TRUE83</t>
  </si>
  <si>
    <t>TRUE84</t>
  </si>
  <si>
    <t>TRUE85</t>
  </si>
  <si>
    <t>TRUE86</t>
  </si>
  <si>
    <t>TRUE87</t>
  </si>
  <si>
    <t>TRUE88</t>
  </si>
  <si>
    <t>TRUE89</t>
  </si>
  <si>
    <t>TRUE90</t>
  </si>
  <si>
    <t>TRUE91</t>
  </si>
  <si>
    <t>TRUE92</t>
  </si>
  <si>
    <t>TRUE93</t>
  </si>
  <si>
    <t>TRUE94</t>
  </si>
  <si>
    <t>TRUE95</t>
  </si>
  <si>
    <t>TRUE96</t>
  </si>
  <si>
    <t>TRUE97</t>
  </si>
  <si>
    <t>TRUE98</t>
  </si>
  <si>
    <t>TRUE99</t>
  </si>
  <si>
    <t>TRUE100</t>
  </si>
  <si>
    <t>TRUE101</t>
  </si>
  <si>
    <t>TRUE102</t>
  </si>
  <si>
    <t>TRUE103</t>
  </si>
  <si>
    <t>TRUE104</t>
  </si>
  <si>
    <t>TRUE105</t>
  </si>
  <si>
    <t>TRUE106</t>
  </si>
  <si>
    <t>TRUE107</t>
  </si>
  <si>
    <t>TRUE108</t>
  </si>
  <si>
    <t>TRUE109</t>
  </si>
  <si>
    <t>TRUE110</t>
  </si>
  <si>
    <t>TRUE111</t>
  </si>
  <si>
    <t>TRUE112</t>
  </si>
  <si>
    <t>TRUE113</t>
  </si>
  <si>
    <t>TRUE114</t>
  </si>
  <si>
    <t>TRUE115</t>
  </si>
  <si>
    <t>TRUE116</t>
  </si>
  <si>
    <t>TRUE117</t>
  </si>
  <si>
    <t>TRUE118</t>
  </si>
  <si>
    <t>TRUE119</t>
  </si>
  <si>
    <t>TRUE120</t>
  </si>
  <si>
    <t>TRUE121</t>
  </si>
  <si>
    <t>TRUE122</t>
  </si>
  <si>
    <t>TRUE123</t>
  </si>
  <si>
    <t>TRUE124</t>
  </si>
  <si>
    <t>TRUE125</t>
  </si>
  <si>
    <t>TRUE126</t>
  </si>
  <si>
    <t>TRUE127</t>
  </si>
  <si>
    <t>TRUE128</t>
  </si>
  <si>
    <t>TRUE129</t>
  </si>
  <si>
    <t>TRUE130</t>
  </si>
  <si>
    <t>TRUE131</t>
  </si>
  <si>
    <t>TRUE132</t>
  </si>
  <si>
    <t>TRUE133</t>
  </si>
  <si>
    <t>TRUE134</t>
  </si>
  <si>
    <t>TRUE135</t>
  </si>
  <si>
    <t>TRUE136</t>
  </si>
  <si>
    <t>TRUE137</t>
  </si>
  <si>
    <t>TRUE138</t>
  </si>
  <si>
    <t>TRUE139</t>
  </si>
  <si>
    <t>TRUE140</t>
  </si>
  <si>
    <t>TRUE141</t>
  </si>
  <si>
    <t>TRUE142</t>
  </si>
  <si>
    <t>TRUE143</t>
  </si>
  <si>
    <t>TRUE144</t>
  </si>
  <si>
    <t>TRUE145</t>
  </si>
  <si>
    <t>TRUE146</t>
  </si>
  <si>
    <t>TRUE147</t>
  </si>
  <si>
    <t>TRUE148</t>
  </si>
  <si>
    <t>TRUE149</t>
  </si>
  <si>
    <t>TRUE150</t>
  </si>
  <si>
    <t>TRUE151</t>
  </si>
  <si>
    <t>TRUE152</t>
  </si>
  <si>
    <t>TRUE153</t>
  </si>
  <si>
    <t>TRUE154</t>
  </si>
  <si>
    <t>TRUE155</t>
  </si>
  <si>
    <t>TRUE156</t>
  </si>
  <si>
    <t>TRUE157</t>
  </si>
  <si>
    <t>TRUE158</t>
  </si>
  <si>
    <t>TRUE159</t>
  </si>
  <si>
    <t>TRUE160</t>
  </si>
  <si>
    <t>TRUE161</t>
  </si>
  <si>
    <t>TRUE162</t>
  </si>
  <si>
    <t>TRUE163</t>
  </si>
  <si>
    <t>TRUE164</t>
  </si>
  <si>
    <t>TRUE165</t>
  </si>
  <si>
    <t>TRUE166</t>
  </si>
  <si>
    <t>TRUE167</t>
  </si>
  <si>
    <t>TRUE168</t>
  </si>
  <si>
    <t>TRUE169</t>
  </si>
  <si>
    <t>TRUE170</t>
  </si>
  <si>
    <t>TRUE171</t>
  </si>
  <si>
    <t>TRUE172</t>
  </si>
  <si>
    <t>TRUE173</t>
  </si>
  <si>
    <t>TRUE174</t>
  </si>
  <si>
    <t>TRUE175</t>
  </si>
  <si>
    <t>TRUE176</t>
  </si>
  <si>
    <t>TRUE177</t>
  </si>
  <si>
    <t>TRUE178</t>
  </si>
  <si>
    <t>TRUE179</t>
  </si>
  <si>
    <t>TRUE180</t>
  </si>
  <si>
    <t>TRUE181</t>
  </si>
  <si>
    <t>TRUE182</t>
  </si>
  <si>
    <t>TRUE183</t>
  </si>
  <si>
    <t>TRUE184</t>
  </si>
  <si>
    <t>TRUE185</t>
  </si>
  <si>
    <t>TRUE186</t>
  </si>
  <si>
    <t>TRUE187</t>
  </si>
  <si>
    <t>TRUE188</t>
  </si>
  <si>
    <t>TRUE189</t>
  </si>
  <si>
    <t>TRUE190</t>
  </si>
  <si>
    <t>TRUE191</t>
  </si>
  <si>
    <t>TRUE192</t>
  </si>
  <si>
    <t>TRUE193</t>
  </si>
  <si>
    <t>TRUE194</t>
  </si>
  <si>
    <t>TRUE195</t>
  </si>
  <si>
    <t>TRUE196</t>
  </si>
  <si>
    <t>TRUE197</t>
  </si>
  <si>
    <t>TRUE198</t>
  </si>
  <si>
    <t>TRUE199</t>
  </si>
  <si>
    <t>TRUE200</t>
  </si>
  <si>
    <t>TRUE201</t>
  </si>
  <si>
    <t>TRUE202</t>
  </si>
  <si>
    <t>TRUE203</t>
  </si>
  <si>
    <t>TRUE204</t>
  </si>
  <si>
    <t>TRUE205</t>
  </si>
  <si>
    <t>TRUE206</t>
  </si>
  <si>
    <t>TRUE207</t>
  </si>
  <si>
    <t>TRUE208</t>
  </si>
  <si>
    <t>TRUE209</t>
  </si>
  <si>
    <t>TRUE210</t>
  </si>
  <si>
    <t>TRUE211</t>
  </si>
  <si>
    <t>TRUE212</t>
  </si>
  <si>
    <t>TRUE213</t>
  </si>
  <si>
    <t>TRUE214</t>
  </si>
  <si>
    <t>TRUE215</t>
  </si>
  <si>
    <t>TRUE216</t>
  </si>
  <si>
    <t>TRUE217</t>
  </si>
  <si>
    <t>TRUE218</t>
  </si>
  <si>
    <t>TRUE219</t>
  </si>
  <si>
    <t>TRUE220</t>
  </si>
  <si>
    <t>TRUE221</t>
  </si>
  <si>
    <t>TRUE222</t>
  </si>
  <si>
    <t>TRUE223</t>
  </si>
  <si>
    <t>TRUE224</t>
  </si>
  <si>
    <t>TRUE225</t>
  </si>
  <si>
    <t>TRUE226</t>
  </si>
  <si>
    <t>TRUE227</t>
  </si>
  <si>
    <t>TRUE228</t>
  </si>
  <si>
    <t>TRUE229</t>
  </si>
  <si>
    <t>TRUE230</t>
  </si>
  <si>
    <t>TRUE231</t>
  </si>
  <si>
    <t>TRUE232</t>
  </si>
  <si>
    <t>TRUE233</t>
  </si>
  <si>
    <t>TRUE234</t>
  </si>
  <si>
    <t>TRUE235</t>
  </si>
  <si>
    <t>TRUE236</t>
  </si>
  <si>
    <t>TRUE237</t>
  </si>
  <si>
    <t>TRUE238</t>
  </si>
  <si>
    <t>TRUE239</t>
  </si>
  <si>
    <t>TRUE240</t>
  </si>
  <si>
    <t>TRUE241</t>
  </si>
  <si>
    <t>TRUE242</t>
  </si>
  <si>
    <t>TRUE243</t>
  </si>
  <si>
    <t>TRUE244</t>
  </si>
  <si>
    <t>TRUE245</t>
  </si>
  <si>
    <t>TRUE246</t>
  </si>
  <si>
    <t>TRUE247</t>
  </si>
  <si>
    <t>TRUE248</t>
  </si>
  <si>
    <t>TRUE249</t>
  </si>
  <si>
    <t>TRUE250</t>
  </si>
  <si>
    <t>TRUE251</t>
  </si>
  <si>
    <t>TRUE252</t>
  </si>
  <si>
    <t>TRUE253</t>
  </si>
  <si>
    <t>TRUE254</t>
  </si>
  <si>
    <t>TRUE255</t>
  </si>
  <si>
    <t>TRUE256</t>
  </si>
  <si>
    <t>TRUE257</t>
  </si>
  <si>
    <t>TRUE258</t>
  </si>
  <si>
    <t>TRUE259</t>
  </si>
  <si>
    <t>TRUE260</t>
  </si>
  <si>
    <t>TRUE261</t>
  </si>
  <si>
    <t>TRUE262</t>
  </si>
  <si>
    <t>TRUE263</t>
  </si>
  <si>
    <t>TRUE264</t>
  </si>
  <si>
    <t>TRUE265</t>
  </si>
  <si>
    <t>TRUE266</t>
  </si>
  <si>
    <t>TRUE267</t>
  </si>
  <si>
    <t>TRUE268</t>
  </si>
  <si>
    <t>TRUE269</t>
  </si>
  <si>
    <t>TRUE270</t>
  </si>
  <si>
    <t>TRUE271</t>
  </si>
  <si>
    <t>TRUE272</t>
  </si>
  <si>
    <t>TRUE273</t>
  </si>
  <si>
    <t>TRUE274</t>
  </si>
  <si>
    <t>TRUE275</t>
  </si>
  <si>
    <t>TRUE276</t>
  </si>
  <si>
    <t>TRUE277</t>
  </si>
  <si>
    <t>TRUE278</t>
  </si>
  <si>
    <t>TRUE279</t>
  </si>
  <si>
    <t>TRUE280</t>
  </si>
  <si>
    <t>TRUE281</t>
  </si>
  <si>
    <t>TRUE282</t>
  </si>
  <si>
    <t>TRUE283</t>
  </si>
  <si>
    <t>TRUE284</t>
  </si>
  <si>
    <t>TRUE285</t>
  </si>
  <si>
    <t>TRUE286</t>
  </si>
  <si>
    <t>TRUE287</t>
  </si>
  <si>
    <t>TRUE288</t>
  </si>
  <si>
    <t>TRUE289</t>
  </si>
  <si>
    <t>TRUE290</t>
  </si>
  <si>
    <t>TRUE291</t>
  </si>
  <si>
    <t>TRUE292</t>
  </si>
  <si>
    <t>TRUE293</t>
  </si>
  <si>
    <t>TRUE294</t>
  </si>
  <si>
    <t>TRUE295</t>
  </si>
  <si>
    <t>TRUE296</t>
  </si>
  <si>
    <t>TRUE297</t>
  </si>
  <si>
    <t>TRUE298</t>
  </si>
  <si>
    <t>TRUE299</t>
  </si>
  <si>
    <t>TRUE300</t>
  </si>
  <si>
    <t>TRUE301</t>
  </si>
  <si>
    <t>TRUE302</t>
  </si>
  <si>
    <t>TRUE303</t>
  </si>
  <si>
    <t>TRUE304</t>
  </si>
  <si>
    <t>TRUE305</t>
  </si>
  <si>
    <t>TRUE306</t>
  </si>
  <si>
    <t>TRUE307</t>
  </si>
  <si>
    <t>TRUE308</t>
  </si>
  <si>
    <t>TRUE309</t>
  </si>
  <si>
    <t>TRUE310</t>
  </si>
  <si>
    <t>TRUE311</t>
  </si>
  <si>
    <t>TRUE312</t>
  </si>
  <si>
    <t>TRUE313</t>
  </si>
  <si>
    <t>TRUE314</t>
  </si>
  <si>
    <t>TRUE315</t>
  </si>
  <si>
    <t>TRUE316</t>
  </si>
  <si>
    <t>TRUE317</t>
  </si>
  <si>
    <t>TRUE318</t>
  </si>
  <si>
    <t>TRUE319</t>
  </si>
  <si>
    <t>TRUE320</t>
  </si>
  <si>
    <t>TRUE321</t>
  </si>
  <si>
    <t>TRUE322</t>
  </si>
  <si>
    <t>TRUE323</t>
  </si>
  <si>
    <t>TRUE324</t>
  </si>
  <si>
    <t>TRUE325</t>
  </si>
  <si>
    <t>TRUE326</t>
  </si>
  <si>
    <t>TRUE327</t>
  </si>
  <si>
    <t>TRUE328</t>
  </si>
  <si>
    <t>TRUE329</t>
  </si>
  <si>
    <t>TRUE330</t>
  </si>
  <si>
    <t>TRUE331</t>
  </si>
  <si>
    <t>TRUE332</t>
  </si>
  <si>
    <t>TRUE333</t>
  </si>
  <si>
    <t>TRUE334</t>
  </si>
  <si>
    <t>TRUE335</t>
  </si>
  <si>
    <t>TRUE336</t>
  </si>
  <si>
    <t>TRUE337</t>
  </si>
  <si>
    <t>TRUE338</t>
  </si>
  <si>
    <t>TRUE339</t>
  </si>
  <si>
    <t>TRUE340</t>
  </si>
  <si>
    <t>TRUE341</t>
  </si>
  <si>
    <t>TRUE342</t>
  </si>
  <si>
    <t>TRUE343</t>
  </si>
  <si>
    <t>TRUE344</t>
  </si>
  <si>
    <t>TRUE345</t>
  </si>
  <si>
    <t>TRUE346</t>
  </si>
  <si>
    <t>TRUE347</t>
  </si>
  <si>
    <t>TRUE348</t>
  </si>
  <si>
    <t>TRUE349</t>
  </si>
  <si>
    <t>TRUE350</t>
  </si>
  <si>
    <t>TRUE351</t>
  </si>
  <si>
    <t>TRUE352</t>
  </si>
  <si>
    <t>TRUE353</t>
  </si>
  <si>
    <t>TRUE354</t>
  </si>
  <si>
    <t>TRUE355</t>
  </si>
  <si>
    <t>TRUE356</t>
  </si>
  <si>
    <t>TRUE357</t>
  </si>
  <si>
    <t>TRUE358</t>
  </si>
  <si>
    <t>TRUE359</t>
  </si>
  <si>
    <t>TRUE360</t>
  </si>
  <si>
    <t>TRUE361</t>
  </si>
  <si>
    <t>TRUE362</t>
  </si>
  <si>
    <t>TRUE363</t>
  </si>
  <si>
    <t>TRUE364</t>
  </si>
  <si>
    <t>TRUE365</t>
  </si>
  <si>
    <t>TRUE366</t>
  </si>
  <si>
    <t>TRUE367</t>
  </si>
  <si>
    <t>TRUE368</t>
  </si>
  <si>
    <t>TRUE369</t>
  </si>
  <si>
    <t>TRUE370</t>
  </si>
  <si>
    <t>TRUE371</t>
  </si>
  <si>
    <t>TRUE372</t>
  </si>
  <si>
    <t>TRUE373</t>
  </si>
  <si>
    <t>TRUE374</t>
  </si>
  <si>
    <t>TRUE375</t>
  </si>
  <si>
    <t>TRUE376</t>
  </si>
  <si>
    <t>TRUE377</t>
  </si>
  <si>
    <t>TRUE378</t>
  </si>
  <si>
    <t>TRUE379</t>
  </si>
  <si>
    <t>TRUE380</t>
  </si>
  <si>
    <t>TRUE381</t>
  </si>
  <si>
    <t>TRUE382</t>
  </si>
  <si>
    <t>TRUE383</t>
  </si>
  <si>
    <t>TRUE384</t>
  </si>
  <si>
    <t>TRUE385</t>
  </si>
  <si>
    <t>TRUE386</t>
  </si>
  <si>
    <t>TRUE387</t>
  </si>
  <si>
    <t>TRUE388</t>
  </si>
  <si>
    <t>TRUE389</t>
  </si>
  <si>
    <t>TRUE390</t>
  </si>
  <si>
    <t>TRUE391</t>
  </si>
  <si>
    <t>TRUE392</t>
  </si>
  <si>
    <t>TRUE393</t>
  </si>
  <si>
    <t>TRUE394</t>
  </si>
  <si>
    <t>TRUE395</t>
  </si>
  <si>
    <t>TRUE396</t>
  </si>
  <si>
    <t>TRUE397</t>
  </si>
  <si>
    <t>TRUE398</t>
  </si>
  <si>
    <t>TRUE399</t>
  </si>
  <si>
    <t>TRUE400</t>
  </si>
  <si>
    <t>TRUE401</t>
  </si>
  <si>
    <t>TRUE402</t>
  </si>
  <si>
    <t>TRUE403</t>
  </si>
  <si>
    <t>TRUE404</t>
  </si>
  <si>
    <t>TRUE405</t>
  </si>
  <si>
    <t>TRUE406</t>
  </si>
  <si>
    <t>TRUE407</t>
  </si>
  <si>
    <t>TRUE408</t>
  </si>
  <si>
    <t>TRUE409</t>
  </si>
  <si>
    <t>TRUE410</t>
  </si>
  <si>
    <t>TRUE411</t>
  </si>
  <si>
    <t>TRUE412</t>
  </si>
  <si>
    <t>TRUE413</t>
  </si>
  <si>
    <t>TRUE414</t>
  </si>
  <si>
    <t>TRUE415</t>
  </si>
  <si>
    <t>TRUE416</t>
  </si>
  <si>
    <t>TRUE417</t>
  </si>
  <si>
    <t>TRUE418</t>
  </si>
  <si>
    <t>TRUE419</t>
  </si>
  <si>
    <t>TRUE420</t>
  </si>
  <si>
    <t>TRUE421</t>
  </si>
  <si>
    <t>TRUE422</t>
  </si>
  <si>
    <t>TRUE423</t>
  </si>
  <si>
    <t>TRUE424</t>
  </si>
  <si>
    <t>TRUE425</t>
  </si>
  <si>
    <t>TRUE426</t>
  </si>
  <si>
    <t>TRUE427</t>
  </si>
  <si>
    <t>TRUE428</t>
  </si>
  <si>
    <t>TRUE429</t>
  </si>
  <si>
    <t>TRUE430</t>
  </si>
  <si>
    <t>TRUE431</t>
  </si>
  <si>
    <t>TRUE432</t>
  </si>
  <si>
    <t>TRUE433</t>
  </si>
  <si>
    <t>TRUE434</t>
  </si>
  <si>
    <t>TRUE435</t>
  </si>
  <si>
    <t>TRUE436</t>
  </si>
  <si>
    <t>TRUE437</t>
  </si>
  <si>
    <t>TRUE438</t>
  </si>
  <si>
    <t>TRUE439</t>
  </si>
  <si>
    <t>TRUE440</t>
  </si>
  <si>
    <t>TRUE441</t>
  </si>
  <si>
    <t>TRUE442</t>
  </si>
  <si>
    <t>TRUE443</t>
  </si>
  <si>
    <t>TRUE444</t>
  </si>
  <si>
    <t>TRUE445</t>
  </si>
  <si>
    <t>TRUE446</t>
  </si>
  <si>
    <t>TRUE447</t>
  </si>
  <si>
    <t>TRUE448</t>
  </si>
  <si>
    <t>TRUE449</t>
  </si>
  <si>
    <t>TRUE450</t>
  </si>
  <si>
    <t>TRUE451</t>
  </si>
  <si>
    <t>TRUE452</t>
  </si>
  <si>
    <t>TRUE453</t>
  </si>
  <si>
    <t>TRUE454</t>
  </si>
  <si>
    <t>TRUE455</t>
  </si>
  <si>
    <t>TRUE456</t>
  </si>
  <si>
    <t>TRUE457</t>
  </si>
  <si>
    <t>TRUE458</t>
  </si>
  <si>
    <t>TRUE459</t>
  </si>
  <si>
    <t>TRUE460</t>
  </si>
  <si>
    <t>TRUE461</t>
  </si>
  <si>
    <t>TRUE462</t>
  </si>
  <si>
    <t>TRUE463</t>
  </si>
  <si>
    <t>TRUE464</t>
  </si>
  <si>
    <t>TRUE465</t>
  </si>
  <si>
    <t>TRUE466</t>
  </si>
  <si>
    <t>TRUE467</t>
  </si>
  <si>
    <t>TRUE468</t>
  </si>
  <si>
    <t>TRUE469</t>
  </si>
  <si>
    <t>TRUE470</t>
  </si>
  <si>
    <t>TRUE471</t>
  </si>
  <si>
    <t>TRUE472</t>
  </si>
  <si>
    <t>TRUE473</t>
  </si>
  <si>
    <t>TRUE474</t>
  </si>
  <si>
    <t>TRUE475</t>
  </si>
  <si>
    <t>TRUE476</t>
  </si>
  <si>
    <t>TRUE477</t>
  </si>
  <si>
    <t>TRUE478</t>
  </si>
  <si>
    <t>TRUE479</t>
  </si>
  <si>
    <t>TRUE480</t>
  </si>
  <si>
    <t>TRUE481</t>
  </si>
  <si>
    <t>TRUE482</t>
  </si>
  <si>
    <t>TRUE483</t>
  </si>
  <si>
    <t>TRUE484</t>
  </si>
  <si>
    <t>TRUE485</t>
  </si>
  <si>
    <t>TRUE486</t>
  </si>
  <si>
    <t>TRUE487</t>
  </si>
  <si>
    <t>TRUE488</t>
  </si>
  <si>
    <t>TRUE489</t>
  </si>
  <si>
    <t>TRUE490</t>
  </si>
  <si>
    <t>TRUE491</t>
  </si>
  <si>
    <t>TRUE492</t>
  </si>
  <si>
    <t>TRUE493</t>
  </si>
  <si>
    <t>TRUE494</t>
  </si>
  <si>
    <t>TRUE495</t>
  </si>
  <si>
    <t>TRUE496</t>
  </si>
  <si>
    <t>TRUE497</t>
  </si>
  <si>
    <t>TRUE498</t>
  </si>
  <si>
    <t>TRUE499</t>
  </si>
  <si>
    <t>TRUE500</t>
  </si>
  <si>
    <t>TRUE501</t>
  </si>
  <si>
    <t>TRUE502</t>
  </si>
  <si>
    <t>TRUE503</t>
  </si>
  <si>
    <t>TRUE504</t>
  </si>
  <si>
    <t>TRUE505</t>
  </si>
  <si>
    <t>TRUE506</t>
  </si>
  <si>
    <t>TRUE507</t>
  </si>
  <si>
    <t>TRUE508</t>
  </si>
  <si>
    <t>TRUE509</t>
  </si>
  <si>
    <t>TRUE510</t>
  </si>
  <si>
    <t>TRUE511</t>
  </si>
  <si>
    <t>TRUE512</t>
  </si>
  <si>
    <t>TRUE513</t>
  </si>
  <si>
    <t>TRUE514</t>
  </si>
  <si>
    <t>TRUE515</t>
  </si>
  <si>
    <t>TRUE516</t>
  </si>
  <si>
    <t>TRUE517</t>
  </si>
  <si>
    <t>TRUE518</t>
  </si>
  <si>
    <t>TRUE519</t>
  </si>
  <si>
    <t>TRUE520</t>
  </si>
  <si>
    <t>TRUE521</t>
  </si>
  <si>
    <t>TRUE522</t>
  </si>
  <si>
    <t>TRUE523</t>
  </si>
  <si>
    <t>TRUE524</t>
  </si>
  <si>
    <t>TRUE525</t>
  </si>
  <si>
    <t>TRUE526</t>
  </si>
  <si>
    <t>TRUE527</t>
  </si>
  <si>
    <t>TRUE528</t>
  </si>
  <si>
    <t>TRUE529</t>
  </si>
  <si>
    <t>TRUE530</t>
  </si>
  <si>
    <t>TRUE531</t>
  </si>
  <si>
    <t>TRUE532</t>
  </si>
  <si>
    <t>TRUE533</t>
  </si>
  <si>
    <t>TRUE534</t>
  </si>
  <si>
    <t>TRUE535</t>
  </si>
  <si>
    <t>TRUE536</t>
  </si>
  <si>
    <t>TRUE537</t>
  </si>
  <si>
    <t>TRUE538</t>
  </si>
  <si>
    <t>TRUE539</t>
  </si>
  <si>
    <t>TRUE540</t>
  </si>
  <si>
    <t>TRUE541</t>
  </si>
  <si>
    <t>TRUE542</t>
  </si>
  <si>
    <t>TRUE543</t>
  </si>
  <si>
    <t>TRUE544</t>
  </si>
  <si>
    <t>TRUE545</t>
  </si>
  <si>
    <t>TRUE546</t>
  </si>
  <si>
    <t>TRUE547</t>
  </si>
  <si>
    <t>TRUE548</t>
  </si>
  <si>
    <t>TRUE549</t>
  </si>
  <si>
    <t>TRUE550</t>
  </si>
  <si>
    <t>TRUE551</t>
  </si>
  <si>
    <t>TRUE552</t>
  </si>
  <si>
    <t>TRUE553</t>
  </si>
  <si>
    <t>TRUE554</t>
  </si>
  <si>
    <t>TRUE555</t>
  </si>
  <si>
    <t>TRUE556</t>
  </si>
  <si>
    <t>TRUE557</t>
  </si>
  <si>
    <t>TRUE558</t>
  </si>
  <si>
    <t>TRUE559</t>
  </si>
  <si>
    <t>TRUE560</t>
  </si>
  <si>
    <t>TRUE561</t>
  </si>
  <si>
    <t>TRUE562</t>
  </si>
  <si>
    <t>TRUE563</t>
  </si>
  <si>
    <t>TRUE564</t>
  </si>
  <si>
    <t>TRUE565</t>
  </si>
  <si>
    <t>TRUE566</t>
  </si>
  <si>
    <t>TRUE567</t>
  </si>
  <si>
    <t>TRUE568</t>
  </si>
  <si>
    <t>TRUE569</t>
  </si>
  <si>
    <t>TRUE570</t>
  </si>
  <si>
    <t>TRUE571</t>
  </si>
  <si>
    <t>TRUE572</t>
  </si>
  <si>
    <t>TRUE573</t>
  </si>
  <si>
    <t>TRUE574</t>
  </si>
  <si>
    <t>TRUE575</t>
  </si>
  <si>
    <t>TRUE576</t>
  </si>
  <si>
    <t>TRUE577</t>
  </si>
  <si>
    <t>TRUE578</t>
  </si>
  <si>
    <t>TRUE579</t>
  </si>
  <si>
    <t>TRUE580</t>
  </si>
  <si>
    <t>TRUE581</t>
  </si>
  <si>
    <t>TRUE582</t>
  </si>
  <si>
    <t>TRUE583</t>
  </si>
  <si>
    <t>TRUE584</t>
  </si>
  <si>
    <t>TRUE585</t>
  </si>
  <si>
    <t>TRUE586</t>
  </si>
  <si>
    <t>TRUE587</t>
  </si>
  <si>
    <t>TRUE588</t>
  </si>
  <si>
    <t>TRUE589</t>
  </si>
  <si>
    <t>TRUE590</t>
  </si>
  <si>
    <t>TRUE591</t>
  </si>
  <si>
    <t>TRUE592</t>
  </si>
  <si>
    <t>TRUE593</t>
  </si>
  <si>
    <t>TRUE594</t>
  </si>
  <si>
    <t>TRUE595</t>
  </si>
  <si>
    <t>TRUE596</t>
  </si>
  <si>
    <t>TRUE597</t>
  </si>
  <si>
    <t>TRUE598</t>
  </si>
  <si>
    <t>TRUE599</t>
  </si>
  <si>
    <t>TRUE600</t>
  </si>
  <si>
    <t>TRUE601</t>
  </si>
  <si>
    <t>TRUE602</t>
  </si>
  <si>
    <t>TRUE603</t>
  </si>
  <si>
    <t>TRUE604</t>
  </si>
  <si>
    <t>TRUE605</t>
  </si>
  <si>
    <t>TRUE606</t>
  </si>
  <si>
    <t>TRUE607</t>
  </si>
  <si>
    <t>TRUE608</t>
  </si>
  <si>
    <t>TRUE609</t>
  </si>
  <si>
    <t>TRUE610</t>
  </si>
  <si>
    <t>TRUE611</t>
  </si>
  <si>
    <t>TRUE612</t>
  </si>
  <si>
    <t>TRUE613</t>
  </si>
  <si>
    <t>TRUE614</t>
  </si>
  <si>
    <t>TRUE615</t>
  </si>
  <si>
    <t>TRUE616</t>
  </si>
  <si>
    <t>TRUE617</t>
  </si>
  <si>
    <t>TRUE618</t>
  </si>
  <si>
    <t>TRUE619</t>
  </si>
  <si>
    <t>TRUE620</t>
  </si>
  <si>
    <t>TRUE621</t>
  </si>
  <si>
    <t>TRUE622</t>
  </si>
  <si>
    <t>TRUE623</t>
  </si>
  <si>
    <t>TRUE624</t>
  </si>
  <si>
    <t>TRUE625</t>
  </si>
  <si>
    <t>TRUE626</t>
  </si>
  <si>
    <t>TRUE627</t>
  </si>
  <si>
    <t>TRUE628</t>
  </si>
  <si>
    <t>TRUE629</t>
  </si>
  <si>
    <t>TRUE630</t>
  </si>
  <si>
    <t>TRUE631</t>
  </si>
  <si>
    <t>TRUE632</t>
  </si>
  <si>
    <t>TRUE633</t>
  </si>
  <si>
    <t>TRUE634</t>
  </si>
  <si>
    <t>TRUE635</t>
  </si>
  <si>
    <t>TRUE636</t>
  </si>
  <si>
    <t>TRUE637</t>
  </si>
  <si>
    <t>TRUE638</t>
  </si>
  <si>
    <t>TRUE639</t>
  </si>
  <si>
    <t>TRUE640</t>
  </si>
  <si>
    <t>TRUE641</t>
  </si>
  <si>
    <t>TRUE642</t>
  </si>
  <si>
    <t>TRUE643</t>
  </si>
  <si>
    <t>TRUE644</t>
  </si>
  <si>
    <t>TRUE645</t>
  </si>
  <si>
    <t>TRUE646</t>
  </si>
  <si>
    <t>TRUE647</t>
  </si>
  <si>
    <t>TRUE648</t>
  </si>
  <si>
    <t>TRUE649</t>
  </si>
  <si>
    <t>TRUE650</t>
  </si>
  <si>
    <t>TRUE651</t>
  </si>
  <si>
    <t>TRUE652</t>
  </si>
  <si>
    <t>TRUE653</t>
  </si>
  <si>
    <t>TRUE654</t>
  </si>
  <si>
    <t>TRUE655</t>
  </si>
  <si>
    <t>TRUE656</t>
  </si>
  <si>
    <t>TRUE657</t>
  </si>
  <si>
    <t>TRUE658</t>
  </si>
  <si>
    <t>TRUE659</t>
  </si>
  <si>
    <t>TRUE660</t>
  </si>
  <si>
    <t>TRUE661</t>
  </si>
  <si>
    <t>TRUE662</t>
  </si>
  <si>
    <t>Qual No. Lookup</t>
  </si>
  <si>
    <t>Qual Title Lookup</t>
  </si>
  <si>
    <t>1. Please choose a Qualification Type Below</t>
  </si>
  <si>
    <t>General Information</t>
  </si>
  <si>
    <t>An overview of performance points</t>
  </si>
  <si>
    <t>A list of all Applied GCE AS Levels &amp; GCE AS Levels</t>
  </si>
  <si>
    <t>AS Levels (Double)</t>
  </si>
  <si>
    <t>A list of all Applied GCE AS Levels (Double Award)</t>
  </si>
  <si>
    <t>A list of all BTEC Level 1/Level 2 First Awards and WJEC Level 1/2 Awards</t>
  </si>
  <si>
    <t>Free-Standing Mathematics</t>
  </si>
  <si>
    <t>A list of all Free Standing Maths qualifications (Level 3)</t>
  </si>
  <si>
    <t>GCSEs and Certificates (Double)</t>
  </si>
  <si>
    <t>A list of all Graded Music qualifications</t>
  </si>
  <si>
    <t>Other individual qualifications which are not covered by the categories above</t>
  </si>
  <si>
    <t>http://www.gov.uk/government/publications/progress-8-school-performance-measure</t>
  </si>
  <si>
    <t>A search tool that lists all qualifications and relevant points based on search criteria</t>
  </si>
  <si>
    <t>Search Tool</t>
  </si>
  <si>
    <t>A list of all BTEC Level 1 and WJEC Level 2 Certificates</t>
  </si>
  <si>
    <t>A list of all BTEC Level 1 Diplomas</t>
  </si>
  <si>
    <t>A list of all GCSE Double Awards and Pearson Edexcel/AQA Double Certificates</t>
  </si>
  <si>
    <t>VTCT Level 2 Certificate</t>
  </si>
  <si>
    <t>6031008X</t>
  </si>
  <si>
    <t>OCR Level 3 Advanced Subsidiary GCE in Mathematics B (MEI)</t>
  </si>
  <si>
    <t>6030991X</t>
  </si>
  <si>
    <t>60309817</t>
  </si>
  <si>
    <t>AQA Level 3 Advanced Subsidiary GCE in Environmental Science</t>
  </si>
  <si>
    <t>60309775</t>
  </si>
  <si>
    <t>WJEC Eduqas Level 3 Advanced Subsidiary GCE in Film Studies</t>
  </si>
  <si>
    <t>60309726</t>
  </si>
  <si>
    <t>OCR Level 3 Advanced Subsidiary GCE in Film Studies</t>
  </si>
  <si>
    <t>60309714</t>
  </si>
  <si>
    <t>60309337</t>
  </si>
  <si>
    <t>WJEC Eduqas Level 3 Advanced Subsidiary GCE in Law</t>
  </si>
  <si>
    <t>60309301</t>
  </si>
  <si>
    <t>60309210</t>
  </si>
  <si>
    <t>WJEC Eduqas Level 3 Advanced Subsidiary GCE in Geology</t>
  </si>
  <si>
    <t>60308606</t>
  </si>
  <si>
    <t>OCR Level 3 Advanced Subsidiary GCE in Ancient History</t>
  </si>
  <si>
    <t>60308060</t>
  </si>
  <si>
    <t>60307833</t>
  </si>
  <si>
    <t>WJEC Eduqas Level 3 Advanced Subsidiary GCE in Electronics</t>
  </si>
  <si>
    <t>6030778X</t>
  </si>
  <si>
    <t>OCR Level 3 Advanced Subsidiary GCE in Design and Technology (Design Engineering / Fashion and Textiles / Product Design)</t>
  </si>
  <si>
    <t>60307602</t>
  </si>
  <si>
    <t>60307079</t>
  </si>
  <si>
    <t>Pearson Edexcel Level 3 Advanced Subsidiary GCE in Design and Technology (Product Design)</t>
  </si>
  <si>
    <t>60306993</t>
  </si>
  <si>
    <t>60306853</t>
  </si>
  <si>
    <t>60301892</t>
  </si>
  <si>
    <t>GCSE (A*-G) Full Course</t>
  </si>
  <si>
    <t>Please note expired Applied GCE AS Levels will also count if a pupil has taken them early</t>
  </si>
  <si>
    <t>Please note expired GCE AS Levels will also count if a pupil has taken them early</t>
  </si>
  <si>
    <t>Please note expired Applied GCE AS Levels Double Awards will also count if a pupil has taken them early</t>
  </si>
  <si>
    <t>60186653</t>
  </si>
  <si>
    <t>60188698</t>
  </si>
  <si>
    <t>60311071</t>
  </si>
  <si>
    <t>AQA Level 3 Advanced Subsidiary GCE in Design and Technology: Fashion and Textiles</t>
  </si>
  <si>
    <t>60311083</t>
  </si>
  <si>
    <t>AQA Level 3 Advanced Subsidiary GCE in Design and Technology: Product Design</t>
  </si>
  <si>
    <t>60311186</t>
  </si>
  <si>
    <t>Pearson Edexcel Level 3 Advanced Subsidiary GCE in Chinese (spoken Mandarin/spoken Cantonese)</t>
  </si>
  <si>
    <t>60311502</t>
  </si>
  <si>
    <t>WJEC Eduqas Level 3 Advanced Subsidiary GCE in Media Studies</t>
  </si>
  <si>
    <t>60311654</t>
  </si>
  <si>
    <t>60311745</t>
  </si>
  <si>
    <t>WJEC Eduqas Level 3 Advanced Subsidiary GCE in Design and Technology (Fashion and Textiles/Product Design)</t>
  </si>
  <si>
    <t>60312269</t>
  </si>
  <si>
    <t>Pearson Edexcel Level 3 Advanced Subsidiary GCE in Politics</t>
  </si>
  <si>
    <t>50044187</t>
  </si>
  <si>
    <t>WJEC Level 1/2 Vocational Award In Constructing the Built Environment</t>
  </si>
  <si>
    <t>https://register.ofqual.gov.uk/</t>
  </si>
  <si>
    <t>A list of all GCSEs and AQA, Cambridge International, Pearson Edexcel and WJEC Level 1/Level 2 Certificates</t>
  </si>
  <si>
    <t>A list of all OCR Level 1/2 Cambridge National Certificates</t>
  </si>
  <si>
    <r>
      <t xml:space="preserve">Feedback
</t>
    </r>
    <r>
      <rPr>
        <sz val="10"/>
        <color theme="1"/>
        <rFont val="Arial"/>
        <family val="2"/>
      </rPr>
      <t xml:space="preserve">
If you would like to provide feedback on this document please email the department at </t>
    </r>
    <r>
      <rPr>
        <b/>
        <sz val="10"/>
        <color theme="1"/>
        <rFont val="Arial"/>
        <family val="2"/>
      </rPr>
      <t>qualifications.data@education.gov.uk</t>
    </r>
  </si>
  <si>
    <t>OCR Level 3 Advanced Subsidiary GCE in Classical Civilisation</t>
  </si>
  <si>
    <t>Applied GCE AS level</t>
  </si>
  <si>
    <t>GCE AS level</t>
  </si>
  <si>
    <t>50022817</t>
  </si>
  <si>
    <t>AQA Level 3 Advanced Subsidiary GCE in Critical Thinking</t>
  </si>
  <si>
    <t>50024152</t>
  </si>
  <si>
    <t>60306713</t>
  </si>
  <si>
    <t>OCR Level 3 Advanced Subsidiary GCE in Mathematics A</t>
  </si>
  <si>
    <t>60312026</t>
  </si>
  <si>
    <t>60313079</t>
  </si>
  <si>
    <t>60313298</t>
  </si>
  <si>
    <t>OCR Level 3 Advanced Subsidiary GCE in Further Mathematics A</t>
  </si>
  <si>
    <t>60313456</t>
  </si>
  <si>
    <t>60313900</t>
  </si>
  <si>
    <t>OCR Level 3 Advanced Subsidiary GCE in Further Mathematics B (MEI)</t>
  </si>
  <si>
    <t>60314023</t>
  </si>
  <si>
    <t>AQA Level 3 Advanced Subsidiary GCE in Politics</t>
  </si>
  <si>
    <t>60316044</t>
  </si>
  <si>
    <t>60319434</t>
  </si>
  <si>
    <t>60322469</t>
  </si>
  <si>
    <t>Applied GCE AS level Double Award</t>
  </si>
  <si>
    <t>Pearson BTEC Level 1 Certificate in Sport and Active Leisure</t>
  </si>
  <si>
    <t>BTEC Certificate Level 1</t>
  </si>
  <si>
    <t>Pearson BTEC Level 1 Certificate in Business Administration</t>
  </si>
  <si>
    <t>Pearson BTEC Level 1 Certificate in Health and Social Care</t>
  </si>
  <si>
    <t>Pearson BTEC Level 1 Certificate in Caring for Children</t>
  </si>
  <si>
    <t>Pearson BTEC Level 1 Certificate in Art and Design</t>
  </si>
  <si>
    <t>Pearson BTEC Level 1 Certificate for IT Users (ITQ)</t>
  </si>
  <si>
    <t>Pearson BTEC Level 1 Certificate in Construction</t>
  </si>
  <si>
    <t>Pearson BTEC Level 1 Certificate in Performing Arts</t>
  </si>
  <si>
    <t>Pearson BTEC Level 1 Certificate in Introduction to the Hospitality Industry</t>
  </si>
  <si>
    <t>Pearson BTEC Level 1 Certificate in Creative Media Production</t>
  </si>
  <si>
    <t>Pearson BTEC Level 1 Certificate in Engineering</t>
  </si>
  <si>
    <t>Pearson BTEC Level 1 Certificate in Introduction to the Travel and Tourism Industry</t>
  </si>
  <si>
    <t>Pearson BTEC Level 1 Certificate in Exploring the Caring Sectors</t>
  </si>
  <si>
    <t>Pearson BTEC Level 1 Diploma in Construction</t>
  </si>
  <si>
    <t>BTEC Diploma Level 1</t>
  </si>
  <si>
    <t>BTEC First Award L1/2 - Band  C - P-D*</t>
  </si>
  <si>
    <t>Cambridge International Certificate Level 1/Level 2</t>
  </si>
  <si>
    <t>60186124</t>
  </si>
  <si>
    <t>Pearson Edexcel Level 1/Level 2 GCSE (9-1) in Combined Science</t>
  </si>
  <si>
    <t>GCSE (9-1) Full Course (Double Award)</t>
  </si>
  <si>
    <t>60186872</t>
  </si>
  <si>
    <t>OCR Level 1/2 GCSE (9-1) in Combined Science A (Gateway Science)</t>
  </si>
  <si>
    <t>60186902</t>
  </si>
  <si>
    <t>OCR Level 1/2 GCSE (9-1) in Combined Science B (Twenty First Century Science)</t>
  </si>
  <si>
    <t>6018758X</t>
  </si>
  <si>
    <t>AQA Level 1/Level 2 GCSE (9-1) in Combined Science: Trilogy</t>
  </si>
  <si>
    <t>60187608</t>
  </si>
  <si>
    <t>AQA Level 1/Level 2 GCSE (9-1) in Combined Science: Synergy</t>
  </si>
  <si>
    <t>60187657</t>
  </si>
  <si>
    <t>WJEC Eduqas Level 1/Level 2 GCSE (9-1) in Combined Science</t>
  </si>
  <si>
    <t>Edexcel Certificates</t>
  </si>
  <si>
    <t>Free standing Maths Qual Level 3</t>
  </si>
  <si>
    <t>OCR Level 3 Free Standing Mathematics Qualification: Additional Maths</t>
  </si>
  <si>
    <t>GCSE Full Course</t>
  </si>
  <si>
    <t>60178115</t>
  </si>
  <si>
    <t>WJEC Eduqas Level 1/Level 2 GCSE (9-1) in Latin</t>
  </si>
  <si>
    <t>60180584</t>
  </si>
  <si>
    <t>Pearson Edexcel Level 1/Level 2 GCSE (9-1) in Computer Science</t>
  </si>
  <si>
    <t>60180699</t>
  </si>
  <si>
    <t>Pearson Edexcel Level 1/Level 2 GCSE (9-1) in Art and Design</t>
  </si>
  <si>
    <t>60180869</t>
  </si>
  <si>
    <t>60180870</t>
  </si>
  <si>
    <t>WJEC Eduqas Level 1/Level 2 GCSE (9-1) in Art and Design</t>
  </si>
  <si>
    <t>60180882</t>
  </si>
  <si>
    <t>AQA Level 1/Level 2 GCSE (9-1) in Art and Design</t>
  </si>
  <si>
    <t>60180912</t>
  </si>
  <si>
    <t>OCR Level 1/2 GCSE (9-1) in History A (Explaining the Modern World)</t>
  </si>
  <si>
    <t>60180924</t>
  </si>
  <si>
    <t>Pearson Edexcel Level 1/Level 2 GCSE (9-1) in History</t>
  </si>
  <si>
    <t>60180936</t>
  </si>
  <si>
    <t>WJEC Eduqas Level 1/Level 2 GCSE (9-1) in Food Preparation and Nutrition</t>
  </si>
  <si>
    <t>60181230</t>
  </si>
  <si>
    <t>OCR Level 1/2 GCSE (9-1) in Classical Greek</t>
  </si>
  <si>
    <t>60181242</t>
  </si>
  <si>
    <t>OCR Level 1/2 GCSE (9-1) in Latin</t>
  </si>
  <si>
    <t>6018131X</t>
  </si>
  <si>
    <t>WJEC Eduqas Level 1/Level 2 GCSE (9-1) in Music</t>
  </si>
  <si>
    <t>60181345</t>
  </si>
  <si>
    <t>Pearson Edexcel Level 1/Level 2 GCSE (9-1) in Geography A</t>
  </si>
  <si>
    <t>60181357</t>
  </si>
  <si>
    <t>Pearson Edexcel Level 1/Level 2 GCSE (9-1) in Geography B</t>
  </si>
  <si>
    <t>60181527</t>
  </si>
  <si>
    <t>WJEC Eduqas Level 1/Level 2 GCSE (9-1) in Geography A</t>
  </si>
  <si>
    <t>60181539</t>
  </si>
  <si>
    <t>WJEC Eduqas Level 1/Level 2 GCSE (9-1) in Geography B</t>
  </si>
  <si>
    <t>60181576</t>
  </si>
  <si>
    <t>AQA Level 1/Level 2 GCSE (9-1) in French</t>
  </si>
  <si>
    <t>6018159X</t>
  </si>
  <si>
    <t>AQA Level 1/Level 2 GCSE (9-1) in German</t>
  </si>
  <si>
    <t>60181606</t>
  </si>
  <si>
    <t>AQA Level 1/Level 2 GCSE (9-1) in Spanish</t>
  </si>
  <si>
    <t>60181618</t>
  </si>
  <si>
    <t>Pearson Edexcel Level 1/Level 2 GCSE (9-1) in Physical Education</t>
  </si>
  <si>
    <t>60182040</t>
  </si>
  <si>
    <t>Pearson Edexcel Level 1/Level 2 GCSE (9-1) in Music</t>
  </si>
  <si>
    <t>60182167</t>
  </si>
  <si>
    <t>OCR Level 1/2 GCSE (9-1) in Music</t>
  </si>
  <si>
    <t>60182179</t>
  </si>
  <si>
    <t>AQA Level 1/Level 2 GCSE (9-1) in History</t>
  </si>
  <si>
    <t>60182246</t>
  </si>
  <si>
    <t>OCR Level 1/2 GCSE (9-1) in Geography B (Geography for Enquiring Minds)</t>
  </si>
  <si>
    <t>60182398</t>
  </si>
  <si>
    <t>WJEC Eduqas Level 1/Level 2 GCSE (9-1) in History</t>
  </si>
  <si>
    <t>60182441</t>
  </si>
  <si>
    <t>Pearson Edexcel Level 1/Level 2 GCSE (9-1) in Citizenship Studies</t>
  </si>
  <si>
    <t>60182799</t>
  </si>
  <si>
    <t>AQA Level 1/Level 2 GCSE (9-1) in Physical Education</t>
  </si>
  <si>
    <t>6018291X</t>
  </si>
  <si>
    <t>WJEC Eduqas Level 1/Level 2 GCSE (9-1) in Computer Science</t>
  </si>
  <si>
    <t>60183019</t>
  </si>
  <si>
    <t>AQA Level 1/Level 2 GCSE (9-1) in Computer Science</t>
  </si>
  <si>
    <t>6018310X</t>
  </si>
  <si>
    <t>OCR Level 1/2 GCSE (9-1) in Geography A (Geographical Themes)</t>
  </si>
  <si>
    <t>6018355X</t>
  </si>
  <si>
    <t>OCR Level 1/2 GCSE (9-1) in Computer Science</t>
  </si>
  <si>
    <t>60183615</t>
  </si>
  <si>
    <t>AQA Level 1/Level 2 GCSE (9-1) in Music</t>
  </si>
  <si>
    <t>60183792</t>
  </si>
  <si>
    <t>OCR Level 1/2 GCSE (9-1) in Food Preparation and Nutrition</t>
  </si>
  <si>
    <t>60184000</t>
  </si>
  <si>
    <t>AQA Level 1/Level 2 GCSE (9-1) in Religious Studies Specification A</t>
  </si>
  <si>
    <t>60184012</t>
  </si>
  <si>
    <t>AQA Level 1/Level 2 GCSE (9-1) in Religious Studies Specification B</t>
  </si>
  <si>
    <t>60184085</t>
  </si>
  <si>
    <t>OCR Level 1/2 GCSE (9-1) in History B (Schools History Project)</t>
  </si>
  <si>
    <t>60184103</t>
  </si>
  <si>
    <t>AQA Level 1/Level 2 GCSE (9-1) in Geography</t>
  </si>
  <si>
    <t>60184188</t>
  </si>
  <si>
    <t>OCR Level 1/2 GCSE (9-1) in Citizenship Studies</t>
  </si>
  <si>
    <t>60184206</t>
  </si>
  <si>
    <t>WJEC Eduqas Level 1/Level 2 GCSE (9-1) in Drama</t>
  </si>
  <si>
    <t>60184218</t>
  </si>
  <si>
    <t>AQA Level 1/Level 2 GCSE (9-1) in Food Preparation and Nutrition</t>
  </si>
  <si>
    <t>60184425</t>
  </si>
  <si>
    <t>OCR Level 1/2 GCSE (9-1) in Physical Education</t>
  </si>
  <si>
    <t>60184449</t>
  </si>
  <si>
    <t>WJEC Eduqas Level 1/Level 2 GCSE (9-1) in Physical Education</t>
  </si>
  <si>
    <t>60184917</t>
  </si>
  <si>
    <t>Pearson Edexcel Level 1/Level 2 GCSE (9-1) in Drama</t>
  </si>
  <si>
    <t>60185065</t>
  </si>
  <si>
    <t>OCR Level 1/2 GCSE (9-1) in Biology B (Twenty First Century Science)</t>
  </si>
  <si>
    <t>60185491</t>
  </si>
  <si>
    <t>AQA Level 1/Level 2 GCSE (9-1) in Dance</t>
  </si>
  <si>
    <t>60185752</t>
  </si>
  <si>
    <t>AQA Level 1/Level 2 GCSE (9-1) in Drama</t>
  </si>
  <si>
    <t>60185892</t>
  </si>
  <si>
    <t>OCR Level 1/2 GCSE (9-1) in Biology A (Gateway Science)</t>
  </si>
  <si>
    <t>60185946</t>
  </si>
  <si>
    <t>OCR Level 1/2 GCSE (9-1) in Religious Studies</t>
  </si>
  <si>
    <t>60185958</t>
  </si>
  <si>
    <t>AQA Level 1/Level 2 GCSE (9-1) in Citizenship Studies</t>
  </si>
  <si>
    <t>60186057</t>
  </si>
  <si>
    <t>OCR Level 1/2 GCSE (9-1) in Chemistry B (Twenty First Century Science)</t>
  </si>
  <si>
    <t>60186094</t>
  </si>
  <si>
    <t>Pearson Edexcel Level 1/Level 2 GCSE (9-1) in Physics</t>
  </si>
  <si>
    <t>60186100</t>
  </si>
  <si>
    <t>Pearson Edexcel Level 1/Level 2 GCSE (9-1) in Biology</t>
  </si>
  <si>
    <t>60186112</t>
  </si>
  <si>
    <t>Pearson Edexcel Level 1/Level 2 GCSE (9-1) in Chemistry</t>
  </si>
  <si>
    <t>60186240</t>
  </si>
  <si>
    <t>WJEC Eduqas Level 1/Level 2 GCSE (9-1) in Physics</t>
  </si>
  <si>
    <t>60186409</t>
  </si>
  <si>
    <t>WJEC Eduqas Level 1/Level 2 GCSE (9-1) in Chemistry</t>
  </si>
  <si>
    <t>60186513</t>
  </si>
  <si>
    <t>OCR Level 1/2 GCSE (9-1) in Physics A (Gateway Science)</t>
  </si>
  <si>
    <t>60186604</t>
  </si>
  <si>
    <t>WJEC Eduqas Level 1/Level 2 GCSE (9-1) in Biology</t>
  </si>
  <si>
    <t>6018663X</t>
  </si>
  <si>
    <t>OCR Level 1/2 GCSE (9-1) in Chemistry A (Gateway Science)</t>
  </si>
  <si>
    <t>60186859</t>
  </si>
  <si>
    <t>OCR Level 1/2 GCSE (9-1) in Physics B (Twenty First Century Science)</t>
  </si>
  <si>
    <t>60187086</t>
  </si>
  <si>
    <t>Pearson Edexcel Level 1/Level 2 GCSE (9-1) in French</t>
  </si>
  <si>
    <t>60187098</t>
  </si>
  <si>
    <t>Pearson Edexcel Level 1/Level 2 GCSE (9-1) in German</t>
  </si>
  <si>
    <t>60187104</t>
  </si>
  <si>
    <t>Pearson Edexcel Level 1/Level 2 GCSE (9-1) in Spanish</t>
  </si>
  <si>
    <t>60187517</t>
  </si>
  <si>
    <t>AQA Level 1/Level 2 GCSE (9-1) in Physics</t>
  </si>
  <si>
    <t>60187529</t>
  </si>
  <si>
    <t>AQA Level 1/Level 2 GCSE (9-1) in Biology</t>
  </si>
  <si>
    <t>60187578</t>
  </si>
  <si>
    <t>AQA Level 1/Level 2 GCSE (9-1) in Chemistry</t>
  </si>
  <si>
    <t>60188790</t>
  </si>
  <si>
    <t>WJEC Eduqas Level 1/Level 2 GCSE (9-1) in Religious Studies</t>
  </si>
  <si>
    <t>60189009</t>
  </si>
  <si>
    <t>WJEC Eduqas Level 1/Level 2 GCSE (9-1) in French</t>
  </si>
  <si>
    <t>60189010</t>
  </si>
  <si>
    <t>WJEC Eduqas Level 1/Level 2 GCSE (9-1) in Spanish</t>
  </si>
  <si>
    <t>60189277</t>
  </si>
  <si>
    <t>WJEC Eduqas Level 1/Level 2 GCSE (9-1) in German</t>
  </si>
  <si>
    <t>60189757</t>
  </si>
  <si>
    <t>OCR Level 1/2 GCSE (9-1) in Drama</t>
  </si>
  <si>
    <t>60300632</t>
  </si>
  <si>
    <t>Pearson Edexcel Level 1/Level 2 GCSE (9-1) in Religious Studies B</t>
  </si>
  <si>
    <t>60300796</t>
  </si>
  <si>
    <t>Pearson Edexcel Level 1/Level 2 GCSE (9-1) in Religious Studies A</t>
  </si>
  <si>
    <t>GCSE (Double award) ext scale</t>
  </si>
  <si>
    <t>Grade 6 Music or Dance</t>
  </si>
  <si>
    <t>TCL Level 3 Certificate in Graded Examination in Music Performance (Grade 6)</t>
  </si>
  <si>
    <t>ABRSM Level 3 Certificate in Graded Examination in Music Performance (Grade 6)</t>
  </si>
  <si>
    <t>TCL Level 3 Certificate In Graded Examination in Rock and Pop (Grade 6)</t>
  </si>
  <si>
    <t>Grade 7 Music or Dance</t>
  </si>
  <si>
    <t>TCL Level 3 Certificate in Graded Examination in Music Performance (Grade 7)</t>
  </si>
  <si>
    <t>TCL Level 3 Certificate In Graded Examination in Rock and Pop (Grade 7)</t>
  </si>
  <si>
    <t>Grade 8 Music or Dance</t>
  </si>
  <si>
    <t>TCL Level 3 Certificate in Graded Examination in Music Performance (Grade 8)</t>
  </si>
  <si>
    <t>ABRSM Level 3 Certificate in Graded Examination in Music Performance (Grade 8)</t>
  </si>
  <si>
    <t>TCL Level 3 Certificate In Graded Examination in Rock and Pop (Grade 8)</t>
  </si>
  <si>
    <t>Grade 6 Drama  Music Lit  Speech</t>
  </si>
  <si>
    <t>TCL Level 3 Certificate in Graded Examination in Music Theory (Grade 6)</t>
  </si>
  <si>
    <t>ABRSM Level 3 Certificate in Graded Examination in Music Theory (Grade 6)</t>
  </si>
  <si>
    <t>Grade 7 Drama  Music Lit  Speech</t>
  </si>
  <si>
    <t>TCL Level 3 Certificate in Graded Examination in Music Theory (Grade 7)</t>
  </si>
  <si>
    <t>ABRSM Level 3 Certificate in Graded Examination in Music Theory (Grade 7)</t>
  </si>
  <si>
    <t>Grade 8 Drama  Music Lit  Speech</t>
  </si>
  <si>
    <t>TCL Level 3 Certificate in Graded Examination in Music Theory (Grade 8)</t>
  </si>
  <si>
    <t>ABRSM Level 3 Certificate in Graded Examination in Music Theory (Grade 8)</t>
  </si>
  <si>
    <t>60175370</t>
  </si>
  <si>
    <t>OCR Level 1/2 Cambridge National Certificate in Child Development</t>
  </si>
  <si>
    <t>60145602</t>
  </si>
  <si>
    <t>Other General Qualification at Level 1</t>
  </si>
  <si>
    <t>60066271</t>
  </si>
  <si>
    <t>Other General Qualification at Level 2</t>
  </si>
  <si>
    <t>50080532</t>
  </si>
  <si>
    <t>VRQ Level 1</t>
  </si>
  <si>
    <t>50084549</t>
  </si>
  <si>
    <t>NCFE Level 1 Award in Graphic Design</t>
  </si>
  <si>
    <t>50091773</t>
  </si>
  <si>
    <t>60066519</t>
  </si>
  <si>
    <t>60066520</t>
  </si>
  <si>
    <t>60066532</t>
  </si>
  <si>
    <t>60103152</t>
  </si>
  <si>
    <t>NCFE Level 1 Certificate in Business and Enterprise</t>
  </si>
  <si>
    <t>60104892</t>
  </si>
  <si>
    <t>NCFE Level 1 Certificate in Creative Studies: Craft</t>
  </si>
  <si>
    <t>60105318</t>
  </si>
  <si>
    <t>60105410</t>
  </si>
  <si>
    <t>60106773</t>
  </si>
  <si>
    <t>60111987</t>
  </si>
  <si>
    <t>60145572</t>
  </si>
  <si>
    <t>60145596</t>
  </si>
  <si>
    <t>60145924</t>
  </si>
  <si>
    <t>NCFE Level 1 Certificate in Engineering Studies</t>
  </si>
  <si>
    <t>60146618</t>
  </si>
  <si>
    <t>NCFE Level 1 Certificate in Food and Cookery</t>
  </si>
  <si>
    <t>NCFE Level 1 Certificate in Health and Fitness</t>
  </si>
  <si>
    <t>60167774</t>
  </si>
  <si>
    <t>NCFE Level 1 Technical Award in Music Technology</t>
  </si>
  <si>
    <t>60175424</t>
  </si>
  <si>
    <t>ABC Level 1 Award in Automotive Studies</t>
  </si>
  <si>
    <t>60176799</t>
  </si>
  <si>
    <t>RSL Level 1 Certificate in Creative and Performing Arts</t>
  </si>
  <si>
    <t>60066441</t>
  </si>
  <si>
    <t>VRQ Level 2</t>
  </si>
  <si>
    <t>60066556</t>
  </si>
  <si>
    <t>60066568</t>
  </si>
  <si>
    <t>RSL Level 2 Certificate in Composition for Music Practitioners</t>
  </si>
  <si>
    <t>60068681</t>
  </si>
  <si>
    <t>60069053</t>
  </si>
  <si>
    <t>NCFE Level 2 Certificate in Creative Studies: Art and Design</t>
  </si>
  <si>
    <t>60069065</t>
  </si>
  <si>
    <t>60069077</t>
  </si>
  <si>
    <t>NCFE Level 2 Certificate in Creative Studies: Graphic Design</t>
  </si>
  <si>
    <t>60069909</t>
  </si>
  <si>
    <t>NCFE Level 2 Certificate in Creative Studies: Performance Skills</t>
  </si>
  <si>
    <t>60100436</t>
  </si>
  <si>
    <t>NCFE Level 2 Certificate in Creative Studies: Craft</t>
  </si>
  <si>
    <t>60100485</t>
  </si>
  <si>
    <t>NCFE Level 2 Certificate in Business and Enterprise</t>
  </si>
  <si>
    <t>60105422</t>
  </si>
  <si>
    <t>60105562</t>
  </si>
  <si>
    <t>60111999</t>
  </si>
  <si>
    <t>60112396</t>
  </si>
  <si>
    <t>LIBF Level 2 Certificate in Financial Education</t>
  </si>
  <si>
    <t>60145328</t>
  </si>
  <si>
    <t>NCFE Level 2 Certificate in Food and Cookery</t>
  </si>
  <si>
    <t>60145341</t>
  </si>
  <si>
    <t>NCFE Level 2 Certificate in Health and Fitness</t>
  </si>
  <si>
    <t>60145547</t>
  </si>
  <si>
    <t>60145559</t>
  </si>
  <si>
    <t>60145584</t>
  </si>
  <si>
    <t>60167749</t>
  </si>
  <si>
    <t>NCFE Level 2 Technical Award In Music Technology</t>
  </si>
  <si>
    <t>6017240X</t>
  </si>
  <si>
    <t>City &amp; Guilds Level 2 Technical Award in Land Based Studies</t>
  </si>
  <si>
    <t>60172411</t>
  </si>
  <si>
    <t>City &amp; Guilds Level 2 Technical Award in Engineering</t>
  </si>
  <si>
    <t>60172423</t>
  </si>
  <si>
    <t>City &amp; Guilds Level 2 Technical Award in Digital Technologies</t>
  </si>
  <si>
    <t>60172447</t>
  </si>
  <si>
    <t>City &amp; Guilds Level 2 Technical Award in Cookery and Service for the Hospitality Industry</t>
  </si>
  <si>
    <t>60172459</t>
  </si>
  <si>
    <t>City &amp; Guilds Level 2 Technical Award in Constructing and Maintaining the Built Environment</t>
  </si>
  <si>
    <t>60172460</t>
  </si>
  <si>
    <t>City &amp; Guilds Level 2 Technical Award in Designing and Planning the Built Environment</t>
  </si>
  <si>
    <t>60172472</t>
  </si>
  <si>
    <t>City &amp; Guilds Level 2 Technical Award in Hair and Beauty Studies</t>
  </si>
  <si>
    <t>60176787</t>
  </si>
  <si>
    <t>1st4sport Level 2 Certificate in Active Leisure, Sport and Physical Activities</t>
  </si>
  <si>
    <t>60176805</t>
  </si>
  <si>
    <t>RSL Level 2 Certificate in Creative and Performing Arts</t>
  </si>
  <si>
    <t>WJEC L1/L2 Award</t>
  </si>
  <si>
    <t>60177032</t>
  </si>
  <si>
    <t>WJEC Level 1/2 Vocational Award in Hospitality and Catering (Specification A)</t>
  </si>
  <si>
    <t>Tab</t>
  </si>
  <si>
    <t>Note</t>
  </si>
  <si>
    <t xml:space="preserve">OCR Level 1/2 GCSE (9-1) in Art and Design </t>
  </si>
  <si>
    <t xml:space="preserve">Grade 1-1 </t>
  </si>
  <si>
    <t xml:space="preserve">Grade 2-1 </t>
  </si>
  <si>
    <t xml:space="preserve">Grade 2-2 </t>
  </si>
  <si>
    <t xml:space="preserve">Grade 3-2 </t>
  </si>
  <si>
    <t xml:space="preserve">Grade 3-3 </t>
  </si>
  <si>
    <t xml:space="preserve">Grade 4-3 </t>
  </si>
  <si>
    <t>Grade 4-4</t>
  </si>
  <si>
    <t xml:space="preserve">Grade 5-4 </t>
  </si>
  <si>
    <t xml:space="preserve">Grade 5-5 </t>
  </si>
  <si>
    <t xml:space="preserve">Grade 6-5 </t>
  </si>
  <si>
    <t xml:space="preserve">Grade 6-6 </t>
  </si>
  <si>
    <t xml:space="preserve">Grade 7-6 </t>
  </si>
  <si>
    <t xml:space="preserve">Grade 7-7 </t>
  </si>
  <si>
    <t xml:space="preserve">Grade 8-7 </t>
  </si>
  <si>
    <t xml:space="preserve">Grade 8-8 </t>
  </si>
  <si>
    <t>Grade 9-8</t>
  </si>
  <si>
    <t>Grade 9-9</t>
  </si>
  <si>
    <t>NCFE Level 2 Qualification</t>
  </si>
  <si>
    <t>NCFE Level 1 Qualification</t>
  </si>
  <si>
    <t>City &amp; Guilds Level 2 Technical Award</t>
  </si>
  <si>
    <t>ABC Level 1 Award</t>
  </si>
  <si>
    <t>1st4sport Level 2 Certificate</t>
  </si>
  <si>
    <t>Performance points for qualifications counting in the 2018 key stage 4 performance tables</t>
  </si>
  <si>
    <t xml:space="preserve">OCR Level 3 Advanced Subsidiary GCE in Art and Design </t>
  </si>
  <si>
    <t>NCFE Level 1 Qualification (Pass Only)</t>
  </si>
  <si>
    <t>NCFE Level 1 Qualification (D*-P)</t>
  </si>
  <si>
    <t>Grade A</t>
  </si>
  <si>
    <t>Grade B</t>
  </si>
  <si>
    <t>Grade C</t>
  </si>
  <si>
    <t>Grade D</t>
  </si>
  <si>
    <t>Grade E</t>
  </si>
  <si>
    <t>Grade A*A (Double Award)</t>
  </si>
  <si>
    <t>Grade A*A* (Double Award)</t>
  </si>
  <si>
    <t>Grade AA (Double Award)</t>
  </si>
  <si>
    <t>Grade AB (Double Award)</t>
  </si>
  <si>
    <t>Grade BB (Double Award)</t>
  </si>
  <si>
    <t>Grade BC (Double Award)</t>
  </si>
  <si>
    <t>Grade CC (Double Award)</t>
  </si>
  <si>
    <t>Grade CD (Double Award)</t>
  </si>
  <si>
    <t>Grade DD (Double Award)</t>
  </si>
  <si>
    <t>Grade DE (Double Award)</t>
  </si>
  <si>
    <t>Grade EE (Double Award)</t>
  </si>
  <si>
    <t>Grade EF (Double Award)</t>
  </si>
  <si>
    <t>Grade FF (Double Award)</t>
  </si>
  <si>
    <t>Grade FG (Double Award)</t>
  </si>
  <si>
    <t>Grade GG (Double Award)</t>
  </si>
  <si>
    <t>Grade A*</t>
  </si>
  <si>
    <t>Grade G</t>
  </si>
  <si>
    <t xml:space="preserve">Grade AA (Double Award) </t>
  </si>
  <si>
    <t xml:space="preserve">Grade AB (Double Award) </t>
  </si>
  <si>
    <t xml:space="preserve">Grade BB (Double Award) </t>
  </si>
  <si>
    <t xml:space="preserve">Grade BC (Double Award) </t>
  </si>
  <si>
    <t xml:space="preserve">Grade CC (Double Award) </t>
  </si>
  <si>
    <t xml:space="preserve">Grade CD (Double Award) </t>
  </si>
  <si>
    <t xml:space="preserve">Grade DD (Double Award) </t>
  </si>
  <si>
    <t xml:space="preserve">Grade DE (Double Award) </t>
  </si>
  <si>
    <t xml:space="preserve">Grade EF (Double Award) </t>
  </si>
  <si>
    <t xml:space="preserve">Grade FF (Double Award) </t>
  </si>
  <si>
    <t xml:space="preserve">Grade FG (Double Award) </t>
  </si>
  <si>
    <t xml:space="preserve">Grade GG (Double Award) </t>
  </si>
  <si>
    <t>Grade 6 Distinction</t>
  </si>
  <si>
    <t>Grade 6 Merit</t>
  </si>
  <si>
    <t>Grade 6 Pass</t>
  </si>
  <si>
    <t>Grade 7 Distinction</t>
  </si>
  <si>
    <t>Grade 7 Merit</t>
  </si>
  <si>
    <t>Grade 7 Pass</t>
  </si>
  <si>
    <t>Grade 8 Distinction</t>
  </si>
  <si>
    <t>Grade 8 Merit</t>
  </si>
  <si>
    <t>Grade 8 Pass</t>
  </si>
  <si>
    <t>L1 Distinction</t>
  </si>
  <si>
    <t>L1 Merit</t>
  </si>
  <si>
    <t>L1 Pass</t>
  </si>
  <si>
    <t>L2 Distinction</t>
  </si>
  <si>
    <t>L2 Distinction*</t>
  </si>
  <si>
    <t>L2 Merit</t>
  </si>
  <si>
    <t>L2 Pass</t>
  </si>
  <si>
    <t>Grade 1</t>
  </si>
  <si>
    <t>Grade 2</t>
  </si>
  <si>
    <t>Grade 3</t>
  </si>
  <si>
    <t>Grade 4</t>
  </si>
  <si>
    <t>Grade 5</t>
  </si>
  <si>
    <t>Grade 6</t>
  </si>
  <si>
    <t>Grade 7</t>
  </si>
  <si>
    <t>Grade 8</t>
  </si>
  <si>
    <t>Grade 9</t>
  </si>
  <si>
    <t xml:space="preserve">Grade 1-1 (Double Award) </t>
  </si>
  <si>
    <t xml:space="preserve">Grade 2-1 (Double Award) </t>
  </si>
  <si>
    <t xml:space="preserve">Grade 2-2 (Double Award) </t>
  </si>
  <si>
    <t xml:space="preserve">Grade 3-2 (Double Award) </t>
  </si>
  <si>
    <t xml:space="preserve">Grade 3-3 (Double Award) </t>
  </si>
  <si>
    <t xml:space="preserve">Grade 4-3 (Double Award) </t>
  </si>
  <si>
    <t>Grade 4-4 (Double Award)</t>
  </si>
  <si>
    <t xml:space="preserve">Grade 5-4 (Double Award) </t>
  </si>
  <si>
    <t xml:space="preserve">Grade 5-5 (Double Award) </t>
  </si>
  <si>
    <t xml:space="preserve">Grade 6-5 (Double Award) </t>
  </si>
  <si>
    <t xml:space="preserve">Grade 6-6 (Double Award) </t>
  </si>
  <si>
    <t xml:space="preserve">Grade 7-6 (Double Award) </t>
  </si>
  <si>
    <t xml:space="preserve">Grade 7-7 (Double Award) </t>
  </si>
  <si>
    <t xml:space="preserve">Grade 8-7 (Double Award) </t>
  </si>
  <si>
    <t xml:space="preserve">Grade 8-8 (Double Award) </t>
  </si>
  <si>
    <t>Grade 9-8 (Double Award)</t>
  </si>
  <si>
    <t>Grade 9-9 (Double Award)</t>
  </si>
  <si>
    <t>OCR Level 1/2 GCSE (9-1) in Art and Design</t>
  </si>
  <si>
    <t>Qualification Type</t>
  </si>
  <si>
    <t>**</t>
  </si>
  <si>
    <t>*A</t>
  </si>
  <si>
    <t>11</t>
  </si>
  <si>
    <t>*</t>
  </si>
  <si>
    <t>P</t>
  </si>
  <si>
    <t>M</t>
  </si>
  <si>
    <t>*2</t>
  </si>
  <si>
    <t>D1</t>
  </si>
  <si>
    <t>D2</t>
  </si>
  <si>
    <t>M1</t>
  </si>
  <si>
    <t>M2</t>
  </si>
  <si>
    <t>P1</t>
  </si>
  <si>
    <t>P2</t>
  </si>
  <si>
    <t>1</t>
  </si>
  <si>
    <t>2</t>
  </si>
  <si>
    <t>3</t>
  </si>
  <si>
    <t>4</t>
  </si>
  <si>
    <t>5</t>
  </si>
  <si>
    <t>6</t>
  </si>
  <si>
    <t>7</t>
  </si>
  <si>
    <t>8</t>
  </si>
  <si>
    <t>9</t>
  </si>
  <si>
    <t>D*</t>
  </si>
  <si>
    <t>21</t>
  </si>
  <si>
    <t>22</t>
  </si>
  <si>
    <t>32</t>
  </si>
  <si>
    <t>33</t>
  </si>
  <si>
    <t>43</t>
  </si>
  <si>
    <t>44</t>
  </si>
  <si>
    <t>54</t>
  </si>
  <si>
    <t>55</t>
  </si>
  <si>
    <t>65</t>
  </si>
  <si>
    <t>66</t>
  </si>
  <si>
    <t>76</t>
  </si>
  <si>
    <t>77</t>
  </si>
  <si>
    <t>87</t>
  </si>
  <si>
    <t>88</t>
  </si>
  <si>
    <t>98</t>
  </si>
  <si>
    <t>99</t>
  </si>
  <si>
    <t>Grade Text</t>
  </si>
  <si>
    <t>This table contains all underlying data used in this document.</t>
  </si>
  <si>
    <t>This column updates automatically by counting the number of Tabs in worksheet form the start of the list to the bottom</t>
  </si>
  <si>
    <t>This tab concatenates the table name in the tab with the number of times the tab has appeared in the list to give a uniqe identifier.</t>
  </si>
  <si>
    <t>Update this column with a list of all named tables in the document. If some table titles have two tables with different grade structures then add the grade sturcture at the end to differentiate (Usually in the Others tab). See search tool for examples.</t>
  </si>
  <si>
    <t>Other Qualifications</t>
  </si>
  <si>
    <t>Update this column with the name of the corresponding tab the table name to the right can be found in.</t>
  </si>
  <si>
    <t>UPDATE</t>
  </si>
  <si>
    <t>Update this with a list of all tabs containing tables in the document. This defines the search tools first drop-down</t>
  </si>
  <si>
    <t>Drag Down/Up if Needed</t>
  </si>
  <si>
    <t xml:space="preserve">This column is just consecutive numbers to help with the vlookup for drop down 2. </t>
  </si>
  <si>
    <t>Combines search tool option 1 with number on the left. This forms the basis for the vlookup on the right</t>
  </si>
  <si>
    <t>Dynamic named range that dictates drop down 2. Will update automatically.</t>
  </si>
  <si>
    <t>Table note applies to</t>
  </si>
  <si>
    <t>This is a list of every table within the document. Each table appears as many times as it has passing grades.</t>
  </si>
  <si>
    <t>This is a list of all passing grades in each table, these are repeated for every table so there are duplicates.</t>
  </si>
  <si>
    <t>This is a list of the tab each table belongs to. It appears as many times as passing grades within the tab.</t>
  </si>
  <si>
    <t>List of corresponding points per passing grade</t>
  </si>
  <si>
    <t>List of corresponding GCSE equivalent size per passing grade</t>
  </si>
  <si>
    <t>This column concatenates Tab, Table, and Pass Grade to make a unique identifier for each individual row. This then feeds in to the vlookups that check which points should be displayed.</t>
  </si>
  <si>
    <t>This column concatenates the two options picked in the search tool with the pass grade in each individual row. This forms a unique identifier for the options picked in the search tool against every grade in this sheet.</t>
  </si>
  <si>
    <t>UID Match?</t>
  </si>
  <si>
    <t>Drop-Down &amp; Qual Num Concatenate (UID2)</t>
  </si>
  <si>
    <t>This column checks whether the search tool generated UID matches the UID in the same row. If it does it will return TRUE meaning the points in this row should be used in the search tool.</t>
  </si>
  <si>
    <t>This column counts how many times TRUE has appeared from the top of column B to the current row. This feeds in to creating a unique TRUE lookup.</t>
  </si>
  <si>
    <t>This column concatenates the TRUE with the count of TRUE. This creates a uniqe TRUE value for each row that should appear in the Search Tool</t>
  </si>
  <si>
    <t>This column is just a list of the word TRUE with ascending numbers. The points lookups to the right are based on this and this is why we concatenated the TRUE with the Count in the earlier columns.</t>
  </si>
  <si>
    <t>These three columns look up the Grade, Qual Title, and GCSE Equivalent for the rows that have been selected in the search tool. These then feed in to what the search tool displays in that tab.</t>
  </si>
  <si>
    <t>This column concatenates the two Drop Down choices selected in the Search Tool with the QUID in each row to create a Search Tool Based UID.</t>
  </si>
  <si>
    <t>This column checks whether the Search Tool UID matches the row UID. If it does it flags TRUE, meaning the row should be shown in the Search Tool.</t>
  </si>
  <si>
    <t>This column counts the number of times TRUE has appeared since the top of column B. This allows us to create a unique TRUE column for lookups.</t>
  </si>
  <si>
    <t>This column concatenates TRUE with the count of its occurences. This gives a unique lookup value for each row as the search tool lookup only works if data is populated from the top of the set range.</t>
  </si>
  <si>
    <t>This column creates a unique ID for each row by concatenating the Worksheet, Table and Quid columns. This is then used to match against the Search Tool UID to see whether that combination exists and whether it should be displayed in the Search Tool.</t>
  </si>
  <si>
    <t>This is a list of the tab each table belongs to. It appears as many times as Quids within the tab.</t>
  </si>
  <si>
    <t>This is a list of every table within the document. Each table appears as many times as it has Quids.</t>
  </si>
  <si>
    <t>This is a list of every QUID in the document</t>
  </si>
  <si>
    <t>This is a list of every corresponding QUID Title in the document</t>
  </si>
  <si>
    <t>This is a set column of consecutive TRUEs. It's used to look up any data that should be shown in the search tool and order it at the top of the search tools lookup range. If we didn't do this the data would appear at a later row in the search tool.</t>
  </si>
  <si>
    <t>This looks up the QUID based on the TRUE values in columns J and D.</t>
  </si>
  <si>
    <t>This looks up the QUID Title based on the TRUE values in columns J and D.</t>
  </si>
  <si>
    <t>This document includes some qualifications which are no longer available as they have passed their certification end date, however they can still count in 2018 performance tables if a pupil has already taken them early. To look up a qualification's certification end date, please see the Ofqual Register:</t>
  </si>
  <si>
    <r>
      <rPr>
        <b/>
        <u/>
        <sz val="10"/>
        <color theme="1"/>
        <rFont val="Arial"/>
        <family val="2"/>
      </rPr>
      <t xml:space="preserve">Search Tool
</t>
    </r>
    <r>
      <rPr>
        <u/>
        <sz val="10"/>
        <color theme="1"/>
        <rFont val="Arial"/>
        <family val="2"/>
      </rPr>
      <t xml:space="preserve">
</t>
    </r>
    <r>
      <rPr>
        <sz val="10"/>
        <color theme="1"/>
        <rFont val="Arial"/>
        <family val="2"/>
      </rPr>
      <t>The Search Tool allows you to easily select points information for a specific type of qualification. The Search Tool is used by making two selections from the drop-down options. Use the first drop-down to select a qualification type e.g. AS Levels, AS Levels Double etc. Then use the second drop-down to select the specific points you are interested in e.g. Applied GCE AS Level, GCE AS Level.
When changing the option in the first drop-down a choice is also needed in the second drop-down otherwise no data will be displayed.</t>
    </r>
  </si>
  <si>
    <t>Points Lookup</t>
  </si>
  <si>
    <r>
      <t xml:space="preserve">Underlying Data
</t>
    </r>
    <r>
      <rPr>
        <sz val="10"/>
        <color theme="1"/>
        <rFont val="Arial"/>
        <family val="2"/>
      </rPr>
      <t>The Underlying Data tab contains all qualifications with their corresponding grades and performance points. This data is used to populate the Search Tool and all individual tabs. The Underlying Data tab was added at the request of users and can be used to populate management information systems.  If you have any feedback on this tab please contact us at the email address below.</t>
    </r>
  </si>
  <si>
    <r>
      <rPr>
        <b/>
        <u/>
        <sz val="10"/>
        <color theme="1"/>
        <rFont val="Arial"/>
        <family val="2"/>
      </rPr>
      <t xml:space="preserve">General Information
</t>
    </r>
    <r>
      <rPr>
        <u/>
        <sz val="10"/>
        <color theme="1"/>
        <rFont val="Arial"/>
        <family val="2"/>
      </rPr>
      <t xml:space="preserve">
</t>
    </r>
    <r>
      <rPr>
        <sz val="10"/>
        <color theme="1"/>
        <rFont val="Arial"/>
        <family val="2"/>
      </rPr>
      <t xml:space="preserve">The sheets in this workbook contain information regarding performance points for the 2018 key stage 4 performance tables.
The Department for Education assigns a points value to all qualifications reported in performance tables to allow comparison between qualifications of a different level, size and grading system. These are based on the level and number of grades for KS4 qualifications, and are used in points based performance measures such as Progress 8.
</t>
    </r>
    <r>
      <rPr>
        <sz val="10"/>
        <color theme="1"/>
        <rFont val="Arial"/>
        <family val="2"/>
      </rPr>
      <t xml:space="preserve">Information on how points scores are calculated, and general further information on performance points for the 2017 key stage 4 performance tables onwards, can be found in the "Progress 8 and Attainment 8" guidance at:
</t>
    </r>
  </si>
  <si>
    <t>https://assets.publishing.service.gov.uk/government/uploads/system/uploads/attachment_data/file/696998/Secondary_accountability-measures.pdf</t>
  </si>
  <si>
    <t>Please note expired GCSEs will also count if a pupil has taken them early (excluding legacy GCSEs that have now been reformed)</t>
  </si>
  <si>
    <t>Please note legacy GCSEs (those qualifications not on the new 9-1 scale) will not count in performance tables in 2018.</t>
  </si>
  <si>
    <t>AQA Level 3 Advanced Free-Standing Mathematics Qualification in Hypothesis Testing (Pilot)</t>
  </si>
  <si>
    <t>(Please note expired GCSE Double Awards will also count if a pupil has taken them early)</t>
  </si>
  <si>
    <t>Grade F</t>
  </si>
  <si>
    <t>OCR Level 1/Level 2 GCSE (9-1) in English Language</t>
  </si>
  <si>
    <t>OCR Level 1/Level 2 GCSE (9-1) in Mathematics</t>
  </si>
  <si>
    <t>OCR Level 1/Level 2 GCSE (9-1) in English Literature</t>
  </si>
  <si>
    <t>OCR Level 3 Advanced Subsidiary GCE in Art and Design (Art, Craft and Design / Fine Art / Graphic Communication / Photography / Textile Design / Three-Dimensional Design / Critical and Contextual Studies)</t>
  </si>
  <si>
    <t>OCR Level 1/Level 2 GCSE (9-1) in Art and Design (Art, Craft and Design / Fine Art / Graphic Communication / Photography / Textile Design / Three-Dimensional Design / Critical and Contextual Studies)</t>
  </si>
  <si>
    <t>OCR Level 1/Level 2 GCSE (9-1) in History A (Explaining the Modern World)</t>
  </si>
  <si>
    <t>OCR Level 1/Level 2 GCSE (9-1) in Classical Greek</t>
  </si>
  <si>
    <t>OCR Level 1/Level 2 GCSE (9-1) in Latin</t>
  </si>
  <si>
    <t>OCR Level 1/Level 2 GCSE (9-1) in Music</t>
  </si>
  <si>
    <t>OCR Level 1/Level 2 GCSE (9-1) in Geography B (Geography for Enquiring Minds)</t>
  </si>
  <si>
    <t>OCR Level 1/Level 2 GCSE (9-1) in Geography A (Geographical Themes)</t>
  </si>
  <si>
    <t>OCR Level 1/Level 2 GCSE (9-1) in Computer Science</t>
  </si>
  <si>
    <t>OCR Level 1/Level 2 GCSE (9-1) in Food Preparation and Nutrition</t>
  </si>
  <si>
    <t>OCR Level 1/Level 2 GCSE (9-1) in History B (Schools History Project)</t>
  </si>
  <si>
    <t>OCR Level 1/ Level 2 GCSE (9-1) in Citizenship Studies</t>
  </si>
  <si>
    <t>OCR Level 1/Level 2 GCSE (9-1) in Physical Education</t>
  </si>
  <si>
    <t>OCR Level 1/Level 2 GCSE (9-1) in Biology B (Twenty First Century Science)</t>
  </si>
  <si>
    <t>OCR Level 1/Level 2 GCSE (9-1) in Biology A (Gateway Science)</t>
  </si>
  <si>
    <t>OCR Level 1/Level 2 GCSE (9-1) in Religious Studies</t>
  </si>
  <si>
    <t>OCR Level 1/Level 2 GCSE (9-1) in Chemistry B (Twenty First Century Science)</t>
  </si>
  <si>
    <t>OCR Level 1/Level 2 GCSE (9-1) in Physics A (Gateway Science)</t>
  </si>
  <si>
    <t>OCR Level 1/Level 2 GCSE (9-1) in Chemistry A (Gateway Science)</t>
  </si>
  <si>
    <t>OCR Level 1/Level 2 GCSE (9-1) in Physics B (Twenty First Century Science)</t>
  </si>
  <si>
    <t>OCR Level 1/Level 2 GCSE (9-1) in Combined Science A (Gateway Science)</t>
  </si>
  <si>
    <t>OCR Level 1/Level 2 GCSE (9-1) in Combined Science B (Twenty First Century Science)</t>
  </si>
  <si>
    <t>OCR Level 1/Level 2 GCSE (9-1) in Drama</t>
  </si>
  <si>
    <t>RSL Level 3 Certificate in Popular Music Performance - Grade 6</t>
  </si>
  <si>
    <t>RSL Level 3 Certificate in Popular Music Performance - Grade 7</t>
  </si>
  <si>
    <t>RSL Level 3 Certificate in Popular Music Performance - Grade 8</t>
  </si>
  <si>
    <t>ABRSM Level 3 Certificate in Graded Examination in Music Performance (Grade 7)</t>
  </si>
  <si>
    <r>
      <t>GCSE Size Equivalence</t>
    </r>
    <r>
      <rPr>
        <b/>
        <vertAlign val="superscript"/>
        <sz val="10"/>
        <color theme="1"/>
        <rFont val="Arial"/>
        <family val="2"/>
      </rPr>
      <t xml:space="preserve"> 1</t>
    </r>
  </si>
  <si>
    <t>Revised GCSE and equivalents results in England, 2013 to 2014</t>
  </si>
  <si>
    <r>
      <rPr>
        <vertAlign val="superscript"/>
        <sz val="11"/>
        <color theme="1"/>
        <rFont val="Calibri"/>
        <family val="2"/>
        <scheme val="minor"/>
      </rPr>
      <t>1</t>
    </r>
    <r>
      <rPr>
        <sz val="11"/>
        <color theme="1"/>
        <rFont val="Calibri"/>
        <family val="2"/>
        <scheme val="minor"/>
      </rPr>
      <t xml:space="preserve"> Note that all qualifications will be capped as being a maximum of one GCSE in size in Key Stage 4 performance measures. This is due to reforms introduced in 2014, summarised in section 10 of the link below:</t>
    </r>
  </si>
  <si>
    <t>https://www.gov.uk/guidance/timings-for-the-withdrawal-of-legacy-gcses-as-and-a-levels</t>
  </si>
  <si>
    <t>Please note legacy GCSEs (those qualifications not on the new 9-1 scale) will not count in performance tables in 2018. AS levels will also be going through a gradual reform timetable, and unreformed AS levels will cease counting in performance tables following their final exam or their last available re-sit as shown in the links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</si>
</sst>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sz val="10"/>
      <color indexed="8"/>
      <name val="Arial"/>
      <family val="2"/>
    </font>
    <font>
      <b/>
      <u/>
      <sz val="10"/>
      <color theme="1"/>
      <name val="Arial"/>
      <family val="2"/>
    </font>
    <font>
      <sz val="10"/>
      <color theme="1"/>
      <name val="Arial"/>
      <family val="2"/>
    </font>
    <font>
      <sz val="10"/>
      <color indexed="8"/>
      <name val="Arial"/>
      <family val="2"/>
    </font>
    <font>
      <b/>
      <sz val="10"/>
      <color indexed="8"/>
      <name val="Arial"/>
      <family val="2"/>
    </font>
    <font>
      <b/>
      <sz val="10"/>
      <color theme="1"/>
      <name val="Arial"/>
      <family val="2"/>
    </font>
    <font>
      <b/>
      <u/>
      <sz val="10"/>
      <color indexed="8"/>
      <name val="Arial"/>
      <family val="2"/>
    </font>
    <font>
      <sz val="10"/>
      <name val="Arial"/>
      <family val="2"/>
    </font>
    <font>
      <b/>
      <sz val="11"/>
      <color theme="1"/>
      <name val="Calibri"/>
      <family val="2"/>
      <scheme val="minor"/>
    </font>
    <font>
      <u/>
      <sz val="11"/>
      <color theme="10"/>
      <name val="Calibri"/>
      <family val="2"/>
      <scheme val="minor"/>
    </font>
    <font>
      <u/>
      <sz val="10"/>
      <color theme="10"/>
      <name val="Arial"/>
      <family val="2"/>
    </font>
    <font>
      <u/>
      <sz val="10"/>
      <color theme="1"/>
      <name val="Arial"/>
      <family val="2"/>
    </font>
    <font>
      <b/>
      <sz val="10"/>
      <name val="Arial"/>
      <family val="2"/>
    </font>
    <font>
      <b/>
      <u/>
      <sz val="11"/>
      <color theme="1"/>
      <name val="Arial"/>
      <family val="2"/>
    </font>
    <font>
      <sz val="11"/>
      <color theme="1"/>
      <name val="Arial"/>
      <family val="2"/>
    </font>
    <font>
      <b/>
      <sz val="11"/>
      <color theme="1"/>
      <name val="Arial"/>
      <family val="2"/>
    </font>
    <font>
      <sz val="10"/>
      <color theme="1"/>
      <name val="Calibri"/>
      <family val="2"/>
      <scheme val="minor"/>
    </font>
    <font>
      <sz val="11"/>
      <name val="Arial"/>
      <family val="2"/>
    </font>
    <font>
      <b/>
      <sz val="10"/>
      <color rgb="FFFF0000"/>
      <name val="Arial"/>
      <family val="2"/>
    </font>
    <font>
      <sz val="10"/>
      <color theme="0" tint="-0.34998626667073579"/>
      <name val="Wingdings 3"/>
      <family val="1"/>
      <charset val="2"/>
    </font>
    <font>
      <sz val="11"/>
      <color theme="1"/>
      <name val="Calibri"/>
      <family val="2"/>
      <scheme val="minor"/>
    </font>
    <font>
      <sz val="10"/>
      <color indexed="8"/>
      <name val="Arial"/>
    </font>
    <font>
      <sz val="11"/>
      <color indexed="8"/>
      <name val="Calibri"/>
    </font>
    <font>
      <sz val="11"/>
      <color indexed="8"/>
      <name val="Calibri"/>
      <family val="2"/>
    </font>
    <font>
      <b/>
      <vertAlign val="superscript"/>
      <sz val="10"/>
      <color theme="1"/>
      <name val="Arial"/>
      <family val="2"/>
    </font>
    <font>
      <vertAlign val="superscript"/>
      <sz val="11"/>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bgColor indexed="0"/>
      </patternFill>
    </fill>
    <fill>
      <gradientFill degree="90">
        <stop position="0">
          <color rgb="FFFEFEFE"/>
        </stop>
        <stop position="1">
          <color rgb="FFF1F4F8"/>
        </stop>
      </gradient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theme="0" tint="-0.34998626667073579"/>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rgb="FF000000"/>
      </top>
      <bottom style="thin">
        <color theme="0" tint="-0.24994659260841701"/>
      </bottom>
      <diagonal/>
    </border>
    <border>
      <left style="thin">
        <color theme="0" tint="-0.24994659260841701"/>
      </left>
      <right style="thin">
        <color theme="0" tint="-0.24994659260841701"/>
      </right>
      <top style="thin">
        <color rgb="FF000000"/>
      </top>
      <bottom style="thin">
        <color theme="0" tint="-0.24994659260841701"/>
      </bottom>
      <diagonal/>
    </border>
    <border>
      <left style="thin">
        <color theme="0" tint="-0.24994659260841701"/>
      </left>
      <right style="thin">
        <color indexed="64"/>
      </right>
      <top style="thin">
        <color rgb="FF000000"/>
      </top>
      <bottom style="thin">
        <color theme="0" tint="-0.24994659260841701"/>
      </bottom>
      <diagonal/>
    </border>
    <border>
      <left style="thin">
        <color indexed="22"/>
      </left>
      <right style="thin">
        <color indexed="22"/>
      </right>
      <top style="thin">
        <color indexed="22"/>
      </top>
      <bottom style="thin">
        <color indexed="22"/>
      </bottom>
      <diagonal/>
    </border>
  </borders>
  <cellStyleXfs count="18">
    <xf numFmtId="0" fontId="0"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applyNumberFormat="0" applyFill="0" applyBorder="0" applyAlignment="0" applyProtection="0"/>
    <xf numFmtId="0" fontId="4" fillId="0" borderId="0"/>
    <xf numFmtId="0" fontId="21" fillId="0" borderId="0"/>
    <xf numFmtId="0" fontId="22" fillId="0" borderId="0"/>
    <xf numFmtId="0" fontId="1" fillId="0" borderId="0"/>
    <xf numFmtId="0" fontId="22" fillId="0" borderId="0"/>
  </cellStyleXfs>
  <cellXfs count="168">
    <xf numFmtId="0" fontId="0" fillId="0" borderId="0" xfId="0"/>
    <xf numFmtId="0" fontId="3" fillId="0" borderId="0" xfId="0" applyFont="1"/>
    <xf numFmtId="0" fontId="2" fillId="0" borderId="0" xfId="0" applyFont="1" applyFill="1"/>
    <xf numFmtId="0" fontId="3" fillId="0" borderId="0" xfId="0" applyFont="1" applyFill="1"/>
    <xf numFmtId="0" fontId="5" fillId="3" borderId="1" xfId="2" applyFont="1" applyFill="1" applyBorder="1" applyAlignment="1">
      <alignment horizontal="center" wrapText="1"/>
    </xf>
    <xf numFmtId="0" fontId="5" fillId="3" borderId="1" xfId="2" applyFont="1" applyFill="1" applyBorder="1" applyAlignment="1">
      <alignment horizontal="center"/>
    </xf>
    <xf numFmtId="0" fontId="6" fillId="2" borderId="1" xfId="0" applyFont="1" applyFill="1" applyBorder="1"/>
    <xf numFmtId="0" fontId="6" fillId="2" borderId="1" xfId="0" applyFont="1" applyFill="1" applyBorder="1" applyAlignment="1">
      <alignment wrapText="1"/>
    </xf>
    <xf numFmtId="0" fontId="7" fillId="0" borderId="0" xfId="2" applyFont="1" applyFill="1" applyBorder="1" applyAlignment="1"/>
    <xf numFmtId="0" fontId="3" fillId="2" borderId="0" xfId="0" applyFont="1" applyFill="1"/>
    <xf numFmtId="0" fontId="6" fillId="2" borderId="0" xfId="0" applyFont="1" applyFill="1"/>
    <xf numFmtId="0" fontId="5" fillId="0" borderId="1" xfId="2" applyFont="1" applyFill="1" applyBorder="1" applyAlignment="1">
      <alignment horizontal="center" wrapText="1"/>
    </xf>
    <xf numFmtId="0" fontId="5" fillId="0" borderId="1" xfId="2" applyFont="1" applyFill="1" applyBorder="1" applyAlignment="1">
      <alignment horizontal="center"/>
    </xf>
    <xf numFmtId="0" fontId="3" fillId="0" borderId="0" xfId="0" applyFont="1" applyFill="1" applyBorder="1"/>
    <xf numFmtId="0" fontId="2" fillId="0" borderId="0" xfId="0" applyFont="1" applyFill="1" applyBorder="1"/>
    <xf numFmtId="0" fontId="6" fillId="2" borderId="0" xfId="0" applyFont="1" applyFill="1" applyBorder="1"/>
    <xf numFmtId="0" fontId="3" fillId="2" borderId="0" xfId="0" applyFont="1" applyFill="1" applyBorder="1"/>
    <xf numFmtId="0" fontId="6" fillId="0" borderId="0" xfId="0" applyFont="1" applyFill="1" applyBorder="1"/>
    <xf numFmtId="0" fontId="7" fillId="0" borderId="0" xfId="5" applyFont="1" applyFill="1" applyBorder="1" applyAlignment="1"/>
    <xf numFmtId="0" fontId="4" fillId="0" borderId="0" xfId="6" applyFont="1" applyFill="1" applyBorder="1" applyAlignment="1">
      <alignment wrapText="1"/>
    </xf>
    <xf numFmtId="0" fontId="7" fillId="0" borderId="0" xfId="7" applyFont="1" applyFill="1" applyBorder="1" applyAlignment="1"/>
    <xf numFmtId="0" fontId="4" fillId="0" borderId="0" xfId="8" applyFont="1" applyFill="1" applyBorder="1" applyAlignment="1">
      <alignment wrapText="1"/>
    </xf>
    <xf numFmtId="0" fontId="4" fillId="0" borderId="0" xfId="8" applyFont="1" applyFill="1" applyBorder="1" applyAlignment="1"/>
    <xf numFmtId="0" fontId="7" fillId="0" borderId="0" xfId="9" applyFont="1" applyFill="1" applyBorder="1" applyAlignment="1"/>
    <xf numFmtId="0" fontId="5" fillId="0" borderId="0" xfId="9" applyFont="1" applyFill="1" applyBorder="1" applyAlignment="1"/>
    <xf numFmtId="0" fontId="6" fillId="0" borderId="1" xfId="0" applyFont="1" applyFill="1" applyBorder="1"/>
    <xf numFmtId="0" fontId="5" fillId="0" borderId="0" xfId="10" applyFont="1" applyFill="1" applyBorder="1" applyAlignment="1"/>
    <xf numFmtId="0" fontId="4" fillId="0" borderId="0" xfId="10" applyFont="1" applyFill="1" applyBorder="1" applyAlignment="1">
      <alignment wrapText="1"/>
    </xf>
    <xf numFmtId="0" fontId="4" fillId="0" borderId="0" xfId="10" applyFont="1" applyFill="1" applyBorder="1" applyAlignment="1"/>
    <xf numFmtId="0" fontId="5" fillId="2" borderId="1" xfId="2" applyFont="1" applyFill="1" applyBorder="1" applyAlignment="1">
      <alignment horizontal="center" wrapText="1"/>
    </xf>
    <xf numFmtId="0" fontId="5" fillId="2" borderId="1" xfId="2" applyFont="1" applyFill="1" applyBorder="1" applyAlignment="1">
      <alignment horizontal="center"/>
    </xf>
    <xf numFmtId="0" fontId="2" fillId="2" borderId="0" xfId="0" applyFont="1" applyFill="1"/>
    <xf numFmtId="0" fontId="4" fillId="3" borderId="0" xfId="2" applyFont="1" applyFill="1" applyBorder="1" applyAlignment="1">
      <alignment horizontal="center"/>
    </xf>
    <xf numFmtId="0" fontId="4" fillId="2" borderId="0" xfId="4" applyFont="1" applyFill="1" applyBorder="1" applyAlignment="1">
      <alignment wrapText="1"/>
    </xf>
    <xf numFmtId="0" fontId="4" fillId="2" borderId="0" xfId="4" applyFont="1" applyFill="1" applyBorder="1" applyAlignment="1">
      <alignment horizontal="right" wrapText="1"/>
    </xf>
    <xf numFmtId="0" fontId="4" fillId="0" borderId="0" xfId="11" applyFont="1" applyFill="1" applyBorder="1" applyAlignment="1">
      <alignment wrapText="1"/>
    </xf>
    <xf numFmtId="0" fontId="4" fillId="2" borderId="0" xfId="4" applyFont="1" applyFill="1" applyBorder="1" applyAlignment="1"/>
    <xf numFmtId="0" fontId="4" fillId="0" borderId="0" xfId="4" applyFont="1" applyFill="1" applyBorder="1" applyAlignment="1">
      <alignment wrapText="1"/>
    </xf>
    <xf numFmtId="0" fontId="4" fillId="0" borderId="0" xfId="2" applyFont="1" applyFill="1" applyBorder="1" applyAlignment="1">
      <alignment horizontal="center"/>
    </xf>
    <xf numFmtId="0" fontId="4" fillId="3" borderId="0" xfId="2" applyFont="1" applyFill="1" applyBorder="1" applyAlignment="1">
      <alignment horizontal="center" wrapText="1"/>
    </xf>
    <xf numFmtId="0" fontId="7" fillId="0" borderId="0" xfId="4" applyFont="1" applyFill="1" applyBorder="1" applyAlignment="1"/>
    <xf numFmtId="0" fontId="5" fillId="3" borderId="0" xfId="2" applyFont="1" applyFill="1" applyBorder="1" applyAlignment="1">
      <alignment horizontal="center" wrapText="1"/>
    </xf>
    <xf numFmtId="0" fontId="5" fillId="3" borderId="0" xfId="2" applyFont="1" applyFill="1" applyBorder="1" applyAlignment="1">
      <alignment horizontal="center"/>
    </xf>
    <xf numFmtId="0" fontId="7" fillId="0" borderId="0" xfId="11" applyFont="1" applyFill="1" applyBorder="1" applyAlignment="1"/>
    <xf numFmtId="0" fontId="4" fillId="0" borderId="0" xfId="4" applyFont="1" applyFill="1" applyBorder="1" applyAlignment="1"/>
    <xf numFmtId="0" fontId="4" fillId="0" borderId="0" xfId="4" applyFont="1" applyFill="1" applyBorder="1" applyAlignment="1">
      <alignment horizontal="right" wrapText="1"/>
    </xf>
    <xf numFmtId="0" fontId="7" fillId="0" borderId="0" xfId="2" applyFont="1" applyFill="1" applyBorder="1" applyAlignment="1">
      <alignment horizontal="left"/>
    </xf>
    <xf numFmtId="0" fontId="5" fillId="0" borderId="0" xfId="2" applyFont="1" applyFill="1" applyBorder="1" applyAlignment="1">
      <alignment horizontal="center"/>
    </xf>
    <xf numFmtId="0" fontId="0" fillId="0" borderId="0" xfId="0" applyAlignment="1"/>
    <xf numFmtId="0" fontId="7" fillId="2" borderId="0" xfId="2" applyFont="1" applyFill="1" applyBorder="1" applyAlignment="1"/>
    <xf numFmtId="0" fontId="2" fillId="2" borderId="0" xfId="0" applyFont="1" applyFill="1" applyBorder="1"/>
    <xf numFmtId="0" fontId="7" fillId="2" borderId="0" xfId="2" applyFont="1" applyFill="1" applyBorder="1" applyAlignment="1">
      <alignment vertical="center" wrapText="1"/>
    </xf>
    <xf numFmtId="0" fontId="4" fillId="2" borderId="0" xfId="3" applyFont="1" applyFill="1" applyBorder="1" applyAlignment="1">
      <alignment wrapText="1"/>
    </xf>
    <xf numFmtId="0" fontId="4" fillId="2" borderId="0" xfId="11" applyFont="1" applyFill="1" applyBorder="1" applyAlignment="1">
      <alignment wrapText="1"/>
    </xf>
    <xf numFmtId="0" fontId="9" fillId="0" borderId="0" xfId="0" applyFont="1"/>
    <xf numFmtId="0" fontId="0" fillId="0" borderId="0" xfId="0" applyAlignment="1">
      <alignment horizontal="left"/>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11" fillId="2" borderId="0" xfId="12" applyFont="1" applyFill="1" applyAlignment="1"/>
    <xf numFmtId="0" fontId="15" fillId="2" borderId="0" xfId="0" applyFont="1" applyFill="1"/>
    <xf numFmtId="0" fontId="17" fillId="0" borderId="0" xfId="0" applyFont="1"/>
    <xf numFmtId="2" fontId="3" fillId="0" borderId="0" xfId="0" applyNumberFormat="1" applyFont="1"/>
    <xf numFmtId="0" fontId="15" fillId="2" borderId="0" xfId="0" applyFont="1" applyFill="1" applyAlignment="1">
      <alignment horizontal="center"/>
    </xf>
    <xf numFmtId="0" fontId="18" fillId="2" borderId="0" xfId="0" applyFont="1" applyFill="1" applyAlignment="1" applyProtection="1">
      <alignment horizontal="left"/>
      <protection hidden="1"/>
    </xf>
    <xf numFmtId="0" fontId="18" fillId="2" borderId="0" xfId="0" applyFont="1" applyFill="1" applyProtection="1">
      <protection hidden="1"/>
    </xf>
    <xf numFmtId="0" fontId="15" fillId="2" borderId="0" xfId="0" applyFont="1" applyFill="1" applyProtection="1">
      <protection hidden="1"/>
    </xf>
    <xf numFmtId="2" fontId="18" fillId="2" borderId="0" xfId="0" applyNumberFormat="1" applyFont="1" applyFill="1" applyProtection="1">
      <protection hidden="1"/>
    </xf>
    <xf numFmtId="0" fontId="15" fillId="2" borderId="0" xfId="0" applyFont="1" applyFill="1" applyAlignment="1">
      <alignment horizontal="left"/>
    </xf>
    <xf numFmtId="0" fontId="4" fillId="0" borderId="0" xfId="1" applyFont="1" applyFill="1" applyBorder="1" applyAlignment="1"/>
    <xf numFmtId="0" fontId="19" fillId="2" borderId="0" xfId="0" applyFont="1" applyFill="1"/>
    <xf numFmtId="0" fontId="3" fillId="2" borderId="0" xfId="0" applyFont="1" applyFill="1" applyAlignment="1">
      <alignment wrapText="1"/>
    </xf>
    <xf numFmtId="0" fontId="11" fillId="2" borderId="0" xfId="12" applyFont="1" applyFill="1"/>
    <xf numFmtId="0" fontId="11" fillId="2" borderId="0" xfId="12" applyFont="1" applyFill="1" applyBorder="1"/>
    <xf numFmtId="0" fontId="3" fillId="2" borderId="0" xfId="0" applyFont="1" applyFill="1" applyBorder="1" applyAlignment="1">
      <alignment wrapText="1"/>
    </xf>
    <xf numFmtId="0" fontId="11" fillId="2" borderId="0" xfId="12" applyFont="1" applyFill="1" applyBorder="1" applyAlignment="1"/>
    <xf numFmtId="0" fontId="11" fillId="2" borderId="0" xfId="12" applyFont="1" applyFill="1" applyBorder="1" applyAlignment="1">
      <alignment vertical="top"/>
    </xf>
    <xf numFmtId="0" fontId="15" fillId="2" borderId="0" xfId="0" applyFont="1" applyFill="1" applyBorder="1"/>
    <xf numFmtId="0" fontId="15" fillId="2" borderId="5" xfId="0" applyFont="1" applyFill="1" applyBorder="1"/>
    <xf numFmtId="0" fontId="15" fillId="2" borderId="2" xfId="0" applyFont="1" applyFill="1" applyBorder="1"/>
    <xf numFmtId="0" fontId="20" fillId="4" borderId="6" xfId="12" applyFont="1" applyFill="1" applyBorder="1" applyAlignment="1">
      <alignment horizontal="left" vertical="top" shrinkToFit="1"/>
    </xf>
    <xf numFmtId="0" fontId="20" fillId="4" borderId="0" xfId="12" applyFont="1" applyFill="1" applyBorder="1" applyAlignment="1">
      <alignment horizontal="left" vertical="top" shrinkToFit="1"/>
    </xf>
    <xf numFmtId="2" fontId="6" fillId="2" borderId="1" xfId="0" applyNumberFormat="1" applyFont="1" applyFill="1" applyBorder="1"/>
    <xf numFmtId="2" fontId="3" fillId="2" borderId="0" xfId="0" applyNumberFormat="1" applyFont="1" applyFill="1"/>
    <xf numFmtId="2" fontId="3" fillId="0" borderId="0" xfId="0" applyNumberFormat="1" applyFont="1" applyFill="1"/>
    <xf numFmtId="2" fontId="3" fillId="2" borderId="0" xfId="0" applyNumberFormat="1" applyFont="1" applyFill="1" applyBorder="1"/>
    <xf numFmtId="2" fontId="7" fillId="2" borderId="0" xfId="2" applyNumberFormat="1" applyFont="1" applyFill="1" applyBorder="1" applyAlignment="1">
      <alignment vertical="center" wrapText="1"/>
    </xf>
    <xf numFmtId="2" fontId="6" fillId="2" borderId="1" xfId="0" applyNumberFormat="1" applyFont="1" applyFill="1" applyBorder="1" applyAlignment="1">
      <alignment wrapText="1"/>
    </xf>
    <xf numFmtId="2" fontId="7" fillId="2" borderId="0" xfId="2" applyNumberFormat="1" applyFont="1" applyFill="1" applyBorder="1" applyAlignment="1"/>
    <xf numFmtId="2" fontId="3" fillId="0" borderId="0" xfId="0" applyNumberFormat="1" applyFont="1" applyFill="1" applyBorder="1"/>
    <xf numFmtId="2" fontId="6" fillId="0" borderId="1" xfId="0" applyNumberFormat="1" applyFont="1" applyFill="1" applyBorder="1"/>
    <xf numFmtId="2" fontId="6" fillId="2" borderId="0" xfId="0" applyNumberFormat="1" applyFont="1" applyFill="1"/>
    <xf numFmtId="2" fontId="4" fillId="2" borderId="0" xfId="4" applyNumberFormat="1" applyFont="1" applyFill="1" applyBorder="1" applyAlignment="1">
      <alignment horizontal="right" wrapText="1"/>
    </xf>
    <xf numFmtId="2" fontId="4" fillId="0" borderId="0" xfId="4" applyNumberFormat="1" applyFont="1" applyFill="1" applyBorder="1" applyAlignment="1">
      <alignment horizontal="right" wrapText="1"/>
    </xf>
    <xf numFmtId="0" fontId="4" fillId="2" borderId="7" xfId="13" applyNumberFormat="1" applyFont="1" applyFill="1" applyBorder="1" applyAlignment="1">
      <alignment horizontal="left" vertical="center"/>
    </xf>
    <xf numFmtId="0" fontId="4" fillId="2" borderId="8" xfId="13" applyFont="1" applyFill="1" applyBorder="1" applyAlignment="1">
      <alignment horizontal="left" vertical="center"/>
    </xf>
    <xf numFmtId="0" fontId="4" fillId="2" borderId="9" xfId="13" applyNumberFormat="1" applyFont="1" applyFill="1" applyBorder="1" applyAlignment="1">
      <alignment horizontal="left" vertical="center"/>
    </xf>
    <xf numFmtId="0" fontId="4" fillId="2" borderId="10" xfId="13" applyFont="1" applyFill="1" applyBorder="1" applyAlignment="1">
      <alignment horizontal="left" vertical="center"/>
    </xf>
    <xf numFmtId="0" fontId="4" fillId="2" borderId="11" xfId="13" applyFont="1" applyFill="1" applyBorder="1" applyAlignment="1">
      <alignment horizontal="left" vertical="center"/>
    </xf>
    <xf numFmtId="2" fontId="4" fillId="2" borderId="12" xfId="13" applyNumberFormat="1" applyFont="1" applyFill="1" applyBorder="1" applyAlignment="1">
      <alignment horizontal="right" vertical="center"/>
    </xf>
    <xf numFmtId="0" fontId="4" fillId="2" borderId="8" xfId="13" applyFont="1" applyFill="1" applyBorder="1" applyAlignment="1">
      <alignment horizontal="right" vertical="center"/>
    </xf>
    <xf numFmtId="0" fontId="4" fillId="2" borderId="13" xfId="13" applyFont="1" applyFill="1" applyBorder="1" applyAlignment="1">
      <alignment horizontal="left" vertical="center"/>
    </xf>
    <xf numFmtId="2" fontId="4" fillId="2" borderId="9" xfId="13" applyNumberFormat="1" applyFont="1" applyFill="1" applyBorder="1" applyAlignment="1">
      <alignment horizontal="right" vertical="center"/>
    </xf>
    <xf numFmtId="0" fontId="4" fillId="2" borderId="10" xfId="13" applyFont="1" applyFill="1" applyBorder="1" applyAlignment="1">
      <alignment horizontal="right" vertical="center"/>
    </xf>
    <xf numFmtId="0" fontId="4" fillId="2" borderId="14" xfId="13" applyFont="1" applyFill="1" applyBorder="1" applyAlignment="1">
      <alignment horizontal="left" vertical="center"/>
    </xf>
    <xf numFmtId="2" fontId="4" fillId="2" borderId="15" xfId="13" applyNumberFormat="1" applyFont="1" applyFill="1" applyBorder="1" applyAlignment="1">
      <alignment horizontal="right" vertical="center"/>
    </xf>
    <xf numFmtId="0" fontId="4" fillId="2" borderId="16" xfId="13" applyFont="1" applyFill="1" applyBorder="1" applyAlignment="1">
      <alignment horizontal="right" vertical="center"/>
    </xf>
    <xf numFmtId="0" fontId="4" fillId="2" borderId="0" xfId="13" applyFont="1" applyFill="1" applyBorder="1" applyAlignment="1">
      <alignment horizontal="left" vertical="center"/>
    </xf>
    <xf numFmtId="2" fontId="4" fillId="2" borderId="0" xfId="13" applyNumberFormat="1" applyFont="1" applyFill="1" applyBorder="1" applyAlignment="1">
      <alignment horizontal="right" vertical="center"/>
    </xf>
    <xf numFmtId="0" fontId="4" fillId="2" borderId="0" xfId="13" applyFont="1" applyFill="1" applyBorder="1" applyAlignment="1">
      <alignment horizontal="right" vertical="center"/>
    </xf>
    <xf numFmtId="0" fontId="14" fillId="2" borderId="0" xfId="0" applyFont="1" applyFill="1" applyAlignment="1"/>
    <xf numFmtId="0" fontId="13" fillId="0" borderId="0" xfId="0" applyFont="1" applyFill="1" applyAlignment="1">
      <alignment vertical="top" wrapText="1"/>
    </xf>
    <xf numFmtId="0" fontId="8" fillId="0" borderId="0" xfId="0" applyFont="1" applyFill="1" applyAlignment="1">
      <alignment vertical="top"/>
    </xf>
    <xf numFmtId="0" fontId="3" fillId="2" borderId="0" xfId="0" applyFont="1" applyFill="1" applyBorder="1" applyAlignment="1">
      <alignment vertical="top" wrapText="1"/>
    </xf>
    <xf numFmtId="0" fontId="23" fillId="0" borderId="17" xfId="15" applyFont="1" applyFill="1" applyBorder="1" applyAlignment="1"/>
    <xf numFmtId="0" fontId="1" fillId="2" borderId="8" xfId="13" applyFont="1" applyFill="1" applyBorder="1" applyAlignment="1">
      <alignment horizontal="left" vertical="center"/>
    </xf>
    <xf numFmtId="0" fontId="1" fillId="2" borderId="10" xfId="13" applyFont="1" applyFill="1" applyBorder="1" applyAlignment="1">
      <alignment horizontal="left" vertical="center"/>
    </xf>
    <xf numFmtId="0" fontId="23" fillId="0" borderId="17" xfId="15" applyFont="1" applyFill="1" applyBorder="1" applyAlignment="1">
      <alignment wrapText="1"/>
    </xf>
    <xf numFmtId="0" fontId="0" fillId="2" borderId="0" xfId="0" applyFill="1" applyAlignment="1"/>
    <xf numFmtId="0" fontId="0" fillId="2" borderId="0" xfId="0" applyFill="1"/>
    <xf numFmtId="0" fontId="5" fillId="3" borderId="1" xfId="2" applyFont="1" applyFill="1" applyBorder="1" applyAlignment="1">
      <alignment horizontal="center" vertical="center" wrapText="1"/>
    </xf>
    <xf numFmtId="0" fontId="5" fillId="3" borderId="1" xfId="2" applyFont="1" applyFill="1" applyBorder="1" applyAlignment="1">
      <alignment horizontal="center" vertical="center"/>
    </xf>
    <xf numFmtId="0" fontId="3" fillId="2" borderId="0" xfId="0" applyFont="1" applyFill="1" applyAlignment="1">
      <alignment horizontal="center" vertical="center"/>
    </xf>
    <xf numFmtId="0" fontId="0" fillId="2" borderId="0" xfId="0" applyFill="1" applyAlignment="1">
      <alignment horizontal="center" vertical="center"/>
    </xf>
    <xf numFmtId="2" fontId="6" fillId="2" borderId="1" xfId="0" applyNumberFormat="1" applyFont="1" applyFill="1" applyBorder="1" applyAlignment="1">
      <alignment horizontal="center" vertical="center"/>
    </xf>
    <xf numFmtId="0" fontId="24" fillId="0" borderId="17" xfId="16" applyFont="1" applyFill="1" applyBorder="1" applyAlignment="1"/>
    <xf numFmtId="0" fontId="0" fillId="0" borderId="0" xfId="0" applyAlignment="1">
      <alignment horizontal="center"/>
    </xf>
    <xf numFmtId="0" fontId="0" fillId="11" borderId="0" xfId="0" applyFill="1"/>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vertical="center"/>
    </xf>
    <xf numFmtId="0" fontId="9" fillId="0" borderId="0" xfId="0" applyFont="1" applyAlignment="1">
      <alignment horizontal="center"/>
    </xf>
    <xf numFmtId="0" fontId="10" fillId="0" borderId="0" xfId="12"/>
    <xf numFmtId="0" fontId="11" fillId="0" borderId="0" xfId="12" applyFont="1" applyAlignment="1"/>
    <xf numFmtId="0" fontId="10" fillId="2" borderId="0" xfId="12" applyFill="1" applyAlignment="1">
      <alignment horizontal="left"/>
    </xf>
    <xf numFmtId="0" fontId="10" fillId="2" borderId="0" xfId="12" applyFill="1" applyAlignment="1"/>
    <xf numFmtId="0" fontId="10" fillId="0" borderId="0" xfId="12" applyAlignment="1"/>
    <xf numFmtId="0" fontId="2" fillId="2" borderId="0" xfId="0" applyFont="1" applyFill="1" applyAlignment="1"/>
    <xf numFmtId="0" fontId="3" fillId="0" borderId="0" xfId="0" applyFont="1" applyAlignment="1"/>
    <xf numFmtId="0" fontId="3" fillId="2" borderId="0" xfId="0" applyFont="1" applyFill="1" applyAlignment="1"/>
    <xf numFmtId="0" fontId="2" fillId="2" borderId="0" xfId="0" applyFont="1" applyFill="1" applyAlignment="1">
      <alignment horizontal="left" wrapText="1"/>
    </xf>
    <xf numFmtId="0" fontId="3" fillId="2" borderId="0" xfId="0" applyFont="1" applyFill="1" applyBorder="1" applyAlignment="1">
      <alignment horizontal="left" vertical="top" wrapText="1"/>
    </xf>
    <xf numFmtId="0" fontId="2" fillId="2" borderId="0" xfId="0" applyFont="1" applyFill="1" applyAlignment="1">
      <alignment wrapText="1"/>
    </xf>
    <xf numFmtId="0" fontId="23" fillId="0" borderId="17" xfId="17" applyFont="1" applyFill="1" applyBorder="1" applyAlignment="1">
      <alignment wrapText="1"/>
    </xf>
    <xf numFmtId="0" fontId="23" fillId="0" borderId="17" xfId="17" applyFont="1" applyFill="1" applyBorder="1" applyAlignment="1">
      <alignment horizontal="right" wrapText="1"/>
    </xf>
    <xf numFmtId="0" fontId="9" fillId="0" borderId="0" xfId="0" applyFont="1" applyAlignment="1">
      <alignment horizontal="center"/>
    </xf>
    <xf numFmtId="0" fontId="0" fillId="9" borderId="0" xfId="0" applyFill="1" applyAlignment="1">
      <alignment horizontal="center" wrapText="1"/>
    </xf>
    <xf numFmtId="0" fontId="0" fillId="5" borderId="0" xfId="0" applyFill="1" applyAlignment="1">
      <alignment horizontal="center" wrapText="1"/>
    </xf>
    <xf numFmtId="0" fontId="0" fillId="6" borderId="0" xfId="0" applyFill="1" applyAlignment="1">
      <alignment horizontal="center" wrapText="1"/>
    </xf>
    <xf numFmtId="0" fontId="0" fillId="8" borderId="0" xfId="0" applyFill="1" applyAlignment="1">
      <alignment horizontal="center" wrapText="1"/>
    </xf>
    <xf numFmtId="0" fontId="0" fillId="7" borderId="0" xfId="0" applyFill="1" applyAlignment="1">
      <alignment horizontal="center" wrapText="1"/>
    </xf>
    <xf numFmtId="0" fontId="0" fillId="10" borderId="0" xfId="0" applyFill="1" applyAlignment="1">
      <alignment horizontal="center" wrapText="1"/>
    </xf>
    <xf numFmtId="0" fontId="0" fillId="10" borderId="0" xfId="0" applyFill="1" applyAlignment="1">
      <alignment horizontal="center" vertical="center" wrapText="1"/>
    </xf>
    <xf numFmtId="0" fontId="0" fillId="8" borderId="0" xfId="0" applyFill="1" applyAlignment="1">
      <alignment horizontal="center"/>
    </xf>
    <xf numFmtId="0" fontId="2" fillId="2" borderId="0" xfId="0" applyFont="1" applyFill="1" applyAlignment="1"/>
    <xf numFmtId="0" fontId="3" fillId="0" borderId="0" xfId="0" applyFont="1" applyAlignment="1"/>
    <xf numFmtId="0" fontId="2" fillId="2" borderId="0" xfId="0" applyFont="1" applyFill="1" applyBorder="1" applyAlignment="1">
      <alignment horizontal="left" vertical="top" wrapText="1"/>
    </xf>
    <xf numFmtId="0" fontId="2" fillId="2" borderId="0" xfId="0" applyFont="1" applyFill="1" applyAlignment="1">
      <alignment horizontal="left" vertical="top" wrapText="1"/>
    </xf>
    <xf numFmtId="0" fontId="3" fillId="2" borderId="0" xfId="0" applyFont="1" applyFill="1" applyAlignment="1"/>
    <xf numFmtId="0" fontId="12" fillId="2" borderId="0" xfId="0" applyFont="1" applyFill="1" applyBorder="1" applyAlignment="1">
      <alignment horizontal="left" vertical="top" wrapText="1"/>
    </xf>
    <xf numFmtId="0" fontId="3" fillId="2" borderId="0" xfId="0" applyFont="1" applyFill="1" applyBorder="1" applyAlignment="1">
      <alignment horizontal="left" vertical="top" wrapText="1"/>
    </xf>
    <xf numFmtId="0" fontId="15" fillId="2" borderId="0" xfId="14" applyFont="1" applyFill="1" applyAlignment="1">
      <alignment horizontal="center" wrapText="1"/>
    </xf>
    <xf numFmtId="0" fontId="15" fillId="2" borderId="3" xfId="0" applyFont="1" applyFill="1" applyBorder="1" applyAlignment="1">
      <alignment horizontal="center" vertical="center"/>
    </xf>
    <xf numFmtId="0" fontId="16" fillId="2" borderId="4" xfId="0" applyFont="1" applyFill="1" applyBorder="1" applyAlignment="1">
      <alignment horizontal="center"/>
    </xf>
    <xf numFmtId="0" fontId="15" fillId="2" borderId="4" xfId="0" applyFont="1" applyFill="1" applyBorder="1" applyAlignment="1" applyProtection="1">
      <alignment horizontal="center"/>
      <protection locked="0"/>
    </xf>
    <xf numFmtId="0" fontId="3" fillId="0" borderId="0" xfId="0" applyFont="1" applyAlignment="1">
      <alignment horizontal="left"/>
    </xf>
    <xf numFmtId="0" fontId="3" fillId="0" borderId="3" xfId="0" applyFont="1" applyBorder="1" applyAlignment="1">
      <alignment horizontal="left" wrapText="1"/>
    </xf>
    <xf numFmtId="0" fontId="2" fillId="0" borderId="0" xfId="0" applyFont="1" applyFill="1" applyAlignment="1"/>
    <xf numFmtId="0" fontId="3" fillId="0" borderId="0" xfId="0" applyFont="1" applyFill="1" applyAlignment="1"/>
  </cellXfs>
  <cellStyles count="18">
    <cellStyle name="Hyperlink" xfId="12" builtinId="8"/>
    <cellStyle name="Normal" xfId="0" builtinId="0"/>
    <cellStyle name="Normal 2" xfId="14"/>
    <cellStyle name="Normal_2014" xfId="13"/>
    <cellStyle name="Normal_AAS" xfId="2"/>
    <cellStyle name="Normal_Access Data" xfId="15"/>
    <cellStyle name="Normal_AS Levels" xfId="3"/>
    <cellStyle name="Normal_BTEC and WJEC Certs" xfId="16"/>
    <cellStyle name="Normal_CIC" xfId="7"/>
    <cellStyle name="Normal_CIC, EIC G, GIC, GVS" xfId="5"/>
    <cellStyle name="Normal_EID, GDA, GID, GVD" xfId="8"/>
    <cellStyle name="Normal_GCSEs and Certificates" xfId="6"/>
    <cellStyle name="Normal_GE, GE6, GE7, GE8" xfId="9"/>
    <cellStyle name="Normal_GR, GR6, GR7,GR8" xfId="10"/>
    <cellStyle name="Normal_Others" xfId="11"/>
    <cellStyle name="Normal_Sheet1" xfId="1"/>
    <cellStyle name="Normal_TABLE 3" xfId="4"/>
    <cellStyle name="Normal_Underlying Data PS" xfId="17"/>
  </cellStyles>
  <dxfs count="14">
    <dxf>
      <border>
        <left style="thin">
          <color theme="0" tint="-0.24994659260841701"/>
        </left>
        <right style="thin">
          <color auto="1"/>
        </right>
      </border>
    </dxf>
    <dxf>
      <border>
        <left style="thin">
          <color auto="1"/>
        </left>
        <right style="thin">
          <color theme="0" tint="-0.24994659260841701"/>
        </right>
        <vertical/>
        <horizontal/>
      </border>
    </dxf>
    <dxf>
      <font>
        <color theme="0"/>
      </font>
      <fill>
        <patternFill>
          <bgColor theme="0"/>
        </patternFill>
      </fill>
      <border>
        <vertical/>
        <horizontal/>
      </border>
    </dxf>
    <dxf>
      <border>
        <bottom style="thin">
          <color auto="1"/>
        </bottom>
        <vertical/>
        <horizontal/>
      </border>
    </dxf>
    <dxf>
      <border>
        <bottom style="thin">
          <color theme="0" tint="-0.24994659260841701"/>
        </bottom>
        <vertical/>
        <horizontal/>
      </border>
    </dxf>
    <dxf>
      <border>
        <left style="thin">
          <color theme="0" tint="-0.24994659260841701"/>
        </left>
        <right style="thin">
          <color auto="1"/>
        </right>
        <vertical/>
        <horizontal/>
      </border>
    </dxf>
    <dxf>
      <font>
        <color theme="0"/>
      </font>
    </dxf>
    <dxf>
      <font>
        <color theme="0"/>
      </font>
      <fill>
        <patternFill>
          <bgColor theme="0"/>
        </patternFill>
      </fill>
      <border>
        <left/>
        <right/>
        <top/>
        <bottom/>
      </border>
    </dxf>
    <dxf>
      <border>
        <left style="thin">
          <color auto="1"/>
        </left>
        <right style="thin">
          <color auto="1"/>
        </right>
        <top style="thin">
          <color auto="1"/>
        </top>
        <bottom style="thin">
          <color auto="1"/>
        </bottom>
        <vertical/>
        <horizontal/>
      </border>
    </dxf>
    <dxf>
      <border>
        <left style="thin">
          <color auto="1"/>
        </left>
        <right style="thin">
          <color theme="0" tint="-0.24994659260841701"/>
        </right>
        <vertical/>
        <horizontal/>
      </border>
    </dxf>
    <dxf>
      <font>
        <color theme="0"/>
      </font>
      <fill>
        <patternFill>
          <bgColor theme="0"/>
        </patternFill>
      </fill>
      <border>
        <left/>
        <right/>
        <top/>
        <bottom/>
      </border>
    </dxf>
    <dxf>
      <font>
        <color theme="0"/>
      </font>
      <fill>
        <patternFill>
          <bgColor theme="0"/>
        </patternFill>
      </fill>
      <border>
        <vertical/>
        <horizontal/>
      </border>
    </dxf>
    <dxf>
      <border>
        <bottom style="thin">
          <color auto="1"/>
        </bottom>
        <vertical/>
        <horizontal/>
      </border>
    </dxf>
    <dxf>
      <border>
        <bottom style="thin">
          <color theme="0"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www.gov.uk/government/publications/progress-8-school-performance-measure" TargetMode="External"/><Relationship Id="rId2" Type="http://schemas.openxmlformats.org/officeDocument/2006/relationships/hyperlink" Target="https://register.ofqual.gov.uk/" TargetMode="External"/><Relationship Id="rId1" Type="http://schemas.openxmlformats.org/officeDocument/2006/relationships/hyperlink" Target="http://www.gov.uk/government/publications/progress-8-school-performance-measure" TargetMode="External"/><Relationship Id="rId6" Type="http://schemas.openxmlformats.org/officeDocument/2006/relationships/printerSettings" Target="../printerSettings/printerSettings4.bin"/><Relationship Id="rId5" Type="http://schemas.openxmlformats.org/officeDocument/2006/relationships/hyperlink" Target="https://www.gov.uk/guidance/timings-for-the-withdrawal-of-legacy-gcses-as-and-a-levels" TargetMode="External"/><Relationship Id="rId4" Type="http://schemas.openxmlformats.org/officeDocument/2006/relationships/hyperlink" Target="https://assets.publishing.service.gov.uk/government/uploads/system/uploads/attachment_data/file/696998/Secondary_accountability-measures.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assets.publishing.service.gov.uk/government/uploads/system/uploads/attachment_data/file/406314/SFR_02_2015-revised_GCSE_and_equivalents.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79998168889431442"/>
  </sheetPr>
  <dimension ref="A1:N227"/>
  <sheetViews>
    <sheetView topLeftCell="E1" zoomScale="70" zoomScaleNormal="70" workbookViewId="0">
      <selection activeCell="G26" sqref="G26"/>
    </sheetView>
  </sheetViews>
  <sheetFormatPr defaultRowHeight="15" x14ac:dyDescent="0.25"/>
  <cols>
    <col min="1" max="1" width="59" bestFit="1" customWidth="1"/>
    <col min="2" max="2" width="46.85546875" style="125" customWidth="1"/>
    <col min="3" max="3" width="39.85546875" style="125" customWidth="1"/>
    <col min="4" max="4" width="36.42578125" style="125" customWidth="1"/>
    <col min="5" max="5" width="78.28515625" customWidth="1"/>
    <col min="6" max="6" width="29.42578125" bestFit="1" customWidth="1"/>
    <col min="7" max="7" width="34" customWidth="1"/>
    <col min="8" max="8" width="30.5703125" customWidth="1"/>
    <col min="9" max="9" width="16.42578125" customWidth="1"/>
    <col min="10" max="10" width="22.28515625" customWidth="1"/>
    <col min="11" max="11" width="48.42578125" customWidth="1"/>
    <col min="12" max="12" width="20.7109375" customWidth="1"/>
    <col min="13" max="13" width="22" bestFit="1" customWidth="1"/>
    <col min="14" max="14" width="31.7109375" customWidth="1"/>
  </cols>
  <sheetData>
    <row r="1" spans="1:14" x14ac:dyDescent="0.25">
      <c r="A1" s="127" t="s">
        <v>2264</v>
      </c>
      <c r="B1" s="127" t="s">
        <v>2264</v>
      </c>
      <c r="C1" s="127" t="s">
        <v>2264</v>
      </c>
      <c r="D1" s="127" t="s">
        <v>2264</v>
      </c>
      <c r="E1" s="127" t="s">
        <v>2264</v>
      </c>
      <c r="F1" s="129" t="s">
        <v>2262</v>
      </c>
      <c r="G1" s="129" t="s">
        <v>2262</v>
      </c>
      <c r="H1" s="129" t="s">
        <v>2262</v>
      </c>
      <c r="I1" s="129" t="s">
        <v>2262</v>
      </c>
      <c r="J1" s="129" t="s">
        <v>2262</v>
      </c>
      <c r="K1" s="127" t="s">
        <v>2264</v>
      </c>
      <c r="L1" s="144" t="s">
        <v>2264</v>
      </c>
      <c r="M1" s="144"/>
      <c r="N1" s="144"/>
    </row>
    <row r="2" spans="1:14" x14ac:dyDescent="0.25">
      <c r="A2" s="145" t="s">
        <v>2275</v>
      </c>
      <c r="B2" s="148" t="s">
        <v>2278</v>
      </c>
      <c r="C2" s="147" t="s">
        <v>2279</v>
      </c>
      <c r="D2" s="146" t="s">
        <v>2280</v>
      </c>
      <c r="E2" s="149" t="s">
        <v>2274</v>
      </c>
      <c r="F2" s="150" t="s">
        <v>2271</v>
      </c>
      <c r="G2" s="145" t="s">
        <v>2269</v>
      </c>
      <c r="H2" s="148" t="s">
        <v>2270</v>
      </c>
      <c r="I2" s="147" t="s">
        <v>2272</v>
      </c>
      <c r="J2" s="146" t="s">
        <v>2273</v>
      </c>
      <c r="K2" s="149" t="s">
        <v>2281</v>
      </c>
      <c r="L2" s="150" t="s">
        <v>2282</v>
      </c>
      <c r="M2" s="150"/>
      <c r="N2" s="150"/>
    </row>
    <row r="3" spans="1:14" x14ac:dyDescent="0.25">
      <c r="A3" s="145"/>
      <c r="B3" s="148"/>
      <c r="C3" s="147"/>
      <c r="D3" s="146"/>
      <c r="E3" s="149"/>
      <c r="F3" s="150"/>
      <c r="G3" s="145"/>
      <c r="H3" s="148"/>
      <c r="I3" s="147"/>
      <c r="J3" s="146"/>
      <c r="K3" s="149"/>
      <c r="L3" s="150"/>
      <c r="M3" s="150"/>
      <c r="N3" s="150"/>
    </row>
    <row r="4" spans="1:14" x14ac:dyDescent="0.25">
      <c r="A4" s="145"/>
      <c r="B4" s="148"/>
      <c r="C4" s="147"/>
      <c r="D4" s="146"/>
      <c r="E4" s="149"/>
      <c r="F4" s="150"/>
      <c r="G4" s="145"/>
      <c r="H4" s="148"/>
      <c r="I4" s="147"/>
      <c r="J4" s="146"/>
      <c r="K4" s="149"/>
      <c r="L4" s="150"/>
      <c r="M4" s="150"/>
      <c r="N4" s="150"/>
    </row>
    <row r="5" spans="1:14" x14ac:dyDescent="0.25">
      <c r="A5" s="145"/>
      <c r="B5" s="148"/>
      <c r="C5" s="147"/>
      <c r="D5" s="146"/>
      <c r="E5" s="149"/>
      <c r="F5" s="150"/>
      <c r="G5" s="145"/>
      <c r="H5" s="148"/>
      <c r="I5" s="147"/>
      <c r="J5" s="146"/>
      <c r="K5" s="149"/>
      <c r="L5" s="150"/>
      <c r="M5" s="150"/>
      <c r="N5" s="150"/>
    </row>
    <row r="6" spans="1:14" ht="13.5" customHeight="1" x14ac:dyDescent="0.25">
      <c r="A6" s="54" t="s">
        <v>2277</v>
      </c>
      <c r="B6" s="128" t="s">
        <v>2276</v>
      </c>
      <c r="C6" s="128" t="s">
        <v>1110</v>
      </c>
      <c r="D6" s="128" t="s">
        <v>1111</v>
      </c>
      <c r="E6" s="54" t="s">
        <v>1051</v>
      </c>
      <c r="F6" s="54" t="s">
        <v>2109</v>
      </c>
      <c r="G6" s="54" t="s">
        <v>1039</v>
      </c>
      <c r="H6" s="54" t="s">
        <v>981</v>
      </c>
      <c r="I6" s="54" t="s">
        <v>982</v>
      </c>
      <c r="J6" s="54" t="s">
        <v>983</v>
      </c>
      <c r="K6" s="54" t="s">
        <v>1059</v>
      </c>
      <c r="L6" s="54" t="s">
        <v>1728</v>
      </c>
      <c r="M6" s="54" t="s">
        <v>2297</v>
      </c>
      <c r="N6" s="54" t="s">
        <v>1060</v>
      </c>
    </row>
    <row r="7" spans="1:14" x14ac:dyDescent="0.25">
      <c r="A7" t="str">
        <f>CONCATENATE('Search Tool'!$B$6,'Search Tool'!$F$6,H7)</f>
        <v>A</v>
      </c>
      <c r="B7" s="125" t="b">
        <f>A7=E7</f>
        <v>0</v>
      </c>
      <c r="C7" s="125">
        <f>IF(B7=FALSE,0,COUNTIF($B$7:B7,TRUE))</f>
        <v>0</v>
      </c>
      <c r="D7" s="125" t="str">
        <f>CONCATENATE(B7,C7)</f>
        <v>FALSE0</v>
      </c>
      <c r="E7" t="str">
        <f>CONCATENATE(F7,G7,H7)</f>
        <v>AS LevelsApplied GCE AS LevelA</v>
      </c>
      <c r="F7" t="s">
        <v>1049</v>
      </c>
      <c r="G7" t="s">
        <v>977</v>
      </c>
      <c r="H7" t="s">
        <v>581</v>
      </c>
      <c r="I7">
        <v>10.75</v>
      </c>
      <c r="J7">
        <v>1</v>
      </c>
      <c r="K7" t="s">
        <v>1061</v>
      </c>
      <c r="L7" s="55" t="str">
        <f>IFERROR(VLOOKUP($K7,D:J,5,FALSE),"BLANK")</f>
        <v>BLANK</v>
      </c>
      <c r="M7" s="55" t="str">
        <f>IFERROR(VLOOKUP($K7,D:J,6,FALSE),"BLANK")</f>
        <v>BLANK</v>
      </c>
      <c r="N7" s="55" t="str">
        <f>IFERROR(VLOOKUP($K7,D:J,7,FALSE),"BLANK")</f>
        <v>BLANK</v>
      </c>
    </row>
    <row r="8" spans="1:14" x14ac:dyDescent="0.25">
      <c r="A8" t="str">
        <f>CONCATENATE('Search Tool'!$B$6,'Search Tool'!$F$6,H8)</f>
        <v>B</v>
      </c>
      <c r="B8" s="125" t="b">
        <f t="shared" ref="B8:B71" si="0">A8=E8</f>
        <v>0</v>
      </c>
      <c r="C8" s="125">
        <f>IF(B8=FALSE,0,COUNTIF($B$7:B8,TRUE))</f>
        <v>0</v>
      </c>
      <c r="D8" s="125" t="str">
        <f t="shared" ref="D8:D71" si="1">CONCATENATE(B8,C8)</f>
        <v>FALSE0</v>
      </c>
      <c r="E8" t="str">
        <f t="shared" ref="E8:E71" si="2">CONCATENATE(F8,G8,H8)</f>
        <v>AS LevelsApplied GCE AS LevelB</v>
      </c>
      <c r="F8" t="s">
        <v>1049</v>
      </c>
      <c r="G8" t="s">
        <v>977</v>
      </c>
      <c r="H8" t="s">
        <v>2</v>
      </c>
      <c r="I8">
        <v>8.8800000000000008</v>
      </c>
      <c r="J8">
        <v>1</v>
      </c>
      <c r="K8" t="s">
        <v>1062</v>
      </c>
      <c r="L8" s="55" t="str">
        <f t="shared" ref="L8:L71" si="3">IFERROR(VLOOKUP($K8,D:J,5,FALSE),"BLANK")</f>
        <v>BLANK</v>
      </c>
      <c r="M8" s="55" t="str">
        <f t="shared" ref="M8:M71" si="4">IFERROR(VLOOKUP($K8,D:J,6,FALSE),"BLANK")</f>
        <v>BLANK</v>
      </c>
      <c r="N8" s="55" t="str">
        <f t="shared" ref="N8:N71" si="5">IFERROR(VLOOKUP($K8,D:J,7,FALSE),"BLANK")</f>
        <v>BLANK</v>
      </c>
    </row>
    <row r="9" spans="1:14" x14ac:dyDescent="0.25">
      <c r="A9" t="str">
        <f>CONCATENATE('Search Tool'!$B$6,'Search Tool'!$F$6,H9)</f>
        <v>C</v>
      </c>
      <c r="B9" s="125" t="b">
        <f t="shared" si="0"/>
        <v>0</v>
      </c>
      <c r="C9" s="125">
        <f>IF(B9=FALSE,0,COUNTIF($B$7:B9,TRUE))</f>
        <v>0</v>
      </c>
      <c r="D9" s="125" t="str">
        <f t="shared" si="1"/>
        <v>FALSE0</v>
      </c>
      <c r="E9" t="str">
        <f t="shared" si="2"/>
        <v>AS LevelsApplied GCE AS LevelC</v>
      </c>
      <c r="F9" t="s">
        <v>1049</v>
      </c>
      <c r="G9" t="s">
        <v>977</v>
      </c>
      <c r="H9" t="s">
        <v>13</v>
      </c>
      <c r="I9">
        <v>7</v>
      </c>
      <c r="J9">
        <v>1</v>
      </c>
      <c r="K9" t="s">
        <v>1063</v>
      </c>
      <c r="L9" s="55" t="str">
        <f t="shared" si="3"/>
        <v>BLANK</v>
      </c>
      <c r="M9" s="55" t="str">
        <f t="shared" si="4"/>
        <v>BLANK</v>
      </c>
      <c r="N9" s="55" t="str">
        <f t="shared" si="5"/>
        <v>BLANK</v>
      </c>
    </row>
    <row r="10" spans="1:14" x14ac:dyDescent="0.25">
      <c r="A10" t="str">
        <f>CONCATENATE('Search Tool'!$B$6,'Search Tool'!$F$6,H10)</f>
        <v>D</v>
      </c>
      <c r="B10" s="125" t="b">
        <f t="shared" si="0"/>
        <v>0</v>
      </c>
      <c r="C10" s="125">
        <f>IF(B10=FALSE,0,COUNTIF($B$7:B10,TRUE))</f>
        <v>0</v>
      </c>
      <c r="D10" s="125" t="str">
        <f t="shared" si="1"/>
        <v>FALSE0</v>
      </c>
      <c r="E10" t="str">
        <f t="shared" si="2"/>
        <v>AS LevelsApplied GCE AS LevelD</v>
      </c>
      <c r="F10" t="s">
        <v>1049</v>
      </c>
      <c r="G10" t="s">
        <v>977</v>
      </c>
      <c r="H10" t="s">
        <v>10</v>
      </c>
      <c r="I10">
        <v>5.13</v>
      </c>
      <c r="J10">
        <v>1</v>
      </c>
      <c r="K10" t="s">
        <v>1064</v>
      </c>
      <c r="L10" s="55" t="str">
        <f t="shared" si="3"/>
        <v>BLANK</v>
      </c>
      <c r="M10" s="55" t="str">
        <f t="shared" si="4"/>
        <v>BLANK</v>
      </c>
      <c r="N10" s="55" t="str">
        <f t="shared" si="5"/>
        <v>BLANK</v>
      </c>
    </row>
    <row r="11" spans="1:14" x14ac:dyDescent="0.25">
      <c r="A11" t="str">
        <f>CONCATENATE('Search Tool'!$B$6,'Search Tool'!$F$6,H11)</f>
        <v>E</v>
      </c>
      <c r="B11" s="125" t="b">
        <f t="shared" si="0"/>
        <v>0</v>
      </c>
      <c r="C11" s="125">
        <f>IF(B11=FALSE,0,COUNTIF($B$7:B11,TRUE))</f>
        <v>0</v>
      </c>
      <c r="D11" s="125" t="str">
        <f t="shared" si="1"/>
        <v>FALSE0</v>
      </c>
      <c r="E11" t="str">
        <f t="shared" si="2"/>
        <v>AS LevelsApplied GCE AS LevelE</v>
      </c>
      <c r="F11" t="s">
        <v>1049</v>
      </c>
      <c r="G11" t="s">
        <v>977</v>
      </c>
      <c r="H11" t="s">
        <v>370</v>
      </c>
      <c r="I11">
        <v>3.5</v>
      </c>
      <c r="J11">
        <v>1</v>
      </c>
      <c r="K11" t="s">
        <v>1065</v>
      </c>
      <c r="L11" s="55" t="str">
        <f t="shared" si="3"/>
        <v>BLANK</v>
      </c>
      <c r="M11" s="55" t="str">
        <f t="shared" si="4"/>
        <v>BLANK</v>
      </c>
      <c r="N11" s="55" t="str">
        <f t="shared" si="5"/>
        <v>BLANK</v>
      </c>
    </row>
    <row r="12" spans="1:14" x14ac:dyDescent="0.25">
      <c r="A12" t="str">
        <f>CONCATENATE('Search Tool'!$B$6,'Search Tool'!$F$6,H12)</f>
        <v>A</v>
      </c>
      <c r="B12" s="125" t="b">
        <f t="shared" si="0"/>
        <v>0</v>
      </c>
      <c r="C12" s="125">
        <f>IF(B12=FALSE,0,COUNTIF($B$7:B12,TRUE))</f>
        <v>0</v>
      </c>
      <c r="D12" s="125" t="str">
        <f t="shared" si="1"/>
        <v>FALSE0</v>
      </c>
      <c r="E12" t="str">
        <f t="shared" si="2"/>
        <v>AS LevelsGCE AS LevelA</v>
      </c>
      <c r="F12" t="s">
        <v>1049</v>
      </c>
      <c r="G12" t="s">
        <v>9</v>
      </c>
      <c r="H12" t="s">
        <v>581</v>
      </c>
      <c r="I12">
        <v>10.75</v>
      </c>
      <c r="J12">
        <v>1</v>
      </c>
      <c r="K12" t="s">
        <v>1066</v>
      </c>
      <c r="L12" s="55" t="str">
        <f t="shared" si="3"/>
        <v>BLANK</v>
      </c>
      <c r="M12" s="55" t="str">
        <f t="shared" si="4"/>
        <v>BLANK</v>
      </c>
      <c r="N12" s="55" t="str">
        <f t="shared" si="5"/>
        <v>BLANK</v>
      </c>
    </row>
    <row r="13" spans="1:14" x14ac:dyDescent="0.25">
      <c r="A13" t="str">
        <f>CONCATENATE('Search Tool'!$B$6,'Search Tool'!$F$6,H13)</f>
        <v>B</v>
      </c>
      <c r="B13" s="125" t="b">
        <f t="shared" si="0"/>
        <v>0</v>
      </c>
      <c r="C13" s="125">
        <f>IF(B13=FALSE,0,COUNTIF($B$7:B13,TRUE))</f>
        <v>0</v>
      </c>
      <c r="D13" s="125" t="str">
        <f t="shared" si="1"/>
        <v>FALSE0</v>
      </c>
      <c r="E13" t="str">
        <f t="shared" si="2"/>
        <v>AS LevelsGCE AS LevelB</v>
      </c>
      <c r="F13" t="s">
        <v>1049</v>
      </c>
      <c r="G13" t="s">
        <v>9</v>
      </c>
      <c r="H13" t="s">
        <v>2</v>
      </c>
      <c r="I13">
        <v>8.8800000000000008</v>
      </c>
      <c r="J13">
        <v>1</v>
      </c>
      <c r="K13" t="s">
        <v>1067</v>
      </c>
      <c r="L13" s="55" t="str">
        <f t="shared" si="3"/>
        <v>BLANK</v>
      </c>
      <c r="M13" s="55" t="str">
        <f t="shared" si="4"/>
        <v>BLANK</v>
      </c>
      <c r="N13" s="55" t="str">
        <f t="shared" si="5"/>
        <v>BLANK</v>
      </c>
    </row>
    <row r="14" spans="1:14" x14ac:dyDescent="0.25">
      <c r="A14" t="str">
        <f>CONCATENATE('Search Tool'!$B$6,'Search Tool'!$F$6,H14)</f>
        <v>C</v>
      </c>
      <c r="B14" s="125" t="b">
        <f t="shared" si="0"/>
        <v>0</v>
      </c>
      <c r="C14" s="125">
        <f>IF(B14=FALSE,0,COUNTIF($B$7:B14,TRUE))</f>
        <v>0</v>
      </c>
      <c r="D14" s="125" t="str">
        <f t="shared" si="1"/>
        <v>FALSE0</v>
      </c>
      <c r="E14" t="str">
        <f t="shared" si="2"/>
        <v>AS LevelsGCE AS LevelC</v>
      </c>
      <c r="F14" t="s">
        <v>1049</v>
      </c>
      <c r="G14" t="s">
        <v>9</v>
      </c>
      <c r="H14" t="s">
        <v>13</v>
      </c>
      <c r="I14">
        <v>7</v>
      </c>
      <c r="J14">
        <v>1</v>
      </c>
      <c r="K14" t="s">
        <v>1068</v>
      </c>
      <c r="L14" s="55" t="str">
        <f t="shared" si="3"/>
        <v>BLANK</v>
      </c>
      <c r="M14" s="55" t="str">
        <f t="shared" si="4"/>
        <v>BLANK</v>
      </c>
      <c r="N14" s="55" t="str">
        <f t="shared" si="5"/>
        <v>BLANK</v>
      </c>
    </row>
    <row r="15" spans="1:14" x14ac:dyDescent="0.25">
      <c r="A15" t="str">
        <f>CONCATENATE('Search Tool'!$B$6,'Search Tool'!$F$6,H15)</f>
        <v>D</v>
      </c>
      <c r="B15" s="125" t="b">
        <f t="shared" si="0"/>
        <v>0</v>
      </c>
      <c r="C15" s="125">
        <f>IF(B15=FALSE,0,COUNTIF($B$7:B15,TRUE))</f>
        <v>0</v>
      </c>
      <c r="D15" s="125" t="str">
        <f t="shared" si="1"/>
        <v>FALSE0</v>
      </c>
      <c r="E15" t="str">
        <f t="shared" si="2"/>
        <v>AS LevelsGCE AS LevelD</v>
      </c>
      <c r="F15" t="s">
        <v>1049</v>
      </c>
      <c r="G15" t="s">
        <v>9</v>
      </c>
      <c r="H15" t="s">
        <v>10</v>
      </c>
      <c r="I15">
        <v>5.13</v>
      </c>
      <c r="J15">
        <v>1</v>
      </c>
      <c r="K15" t="s">
        <v>1069</v>
      </c>
      <c r="L15" s="55" t="str">
        <f t="shared" si="3"/>
        <v>BLANK</v>
      </c>
      <c r="M15" s="55" t="str">
        <f t="shared" si="4"/>
        <v>BLANK</v>
      </c>
      <c r="N15" s="55" t="str">
        <f t="shared" si="5"/>
        <v>BLANK</v>
      </c>
    </row>
    <row r="16" spans="1:14" x14ac:dyDescent="0.25">
      <c r="A16" t="str">
        <f>CONCATENATE('Search Tool'!$B$6,'Search Tool'!$F$6,H16)</f>
        <v>E</v>
      </c>
      <c r="B16" s="125" t="b">
        <f t="shared" si="0"/>
        <v>0</v>
      </c>
      <c r="C16" s="125">
        <f>IF(B16=FALSE,0,COUNTIF($B$7:B16,TRUE))</f>
        <v>0</v>
      </c>
      <c r="D16" s="125" t="str">
        <f t="shared" si="1"/>
        <v>FALSE0</v>
      </c>
      <c r="E16" t="str">
        <f t="shared" si="2"/>
        <v>AS LevelsGCE AS LevelE</v>
      </c>
      <c r="F16" t="s">
        <v>1049</v>
      </c>
      <c r="G16" t="s">
        <v>9</v>
      </c>
      <c r="H16" t="s">
        <v>370</v>
      </c>
      <c r="I16">
        <v>3.5</v>
      </c>
      <c r="J16">
        <v>1</v>
      </c>
      <c r="K16" t="s">
        <v>1070</v>
      </c>
      <c r="L16" s="55" t="str">
        <f t="shared" si="3"/>
        <v>BLANK</v>
      </c>
      <c r="M16" s="55" t="str">
        <f t="shared" si="4"/>
        <v>BLANK</v>
      </c>
      <c r="N16" s="55" t="str">
        <f t="shared" si="5"/>
        <v>BLANK</v>
      </c>
    </row>
    <row r="17" spans="1:14" x14ac:dyDescent="0.25">
      <c r="A17" t="str">
        <f>CONCATENATE('Search Tool'!$B$6,'Search Tool'!$F$6,H17)</f>
        <v>AA</v>
      </c>
      <c r="B17" s="125" t="b">
        <f t="shared" si="0"/>
        <v>0</v>
      </c>
      <c r="C17" s="125">
        <f>IF(B17=FALSE,0,COUNTIF($B$7:B17,TRUE))</f>
        <v>0</v>
      </c>
      <c r="D17" s="125" t="str">
        <f t="shared" si="1"/>
        <v>FALSE0</v>
      </c>
      <c r="E17" t="str">
        <f t="shared" si="2"/>
        <v>AS Levels DoubleApplied GCE AS Level (Double Award)AA</v>
      </c>
      <c r="F17" t="s">
        <v>1048</v>
      </c>
      <c r="G17" t="s">
        <v>985</v>
      </c>
      <c r="H17" t="s">
        <v>781</v>
      </c>
      <c r="I17">
        <v>10.75</v>
      </c>
      <c r="J17">
        <v>1</v>
      </c>
      <c r="K17" t="s">
        <v>1071</v>
      </c>
      <c r="L17" s="55" t="str">
        <f t="shared" si="3"/>
        <v>BLANK</v>
      </c>
      <c r="M17" s="55" t="str">
        <f t="shared" si="4"/>
        <v>BLANK</v>
      </c>
      <c r="N17" s="55" t="str">
        <f t="shared" si="5"/>
        <v>BLANK</v>
      </c>
    </row>
    <row r="18" spans="1:14" x14ac:dyDescent="0.25">
      <c r="A18" t="str">
        <f>CONCATENATE('Search Tool'!$B$6,'Search Tool'!$F$6,H18)</f>
        <v>AB</v>
      </c>
      <c r="B18" s="125" t="b">
        <f t="shared" si="0"/>
        <v>0</v>
      </c>
      <c r="C18" s="125">
        <f>IF(B18=FALSE,0,COUNTIF($B$7:B18,TRUE))</f>
        <v>0</v>
      </c>
      <c r="D18" s="125" t="str">
        <f t="shared" si="1"/>
        <v>FALSE0</v>
      </c>
      <c r="E18" t="str">
        <f t="shared" si="2"/>
        <v>AS Levels DoubleApplied GCE AS Level (Double Award)AB</v>
      </c>
      <c r="F18" t="s">
        <v>1048</v>
      </c>
      <c r="G18" t="s">
        <v>985</v>
      </c>
      <c r="H18" t="s">
        <v>987</v>
      </c>
      <c r="I18">
        <v>9.82</v>
      </c>
      <c r="J18">
        <v>1</v>
      </c>
      <c r="K18" t="s">
        <v>1072</v>
      </c>
      <c r="L18" s="55" t="str">
        <f t="shared" si="3"/>
        <v>BLANK</v>
      </c>
      <c r="M18" s="55" t="str">
        <f t="shared" si="4"/>
        <v>BLANK</v>
      </c>
      <c r="N18" s="55" t="str">
        <f t="shared" si="5"/>
        <v>BLANK</v>
      </c>
    </row>
    <row r="19" spans="1:14" x14ac:dyDescent="0.25">
      <c r="A19" t="str">
        <f>CONCATENATE('Search Tool'!$B$6,'Search Tool'!$F$6,H19)</f>
        <v>BB</v>
      </c>
      <c r="B19" s="125" t="b">
        <f t="shared" si="0"/>
        <v>0</v>
      </c>
      <c r="C19" s="125">
        <f>IF(B19=FALSE,0,COUNTIF($B$7:B19,TRUE))</f>
        <v>0</v>
      </c>
      <c r="D19" s="125" t="str">
        <f t="shared" si="1"/>
        <v>FALSE0</v>
      </c>
      <c r="E19" t="str">
        <f t="shared" si="2"/>
        <v>AS Levels DoubleApplied GCE AS Level (Double Award)BB</v>
      </c>
      <c r="F19" t="s">
        <v>1048</v>
      </c>
      <c r="G19" t="s">
        <v>985</v>
      </c>
      <c r="H19" t="s">
        <v>988</v>
      </c>
      <c r="I19">
        <v>8.8800000000000008</v>
      </c>
      <c r="J19">
        <v>1</v>
      </c>
      <c r="K19" t="s">
        <v>1073</v>
      </c>
      <c r="L19" s="55" t="str">
        <f t="shared" si="3"/>
        <v>BLANK</v>
      </c>
      <c r="M19" s="55" t="str">
        <f t="shared" si="4"/>
        <v>BLANK</v>
      </c>
      <c r="N19" s="55" t="str">
        <f t="shared" si="5"/>
        <v>BLANK</v>
      </c>
    </row>
    <row r="20" spans="1:14" x14ac:dyDescent="0.25">
      <c r="A20" t="str">
        <f>CONCATENATE('Search Tool'!$B$6,'Search Tool'!$F$6,H20)</f>
        <v>BC</v>
      </c>
      <c r="B20" s="125" t="b">
        <f t="shared" si="0"/>
        <v>0</v>
      </c>
      <c r="C20" s="125">
        <f>IF(B20=FALSE,0,COUNTIF($B$7:B20,TRUE))</f>
        <v>0</v>
      </c>
      <c r="D20" s="125" t="str">
        <f t="shared" si="1"/>
        <v>FALSE0</v>
      </c>
      <c r="E20" t="str">
        <f t="shared" si="2"/>
        <v>AS Levels DoubleApplied GCE AS Level (Double Award)BC</v>
      </c>
      <c r="F20" t="s">
        <v>1048</v>
      </c>
      <c r="G20" t="s">
        <v>985</v>
      </c>
      <c r="H20" t="s">
        <v>761</v>
      </c>
      <c r="I20">
        <v>7.95</v>
      </c>
      <c r="J20">
        <v>1</v>
      </c>
      <c r="K20" t="s">
        <v>1074</v>
      </c>
      <c r="L20" s="55" t="str">
        <f t="shared" si="3"/>
        <v>BLANK</v>
      </c>
      <c r="M20" s="55" t="str">
        <f t="shared" si="4"/>
        <v>BLANK</v>
      </c>
      <c r="N20" s="55" t="str">
        <f t="shared" si="5"/>
        <v>BLANK</v>
      </c>
    </row>
    <row r="21" spans="1:14" x14ac:dyDescent="0.25">
      <c r="A21" t="str">
        <f>CONCATENATE('Search Tool'!$B$6,'Search Tool'!$F$6,H21)</f>
        <v>CC</v>
      </c>
      <c r="B21" s="125" t="b">
        <f t="shared" si="0"/>
        <v>0</v>
      </c>
      <c r="C21" s="125">
        <f>IF(B21=FALSE,0,COUNTIF($B$7:B21,TRUE))</f>
        <v>0</v>
      </c>
      <c r="D21" s="125" t="str">
        <f t="shared" si="1"/>
        <v>FALSE0</v>
      </c>
      <c r="E21" t="str">
        <f t="shared" si="2"/>
        <v>AS Levels DoubleApplied GCE AS Level (Double Award)CC</v>
      </c>
      <c r="F21" t="s">
        <v>1048</v>
      </c>
      <c r="G21" t="s">
        <v>985</v>
      </c>
      <c r="H21" t="s">
        <v>989</v>
      </c>
      <c r="I21">
        <v>7</v>
      </c>
      <c r="J21">
        <v>1</v>
      </c>
      <c r="K21" t="s">
        <v>1075</v>
      </c>
      <c r="L21" s="55" t="str">
        <f t="shared" si="3"/>
        <v>BLANK</v>
      </c>
      <c r="M21" s="55" t="str">
        <f t="shared" si="4"/>
        <v>BLANK</v>
      </c>
      <c r="N21" s="55" t="str">
        <f t="shared" si="5"/>
        <v>BLANK</v>
      </c>
    </row>
    <row r="22" spans="1:14" x14ac:dyDescent="0.25">
      <c r="A22" t="str">
        <f>CONCATENATE('Search Tool'!$B$6,'Search Tool'!$F$6,H22)</f>
        <v>CD</v>
      </c>
      <c r="B22" s="125" t="b">
        <f t="shared" si="0"/>
        <v>0</v>
      </c>
      <c r="C22" s="125">
        <f>IF(B22=FALSE,0,COUNTIF($B$7:B22,TRUE))</f>
        <v>0</v>
      </c>
      <c r="D22" s="125" t="str">
        <f t="shared" si="1"/>
        <v>FALSE0</v>
      </c>
      <c r="E22" t="str">
        <f t="shared" si="2"/>
        <v>AS Levels DoubleApplied GCE AS Level (Double Award)CD</v>
      </c>
      <c r="F22" t="s">
        <v>1048</v>
      </c>
      <c r="G22" t="s">
        <v>985</v>
      </c>
      <c r="H22" t="s">
        <v>990</v>
      </c>
      <c r="I22">
        <v>6.07</v>
      </c>
      <c r="J22">
        <v>1</v>
      </c>
      <c r="K22" t="s">
        <v>1076</v>
      </c>
      <c r="L22" s="55" t="str">
        <f t="shared" si="3"/>
        <v>BLANK</v>
      </c>
      <c r="M22" s="55" t="str">
        <f t="shared" si="4"/>
        <v>BLANK</v>
      </c>
      <c r="N22" s="55" t="str">
        <f t="shared" si="5"/>
        <v>BLANK</v>
      </c>
    </row>
    <row r="23" spans="1:14" x14ac:dyDescent="0.25">
      <c r="A23" t="str">
        <f>CONCATENATE('Search Tool'!$B$6,'Search Tool'!$F$6,H23)</f>
        <v>DD</v>
      </c>
      <c r="B23" s="125" t="b">
        <f t="shared" si="0"/>
        <v>0</v>
      </c>
      <c r="C23" s="125">
        <f>IF(B23=FALSE,0,COUNTIF($B$7:B23,TRUE))</f>
        <v>0</v>
      </c>
      <c r="D23" s="125" t="str">
        <f t="shared" si="1"/>
        <v>FALSE0</v>
      </c>
      <c r="E23" t="str">
        <f t="shared" si="2"/>
        <v>AS Levels DoubleApplied GCE AS Level (Double Award)DD</v>
      </c>
      <c r="F23" t="s">
        <v>1048</v>
      </c>
      <c r="G23" t="s">
        <v>985</v>
      </c>
      <c r="H23" t="s">
        <v>991</v>
      </c>
      <c r="I23">
        <v>5.13</v>
      </c>
      <c r="J23">
        <v>1</v>
      </c>
      <c r="K23" t="s">
        <v>1077</v>
      </c>
      <c r="L23" s="55" t="str">
        <f t="shared" si="3"/>
        <v>BLANK</v>
      </c>
      <c r="M23" s="55" t="str">
        <f t="shared" si="4"/>
        <v>BLANK</v>
      </c>
      <c r="N23" s="55" t="str">
        <f t="shared" si="5"/>
        <v>BLANK</v>
      </c>
    </row>
    <row r="24" spans="1:14" x14ac:dyDescent="0.25">
      <c r="A24" t="str">
        <f>CONCATENATE('Search Tool'!$B$6,'Search Tool'!$F$6,H24)</f>
        <v>DE</v>
      </c>
      <c r="B24" s="125" t="b">
        <f t="shared" si="0"/>
        <v>0</v>
      </c>
      <c r="C24" s="125">
        <f>IF(B24=FALSE,0,COUNTIF($B$7:B24,TRUE))</f>
        <v>0</v>
      </c>
      <c r="D24" s="125" t="str">
        <f t="shared" si="1"/>
        <v>FALSE0</v>
      </c>
      <c r="E24" t="str">
        <f t="shared" si="2"/>
        <v>AS Levels DoubleApplied GCE AS Level (Double Award)DE</v>
      </c>
      <c r="F24" t="s">
        <v>1048</v>
      </c>
      <c r="G24" t="s">
        <v>985</v>
      </c>
      <c r="H24" t="s">
        <v>992</v>
      </c>
      <c r="I24">
        <v>4.2</v>
      </c>
      <c r="J24">
        <v>1</v>
      </c>
      <c r="K24" t="s">
        <v>1078</v>
      </c>
      <c r="L24" s="55" t="str">
        <f t="shared" si="3"/>
        <v>BLANK</v>
      </c>
      <c r="M24" s="55" t="str">
        <f t="shared" si="4"/>
        <v>BLANK</v>
      </c>
      <c r="N24" s="55" t="str">
        <f t="shared" si="5"/>
        <v>BLANK</v>
      </c>
    </row>
    <row r="25" spans="1:14" x14ac:dyDescent="0.25">
      <c r="A25" t="str">
        <f>CONCATENATE('Search Tool'!$B$6,'Search Tool'!$F$6,H25)</f>
        <v>EE</v>
      </c>
      <c r="B25" s="125" t="b">
        <f t="shared" si="0"/>
        <v>0</v>
      </c>
      <c r="C25" s="125">
        <f>IF(B25=FALSE,0,COUNTIF($B$7:B25,TRUE))</f>
        <v>0</v>
      </c>
      <c r="D25" s="125" t="str">
        <f t="shared" si="1"/>
        <v>FALSE0</v>
      </c>
      <c r="E25" t="str">
        <f t="shared" si="2"/>
        <v>AS Levels DoubleApplied GCE AS Level (Double Award)EE</v>
      </c>
      <c r="F25" t="s">
        <v>1048</v>
      </c>
      <c r="G25" t="s">
        <v>985</v>
      </c>
      <c r="H25" t="s">
        <v>971</v>
      </c>
      <c r="I25">
        <v>3.5</v>
      </c>
      <c r="J25">
        <v>1</v>
      </c>
      <c r="K25" t="s">
        <v>1079</v>
      </c>
      <c r="L25" s="55" t="str">
        <f t="shared" si="3"/>
        <v>BLANK</v>
      </c>
      <c r="M25" s="55" t="str">
        <f t="shared" si="4"/>
        <v>BLANK</v>
      </c>
      <c r="N25" s="55" t="str">
        <f t="shared" si="5"/>
        <v>BLANK</v>
      </c>
    </row>
    <row r="26" spans="1:14" x14ac:dyDescent="0.25">
      <c r="A26" t="str">
        <f>CONCATENATE('Search Tool'!$B$6,'Search Tool'!$F$6,H26)</f>
        <v>Level 2 Distinction*</v>
      </c>
      <c r="B26" s="125" t="b">
        <f t="shared" si="0"/>
        <v>0</v>
      </c>
      <c r="C26" s="125">
        <f>IF(B26=FALSE,0,COUNTIF($B$7:B26,TRUE))</f>
        <v>0</v>
      </c>
      <c r="D26" s="125" t="str">
        <f t="shared" si="1"/>
        <v>FALSE0</v>
      </c>
      <c r="E26" t="str">
        <f t="shared" si="2"/>
        <v>BTEC and WJEC AwardsBTEC Level 1/Level 2 First AwardLevel 2 Distinction*</v>
      </c>
      <c r="F26" t="s">
        <v>1047</v>
      </c>
      <c r="G26" t="s">
        <v>993</v>
      </c>
      <c r="H26" t="s">
        <v>994</v>
      </c>
      <c r="I26">
        <v>8.5</v>
      </c>
      <c r="J26">
        <v>1</v>
      </c>
      <c r="K26" t="s">
        <v>1080</v>
      </c>
      <c r="L26" s="55" t="str">
        <f t="shared" si="3"/>
        <v>BLANK</v>
      </c>
      <c r="M26" s="55" t="str">
        <f t="shared" si="4"/>
        <v>BLANK</v>
      </c>
      <c r="N26" s="55" t="str">
        <f t="shared" si="5"/>
        <v>BLANK</v>
      </c>
    </row>
    <row r="27" spans="1:14" x14ac:dyDescent="0.25">
      <c r="A27" t="str">
        <f>CONCATENATE('Search Tool'!$B$6,'Search Tool'!$F$6,H27)</f>
        <v>Level 2 Distinction</v>
      </c>
      <c r="B27" s="125" t="b">
        <f t="shared" si="0"/>
        <v>0</v>
      </c>
      <c r="C27" s="125">
        <f>IF(B27=FALSE,0,COUNTIF($B$7:B27,TRUE))</f>
        <v>0</v>
      </c>
      <c r="D27" s="125" t="str">
        <f t="shared" si="1"/>
        <v>FALSE0</v>
      </c>
      <c r="E27" t="str">
        <f t="shared" si="2"/>
        <v>BTEC and WJEC AwardsBTEC Level 1/Level 2 First AwardLevel 2 Distinction</v>
      </c>
      <c r="F27" t="s">
        <v>1047</v>
      </c>
      <c r="G27" t="s">
        <v>993</v>
      </c>
      <c r="H27" t="s">
        <v>995</v>
      </c>
      <c r="I27">
        <v>7</v>
      </c>
      <c r="J27">
        <v>1</v>
      </c>
      <c r="K27" t="s">
        <v>1081</v>
      </c>
      <c r="L27" s="55" t="str">
        <f t="shared" si="3"/>
        <v>BLANK</v>
      </c>
      <c r="M27" s="55" t="str">
        <f t="shared" si="4"/>
        <v>BLANK</v>
      </c>
      <c r="N27" s="55" t="str">
        <f t="shared" si="5"/>
        <v>BLANK</v>
      </c>
    </row>
    <row r="28" spans="1:14" x14ac:dyDescent="0.25">
      <c r="A28" t="str">
        <f>CONCATENATE('Search Tool'!$B$6,'Search Tool'!$F$6,H28)</f>
        <v>Level 2 Merit</v>
      </c>
      <c r="B28" s="125" t="b">
        <f t="shared" si="0"/>
        <v>0</v>
      </c>
      <c r="C28" s="125">
        <f>IF(B28=FALSE,0,COUNTIF($B$7:B28,TRUE))</f>
        <v>0</v>
      </c>
      <c r="D28" s="125" t="str">
        <f t="shared" si="1"/>
        <v>FALSE0</v>
      </c>
      <c r="E28" t="str">
        <f t="shared" si="2"/>
        <v>BTEC and WJEC AwardsBTEC Level 1/Level 2 First AwardLevel 2 Merit</v>
      </c>
      <c r="F28" t="s">
        <v>1047</v>
      </c>
      <c r="G28" t="s">
        <v>993</v>
      </c>
      <c r="H28" t="s">
        <v>996</v>
      </c>
      <c r="I28">
        <v>5.5</v>
      </c>
      <c r="J28">
        <v>1</v>
      </c>
      <c r="K28" t="s">
        <v>1082</v>
      </c>
      <c r="L28" s="55" t="str">
        <f t="shared" si="3"/>
        <v>BLANK</v>
      </c>
      <c r="M28" s="55" t="str">
        <f t="shared" si="4"/>
        <v>BLANK</v>
      </c>
      <c r="N28" s="55" t="str">
        <f t="shared" si="5"/>
        <v>BLANK</v>
      </c>
    </row>
    <row r="29" spans="1:14" x14ac:dyDescent="0.25">
      <c r="A29" t="str">
        <f>CONCATENATE('Search Tool'!$B$6,'Search Tool'!$F$6,H29)</f>
        <v>Level 2 Pass</v>
      </c>
      <c r="B29" s="125" t="b">
        <f t="shared" si="0"/>
        <v>0</v>
      </c>
      <c r="C29" s="125">
        <f>IF(B29=FALSE,0,COUNTIF($B$7:B29,TRUE))</f>
        <v>0</v>
      </c>
      <c r="D29" s="125" t="str">
        <f t="shared" si="1"/>
        <v>FALSE0</v>
      </c>
      <c r="E29" t="str">
        <f t="shared" si="2"/>
        <v>BTEC and WJEC AwardsBTEC Level 1/Level 2 First AwardLevel 2 Pass</v>
      </c>
      <c r="F29" t="s">
        <v>1047</v>
      </c>
      <c r="G29" t="s">
        <v>993</v>
      </c>
      <c r="H29" t="s">
        <v>997</v>
      </c>
      <c r="I29">
        <v>4</v>
      </c>
      <c r="J29">
        <v>1</v>
      </c>
      <c r="K29" t="s">
        <v>1083</v>
      </c>
      <c r="L29" s="55" t="str">
        <f t="shared" si="3"/>
        <v>BLANK</v>
      </c>
      <c r="M29" s="55" t="str">
        <f t="shared" si="4"/>
        <v>BLANK</v>
      </c>
      <c r="N29" s="55" t="str">
        <f t="shared" si="5"/>
        <v>BLANK</v>
      </c>
    </row>
    <row r="30" spans="1:14" x14ac:dyDescent="0.25">
      <c r="A30" t="str">
        <f>CONCATENATE('Search Tool'!$B$6,'Search Tool'!$F$6,H30)</f>
        <v>Level 1 Pass</v>
      </c>
      <c r="B30" s="125" t="b">
        <f t="shared" si="0"/>
        <v>0</v>
      </c>
      <c r="C30" s="125">
        <f>IF(B30=FALSE,0,COUNTIF($B$7:B30,TRUE))</f>
        <v>0</v>
      </c>
      <c r="D30" s="125" t="str">
        <f t="shared" si="1"/>
        <v>FALSE0</v>
      </c>
      <c r="E30" t="str">
        <f t="shared" si="2"/>
        <v>BTEC and WJEC AwardsBTEC Level 1/Level 2 First AwardLevel 1 Pass</v>
      </c>
      <c r="F30" t="s">
        <v>1047</v>
      </c>
      <c r="G30" t="s">
        <v>993</v>
      </c>
      <c r="H30" t="s">
        <v>998</v>
      </c>
      <c r="I30">
        <v>1.75</v>
      </c>
      <c r="J30">
        <v>1</v>
      </c>
      <c r="K30" t="s">
        <v>1084</v>
      </c>
      <c r="L30" s="55" t="str">
        <f t="shared" si="3"/>
        <v>BLANK</v>
      </c>
      <c r="M30" s="55" t="str">
        <f t="shared" si="4"/>
        <v>BLANK</v>
      </c>
      <c r="N30" s="55" t="str">
        <f t="shared" si="5"/>
        <v>BLANK</v>
      </c>
    </row>
    <row r="31" spans="1:14" x14ac:dyDescent="0.25">
      <c r="A31" t="str">
        <f>CONCATENATE('Search Tool'!$B$6,'Search Tool'!$F$6,H31)</f>
        <v>Level 2 Distinction*</v>
      </c>
      <c r="B31" s="125" t="b">
        <f t="shared" si="0"/>
        <v>0</v>
      </c>
      <c r="C31" s="125">
        <f>IF(B31=FALSE,0,COUNTIF($B$7:B31,TRUE))</f>
        <v>0</v>
      </c>
      <c r="D31" s="125" t="str">
        <f t="shared" si="1"/>
        <v>FALSE0</v>
      </c>
      <c r="E31" t="str">
        <f t="shared" si="2"/>
        <v>BTEC and WJEC AwardsWJEC Level 1/2 AwardLevel 2 Distinction*</v>
      </c>
      <c r="F31" t="s">
        <v>1047</v>
      </c>
      <c r="G31" t="s">
        <v>999</v>
      </c>
      <c r="H31" t="s">
        <v>994</v>
      </c>
      <c r="I31">
        <v>8.5</v>
      </c>
      <c r="J31">
        <v>1</v>
      </c>
      <c r="K31" t="s">
        <v>1085</v>
      </c>
      <c r="L31" s="55" t="str">
        <f t="shared" si="3"/>
        <v>BLANK</v>
      </c>
      <c r="M31" s="55" t="str">
        <f t="shared" si="4"/>
        <v>BLANK</v>
      </c>
      <c r="N31" s="55" t="str">
        <f t="shared" si="5"/>
        <v>BLANK</v>
      </c>
    </row>
    <row r="32" spans="1:14" x14ac:dyDescent="0.25">
      <c r="A32" t="str">
        <f>CONCATENATE('Search Tool'!$B$6,'Search Tool'!$F$6,H32)</f>
        <v>Level 2 Distinction</v>
      </c>
      <c r="B32" s="125" t="b">
        <f t="shared" si="0"/>
        <v>0</v>
      </c>
      <c r="C32" s="125">
        <f>IF(B32=FALSE,0,COUNTIF($B$7:B32,TRUE))</f>
        <v>0</v>
      </c>
      <c r="D32" s="125" t="str">
        <f t="shared" si="1"/>
        <v>FALSE0</v>
      </c>
      <c r="E32" t="str">
        <f t="shared" si="2"/>
        <v>BTEC and WJEC AwardsWJEC Level 1/2 AwardLevel 2 Distinction</v>
      </c>
      <c r="F32" t="s">
        <v>1047</v>
      </c>
      <c r="G32" t="s">
        <v>999</v>
      </c>
      <c r="H32" t="s">
        <v>995</v>
      </c>
      <c r="I32">
        <v>7</v>
      </c>
      <c r="J32">
        <v>1</v>
      </c>
      <c r="K32" t="s">
        <v>1086</v>
      </c>
      <c r="L32" s="55" t="str">
        <f t="shared" si="3"/>
        <v>BLANK</v>
      </c>
      <c r="M32" s="55" t="str">
        <f t="shared" si="4"/>
        <v>BLANK</v>
      </c>
      <c r="N32" s="55" t="str">
        <f t="shared" si="5"/>
        <v>BLANK</v>
      </c>
    </row>
    <row r="33" spans="1:14" x14ac:dyDescent="0.25">
      <c r="A33" t="str">
        <f>CONCATENATE('Search Tool'!$B$6,'Search Tool'!$F$6,H33)</f>
        <v>Level 2 Merit</v>
      </c>
      <c r="B33" s="125" t="b">
        <f t="shared" si="0"/>
        <v>0</v>
      </c>
      <c r="C33" s="125">
        <f>IF(B33=FALSE,0,COUNTIF($B$7:B33,TRUE))</f>
        <v>0</v>
      </c>
      <c r="D33" s="125" t="str">
        <f t="shared" si="1"/>
        <v>FALSE0</v>
      </c>
      <c r="E33" t="str">
        <f t="shared" si="2"/>
        <v>BTEC and WJEC AwardsWJEC Level 1/2 AwardLevel 2 Merit</v>
      </c>
      <c r="F33" t="s">
        <v>1047</v>
      </c>
      <c r="G33" t="s">
        <v>999</v>
      </c>
      <c r="H33" t="s">
        <v>996</v>
      </c>
      <c r="I33">
        <v>5.5</v>
      </c>
      <c r="J33">
        <v>1</v>
      </c>
      <c r="K33" t="s">
        <v>1087</v>
      </c>
      <c r="L33" s="55" t="str">
        <f t="shared" si="3"/>
        <v>BLANK</v>
      </c>
      <c r="M33" s="55" t="str">
        <f t="shared" si="4"/>
        <v>BLANK</v>
      </c>
      <c r="N33" s="55" t="str">
        <f t="shared" si="5"/>
        <v>BLANK</v>
      </c>
    </row>
    <row r="34" spans="1:14" x14ac:dyDescent="0.25">
      <c r="A34" t="str">
        <f>CONCATENATE('Search Tool'!$B$6,'Search Tool'!$F$6,H34)</f>
        <v>Level 2 Pass</v>
      </c>
      <c r="B34" s="125" t="b">
        <f t="shared" si="0"/>
        <v>0</v>
      </c>
      <c r="C34" s="125">
        <f>IF(B34=FALSE,0,COUNTIF($B$7:B34,TRUE))</f>
        <v>0</v>
      </c>
      <c r="D34" s="125" t="str">
        <f t="shared" si="1"/>
        <v>FALSE0</v>
      </c>
      <c r="E34" t="str">
        <f t="shared" si="2"/>
        <v>BTEC and WJEC AwardsWJEC Level 1/2 AwardLevel 2 Pass</v>
      </c>
      <c r="F34" t="s">
        <v>1047</v>
      </c>
      <c r="G34" t="s">
        <v>999</v>
      </c>
      <c r="H34" t="s">
        <v>997</v>
      </c>
      <c r="I34">
        <v>4</v>
      </c>
      <c r="J34">
        <v>1</v>
      </c>
      <c r="K34" t="s">
        <v>1088</v>
      </c>
      <c r="L34" s="55" t="str">
        <f t="shared" si="3"/>
        <v>BLANK</v>
      </c>
      <c r="M34" s="55" t="str">
        <f t="shared" si="4"/>
        <v>BLANK</v>
      </c>
      <c r="N34" s="55" t="str">
        <f t="shared" si="5"/>
        <v>BLANK</v>
      </c>
    </row>
    <row r="35" spans="1:14" x14ac:dyDescent="0.25">
      <c r="A35" t="str">
        <f>CONCATENATE('Search Tool'!$B$6,'Search Tool'!$F$6,H35)</f>
        <v>Level 1 Pass</v>
      </c>
      <c r="B35" s="125" t="b">
        <f t="shared" si="0"/>
        <v>0</v>
      </c>
      <c r="C35" s="125">
        <f>IF(B35=FALSE,0,COUNTIF($B$7:B35,TRUE))</f>
        <v>0</v>
      </c>
      <c r="D35" s="125" t="str">
        <f t="shared" si="1"/>
        <v>FALSE0</v>
      </c>
      <c r="E35" t="str">
        <f t="shared" si="2"/>
        <v>BTEC and WJEC AwardsWJEC Level 1/2 AwardLevel 1 Pass</v>
      </c>
      <c r="F35" t="s">
        <v>1047</v>
      </c>
      <c r="G35" t="s">
        <v>999</v>
      </c>
      <c r="H35" t="s">
        <v>998</v>
      </c>
      <c r="I35">
        <v>1.75</v>
      </c>
      <c r="J35">
        <v>1</v>
      </c>
      <c r="K35" t="s">
        <v>1089</v>
      </c>
      <c r="L35" s="55" t="str">
        <f t="shared" si="3"/>
        <v>BLANK</v>
      </c>
      <c r="M35" s="55" t="str">
        <f t="shared" si="4"/>
        <v>BLANK</v>
      </c>
      <c r="N35" s="55" t="str">
        <f t="shared" si="5"/>
        <v>BLANK</v>
      </c>
    </row>
    <row r="36" spans="1:14" x14ac:dyDescent="0.25">
      <c r="A36" t="str">
        <f>CONCATENATE('Search Tool'!$B$6,'Search Tool'!$F$6,H36)</f>
        <v>Pass</v>
      </c>
      <c r="B36" s="125" t="b">
        <f t="shared" si="0"/>
        <v>0</v>
      </c>
      <c r="C36" s="125">
        <f>IF(B36=FALSE,0,COUNTIF($B$7:B36,TRUE))</f>
        <v>0</v>
      </c>
      <c r="D36" s="125" t="str">
        <f t="shared" si="1"/>
        <v>FALSE0</v>
      </c>
      <c r="E36" t="str">
        <f t="shared" si="2"/>
        <v>BTEC and WJEC CertsPearson BTEC Level 1 CertificatePass</v>
      </c>
      <c r="F36" t="s">
        <v>1046</v>
      </c>
      <c r="G36" t="s">
        <v>1000</v>
      </c>
      <c r="H36" t="s">
        <v>579</v>
      </c>
      <c r="I36">
        <v>1.75</v>
      </c>
      <c r="J36">
        <v>1</v>
      </c>
      <c r="K36" t="s">
        <v>1090</v>
      </c>
      <c r="L36" s="55" t="str">
        <f t="shared" si="3"/>
        <v>BLANK</v>
      </c>
      <c r="M36" s="55" t="str">
        <f t="shared" si="4"/>
        <v>BLANK</v>
      </c>
      <c r="N36" s="55" t="str">
        <f t="shared" si="5"/>
        <v>BLANK</v>
      </c>
    </row>
    <row r="37" spans="1:14" x14ac:dyDescent="0.25">
      <c r="A37" t="str">
        <f>CONCATENATE('Search Tool'!$B$6,'Search Tool'!$F$6,H37)</f>
        <v>Pass</v>
      </c>
      <c r="B37" s="125" t="b">
        <f t="shared" si="0"/>
        <v>0</v>
      </c>
      <c r="C37" s="125">
        <f>IF(B37=FALSE,0,COUNTIF($B$7:B37,TRUE))</f>
        <v>0</v>
      </c>
      <c r="D37" s="125" t="str">
        <f t="shared" si="1"/>
        <v>FALSE0</v>
      </c>
      <c r="E37" t="str">
        <f t="shared" si="2"/>
        <v>BTEC DiplomasPearson BTEC Level 1 DiplomaPass</v>
      </c>
      <c r="F37" t="s">
        <v>1045</v>
      </c>
      <c r="G37" t="s">
        <v>1002</v>
      </c>
      <c r="H37" t="s">
        <v>579</v>
      </c>
      <c r="I37">
        <v>1.75</v>
      </c>
      <c r="J37">
        <v>1</v>
      </c>
      <c r="K37" t="s">
        <v>1091</v>
      </c>
      <c r="L37" s="55" t="str">
        <f t="shared" si="3"/>
        <v>BLANK</v>
      </c>
      <c r="M37" s="55" t="str">
        <f t="shared" si="4"/>
        <v>BLANK</v>
      </c>
      <c r="N37" s="55" t="str">
        <f t="shared" si="5"/>
        <v>BLANK</v>
      </c>
    </row>
    <row r="38" spans="1:14" x14ac:dyDescent="0.25">
      <c r="A38" t="str">
        <f>CONCATENATE('Search Tool'!$B$6,'Search Tool'!$F$6,H38)</f>
        <v>A</v>
      </c>
      <c r="B38" s="125" t="b">
        <f t="shared" si="0"/>
        <v>0</v>
      </c>
      <c r="C38" s="125">
        <f>IF(B38=FALSE,0,COUNTIF($B$7:B38,TRUE))</f>
        <v>0</v>
      </c>
      <c r="D38" s="125" t="str">
        <f t="shared" si="1"/>
        <v>FALSE0</v>
      </c>
      <c r="E38" t="str">
        <f t="shared" si="2"/>
        <v>Free Standing MathematicsFree Standing Mathematics (Level 3)A</v>
      </c>
      <c r="F38" t="s">
        <v>1044</v>
      </c>
      <c r="G38" t="s">
        <v>1003</v>
      </c>
      <c r="H38" t="s">
        <v>581</v>
      </c>
      <c r="I38">
        <v>5.13</v>
      </c>
      <c r="J38">
        <v>0.67</v>
      </c>
      <c r="K38" t="s">
        <v>1092</v>
      </c>
      <c r="L38" s="55" t="str">
        <f t="shared" si="3"/>
        <v>BLANK</v>
      </c>
      <c r="M38" s="55" t="str">
        <f t="shared" si="4"/>
        <v>BLANK</v>
      </c>
      <c r="N38" s="55" t="str">
        <f t="shared" si="5"/>
        <v>BLANK</v>
      </c>
    </row>
    <row r="39" spans="1:14" x14ac:dyDescent="0.25">
      <c r="A39" t="str">
        <f>CONCATENATE('Search Tool'!$B$6,'Search Tool'!$F$6,H39)</f>
        <v>B</v>
      </c>
      <c r="B39" s="125" t="b">
        <f t="shared" si="0"/>
        <v>0</v>
      </c>
      <c r="C39" s="125">
        <f>IF(B39=FALSE,0,COUNTIF($B$7:B39,TRUE))</f>
        <v>0</v>
      </c>
      <c r="D39" s="125" t="str">
        <f t="shared" si="1"/>
        <v>FALSE0</v>
      </c>
      <c r="E39" t="str">
        <f t="shared" si="2"/>
        <v>Free Standing MathematicsFree Standing Mathematics (Level 3)B</v>
      </c>
      <c r="F39" t="s">
        <v>1044</v>
      </c>
      <c r="G39" t="s">
        <v>1003</v>
      </c>
      <c r="H39" t="s">
        <v>2</v>
      </c>
      <c r="I39">
        <v>4</v>
      </c>
      <c r="J39">
        <v>0.67</v>
      </c>
      <c r="K39" t="s">
        <v>1093</v>
      </c>
      <c r="L39" s="55" t="str">
        <f t="shared" si="3"/>
        <v>BLANK</v>
      </c>
      <c r="M39" s="55" t="str">
        <f t="shared" si="4"/>
        <v>BLANK</v>
      </c>
      <c r="N39" s="55" t="str">
        <f t="shared" si="5"/>
        <v>BLANK</v>
      </c>
    </row>
    <row r="40" spans="1:14" x14ac:dyDescent="0.25">
      <c r="A40" t="str">
        <f>CONCATENATE('Search Tool'!$B$6,'Search Tool'!$F$6,H40)</f>
        <v>C</v>
      </c>
      <c r="B40" s="125" t="b">
        <f t="shared" si="0"/>
        <v>0</v>
      </c>
      <c r="C40" s="125">
        <f>IF(B40=FALSE,0,COUNTIF($B$7:B40,TRUE))</f>
        <v>0</v>
      </c>
      <c r="D40" s="125" t="str">
        <f t="shared" si="1"/>
        <v>FALSE0</v>
      </c>
      <c r="E40" t="str">
        <f t="shared" si="2"/>
        <v>Free Standing MathematicsFree Standing Mathematics (Level 3)C</v>
      </c>
      <c r="F40" t="s">
        <v>1044</v>
      </c>
      <c r="G40" t="s">
        <v>1003</v>
      </c>
      <c r="H40" t="s">
        <v>13</v>
      </c>
      <c r="I40">
        <v>3.25</v>
      </c>
      <c r="J40">
        <v>0.67</v>
      </c>
      <c r="K40" t="s">
        <v>1094</v>
      </c>
      <c r="L40" s="55" t="str">
        <f t="shared" si="3"/>
        <v>BLANK</v>
      </c>
      <c r="M40" s="55" t="str">
        <f t="shared" si="4"/>
        <v>BLANK</v>
      </c>
      <c r="N40" s="55" t="str">
        <f t="shared" si="5"/>
        <v>BLANK</v>
      </c>
    </row>
    <row r="41" spans="1:14" x14ac:dyDescent="0.25">
      <c r="A41" t="str">
        <f>CONCATENATE('Search Tool'!$B$6,'Search Tool'!$F$6,H41)</f>
        <v>D</v>
      </c>
      <c r="B41" s="125" t="b">
        <f t="shared" si="0"/>
        <v>0</v>
      </c>
      <c r="C41" s="125">
        <f>IF(B41=FALSE,0,COUNTIF($B$7:B41,TRUE))</f>
        <v>0</v>
      </c>
      <c r="D41" s="125" t="str">
        <f t="shared" si="1"/>
        <v>FALSE0</v>
      </c>
      <c r="E41" t="str">
        <f t="shared" si="2"/>
        <v>Free Standing MathematicsFree Standing Mathematics (Level 3)D</v>
      </c>
      <c r="F41" t="s">
        <v>1044</v>
      </c>
      <c r="G41" t="s">
        <v>1003</v>
      </c>
      <c r="H41" t="s">
        <v>10</v>
      </c>
      <c r="I41">
        <v>2.5</v>
      </c>
      <c r="J41">
        <v>0.67</v>
      </c>
      <c r="K41" t="s">
        <v>1095</v>
      </c>
      <c r="L41" s="55" t="str">
        <f t="shared" si="3"/>
        <v>BLANK</v>
      </c>
      <c r="M41" s="55" t="str">
        <f t="shared" si="4"/>
        <v>BLANK</v>
      </c>
      <c r="N41" s="55" t="str">
        <f t="shared" si="5"/>
        <v>BLANK</v>
      </c>
    </row>
    <row r="42" spans="1:14" x14ac:dyDescent="0.25">
      <c r="A42" t="str">
        <f>CONCATENATE('Search Tool'!$B$6,'Search Tool'!$F$6,H42)</f>
        <v>E</v>
      </c>
      <c r="B42" s="125" t="b">
        <f t="shared" si="0"/>
        <v>0</v>
      </c>
      <c r="C42" s="125">
        <f>IF(B42=FALSE,0,COUNTIF($B$7:B42,TRUE))</f>
        <v>0</v>
      </c>
      <c r="D42" s="125" t="str">
        <f t="shared" si="1"/>
        <v>FALSE0</v>
      </c>
      <c r="E42" t="str">
        <f t="shared" si="2"/>
        <v>Free Standing MathematicsFree Standing Mathematics (Level 3)E</v>
      </c>
      <c r="F42" t="s">
        <v>1044</v>
      </c>
      <c r="G42" t="s">
        <v>1003</v>
      </c>
      <c r="H42" t="s">
        <v>370</v>
      </c>
      <c r="I42">
        <v>1.88</v>
      </c>
      <c r="J42">
        <v>0.67</v>
      </c>
      <c r="K42" t="s">
        <v>1096</v>
      </c>
      <c r="L42" s="55" t="str">
        <f t="shared" si="3"/>
        <v>BLANK</v>
      </c>
      <c r="M42" s="55" t="str">
        <f t="shared" si="4"/>
        <v>BLANK</v>
      </c>
      <c r="N42" s="55" t="str">
        <f t="shared" si="5"/>
        <v>BLANK</v>
      </c>
    </row>
    <row r="43" spans="1:14" x14ac:dyDescent="0.25">
      <c r="A43" t="str">
        <f>CONCATENATE('Search Tool'!$B$6,'Search Tool'!$F$6,H43)</f>
        <v>A*</v>
      </c>
      <c r="B43" s="125" t="b">
        <f t="shared" si="0"/>
        <v>0</v>
      </c>
      <c r="C43" s="125">
        <f>IF(B43=FALSE,0,COUNTIF($B$7:B43,TRUE))</f>
        <v>0</v>
      </c>
      <c r="D43" s="125" t="str">
        <f t="shared" si="1"/>
        <v>FALSE0</v>
      </c>
      <c r="E43" t="str">
        <f t="shared" si="2"/>
        <v>GCSEs and CertificatesCambridge International Level 1/Level 2 CertificateA*</v>
      </c>
      <c r="F43" t="s">
        <v>1043</v>
      </c>
      <c r="G43" t="s">
        <v>1004</v>
      </c>
      <c r="H43" t="s">
        <v>1001</v>
      </c>
      <c r="I43">
        <v>8.5</v>
      </c>
      <c r="J43">
        <v>1</v>
      </c>
      <c r="K43" t="s">
        <v>1097</v>
      </c>
      <c r="L43" s="55" t="str">
        <f t="shared" si="3"/>
        <v>BLANK</v>
      </c>
      <c r="M43" s="55" t="str">
        <f t="shared" si="4"/>
        <v>BLANK</v>
      </c>
      <c r="N43" s="55" t="str">
        <f t="shared" si="5"/>
        <v>BLANK</v>
      </c>
    </row>
    <row r="44" spans="1:14" x14ac:dyDescent="0.25">
      <c r="A44" t="str">
        <f>CONCATENATE('Search Tool'!$B$6,'Search Tool'!$F$6,H44)</f>
        <v>A</v>
      </c>
      <c r="B44" s="125" t="b">
        <f t="shared" si="0"/>
        <v>0</v>
      </c>
      <c r="C44" s="125">
        <f>IF(B44=FALSE,0,COUNTIF($B$7:B44,TRUE))</f>
        <v>0</v>
      </c>
      <c r="D44" s="125" t="str">
        <f t="shared" si="1"/>
        <v>FALSE0</v>
      </c>
      <c r="E44" t="str">
        <f t="shared" si="2"/>
        <v>GCSEs and CertificatesCambridge International Level 1/Level 2 CertificateA</v>
      </c>
      <c r="F44" t="s">
        <v>1043</v>
      </c>
      <c r="G44" t="s">
        <v>1004</v>
      </c>
      <c r="H44" t="s">
        <v>581</v>
      </c>
      <c r="I44">
        <v>7</v>
      </c>
      <c r="J44">
        <v>1</v>
      </c>
      <c r="K44" t="s">
        <v>1098</v>
      </c>
      <c r="L44" s="55" t="str">
        <f t="shared" si="3"/>
        <v>BLANK</v>
      </c>
      <c r="M44" s="55" t="str">
        <f t="shared" si="4"/>
        <v>BLANK</v>
      </c>
      <c r="N44" s="55" t="str">
        <f t="shared" si="5"/>
        <v>BLANK</v>
      </c>
    </row>
    <row r="45" spans="1:14" x14ac:dyDescent="0.25">
      <c r="A45" t="str">
        <f>CONCATENATE('Search Tool'!$B$6,'Search Tool'!$F$6,H45)</f>
        <v>B</v>
      </c>
      <c r="B45" s="125" t="b">
        <f t="shared" si="0"/>
        <v>0</v>
      </c>
      <c r="C45" s="125">
        <f>IF(B45=FALSE,0,COUNTIF($B$7:B45,TRUE))</f>
        <v>0</v>
      </c>
      <c r="D45" s="125" t="str">
        <f t="shared" si="1"/>
        <v>FALSE0</v>
      </c>
      <c r="E45" t="str">
        <f t="shared" si="2"/>
        <v>GCSEs and CertificatesCambridge International Level 1/Level 2 CertificateB</v>
      </c>
      <c r="F45" t="s">
        <v>1043</v>
      </c>
      <c r="G45" t="s">
        <v>1004</v>
      </c>
      <c r="H45" t="s">
        <v>2</v>
      </c>
      <c r="I45">
        <v>5.5</v>
      </c>
      <c r="J45">
        <v>1</v>
      </c>
      <c r="K45" t="s">
        <v>1099</v>
      </c>
      <c r="L45" s="55" t="str">
        <f t="shared" si="3"/>
        <v>BLANK</v>
      </c>
      <c r="M45" s="55" t="str">
        <f t="shared" si="4"/>
        <v>BLANK</v>
      </c>
      <c r="N45" s="55" t="str">
        <f t="shared" si="5"/>
        <v>BLANK</v>
      </c>
    </row>
    <row r="46" spans="1:14" x14ac:dyDescent="0.25">
      <c r="A46" t="str">
        <f>CONCATENATE('Search Tool'!$B$6,'Search Tool'!$F$6,H46)</f>
        <v>C</v>
      </c>
      <c r="B46" s="125" t="b">
        <f t="shared" si="0"/>
        <v>0</v>
      </c>
      <c r="C46" s="125">
        <f>IF(B46=FALSE,0,COUNTIF($B$7:B46,TRUE))</f>
        <v>0</v>
      </c>
      <c r="D46" s="125" t="str">
        <f t="shared" si="1"/>
        <v>FALSE0</v>
      </c>
      <c r="E46" t="str">
        <f t="shared" si="2"/>
        <v>GCSEs and CertificatesCambridge International Level 1/Level 2 CertificateC</v>
      </c>
      <c r="F46" t="s">
        <v>1043</v>
      </c>
      <c r="G46" t="s">
        <v>1004</v>
      </c>
      <c r="H46" t="s">
        <v>13</v>
      </c>
      <c r="I46">
        <v>4</v>
      </c>
      <c r="J46">
        <v>1</v>
      </c>
      <c r="K46" t="s">
        <v>1100</v>
      </c>
      <c r="L46" s="55" t="str">
        <f t="shared" si="3"/>
        <v>BLANK</v>
      </c>
      <c r="M46" s="55" t="str">
        <f t="shared" si="4"/>
        <v>BLANK</v>
      </c>
      <c r="N46" s="55" t="str">
        <f t="shared" si="5"/>
        <v>BLANK</v>
      </c>
    </row>
    <row r="47" spans="1:14" x14ac:dyDescent="0.25">
      <c r="A47" t="str">
        <f>CONCATENATE('Search Tool'!$B$6,'Search Tool'!$F$6,H47)</f>
        <v>D</v>
      </c>
      <c r="B47" s="125" t="b">
        <f t="shared" si="0"/>
        <v>0</v>
      </c>
      <c r="C47" s="125">
        <f>IF(B47=FALSE,0,COUNTIF($B$7:B47,TRUE))</f>
        <v>0</v>
      </c>
      <c r="D47" s="125" t="str">
        <f t="shared" si="1"/>
        <v>FALSE0</v>
      </c>
      <c r="E47" t="str">
        <f t="shared" si="2"/>
        <v>GCSEs and CertificatesCambridge International Level 1/Level 2 CertificateD</v>
      </c>
      <c r="F47" t="s">
        <v>1043</v>
      </c>
      <c r="G47" t="s">
        <v>1004</v>
      </c>
      <c r="H47" t="s">
        <v>10</v>
      </c>
      <c r="I47">
        <v>3</v>
      </c>
      <c r="J47">
        <v>1</v>
      </c>
      <c r="K47" t="s">
        <v>1101</v>
      </c>
      <c r="L47" s="55" t="str">
        <f t="shared" si="3"/>
        <v>BLANK</v>
      </c>
      <c r="M47" s="55" t="str">
        <f t="shared" si="4"/>
        <v>BLANK</v>
      </c>
      <c r="N47" s="55" t="str">
        <f t="shared" si="5"/>
        <v>BLANK</v>
      </c>
    </row>
    <row r="48" spans="1:14" x14ac:dyDescent="0.25">
      <c r="A48" t="str">
        <f>CONCATENATE('Search Tool'!$B$6,'Search Tool'!$F$6,H48)</f>
        <v>E</v>
      </c>
      <c r="B48" s="125" t="b">
        <f t="shared" si="0"/>
        <v>0</v>
      </c>
      <c r="C48" s="125">
        <f>IF(B48=FALSE,0,COUNTIF($B$7:B48,TRUE))</f>
        <v>0</v>
      </c>
      <c r="D48" s="125" t="str">
        <f t="shared" si="1"/>
        <v>FALSE0</v>
      </c>
      <c r="E48" t="str">
        <f t="shared" si="2"/>
        <v>GCSEs and CertificatesCambridge International Level 1/Level 2 CertificateE</v>
      </c>
      <c r="F48" t="s">
        <v>1043</v>
      </c>
      <c r="G48" t="s">
        <v>1004</v>
      </c>
      <c r="H48" t="s">
        <v>370</v>
      </c>
      <c r="I48">
        <v>2</v>
      </c>
      <c r="J48">
        <v>1</v>
      </c>
      <c r="K48" t="s">
        <v>1102</v>
      </c>
      <c r="L48" s="55" t="str">
        <f t="shared" si="3"/>
        <v>BLANK</v>
      </c>
      <c r="M48" s="55" t="str">
        <f t="shared" si="4"/>
        <v>BLANK</v>
      </c>
      <c r="N48" s="55" t="str">
        <f t="shared" si="5"/>
        <v>BLANK</v>
      </c>
    </row>
    <row r="49" spans="1:14" x14ac:dyDescent="0.25">
      <c r="A49" t="str">
        <f>CONCATENATE('Search Tool'!$B$6,'Search Tool'!$F$6,H49)</f>
        <v>F</v>
      </c>
      <c r="B49" s="125" t="b">
        <f t="shared" si="0"/>
        <v>0</v>
      </c>
      <c r="C49" s="125">
        <f>IF(B49=FALSE,0,COUNTIF($B$7:B49,TRUE))</f>
        <v>0</v>
      </c>
      <c r="D49" s="125" t="str">
        <f t="shared" si="1"/>
        <v>FALSE0</v>
      </c>
      <c r="E49" t="str">
        <f t="shared" si="2"/>
        <v>GCSEs and CertificatesCambridge International Level 1/Level 2 CertificateF</v>
      </c>
      <c r="F49" t="s">
        <v>1043</v>
      </c>
      <c r="G49" t="s">
        <v>1004</v>
      </c>
      <c r="H49" t="s">
        <v>25</v>
      </c>
      <c r="I49">
        <v>1.5</v>
      </c>
      <c r="J49">
        <v>1</v>
      </c>
      <c r="K49" t="s">
        <v>1103</v>
      </c>
      <c r="L49" s="55" t="str">
        <f t="shared" si="3"/>
        <v>BLANK</v>
      </c>
      <c r="M49" s="55" t="str">
        <f t="shared" si="4"/>
        <v>BLANK</v>
      </c>
      <c r="N49" s="55" t="str">
        <f t="shared" si="5"/>
        <v>BLANK</v>
      </c>
    </row>
    <row r="50" spans="1:14" x14ac:dyDescent="0.25">
      <c r="A50" t="str">
        <f>CONCATENATE('Search Tool'!$B$6,'Search Tool'!$F$6,H50)</f>
        <v>G</v>
      </c>
      <c r="B50" s="125" t="b">
        <f t="shared" si="0"/>
        <v>0</v>
      </c>
      <c r="C50" s="125">
        <f>IF(B50=FALSE,0,COUNTIF($B$7:B50,TRUE))</f>
        <v>0</v>
      </c>
      <c r="D50" s="125" t="str">
        <f t="shared" si="1"/>
        <v>FALSE0</v>
      </c>
      <c r="E50" t="str">
        <f t="shared" si="2"/>
        <v>GCSEs and CertificatesCambridge International Level 1/Level 2 CertificateG</v>
      </c>
      <c r="F50" t="s">
        <v>1043</v>
      </c>
      <c r="G50" t="s">
        <v>1004</v>
      </c>
      <c r="H50" t="s">
        <v>356</v>
      </c>
      <c r="I50">
        <v>1</v>
      </c>
      <c r="J50">
        <v>1</v>
      </c>
      <c r="K50" t="s">
        <v>1104</v>
      </c>
      <c r="L50" s="55" t="str">
        <f t="shared" si="3"/>
        <v>BLANK</v>
      </c>
      <c r="M50" s="55" t="str">
        <f t="shared" si="4"/>
        <v>BLANK</v>
      </c>
      <c r="N50" s="55" t="str">
        <f t="shared" si="5"/>
        <v>BLANK</v>
      </c>
    </row>
    <row r="51" spans="1:14" x14ac:dyDescent="0.25">
      <c r="A51" t="str">
        <f>CONCATENATE('Search Tool'!$B$6,'Search Tool'!$F$6,H51)</f>
        <v>9</v>
      </c>
      <c r="B51" s="125" t="b">
        <f t="shared" si="0"/>
        <v>0</v>
      </c>
      <c r="C51" s="125">
        <f>IF(B51=FALSE,0,COUNTIF($B$7:B51,TRUE))</f>
        <v>0</v>
      </c>
      <c r="D51" s="125" t="str">
        <f t="shared" si="1"/>
        <v>FALSE0</v>
      </c>
      <c r="E51" t="str">
        <f t="shared" si="2"/>
        <v>GCSEs and CertificatesGCSE (9-1) Full Course9</v>
      </c>
      <c r="F51" t="s">
        <v>1043</v>
      </c>
      <c r="G51" t="s">
        <v>973</v>
      </c>
      <c r="H51">
        <v>9</v>
      </c>
      <c r="I51">
        <v>9</v>
      </c>
      <c r="J51">
        <v>1</v>
      </c>
      <c r="K51" t="s">
        <v>1105</v>
      </c>
      <c r="L51" s="55" t="str">
        <f t="shared" si="3"/>
        <v>BLANK</v>
      </c>
      <c r="M51" s="55" t="str">
        <f t="shared" si="4"/>
        <v>BLANK</v>
      </c>
      <c r="N51" s="55" t="str">
        <f t="shared" si="5"/>
        <v>BLANK</v>
      </c>
    </row>
    <row r="52" spans="1:14" x14ac:dyDescent="0.25">
      <c r="A52" t="str">
        <f>CONCATENATE('Search Tool'!$B$6,'Search Tool'!$F$6,H52)</f>
        <v>8</v>
      </c>
      <c r="B52" s="125" t="b">
        <f t="shared" si="0"/>
        <v>0</v>
      </c>
      <c r="C52" s="125">
        <f>IF(B52=FALSE,0,COUNTIF($B$7:B52,TRUE))</f>
        <v>0</v>
      </c>
      <c r="D52" s="125" t="str">
        <f t="shared" si="1"/>
        <v>FALSE0</v>
      </c>
      <c r="E52" t="str">
        <f t="shared" si="2"/>
        <v>GCSEs and CertificatesGCSE (9-1) Full Course8</v>
      </c>
      <c r="F52" t="s">
        <v>1043</v>
      </c>
      <c r="G52" t="s">
        <v>973</v>
      </c>
      <c r="H52">
        <v>8</v>
      </c>
      <c r="I52">
        <v>8</v>
      </c>
      <c r="J52">
        <v>1</v>
      </c>
      <c r="K52" t="s">
        <v>1106</v>
      </c>
      <c r="L52" s="55" t="str">
        <f t="shared" si="3"/>
        <v>BLANK</v>
      </c>
      <c r="M52" s="55" t="str">
        <f t="shared" si="4"/>
        <v>BLANK</v>
      </c>
      <c r="N52" s="55" t="str">
        <f t="shared" si="5"/>
        <v>BLANK</v>
      </c>
    </row>
    <row r="53" spans="1:14" x14ac:dyDescent="0.25">
      <c r="A53" t="str">
        <f>CONCATENATE('Search Tool'!$B$6,'Search Tool'!$F$6,H53)</f>
        <v>7</v>
      </c>
      <c r="B53" s="125" t="b">
        <f t="shared" si="0"/>
        <v>0</v>
      </c>
      <c r="C53" s="125">
        <f>IF(B53=FALSE,0,COUNTIF($B$7:B53,TRUE))</f>
        <v>0</v>
      </c>
      <c r="D53" s="125" t="str">
        <f t="shared" si="1"/>
        <v>FALSE0</v>
      </c>
      <c r="E53" t="str">
        <f t="shared" si="2"/>
        <v>GCSEs and CertificatesGCSE (9-1) Full Course7</v>
      </c>
      <c r="F53" t="s">
        <v>1043</v>
      </c>
      <c r="G53" t="s">
        <v>973</v>
      </c>
      <c r="H53">
        <v>7</v>
      </c>
      <c r="I53">
        <v>7</v>
      </c>
      <c r="J53">
        <v>1</v>
      </c>
      <c r="K53" t="s">
        <v>1112</v>
      </c>
      <c r="L53" s="55" t="str">
        <f t="shared" si="3"/>
        <v>BLANK</v>
      </c>
      <c r="M53" s="55" t="str">
        <f t="shared" si="4"/>
        <v>BLANK</v>
      </c>
      <c r="N53" s="55" t="str">
        <f t="shared" si="5"/>
        <v>BLANK</v>
      </c>
    </row>
    <row r="54" spans="1:14" x14ac:dyDescent="0.25">
      <c r="A54" t="str">
        <f>CONCATENATE('Search Tool'!$B$6,'Search Tool'!$F$6,H54)</f>
        <v>6</v>
      </c>
      <c r="B54" s="125" t="b">
        <f t="shared" si="0"/>
        <v>0</v>
      </c>
      <c r="C54" s="125">
        <f>IF(B54=FALSE,0,COUNTIF($B$7:B54,TRUE))</f>
        <v>0</v>
      </c>
      <c r="D54" s="125" t="str">
        <f t="shared" si="1"/>
        <v>FALSE0</v>
      </c>
      <c r="E54" t="str">
        <f t="shared" si="2"/>
        <v>GCSEs and CertificatesGCSE (9-1) Full Course6</v>
      </c>
      <c r="F54" t="s">
        <v>1043</v>
      </c>
      <c r="G54" t="s">
        <v>973</v>
      </c>
      <c r="H54">
        <v>6</v>
      </c>
      <c r="I54">
        <v>6</v>
      </c>
      <c r="J54">
        <v>1</v>
      </c>
      <c r="K54" t="s">
        <v>1113</v>
      </c>
      <c r="L54" s="55" t="str">
        <f t="shared" si="3"/>
        <v>BLANK</v>
      </c>
      <c r="M54" s="55" t="str">
        <f t="shared" si="4"/>
        <v>BLANK</v>
      </c>
      <c r="N54" s="55" t="str">
        <f t="shared" si="5"/>
        <v>BLANK</v>
      </c>
    </row>
    <row r="55" spans="1:14" x14ac:dyDescent="0.25">
      <c r="A55" t="str">
        <f>CONCATENATE('Search Tool'!$B$6,'Search Tool'!$F$6,H55)</f>
        <v>5</v>
      </c>
      <c r="B55" s="125" t="b">
        <f t="shared" si="0"/>
        <v>0</v>
      </c>
      <c r="C55" s="125">
        <f>IF(B55=FALSE,0,COUNTIF($B$7:B55,TRUE))</f>
        <v>0</v>
      </c>
      <c r="D55" s="125" t="str">
        <f t="shared" si="1"/>
        <v>FALSE0</v>
      </c>
      <c r="E55" t="str">
        <f t="shared" si="2"/>
        <v>GCSEs and CertificatesGCSE (9-1) Full Course5</v>
      </c>
      <c r="F55" t="s">
        <v>1043</v>
      </c>
      <c r="G55" t="s">
        <v>973</v>
      </c>
      <c r="H55">
        <v>5</v>
      </c>
      <c r="I55">
        <v>5</v>
      </c>
      <c r="J55">
        <v>1</v>
      </c>
      <c r="K55" t="s">
        <v>1114</v>
      </c>
      <c r="L55" s="55" t="str">
        <f t="shared" si="3"/>
        <v>BLANK</v>
      </c>
      <c r="M55" s="55" t="str">
        <f t="shared" si="4"/>
        <v>BLANK</v>
      </c>
      <c r="N55" s="55" t="str">
        <f t="shared" si="5"/>
        <v>BLANK</v>
      </c>
    </row>
    <row r="56" spans="1:14" x14ac:dyDescent="0.25">
      <c r="A56" t="str">
        <f>CONCATENATE('Search Tool'!$B$6,'Search Tool'!$F$6,H56)</f>
        <v>4</v>
      </c>
      <c r="B56" s="125" t="b">
        <f t="shared" si="0"/>
        <v>0</v>
      </c>
      <c r="C56" s="125">
        <f>IF(B56=FALSE,0,COUNTIF($B$7:B56,TRUE))</f>
        <v>0</v>
      </c>
      <c r="D56" s="125" t="str">
        <f t="shared" si="1"/>
        <v>FALSE0</v>
      </c>
      <c r="E56" t="str">
        <f t="shared" si="2"/>
        <v>GCSEs and CertificatesGCSE (9-1) Full Course4</v>
      </c>
      <c r="F56" t="s">
        <v>1043</v>
      </c>
      <c r="G56" t="s">
        <v>973</v>
      </c>
      <c r="H56">
        <v>4</v>
      </c>
      <c r="I56">
        <v>4</v>
      </c>
      <c r="J56">
        <v>1</v>
      </c>
      <c r="K56" t="s">
        <v>1115</v>
      </c>
      <c r="L56" s="55" t="str">
        <f t="shared" si="3"/>
        <v>BLANK</v>
      </c>
      <c r="M56" s="55" t="str">
        <f t="shared" si="4"/>
        <v>BLANK</v>
      </c>
      <c r="N56" s="55" t="str">
        <f t="shared" si="5"/>
        <v>BLANK</v>
      </c>
    </row>
    <row r="57" spans="1:14" x14ac:dyDescent="0.25">
      <c r="A57" t="str">
        <f>CONCATENATE('Search Tool'!$B$6,'Search Tool'!$F$6,H57)</f>
        <v>3</v>
      </c>
      <c r="B57" s="125" t="b">
        <f t="shared" si="0"/>
        <v>0</v>
      </c>
      <c r="C57" s="125">
        <f>IF(B57=FALSE,0,COUNTIF($B$7:B57,TRUE))</f>
        <v>0</v>
      </c>
      <c r="D57" s="125" t="str">
        <f t="shared" si="1"/>
        <v>FALSE0</v>
      </c>
      <c r="E57" t="str">
        <f t="shared" si="2"/>
        <v>GCSEs and CertificatesGCSE (9-1) Full Course3</v>
      </c>
      <c r="F57" t="s">
        <v>1043</v>
      </c>
      <c r="G57" t="s">
        <v>973</v>
      </c>
      <c r="H57">
        <v>3</v>
      </c>
      <c r="I57">
        <v>3</v>
      </c>
      <c r="J57">
        <v>1</v>
      </c>
      <c r="K57" t="s">
        <v>1116</v>
      </c>
      <c r="L57" s="55" t="str">
        <f t="shared" si="3"/>
        <v>BLANK</v>
      </c>
      <c r="M57" s="55" t="str">
        <f t="shared" si="4"/>
        <v>BLANK</v>
      </c>
      <c r="N57" s="55" t="str">
        <f t="shared" si="5"/>
        <v>BLANK</v>
      </c>
    </row>
    <row r="58" spans="1:14" x14ac:dyDescent="0.25">
      <c r="A58" t="str">
        <f>CONCATENATE('Search Tool'!$B$6,'Search Tool'!$F$6,H58)</f>
        <v>2</v>
      </c>
      <c r="B58" s="125" t="b">
        <f t="shared" si="0"/>
        <v>0</v>
      </c>
      <c r="C58" s="125">
        <f>IF(B58=FALSE,0,COUNTIF($B$7:B58,TRUE))</f>
        <v>0</v>
      </c>
      <c r="D58" s="125" t="str">
        <f t="shared" si="1"/>
        <v>FALSE0</v>
      </c>
      <c r="E58" t="str">
        <f t="shared" si="2"/>
        <v>GCSEs and CertificatesGCSE (9-1) Full Course2</v>
      </c>
      <c r="F58" t="s">
        <v>1043</v>
      </c>
      <c r="G58" t="s">
        <v>973</v>
      </c>
      <c r="H58">
        <v>2</v>
      </c>
      <c r="I58">
        <v>2</v>
      </c>
      <c r="J58">
        <v>1</v>
      </c>
      <c r="K58" t="s">
        <v>1117</v>
      </c>
      <c r="L58" s="55" t="str">
        <f t="shared" si="3"/>
        <v>BLANK</v>
      </c>
      <c r="M58" s="55" t="str">
        <f t="shared" si="4"/>
        <v>BLANK</v>
      </c>
      <c r="N58" s="55" t="str">
        <f t="shared" si="5"/>
        <v>BLANK</v>
      </c>
    </row>
    <row r="59" spans="1:14" x14ac:dyDescent="0.25">
      <c r="A59" t="str">
        <f>CONCATENATE('Search Tool'!$B$6,'Search Tool'!$F$6,H59)</f>
        <v>1</v>
      </c>
      <c r="B59" s="125" t="b">
        <f t="shared" si="0"/>
        <v>0</v>
      </c>
      <c r="C59" s="125">
        <f>IF(B59=FALSE,0,COUNTIF($B$7:B59,TRUE))</f>
        <v>0</v>
      </c>
      <c r="D59" s="125" t="str">
        <f t="shared" si="1"/>
        <v>FALSE0</v>
      </c>
      <c r="E59" t="str">
        <f t="shared" si="2"/>
        <v>GCSEs and CertificatesGCSE (9-1) Full Course1</v>
      </c>
      <c r="F59" t="s">
        <v>1043</v>
      </c>
      <c r="G59" t="s">
        <v>973</v>
      </c>
      <c r="H59">
        <v>1</v>
      </c>
      <c r="I59">
        <v>1</v>
      </c>
      <c r="J59">
        <v>1</v>
      </c>
      <c r="K59" t="s">
        <v>1118</v>
      </c>
      <c r="L59" s="55" t="str">
        <f t="shared" si="3"/>
        <v>BLANK</v>
      </c>
      <c r="M59" s="55" t="str">
        <f t="shared" si="4"/>
        <v>BLANK</v>
      </c>
      <c r="N59" s="55" t="str">
        <f t="shared" si="5"/>
        <v>BLANK</v>
      </c>
    </row>
    <row r="60" spans="1:14" x14ac:dyDescent="0.25">
      <c r="A60" t="str">
        <f>CONCATENATE('Search Tool'!$B$6,'Search Tool'!$F$6,H60)</f>
        <v>A*</v>
      </c>
      <c r="B60" s="125" t="b">
        <f t="shared" si="0"/>
        <v>0</v>
      </c>
      <c r="C60" s="125">
        <f>IF(B60=FALSE,0,COUNTIF($B$7:B60,TRUE))</f>
        <v>0</v>
      </c>
      <c r="D60" s="125" t="str">
        <f t="shared" si="1"/>
        <v>FALSE0</v>
      </c>
      <c r="E60" t="str">
        <f t="shared" si="2"/>
        <v>GCSEs and CertificatesGCSE (A*-G) Full CourseA*</v>
      </c>
      <c r="F60" t="s">
        <v>1043</v>
      </c>
      <c r="G60" t="s">
        <v>1777</v>
      </c>
      <c r="H60" t="s">
        <v>1001</v>
      </c>
      <c r="I60">
        <v>8.5</v>
      </c>
      <c r="J60">
        <v>1</v>
      </c>
      <c r="K60" t="s">
        <v>1119</v>
      </c>
      <c r="L60" s="55" t="str">
        <f t="shared" si="3"/>
        <v>BLANK</v>
      </c>
      <c r="M60" s="55" t="str">
        <f t="shared" si="4"/>
        <v>BLANK</v>
      </c>
      <c r="N60" s="55" t="str">
        <f t="shared" si="5"/>
        <v>BLANK</v>
      </c>
    </row>
    <row r="61" spans="1:14" x14ac:dyDescent="0.25">
      <c r="A61" t="str">
        <f>CONCATENATE('Search Tool'!$B$6,'Search Tool'!$F$6,H61)</f>
        <v>A</v>
      </c>
      <c r="B61" s="125" t="b">
        <f t="shared" si="0"/>
        <v>0</v>
      </c>
      <c r="C61" s="125">
        <f>IF(B61=FALSE,0,COUNTIF($B$7:B61,TRUE))</f>
        <v>0</v>
      </c>
      <c r="D61" s="125" t="str">
        <f t="shared" si="1"/>
        <v>FALSE0</v>
      </c>
      <c r="E61" t="str">
        <f t="shared" si="2"/>
        <v>GCSEs and CertificatesGCSE (A*-G) Full CourseA</v>
      </c>
      <c r="F61" t="s">
        <v>1043</v>
      </c>
      <c r="G61" t="s">
        <v>1777</v>
      </c>
      <c r="H61" t="s">
        <v>581</v>
      </c>
      <c r="I61">
        <v>7</v>
      </c>
      <c r="J61">
        <v>1</v>
      </c>
      <c r="K61" t="s">
        <v>1120</v>
      </c>
      <c r="L61" s="55" t="str">
        <f t="shared" si="3"/>
        <v>BLANK</v>
      </c>
      <c r="M61" s="55" t="str">
        <f t="shared" si="4"/>
        <v>BLANK</v>
      </c>
      <c r="N61" s="55" t="str">
        <f t="shared" si="5"/>
        <v>BLANK</v>
      </c>
    </row>
    <row r="62" spans="1:14" x14ac:dyDescent="0.25">
      <c r="A62" t="str">
        <f>CONCATENATE('Search Tool'!$B$6,'Search Tool'!$F$6,H62)</f>
        <v>B</v>
      </c>
      <c r="B62" s="125" t="b">
        <f t="shared" si="0"/>
        <v>0</v>
      </c>
      <c r="C62" s="125">
        <f>IF(B62=FALSE,0,COUNTIF($B$7:B62,TRUE))</f>
        <v>0</v>
      </c>
      <c r="D62" s="125" t="str">
        <f t="shared" si="1"/>
        <v>FALSE0</v>
      </c>
      <c r="E62" t="str">
        <f t="shared" si="2"/>
        <v>GCSEs and CertificatesGCSE (A*-G) Full CourseB</v>
      </c>
      <c r="F62" t="s">
        <v>1043</v>
      </c>
      <c r="G62" t="s">
        <v>1777</v>
      </c>
      <c r="H62" t="s">
        <v>2</v>
      </c>
      <c r="I62">
        <v>5.5</v>
      </c>
      <c r="J62">
        <v>1</v>
      </c>
      <c r="K62" t="s">
        <v>1121</v>
      </c>
      <c r="L62" s="55" t="str">
        <f t="shared" si="3"/>
        <v>BLANK</v>
      </c>
      <c r="M62" s="55" t="str">
        <f t="shared" si="4"/>
        <v>BLANK</v>
      </c>
      <c r="N62" s="55" t="str">
        <f t="shared" si="5"/>
        <v>BLANK</v>
      </c>
    </row>
    <row r="63" spans="1:14" x14ac:dyDescent="0.25">
      <c r="A63" t="str">
        <f>CONCATENATE('Search Tool'!$B$6,'Search Tool'!$F$6,H63)</f>
        <v>C</v>
      </c>
      <c r="B63" s="125" t="b">
        <f t="shared" si="0"/>
        <v>0</v>
      </c>
      <c r="C63" s="125">
        <f>IF(B63=FALSE,0,COUNTIF($B$7:B63,TRUE))</f>
        <v>0</v>
      </c>
      <c r="D63" s="125" t="str">
        <f t="shared" si="1"/>
        <v>FALSE0</v>
      </c>
      <c r="E63" t="str">
        <f t="shared" si="2"/>
        <v>GCSEs and CertificatesGCSE (A*-G) Full CourseC</v>
      </c>
      <c r="F63" t="s">
        <v>1043</v>
      </c>
      <c r="G63" t="s">
        <v>1777</v>
      </c>
      <c r="H63" t="s">
        <v>13</v>
      </c>
      <c r="I63">
        <v>4</v>
      </c>
      <c r="J63">
        <v>1</v>
      </c>
      <c r="K63" t="s">
        <v>1122</v>
      </c>
      <c r="L63" s="55" t="str">
        <f t="shared" si="3"/>
        <v>BLANK</v>
      </c>
      <c r="M63" s="55" t="str">
        <f t="shared" si="4"/>
        <v>BLANK</v>
      </c>
      <c r="N63" s="55" t="str">
        <f t="shared" si="5"/>
        <v>BLANK</v>
      </c>
    </row>
    <row r="64" spans="1:14" x14ac:dyDescent="0.25">
      <c r="A64" t="str">
        <f>CONCATENATE('Search Tool'!$B$6,'Search Tool'!$F$6,H64)</f>
        <v>D</v>
      </c>
      <c r="B64" s="125" t="b">
        <f t="shared" si="0"/>
        <v>0</v>
      </c>
      <c r="C64" s="125">
        <f>IF(B64=FALSE,0,COUNTIF($B$7:B64,TRUE))</f>
        <v>0</v>
      </c>
      <c r="D64" s="125" t="str">
        <f t="shared" si="1"/>
        <v>FALSE0</v>
      </c>
      <c r="E64" t="str">
        <f t="shared" si="2"/>
        <v>GCSEs and CertificatesGCSE (A*-G) Full CourseD</v>
      </c>
      <c r="F64" t="s">
        <v>1043</v>
      </c>
      <c r="G64" t="s">
        <v>1777</v>
      </c>
      <c r="H64" t="s">
        <v>10</v>
      </c>
      <c r="I64">
        <v>3</v>
      </c>
      <c r="J64">
        <v>1</v>
      </c>
      <c r="K64" t="s">
        <v>1123</v>
      </c>
      <c r="L64" s="55" t="str">
        <f t="shared" si="3"/>
        <v>BLANK</v>
      </c>
      <c r="M64" s="55" t="str">
        <f t="shared" si="4"/>
        <v>BLANK</v>
      </c>
      <c r="N64" s="55" t="str">
        <f t="shared" si="5"/>
        <v>BLANK</v>
      </c>
    </row>
    <row r="65" spans="1:14" x14ac:dyDescent="0.25">
      <c r="A65" t="str">
        <f>CONCATENATE('Search Tool'!$B$6,'Search Tool'!$F$6,H65)</f>
        <v>E</v>
      </c>
      <c r="B65" s="125" t="b">
        <f t="shared" si="0"/>
        <v>0</v>
      </c>
      <c r="C65" s="125">
        <f>IF(B65=FALSE,0,COUNTIF($B$7:B65,TRUE))</f>
        <v>0</v>
      </c>
      <c r="D65" s="125" t="str">
        <f t="shared" si="1"/>
        <v>FALSE0</v>
      </c>
      <c r="E65" t="str">
        <f t="shared" si="2"/>
        <v>GCSEs and CertificatesGCSE (A*-G) Full CourseE</v>
      </c>
      <c r="F65" t="s">
        <v>1043</v>
      </c>
      <c r="G65" t="s">
        <v>1777</v>
      </c>
      <c r="H65" t="s">
        <v>370</v>
      </c>
      <c r="I65">
        <v>2</v>
      </c>
      <c r="J65">
        <v>1</v>
      </c>
      <c r="K65" t="s">
        <v>1124</v>
      </c>
      <c r="L65" s="55" t="str">
        <f t="shared" si="3"/>
        <v>BLANK</v>
      </c>
      <c r="M65" s="55" t="str">
        <f t="shared" si="4"/>
        <v>BLANK</v>
      </c>
      <c r="N65" s="55" t="str">
        <f t="shared" si="5"/>
        <v>BLANK</v>
      </c>
    </row>
    <row r="66" spans="1:14" x14ac:dyDescent="0.25">
      <c r="A66" t="str">
        <f>CONCATENATE('Search Tool'!$B$6,'Search Tool'!$F$6,H66)</f>
        <v>F</v>
      </c>
      <c r="B66" s="125" t="b">
        <f t="shared" si="0"/>
        <v>0</v>
      </c>
      <c r="C66" s="125">
        <f>IF(B66=FALSE,0,COUNTIF($B$7:B66,TRUE))</f>
        <v>0</v>
      </c>
      <c r="D66" s="125" t="str">
        <f t="shared" si="1"/>
        <v>FALSE0</v>
      </c>
      <c r="E66" t="str">
        <f t="shared" si="2"/>
        <v>GCSEs and CertificatesGCSE (A*-G) Full CourseF</v>
      </c>
      <c r="F66" t="s">
        <v>1043</v>
      </c>
      <c r="G66" t="s">
        <v>1777</v>
      </c>
      <c r="H66" t="s">
        <v>25</v>
      </c>
      <c r="I66">
        <v>1.5</v>
      </c>
      <c r="J66">
        <v>1</v>
      </c>
      <c r="K66" t="s">
        <v>1125</v>
      </c>
      <c r="L66" s="55" t="str">
        <f t="shared" si="3"/>
        <v>BLANK</v>
      </c>
      <c r="M66" s="55" t="str">
        <f t="shared" si="4"/>
        <v>BLANK</v>
      </c>
      <c r="N66" s="55" t="str">
        <f t="shared" si="5"/>
        <v>BLANK</v>
      </c>
    </row>
    <row r="67" spans="1:14" x14ac:dyDescent="0.25">
      <c r="A67" t="str">
        <f>CONCATENATE('Search Tool'!$B$6,'Search Tool'!$F$6,H67)</f>
        <v>G</v>
      </c>
      <c r="B67" s="125" t="b">
        <f t="shared" si="0"/>
        <v>0</v>
      </c>
      <c r="C67" s="125">
        <f>IF(B67=FALSE,0,COUNTIF($B$7:B67,TRUE))</f>
        <v>0</v>
      </c>
      <c r="D67" s="125" t="str">
        <f t="shared" si="1"/>
        <v>FALSE0</v>
      </c>
      <c r="E67" t="str">
        <f t="shared" si="2"/>
        <v>GCSEs and CertificatesGCSE (A*-G) Full CourseG</v>
      </c>
      <c r="F67" t="s">
        <v>1043</v>
      </c>
      <c r="G67" t="s">
        <v>1777</v>
      </c>
      <c r="H67" t="s">
        <v>356</v>
      </c>
      <c r="I67">
        <v>1</v>
      </c>
      <c r="J67">
        <v>1</v>
      </c>
      <c r="K67" t="s">
        <v>1126</v>
      </c>
      <c r="L67" s="55" t="str">
        <f t="shared" si="3"/>
        <v>BLANK</v>
      </c>
      <c r="M67" s="55" t="str">
        <f t="shared" si="4"/>
        <v>BLANK</v>
      </c>
      <c r="N67" s="55" t="str">
        <f t="shared" si="5"/>
        <v>BLANK</v>
      </c>
    </row>
    <row r="68" spans="1:14" x14ac:dyDescent="0.25">
      <c r="A68" t="str">
        <f>CONCATENATE('Search Tool'!$B$6,'Search Tool'!$F$6,H68)</f>
        <v>A*</v>
      </c>
      <c r="B68" s="125" t="b">
        <f t="shared" si="0"/>
        <v>0</v>
      </c>
      <c r="C68" s="125">
        <f>IF(B68=FALSE,0,COUNTIF($B$7:B68,TRUE))</f>
        <v>0</v>
      </c>
      <c r="D68" s="125" t="str">
        <f t="shared" si="1"/>
        <v>FALSE0</v>
      </c>
      <c r="E68" t="str">
        <f t="shared" si="2"/>
        <v>GCSEs and CertificatesPearson Edexcel Level 1/Level 2 CertificatesA*</v>
      </c>
      <c r="F68" t="s">
        <v>1043</v>
      </c>
      <c r="G68" t="s">
        <v>1005</v>
      </c>
      <c r="H68" t="s">
        <v>1001</v>
      </c>
      <c r="I68">
        <v>8.5</v>
      </c>
      <c r="J68">
        <v>1</v>
      </c>
      <c r="K68" t="s">
        <v>1127</v>
      </c>
      <c r="L68" s="55" t="str">
        <f t="shared" si="3"/>
        <v>BLANK</v>
      </c>
      <c r="M68" s="55" t="str">
        <f t="shared" si="4"/>
        <v>BLANK</v>
      </c>
      <c r="N68" s="55" t="str">
        <f t="shared" si="5"/>
        <v>BLANK</v>
      </c>
    </row>
    <row r="69" spans="1:14" x14ac:dyDescent="0.25">
      <c r="A69" t="str">
        <f>CONCATENATE('Search Tool'!$B$6,'Search Tool'!$F$6,H69)</f>
        <v>A</v>
      </c>
      <c r="B69" s="125" t="b">
        <f t="shared" si="0"/>
        <v>0</v>
      </c>
      <c r="C69" s="125">
        <f>IF(B69=FALSE,0,COUNTIF($B$7:B69,TRUE))</f>
        <v>0</v>
      </c>
      <c r="D69" s="125" t="str">
        <f t="shared" si="1"/>
        <v>FALSE0</v>
      </c>
      <c r="E69" t="str">
        <f t="shared" si="2"/>
        <v>GCSEs and CertificatesPearson Edexcel Level 1/Level 2 CertificatesA</v>
      </c>
      <c r="F69" t="s">
        <v>1043</v>
      </c>
      <c r="G69" t="s">
        <v>1005</v>
      </c>
      <c r="H69" t="s">
        <v>581</v>
      </c>
      <c r="I69">
        <v>7</v>
      </c>
      <c r="J69">
        <v>1</v>
      </c>
      <c r="K69" t="s">
        <v>1128</v>
      </c>
      <c r="L69" s="55" t="str">
        <f t="shared" si="3"/>
        <v>BLANK</v>
      </c>
      <c r="M69" s="55" t="str">
        <f t="shared" si="4"/>
        <v>BLANK</v>
      </c>
      <c r="N69" s="55" t="str">
        <f t="shared" si="5"/>
        <v>BLANK</v>
      </c>
    </row>
    <row r="70" spans="1:14" x14ac:dyDescent="0.25">
      <c r="A70" t="str">
        <f>CONCATENATE('Search Tool'!$B$6,'Search Tool'!$F$6,H70)</f>
        <v>B</v>
      </c>
      <c r="B70" s="125" t="b">
        <f t="shared" si="0"/>
        <v>0</v>
      </c>
      <c r="C70" s="125">
        <f>IF(B70=FALSE,0,COUNTIF($B$7:B70,TRUE))</f>
        <v>0</v>
      </c>
      <c r="D70" s="125" t="str">
        <f t="shared" si="1"/>
        <v>FALSE0</v>
      </c>
      <c r="E70" t="str">
        <f t="shared" si="2"/>
        <v>GCSEs and CertificatesPearson Edexcel Level 1/Level 2 CertificatesB</v>
      </c>
      <c r="F70" t="s">
        <v>1043</v>
      </c>
      <c r="G70" t="s">
        <v>1005</v>
      </c>
      <c r="H70" t="s">
        <v>2</v>
      </c>
      <c r="I70">
        <v>5.5</v>
      </c>
      <c r="J70">
        <v>1</v>
      </c>
      <c r="K70" t="s">
        <v>1129</v>
      </c>
      <c r="L70" s="55" t="str">
        <f t="shared" si="3"/>
        <v>BLANK</v>
      </c>
      <c r="M70" s="55" t="str">
        <f t="shared" si="4"/>
        <v>BLANK</v>
      </c>
      <c r="N70" s="55" t="str">
        <f t="shared" si="5"/>
        <v>BLANK</v>
      </c>
    </row>
    <row r="71" spans="1:14" x14ac:dyDescent="0.25">
      <c r="A71" t="str">
        <f>CONCATENATE('Search Tool'!$B$6,'Search Tool'!$F$6,H71)</f>
        <v>C</v>
      </c>
      <c r="B71" s="125" t="b">
        <f t="shared" si="0"/>
        <v>0</v>
      </c>
      <c r="C71" s="125">
        <f>IF(B71=FALSE,0,COUNTIF($B$7:B71,TRUE))</f>
        <v>0</v>
      </c>
      <c r="D71" s="125" t="str">
        <f t="shared" si="1"/>
        <v>FALSE0</v>
      </c>
      <c r="E71" t="str">
        <f t="shared" si="2"/>
        <v>GCSEs and CertificatesPearson Edexcel Level 1/Level 2 CertificatesC</v>
      </c>
      <c r="F71" t="s">
        <v>1043</v>
      </c>
      <c r="G71" t="s">
        <v>1005</v>
      </c>
      <c r="H71" t="s">
        <v>13</v>
      </c>
      <c r="I71">
        <v>4</v>
      </c>
      <c r="J71">
        <v>1</v>
      </c>
      <c r="K71" t="s">
        <v>1130</v>
      </c>
      <c r="L71" s="55" t="str">
        <f t="shared" si="3"/>
        <v>BLANK</v>
      </c>
      <c r="M71" s="55" t="str">
        <f t="shared" si="4"/>
        <v>BLANK</v>
      </c>
      <c r="N71" s="55" t="str">
        <f t="shared" si="5"/>
        <v>BLANK</v>
      </c>
    </row>
    <row r="72" spans="1:14" x14ac:dyDescent="0.25">
      <c r="A72" t="str">
        <f>CONCATENATE('Search Tool'!$B$6,'Search Tool'!$F$6,H72)</f>
        <v>D</v>
      </c>
      <c r="B72" s="125" t="b">
        <f t="shared" ref="B72:B135" si="6">A72=E72</f>
        <v>0</v>
      </c>
      <c r="C72" s="125">
        <f>IF(B72=FALSE,0,COUNTIF($B$7:B72,TRUE))</f>
        <v>0</v>
      </c>
      <c r="D72" s="125" t="str">
        <f t="shared" ref="D72:D135" si="7">CONCATENATE(B72,C72)</f>
        <v>FALSE0</v>
      </c>
      <c r="E72" t="str">
        <f t="shared" ref="E72:E135" si="8">CONCATENATE(F72,G72,H72)</f>
        <v>GCSEs and CertificatesPearson Edexcel Level 1/Level 2 CertificatesD</v>
      </c>
      <c r="F72" t="s">
        <v>1043</v>
      </c>
      <c r="G72" t="s">
        <v>1005</v>
      </c>
      <c r="H72" t="s">
        <v>10</v>
      </c>
      <c r="I72">
        <v>3</v>
      </c>
      <c r="J72">
        <v>1</v>
      </c>
      <c r="K72" t="s">
        <v>1131</v>
      </c>
      <c r="L72" s="55" t="str">
        <f t="shared" ref="L72:L135" si="9">IFERROR(VLOOKUP($K72,D:J,5,FALSE),"BLANK")</f>
        <v>BLANK</v>
      </c>
      <c r="M72" s="55" t="str">
        <f t="shared" ref="M72:M135" si="10">IFERROR(VLOOKUP($K72,D:J,6,FALSE),"BLANK")</f>
        <v>BLANK</v>
      </c>
      <c r="N72" s="55" t="str">
        <f t="shared" ref="N72:N135" si="11">IFERROR(VLOOKUP($K72,D:J,7,FALSE),"BLANK")</f>
        <v>BLANK</v>
      </c>
    </row>
    <row r="73" spans="1:14" x14ac:dyDescent="0.25">
      <c r="A73" t="str">
        <f>CONCATENATE('Search Tool'!$B$6,'Search Tool'!$F$6,H73)</f>
        <v>E</v>
      </c>
      <c r="B73" s="125" t="b">
        <f t="shared" si="6"/>
        <v>0</v>
      </c>
      <c r="C73" s="125">
        <f>IF(B73=FALSE,0,COUNTIF($B$7:B73,TRUE))</f>
        <v>0</v>
      </c>
      <c r="D73" s="125" t="str">
        <f t="shared" si="7"/>
        <v>FALSE0</v>
      </c>
      <c r="E73" t="str">
        <f t="shared" si="8"/>
        <v>GCSEs and CertificatesPearson Edexcel Level 1/Level 2 CertificatesE</v>
      </c>
      <c r="F73" t="s">
        <v>1043</v>
      </c>
      <c r="G73" t="s">
        <v>1005</v>
      </c>
      <c r="H73" t="s">
        <v>370</v>
      </c>
      <c r="I73">
        <v>2</v>
      </c>
      <c r="J73">
        <v>1</v>
      </c>
      <c r="K73" t="s">
        <v>1132</v>
      </c>
      <c r="L73" s="55" t="str">
        <f t="shared" si="9"/>
        <v>BLANK</v>
      </c>
      <c r="M73" s="55" t="str">
        <f t="shared" si="10"/>
        <v>BLANK</v>
      </c>
      <c r="N73" s="55" t="str">
        <f t="shared" si="11"/>
        <v>BLANK</v>
      </c>
    </row>
    <row r="74" spans="1:14" x14ac:dyDescent="0.25">
      <c r="A74" t="str">
        <f>CONCATENATE('Search Tool'!$B$6,'Search Tool'!$F$6,H74)</f>
        <v>F</v>
      </c>
      <c r="B74" s="125" t="b">
        <f t="shared" si="6"/>
        <v>0</v>
      </c>
      <c r="C74" s="125">
        <f>IF(B74=FALSE,0,COUNTIF($B$7:B74,TRUE))</f>
        <v>0</v>
      </c>
      <c r="D74" s="125" t="str">
        <f t="shared" si="7"/>
        <v>FALSE0</v>
      </c>
      <c r="E74" t="str">
        <f t="shared" si="8"/>
        <v>GCSEs and CertificatesPearson Edexcel Level 1/Level 2 CertificatesF</v>
      </c>
      <c r="F74" t="s">
        <v>1043</v>
      </c>
      <c r="G74" t="s">
        <v>1005</v>
      </c>
      <c r="H74" t="s">
        <v>25</v>
      </c>
      <c r="I74">
        <v>1.5</v>
      </c>
      <c r="J74">
        <v>1</v>
      </c>
      <c r="K74" t="s">
        <v>1133</v>
      </c>
      <c r="L74" s="55" t="str">
        <f t="shared" si="9"/>
        <v>BLANK</v>
      </c>
      <c r="M74" s="55" t="str">
        <f t="shared" si="10"/>
        <v>BLANK</v>
      </c>
      <c r="N74" s="55" t="str">
        <f t="shared" si="11"/>
        <v>BLANK</v>
      </c>
    </row>
    <row r="75" spans="1:14" x14ac:dyDescent="0.25">
      <c r="A75" t="str">
        <f>CONCATENATE('Search Tool'!$B$6,'Search Tool'!$F$6,H75)</f>
        <v>G</v>
      </c>
      <c r="B75" s="125" t="b">
        <f t="shared" si="6"/>
        <v>0</v>
      </c>
      <c r="C75" s="125">
        <f>IF(B75=FALSE,0,COUNTIF($B$7:B75,TRUE))</f>
        <v>0</v>
      </c>
      <c r="D75" s="125" t="str">
        <f t="shared" si="7"/>
        <v>FALSE0</v>
      </c>
      <c r="E75" t="str">
        <f t="shared" si="8"/>
        <v>GCSEs and CertificatesPearson Edexcel Level 1/Level 2 CertificatesG</v>
      </c>
      <c r="F75" t="s">
        <v>1043</v>
      </c>
      <c r="G75" t="s">
        <v>1005</v>
      </c>
      <c r="H75" t="s">
        <v>356</v>
      </c>
      <c r="I75">
        <v>1</v>
      </c>
      <c r="J75">
        <v>1</v>
      </c>
      <c r="K75" t="s">
        <v>1134</v>
      </c>
      <c r="L75" s="55" t="str">
        <f t="shared" si="9"/>
        <v>BLANK</v>
      </c>
      <c r="M75" s="55" t="str">
        <f t="shared" si="10"/>
        <v>BLANK</v>
      </c>
      <c r="N75" s="55" t="str">
        <f t="shared" si="11"/>
        <v>BLANK</v>
      </c>
    </row>
    <row r="76" spans="1:14" x14ac:dyDescent="0.25">
      <c r="A76" t="str">
        <f>CONCATENATE('Search Tool'!$B$6,'Search Tool'!$F$6,H76)</f>
        <v>A*</v>
      </c>
      <c r="B76" s="125" t="b">
        <f t="shared" si="6"/>
        <v>0</v>
      </c>
      <c r="C76" s="125">
        <f>IF(B76=FALSE,0,COUNTIF($B$7:B76,TRUE))</f>
        <v>0</v>
      </c>
      <c r="D76" s="125" t="str">
        <f t="shared" si="7"/>
        <v>FALSE0</v>
      </c>
      <c r="E76" t="str">
        <f t="shared" si="8"/>
        <v>GCSEs and CertificatesVocational GCSE Single AwardA*</v>
      </c>
      <c r="F76" t="s">
        <v>1043</v>
      </c>
      <c r="G76" t="s">
        <v>975</v>
      </c>
      <c r="H76" t="s">
        <v>1001</v>
      </c>
      <c r="I76">
        <v>8.5</v>
      </c>
      <c r="J76">
        <v>1</v>
      </c>
      <c r="K76" t="s">
        <v>1135</v>
      </c>
      <c r="L76" s="55" t="str">
        <f t="shared" si="9"/>
        <v>BLANK</v>
      </c>
      <c r="M76" s="55" t="str">
        <f t="shared" si="10"/>
        <v>BLANK</v>
      </c>
      <c r="N76" s="55" t="str">
        <f t="shared" si="11"/>
        <v>BLANK</v>
      </c>
    </row>
    <row r="77" spans="1:14" x14ac:dyDescent="0.25">
      <c r="A77" t="str">
        <f>CONCATENATE('Search Tool'!$B$6,'Search Tool'!$F$6,H77)</f>
        <v>A</v>
      </c>
      <c r="B77" s="125" t="b">
        <f t="shared" si="6"/>
        <v>0</v>
      </c>
      <c r="C77" s="125">
        <f>IF(B77=FALSE,0,COUNTIF($B$7:B77,TRUE))</f>
        <v>0</v>
      </c>
      <c r="D77" s="125" t="str">
        <f t="shared" si="7"/>
        <v>FALSE0</v>
      </c>
      <c r="E77" t="str">
        <f t="shared" si="8"/>
        <v>GCSEs and CertificatesVocational GCSE Single AwardA</v>
      </c>
      <c r="F77" t="s">
        <v>1043</v>
      </c>
      <c r="G77" t="s">
        <v>975</v>
      </c>
      <c r="H77" t="s">
        <v>581</v>
      </c>
      <c r="I77">
        <v>7</v>
      </c>
      <c r="J77">
        <v>1</v>
      </c>
      <c r="K77" t="s">
        <v>1136</v>
      </c>
      <c r="L77" s="55" t="str">
        <f t="shared" si="9"/>
        <v>BLANK</v>
      </c>
      <c r="M77" s="55" t="str">
        <f t="shared" si="10"/>
        <v>BLANK</v>
      </c>
      <c r="N77" s="55" t="str">
        <f t="shared" si="11"/>
        <v>BLANK</v>
      </c>
    </row>
    <row r="78" spans="1:14" x14ac:dyDescent="0.25">
      <c r="A78" t="str">
        <f>CONCATENATE('Search Tool'!$B$6,'Search Tool'!$F$6,H78)</f>
        <v>B</v>
      </c>
      <c r="B78" s="125" t="b">
        <f t="shared" si="6"/>
        <v>0</v>
      </c>
      <c r="C78" s="125">
        <f>IF(B78=FALSE,0,COUNTIF($B$7:B78,TRUE))</f>
        <v>0</v>
      </c>
      <c r="D78" s="125" t="str">
        <f t="shared" si="7"/>
        <v>FALSE0</v>
      </c>
      <c r="E78" t="str">
        <f t="shared" si="8"/>
        <v>GCSEs and CertificatesVocational GCSE Single AwardB</v>
      </c>
      <c r="F78" t="s">
        <v>1043</v>
      </c>
      <c r="G78" t="s">
        <v>975</v>
      </c>
      <c r="H78" t="s">
        <v>2</v>
      </c>
      <c r="I78">
        <v>5.5</v>
      </c>
      <c r="J78">
        <v>1</v>
      </c>
      <c r="K78" t="s">
        <v>1137</v>
      </c>
      <c r="L78" s="55" t="str">
        <f t="shared" si="9"/>
        <v>BLANK</v>
      </c>
      <c r="M78" s="55" t="str">
        <f t="shared" si="10"/>
        <v>BLANK</v>
      </c>
      <c r="N78" s="55" t="str">
        <f t="shared" si="11"/>
        <v>BLANK</v>
      </c>
    </row>
    <row r="79" spans="1:14" x14ac:dyDescent="0.25">
      <c r="A79" t="str">
        <f>CONCATENATE('Search Tool'!$B$6,'Search Tool'!$F$6,H79)</f>
        <v>C</v>
      </c>
      <c r="B79" s="125" t="b">
        <f t="shared" si="6"/>
        <v>0</v>
      </c>
      <c r="C79" s="125">
        <f>IF(B79=FALSE,0,COUNTIF($B$7:B79,TRUE))</f>
        <v>0</v>
      </c>
      <c r="D79" s="125" t="str">
        <f t="shared" si="7"/>
        <v>FALSE0</v>
      </c>
      <c r="E79" t="str">
        <f t="shared" si="8"/>
        <v>GCSEs and CertificatesVocational GCSE Single AwardC</v>
      </c>
      <c r="F79" t="s">
        <v>1043</v>
      </c>
      <c r="G79" t="s">
        <v>975</v>
      </c>
      <c r="H79" t="s">
        <v>13</v>
      </c>
      <c r="I79">
        <v>4</v>
      </c>
      <c r="J79">
        <v>1</v>
      </c>
      <c r="K79" t="s">
        <v>1138</v>
      </c>
      <c r="L79" s="55" t="str">
        <f t="shared" si="9"/>
        <v>BLANK</v>
      </c>
      <c r="M79" s="55" t="str">
        <f t="shared" si="10"/>
        <v>BLANK</v>
      </c>
      <c r="N79" s="55" t="str">
        <f t="shared" si="11"/>
        <v>BLANK</v>
      </c>
    </row>
    <row r="80" spans="1:14" x14ac:dyDescent="0.25">
      <c r="A80" t="str">
        <f>CONCATENATE('Search Tool'!$B$6,'Search Tool'!$F$6,H80)</f>
        <v>D</v>
      </c>
      <c r="B80" s="125" t="b">
        <f t="shared" si="6"/>
        <v>0</v>
      </c>
      <c r="C80" s="125">
        <f>IF(B80=FALSE,0,COUNTIF($B$7:B80,TRUE))</f>
        <v>0</v>
      </c>
      <c r="D80" s="125" t="str">
        <f t="shared" si="7"/>
        <v>FALSE0</v>
      </c>
      <c r="E80" t="str">
        <f t="shared" si="8"/>
        <v>GCSEs and CertificatesVocational GCSE Single AwardD</v>
      </c>
      <c r="F80" t="s">
        <v>1043</v>
      </c>
      <c r="G80" t="s">
        <v>975</v>
      </c>
      <c r="H80" t="s">
        <v>10</v>
      </c>
      <c r="I80">
        <v>3</v>
      </c>
      <c r="J80">
        <v>1</v>
      </c>
      <c r="K80" t="s">
        <v>1139</v>
      </c>
      <c r="L80" s="55" t="str">
        <f t="shared" si="9"/>
        <v>BLANK</v>
      </c>
      <c r="M80" s="55" t="str">
        <f t="shared" si="10"/>
        <v>BLANK</v>
      </c>
      <c r="N80" s="55" t="str">
        <f t="shared" si="11"/>
        <v>BLANK</v>
      </c>
    </row>
    <row r="81" spans="1:14" x14ac:dyDescent="0.25">
      <c r="A81" t="str">
        <f>CONCATENATE('Search Tool'!$B$6,'Search Tool'!$F$6,H81)</f>
        <v>E</v>
      </c>
      <c r="B81" s="125" t="b">
        <f t="shared" si="6"/>
        <v>0</v>
      </c>
      <c r="C81" s="125">
        <f>IF(B81=FALSE,0,COUNTIF($B$7:B81,TRUE))</f>
        <v>0</v>
      </c>
      <c r="D81" s="125" t="str">
        <f t="shared" si="7"/>
        <v>FALSE0</v>
      </c>
      <c r="E81" t="str">
        <f t="shared" si="8"/>
        <v>GCSEs and CertificatesVocational GCSE Single AwardE</v>
      </c>
      <c r="F81" t="s">
        <v>1043</v>
      </c>
      <c r="G81" t="s">
        <v>975</v>
      </c>
      <c r="H81" t="s">
        <v>370</v>
      </c>
      <c r="I81">
        <v>2</v>
      </c>
      <c r="J81">
        <v>1</v>
      </c>
      <c r="K81" t="s">
        <v>1140</v>
      </c>
      <c r="L81" s="55" t="str">
        <f t="shared" si="9"/>
        <v>BLANK</v>
      </c>
      <c r="M81" s="55" t="str">
        <f t="shared" si="10"/>
        <v>BLANK</v>
      </c>
      <c r="N81" s="55" t="str">
        <f t="shared" si="11"/>
        <v>BLANK</v>
      </c>
    </row>
    <row r="82" spans="1:14" x14ac:dyDescent="0.25">
      <c r="A82" t="str">
        <f>CONCATENATE('Search Tool'!$B$6,'Search Tool'!$F$6,H82)</f>
        <v>F</v>
      </c>
      <c r="B82" s="125" t="b">
        <f t="shared" si="6"/>
        <v>0</v>
      </c>
      <c r="C82" s="125">
        <f>IF(B82=FALSE,0,COUNTIF($B$7:B82,TRUE))</f>
        <v>0</v>
      </c>
      <c r="D82" s="125" t="str">
        <f t="shared" si="7"/>
        <v>FALSE0</v>
      </c>
      <c r="E82" t="str">
        <f t="shared" si="8"/>
        <v>GCSEs and CertificatesVocational GCSE Single AwardF</v>
      </c>
      <c r="F82" t="s">
        <v>1043</v>
      </c>
      <c r="G82" t="s">
        <v>975</v>
      </c>
      <c r="H82" t="s">
        <v>25</v>
      </c>
      <c r="I82">
        <v>1.5</v>
      </c>
      <c r="J82">
        <v>1</v>
      </c>
      <c r="K82" t="s">
        <v>1141</v>
      </c>
      <c r="L82" s="55" t="str">
        <f t="shared" si="9"/>
        <v>BLANK</v>
      </c>
      <c r="M82" s="55" t="str">
        <f t="shared" si="10"/>
        <v>BLANK</v>
      </c>
      <c r="N82" s="55" t="str">
        <f t="shared" si="11"/>
        <v>BLANK</v>
      </c>
    </row>
    <row r="83" spans="1:14" x14ac:dyDescent="0.25">
      <c r="A83" t="str">
        <f>CONCATENATE('Search Tool'!$B$6,'Search Tool'!$F$6,H83)</f>
        <v>G</v>
      </c>
      <c r="B83" s="125" t="b">
        <f t="shared" si="6"/>
        <v>0</v>
      </c>
      <c r="C83" s="125">
        <f>IF(B83=FALSE,0,COUNTIF($B$7:B83,TRUE))</f>
        <v>0</v>
      </c>
      <c r="D83" s="125" t="str">
        <f t="shared" si="7"/>
        <v>FALSE0</v>
      </c>
      <c r="E83" t="str">
        <f t="shared" si="8"/>
        <v>GCSEs and CertificatesVocational GCSE Single AwardG</v>
      </c>
      <c r="F83" t="s">
        <v>1043</v>
      </c>
      <c r="G83" t="s">
        <v>975</v>
      </c>
      <c r="H83" t="s">
        <v>356</v>
      </c>
      <c r="I83">
        <v>1</v>
      </c>
      <c r="J83">
        <v>1</v>
      </c>
      <c r="K83" t="s">
        <v>1142</v>
      </c>
      <c r="L83" s="55" t="str">
        <f t="shared" si="9"/>
        <v>BLANK</v>
      </c>
      <c r="M83" s="55" t="str">
        <f t="shared" si="10"/>
        <v>BLANK</v>
      </c>
      <c r="N83" s="55" t="str">
        <f t="shared" si="11"/>
        <v>BLANK</v>
      </c>
    </row>
    <row r="84" spans="1:14" x14ac:dyDescent="0.25">
      <c r="A84" t="str">
        <f>CONCATENATE('Search Tool'!$B$6,'Search Tool'!$F$6,H84)</f>
        <v xml:space="preserve">Grade 1-1 </v>
      </c>
      <c r="B84" s="125" t="b">
        <f t="shared" si="6"/>
        <v>0</v>
      </c>
      <c r="C84" s="125">
        <f>IF(B84=FALSE,0,COUNTIF($B$7:B84,TRUE))</f>
        <v>0</v>
      </c>
      <c r="D84" s="125" t="str">
        <f t="shared" si="7"/>
        <v>FALSE0</v>
      </c>
      <c r="E84" t="str">
        <f t="shared" si="8"/>
        <v xml:space="preserve">GCSEs and Certificates DoubleGCSE (9-1) Full Course (Double Award)Grade 1-1 </v>
      </c>
      <c r="F84" t="s">
        <v>1042</v>
      </c>
      <c r="G84" t="s">
        <v>1843</v>
      </c>
      <c r="H84" t="s">
        <v>2112</v>
      </c>
      <c r="I84">
        <v>1</v>
      </c>
      <c r="J84">
        <v>1</v>
      </c>
      <c r="K84" t="s">
        <v>1143</v>
      </c>
      <c r="L84" s="55" t="str">
        <f t="shared" si="9"/>
        <v>BLANK</v>
      </c>
      <c r="M84" s="55" t="str">
        <f t="shared" si="10"/>
        <v>BLANK</v>
      </c>
      <c r="N84" s="55" t="str">
        <f t="shared" si="11"/>
        <v>BLANK</v>
      </c>
    </row>
    <row r="85" spans="1:14" x14ac:dyDescent="0.25">
      <c r="A85" t="str">
        <f>CONCATENATE('Search Tool'!$B$6,'Search Tool'!$F$6,H85)</f>
        <v xml:space="preserve">Grade 2-1 </v>
      </c>
      <c r="B85" s="125" t="b">
        <f t="shared" si="6"/>
        <v>0</v>
      </c>
      <c r="C85" s="125">
        <f>IF(B85=FALSE,0,COUNTIF($B$7:B85,TRUE))</f>
        <v>0</v>
      </c>
      <c r="D85" s="125" t="str">
        <f t="shared" si="7"/>
        <v>FALSE0</v>
      </c>
      <c r="E85" t="str">
        <f t="shared" si="8"/>
        <v xml:space="preserve">GCSEs and Certificates DoubleGCSE (9-1) Full Course (Double Award)Grade 2-1 </v>
      </c>
      <c r="F85" t="s">
        <v>1042</v>
      </c>
      <c r="G85" t="s">
        <v>1843</v>
      </c>
      <c r="H85" t="s">
        <v>2113</v>
      </c>
      <c r="I85">
        <v>1.5</v>
      </c>
      <c r="J85">
        <v>1</v>
      </c>
      <c r="K85" t="s">
        <v>1144</v>
      </c>
      <c r="L85" s="55" t="str">
        <f t="shared" si="9"/>
        <v>BLANK</v>
      </c>
      <c r="M85" s="55" t="str">
        <f t="shared" si="10"/>
        <v>BLANK</v>
      </c>
      <c r="N85" s="55" t="str">
        <f t="shared" si="11"/>
        <v>BLANK</v>
      </c>
    </row>
    <row r="86" spans="1:14" x14ac:dyDescent="0.25">
      <c r="A86" t="str">
        <f>CONCATENATE('Search Tool'!$B$6,'Search Tool'!$F$6,H86)</f>
        <v xml:space="preserve">Grade 2-2 </v>
      </c>
      <c r="B86" s="125" t="b">
        <f t="shared" si="6"/>
        <v>0</v>
      </c>
      <c r="C86" s="125">
        <f>IF(B86=FALSE,0,COUNTIF($B$7:B86,TRUE))</f>
        <v>0</v>
      </c>
      <c r="D86" s="125" t="str">
        <f t="shared" si="7"/>
        <v>FALSE0</v>
      </c>
      <c r="E86" t="str">
        <f t="shared" si="8"/>
        <v xml:space="preserve">GCSEs and Certificates DoubleGCSE (9-1) Full Course (Double Award)Grade 2-2 </v>
      </c>
      <c r="F86" t="s">
        <v>1042</v>
      </c>
      <c r="G86" t="s">
        <v>1843</v>
      </c>
      <c r="H86" t="s">
        <v>2114</v>
      </c>
      <c r="I86">
        <v>2</v>
      </c>
      <c r="J86">
        <v>1</v>
      </c>
      <c r="K86" t="s">
        <v>1145</v>
      </c>
      <c r="L86" s="55" t="str">
        <f t="shared" si="9"/>
        <v>BLANK</v>
      </c>
      <c r="M86" s="55" t="str">
        <f t="shared" si="10"/>
        <v>BLANK</v>
      </c>
      <c r="N86" s="55" t="str">
        <f t="shared" si="11"/>
        <v>BLANK</v>
      </c>
    </row>
    <row r="87" spans="1:14" x14ac:dyDescent="0.25">
      <c r="A87" t="str">
        <f>CONCATENATE('Search Tool'!$B$6,'Search Tool'!$F$6,H87)</f>
        <v xml:space="preserve">Grade 3-2 </v>
      </c>
      <c r="B87" s="125" t="b">
        <f t="shared" si="6"/>
        <v>0</v>
      </c>
      <c r="C87" s="125">
        <f>IF(B87=FALSE,0,COUNTIF($B$7:B87,TRUE))</f>
        <v>0</v>
      </c>
      <c r="D87" s="125" t="str">
        <f t="shared" si="7"/>
        <v>FALSE0</v>
      </c>
      <c r="E87" t="str">
        <f t="shared" si="8"/>
        <v xml:space="preserve">GCSEs and Certificates DoubleGCSE (9-1) Full Course (Double Award)Grade 3-2 </v>
      </c>
      <c r="F87" t="s">
        <v>1042</v>
      </c>
      <c r="G87" t="s">
        <v>1843</v>
      </c>
      <c r="H87" t="s">
        <v>2115</v>
      </c>
      <c r="I87">
        <v>2.5</v>
      </c>
      <c r="J87">
        <v>1</v>
      </c>
      <c r="K87" t="s">
        <v>1146</v>
      </c>
      <c r="L87" s="55" t="str">
        <f t="shared" si="9"/>
        <v>BLANK</v>
      </c>
      <c r="M87" s="55" t="str">
        <f t="shared" si="10"/>
        <v>BLANK</v>
      </c>
      <c r="N87" s="55" t="str">
        <f t="shared" si="11"/>
        <v>BLANK</v>
      </c>
    </row>
    <row r="88" spans="1:14" x14ac:dyDescent="0.25">
      <c r="A88" t="str">
        <f>CONCATENATE('Search Tool'!$B$6,'Search Tool'!$F$6,H88)</f>
        <v xml:space="preserve">Grade 3-3 </v>
      </c>
      <c r="B88" s="125" t="b">
        <f t="shared" si="6"/>
        <v>0</v>
      </c>
      <c r="C88" s="125">
        <f>IF(B88=FALSE,0,COUNTIF($B$7:B88,TRUE))</f>
        <v>0</v>
      </c>
      <c r="D88" s="125" t="str">
        <f t="shared" si="7"/>
        <v>FALSE0</v>
      </c>
      <c r="E88" t="str">
        <f t="shared" si="8"/>
        <v xml:space="preserve">GCSEs and Certificates DoubleGCSE (9-1) Full Course (Double Award)Grade 3-3 </v>
      </c>
      <c r="F88" t="s">
        <v>1042</v>
      </c>
      <c r="G88" t="s">
        <v>1843</v>
      </c>
      <c r="H88" t="s">
        <v>2116</v>
      </c>
      <c r="I88">
        <v>3</v>
      </c>
      <c r="J88">
        <v>1</v>
      </c>
      <c r="K88" t="s">
        <v>1147</v>
      </c>
      <c r="L88" s="55" t="str">
        <f t="shared" si="9"/>
        <v>BLANK</v>
      </c>
      <c r="M88" s="55" t="str">
        <f t="shared" si="10"/>
        <v>BLANK</v>
      </c>
      <c r="N88" s="55" t="str">
        <f t="shared" si="11"/>
        <v>BLANK</v>
      </c>
    </row>
    <row r="89" spans="1:14" x14ac:dyDescent="0.25">
      <c r="A89" t="str">
        <f>CONCATENATE('Search Tool'!$B$6,'Search Tool'!$F$6,H89)</f>
        <v xml:space="preserve">Grade 4-3 </v>
      </c>
      <c r="B89" s="125" t="b">
        <f t="shared" si="6"/>
        <v>0</v>
      </c>
      <c r="C89" s="125">
        <f>IF(B89=FALSE,0,COUNTIF($B$7:B89,TRUE))</f>
        <v>0</v>
      </c>
      <c r="D89" s="125" t="str">
        <f t="shared" si="7"/>
        <v>FALSE0</v>
      </c>
      <c r="E89" t="str">
        <f t="shared" si="8"/>
        <v xml:space="preserve">GCSEs and Certificates DoubleGCSE (9-1) Full Course (Double Award)Grade 4-3 </v>
      </c>
      <c r="F89" t="s">
        <v>1042</v>
      </c>
      <c r="G89" t="s">
        <v>1843</v>
      </c>
      <c r="H89" t="s">
        <v>2117</v>
      </c>
      <c r="I89">
        <v>3.5</v>
      </c>
      <c r="J89">
        <v>1</v>
      </c>
      <c r="K89" t="s">
        <v>1148</v>
      </c>
      <c r="L89" s="55" t="str">
        <f t="shared" si="9"/>
        <v>BLANK</v>
      </c>
      <c r="M89" s="55" t="str">
        <f t="shared" si="10"/>
        <v>BLANK</v>
      </c>
      <c r="N89" s="55" t="str">
        <f t="shared" si="11"/>
        <v>BLANK</v>
      </c>
    </row>
    <row r="90" spans="1:14" x14ac:dyDescent="0.25">
      <c r="A90" t="str">
        <f>CONCATENATE('Search Tool'!$B$6,'Search Tool'!$F$6,H90)</f>
        <v>Grade 4-4</v>
      </c>
      <c r="B90" s="125" t="b">
        <f t="shared" si="6"/>
        <v>0</v>
      </c>
      <c r="C90" s="125">
        <f>IF(B90=FALSE,0,COUNTIF($B$7:B90,TRUE))</f>
        <v>0</v>
      </c>
      <c r="D90" s="125" t="str">
        <f t="shared" si="7"/>
        <v>FALSE0</v>
      </c>
      <c r="E90" t="str">
        <f t="shared" si="8"/>
        <v>GCSEs and Certificates DoubleGCSE (9-1) Full Course (Double Award)Grade 4-4</v>
      </c>
      <c r="F90" t="s">
        <v>1042</v>
      </c>
      <c r="G90" t="s">
        <v>1843</v>
      </c>
      <c r="H90" t="s">
        <v>2118</v>
      </c>
      <c r="I90">
        <v>4</v>
      </c>
      <c r="J90">
        <v>1</v>
      </c>
      <c r="K90" t="s">
        <v>1149</v>
      </c>
      <c r="L90" s="55" t="str">
        <f t="shared" si="9"/>
        <v>BLANK</v>
      </c>
      <c r="M90" s="55" t="str">
        <f t="shared" si="10"/>
        <v>BLANK</v>
      </c>
      <c r="N90" s="55" t="str">
        <f t="shared" si="11"/>
        <v>BLANK</v>
      </c>
    </row>
    <row r="91" spans="1:14" x14ac:dyDescent="0.25">
      <c r="A91" t="str">
        <f>CONCATENATE('Search Tool'!$B$6,'Search Tool'!$F$6,H91)</f>
        <v xml:space="preserve">Grade 5-4 </v>
      </c>
      <c r="B91" s="125" t="b">
        <f t="shared" si="6"/>
        <v>0</v>
      </c>
      <c r="C91" s="125">
        <f>IF(B91=FALSE,0,COUNTIF($B$7:B91,TRUE))</f>
        <v>0</v>
      </c>
      <c r="D91" s="125" t="str">
        <f t="shared" si="7"/>
        <v>FALSE0</v>
      </c>
      <c r="E91" t="str">
        <f t="shared" si="8"/>
        <v xml:space="preserve">GCSEs and Certificates DoubleGCSE (9-1) Full Course (Double Award)Grade 5-4 </v>
      </c>
      <c r="F91" t="s">
        <v>1042</v>
      </c>
      <c r="G91" t="s">
        <v>1843</v>
      </c>
      <c r="H91" t="s">
        <v>2119</v>
      </c>
      <c r="I91">
        <v>4.5</v>
      </c>
      <c r="J91">
        <v>1</v>
      </c>
      <c r="K91" t="s">
        <v>1150</v>
      </c>
      <c r="L91" s="55" t="str">
        <f t="shared" si="9"/>
        <v>BLANK</v>
      </c>
      <c r="M91" s="55" t="str">
        <f t="shared" si="10"/>
        <v>BLANK</v>
      </c>
      <c r="N91" s="55" t="str">
        <f t="shared" si="11"/>
        <v>BLANK</v>
      </c>
    </row>
    <row r="92" spans="1:14" x14ac:dyDescent="0.25">
      <c r="A92" t="str">
        <f>CONCATENATE('Search Tool'!$B$6,'Search Tool'!$F$6,H92)</f>
        <v xml:space="preserve">Grade 5-5 </v>
      </c>
      <c r="B92" s="125" t="b">
        <f t="shared" si="6"/>
        <v>0</v>
      </c>
      <c r="C92" s="125">
        <f>IF(B92=FALSE,0,COUNTIF($B$7:B92,TRUE))</f>
        <v>0</v>
      </c>
      <c r="D92" s="125" t="str">
        <f t="shared" si="7"/>
        <v>FALSE0</v>
      </c>
      <c r="E92" t="str">
        <f t="shared" si="8"/>
        <v xml:space="preserve">GCSEs and Certificates DoubleGCSE (9-1) Full Course (Double Award)Grade 5-5 </v>
      </c>
      <c r="F92" t="s">
        <v>1042</v>
      </c>
      <c r="G92" t="s">
        <v>1843</v>
      </c>
      <c r="H92" t="s">
        <v>2120</v>
      </c>
      <c r="I92">
        <v>5</v>
      </c>
      <c r="J92">
        <v>1</v>
      </c>
      <c r="K92" t="s">
        <v>1151</v>
      </c>
      <c r="L92" s="55" t="str">
        <f t="shared" si="9"/>
        <v>BLANK</v>
      </c>
      <c r="M92" s="55" t="str">
        <f t="shared" si="10"/>
        <v>BLANK</v>
      </c>
      <c r="N92" s="55" t="str">
        <f t="shared" si="11"/>
        <v>BLANK</v>
      </c>
    </row>
    <row r="93" spans="1:14" x14ac:dyDescent="0.25">
      <c r="A93" t="str">
        <f>CONCATENATE('Search Tool'!$B$6,'Search Tool'!$F$6,H93)</f>
        <v xml:space="preserve">Grade 6-5 </v>
      </c>
      <c r="B93" s="125" t="b">
        <f t="shared" si="6"/>
        <v>0</v>
      </c>
      <c r="C93" s="125">
        <f>IF(B93=FALSE,0,COUNTIF($B$7:B93,TRUE))</f>
        <v>0</v>
      </c>
      <c r="D93" s="125" t="str">
        <f t="shared" si="7"/>
        <v>FALSE0</v>
      </c>
      <c r="E93" t="str">
        <f t="shared" si="8"/>
        <v xml:space="preserve">GCSEs and Certificates DoubleGCSE (9-1) Full Course (Double Award)Grade 6-5 </v>
      </c>
      <c r="F93" t="s">
        <v>1042</v>
      </c>
      <c r="G93" t="s">
        <v>1843</v>
      </c>
      <c r="H93" t="s">
        <v>2121</v>
      </c>
      <c r="I93">
        <v>5.5</v>
      </c>
      <c r="J93">
        <v>1</v>
      </c>
      <c r="K93" t="s">
        <v>1152</v>
      </c>
      <c r="L93" s="55" t="str">
        <f t="shared" si="9"/>
        <v>BLANK</v>
      </c>
      <c r="M93" s="55" t="str">
        <f t="shared" si="10"/>
        <v>BLANK</v>
      </c>
      <c r="N93" s="55" t="str">
        <f t="shared" si="11"/>
        <v>BLANK</v>
      </c>
    </row>
    <row r="94" spans="1:14" x14ac:dyDescent="0.25">
      <c r="A94" t="str">
        <f>CONCATENATE('Search Tool'!$B$6,'Search Tool'!$F$6,H94)</f>
        <v xml:space="preserve">Grade 6-6 </v>
      </c>
      <c r="B94" s="125" t="b">
        <f t="shared" si="6"/>
        <v>0</v>
      </c>
      <c r="C94" s="125">
        <f>IF(B94=FALSE,0,COUNTIF($B$7:B94,TRUE))</f>
        <v>0</v>
      </c>
      <c r="D94" s="125" t="str">
        <f t="shared" si="7"/>
        <v>FALSE0</v>
      </c>
      <c r="E94" t="str">
        <f t="shared" si="8"/>
        <v xml:space="preserve">GCSEs and Certificates DoubleGCSE (9-1) Full Course (Double Award)Grade 6-6 </v>
      </c>
      <c r="F94" t="s">
        <v>1042</v>
      </c>
      <c r="G94" t="s">
        <v>1843</v>
      </c>
      <c r="H94" t="s">
        <v>2122</v>
      </c>
      <c r="I94">
        <v>6</v>
      </c>
      <c r="J94">
        <v>1</v>
      </c>
      <c r="K94" t="s">
        <v>1153</v>
      </c>
      <c r="L94" s="55" t="str">
        <f t="shared" si="9"/>
        <v>BLANK</v>
      </c>
      <c r="M94" s="55" t="str">
        <f t="shared" si="10"/>
        <v>BLANK</v>
      </c>
      <c r="N94" s="55" t="str">
        <f t="shared" si="11"/>
        <v>BLANK</v>
      </c>
    </row>
    <row r="95" spans="1:14" x14ac:dyDescent="0.25">
      <c r="A95" t="str">
        <f>CONCATENATE('Search Tool'!$B$6,'Search Tool'!$F$6,H95)</f>
        <v xml:space="preserve">Grade 7-6 </v>
      </c>
      <c r="B95" s="125" t="b">
        <f t="shared" si="6"/>
        <v>0</v>
      </c>
      <c r="C95" s="125">
        <f>IF(B95=FALSE,0,COUNTIF($B$7:B95,TRUE))</f>
        <v>0</v>
      </c>
      <c r="D95" s="125" t="str">
        <f t="shared" si="7"/>
        <v>FALSE0</v>
      </c>
      <c r="E95" t="str">
        <f t="shared" si="8"/>
        <v xml:space="preserve">GCSEs and Certificates DoubleGCSE (9-1) Full Course (Double Award)Grade 7-6 </v>
      </c>
      <c r="F95" t="s">
        <v>1042</v>
      </c>
      <c r="G95" t="s">
        <v>1843</v>
      </c>
      <c r="H95" t="s">
        <v>2123</v>
      </c>
      <c r="I95">
        <v>6.5</v>
      </c>
      <c r="J95">
        <v>1</v>
      </c>
      <c r="K95" t="s">
        <v>1154</v>
      </c>
      <c r="L95" s="55" t="str">
        <f t="shared" si="9"/>
        <v>BLANK</v>
      </c>
      <c r="M95" s="55" t="str">
        <f t="shared" si="10"/>
        <v>BLANK</v>
      </c>
      <c r="N95" s="55" t="str">
        <f t="shared" si="11"/>
        <v>BLANK</v>
      </c>
    </row>
    <row r="96" spans="1:14" x14ac:dyDescent="0.25">
      <c r="A96" t="str">
        <f>CONCATENATE('Search Tool'!$B$6,'Search Tool'!$F$6,H96)</f>
        <v xml:space="preserve">Grade 7-7 </v>
      </c>
      <c r="B96" s="125" t="b">
        <f t="shared" si="6"/>
        <v>0</v>
      </c>
      <c r="C96" s="125">
        <f>IF(B96=FALSE,0,COUNTIF($B$7:B96,TRUE))</f>
        <v>0</v>
      </c>
      <c r="D96" s="125" t="str">
        <f t="shared" si="7"/>
        <v>FALSE0</v>
      </c>
      <c r="E96" t="str">
        <f t="shared" si="8"/>
        <v xml:space="preserve">GCSEs and Certificates DoubleGCSE (9-1) Full Course (Double Award)Grade 7-7 </v>
      </c>
      <c r="F96" t="s">
        <v>1042</v>
      </c>
      <c r="G96" t="s">
        <v>1843</v>
      </c>
      <c r="H96" t="s">
        <v>2124</v>
      </c>
      <c r="I96">
        <v>7</v>
      </c>
      <c r="J96">
        <v>1</v>
      </c>
      <c r="K96" t="s">
        <v>1155</v>
      </c>
      <c r="L96" s="55" t="str">
        <f t="shared" si="9"/>
        <v>BLANK</v>
      </c>
      <c r="M96" s="55" t="str">
        <f t="shared" si="10"/>
        <v>BLANK</v>
      </c>
      <c r="N96" s="55" t="str">
        <f t="shared" si="11"/>
        <v>BLANK</v>
      </c>
    </row>
    <row r="97" spans="1:14" x14ac:dyDescent="0.25">
      <c r="A97" t="str">
        <f>CONCATENATE('Search Tool'!$B$6,'Search Tool'!$F$6,H97)</f>
        <v xml:space="preserve">Grade 8-7 </v>
      </c>
      <c r="B97" s="125" t="b">
        <f t="shared" si="6"/>
        <v>0</v>
      </c>
      <c r="C97" s="125">
        <f>IF(B97=FALSE,0,COUNTIF($B$7:B97,TRUE))</f>
        <v>0</v>
      </c>
      <c r="D97" s="125" t="str">
        <f t="shared" si="7"/>
        <v>FALSE0</v>
      </c>
      <c r="E97" t="str">
        <f t="shared" si="8"/>
        <v xml:space="preserve">GCSEs and Certificates DoubleGCSE (9-1) Full Course (Double Award)Grade 8-7 </v>
      </c>
      <c r="F97" t="s">
        <v>1042</v>
      </c>
      <c r="G97" t="s">
        <v>1843</v>
      </c>
      <c r="H97" t="s">
        <v>2125</v>
      </c>
      <c r="I97">
        <v>7.5</v>
      </c>
      <c r="J97">
        <v>1</v>
      </c>
      <c r="K97" t="s">
        <v>1156</v>
      </c>
      <c r="L97" s="55" t="str">
        <f t="shared" si="9"/>
        <v>BLANK</v>
      </c>
      <c r="M97" s="55" t="str">
        <f t="shared" si="10"/>
        <v>BLANK</v>
      </c>
      <c r="N97" s="55" t="str">
        <f t="shared" si="11"/>
        <v>BLANK</v>
      </c>
    </row>
    <row r="98" spans="1:14" x14ac:dyDescent="0.25">
      <c r="A98" t="str">
        <f>CONCATENATE('Search Tool'!$B$6,'Search Tool'!$F$6,H98)</f>
        <v xml:space="preserve">Grade 8-8 </v>
      </c>
      <c r="B98" s="125" t="b">
        <f t="shared" si="6"/>
        <v>0</v>
      </c>
      <c r="C98" s="125">
        <f>IF(B98=FALSE,0,COUNTIF($B$7:B98,TRUE))</f>
        <v>0</v>
      </c>
      <c r="D98" s="125" t="str">
        <f t="shared" si="7"/>
        <v>FALSE0</v>
      </c>
      <c r="E98" t="str">
        <f t="shared" si="8"/>
        <v xml:space="preserve">GCSEs and Certificates DoubleGCSE (9-1) Full Course (Double Award)Grade 8-8 </v>
      </c>
      <c r="F98" t="s">
        <v>1042</v>
      </c>
      <c r="G98" t="s">
        <v>1843</v>
      </c>
      <c r="H98" t="s">
        <v>2126</v>
      </c>
      <c r="I98">
        <v>8</v>
      </c>
      <c r="J98">
        <v>1</v>
      </c>
      <c r="K98" t="s">
        <v>1157</v>
      </c>
      <c r="L98" s="55" t="str">
        <f t="shared" si="9"/>
        <v>BLANK</v>
      </c>
      <c r="M98" s="55" t="str">
        <f t="shared" si="10"/>
        <v>BLANK</v>
      </c>
      <c r="N98" s="55" t="str">
        <f t="shared" si="11"/>
        <v>BLANK</v>
      </c>
    </row>
    <row r="99" spans="1:14" x14ac:dyDescent="0.25">
      <c r="A99" t="str">
        <f>CONCATENATE('Search Tool'!$B$6,'Search Tool'!$F$6,H99)</f>
        <v>Grade 9-8</v>
      </c>
      <c r="B99" s="125" t="b">
        <f t="shared" si="6"/>
        <v>0</v>
      </c>
      <c r="C99" s="125">
        <f>IF(B99=FALSE,0,COUNTIF($B$7:B99,TRUE))</f>
        <v>0</v>
      </c>
      <c r="D99" s="125" t="str">
        <f t="shared" si="7"/>
        <v>FALSE0</v>
      </c>
      <c r="E99" t="str">
        <f t="shared" si="8"/>
        <v>GCSEs and Certificates DoubleGCSE (9-1) Full Course (Double Award)Grade 9-8</v>
      </c>
      <c r="F99" t="s">
        <v>1042</v>
      </c>
      <c r="G99" t="s">
        <v>1843</v>
      </c>
      <c r="H99" t="s">
        <v>2127</v>
      </c>
      <c r="I99">
        <v>8.5</v>
      </c>
      <c r="J99">
        <v>1</v>
      </c>
      <c r="K99" t="s">
        <v>1158</v>
      </c>
      <c r="L99" s="55" t="str">
        <f t="shared" si="9"/>
        <v>BLANK</v>
      </c>
      <c r="M99" s="55" t="str">
        <f t="shared" si="10"/>
        <v>BLANK</v>
      </c>
      <c r="N99" s="55" t="str">
        <f t="shared" si="11"/>
        <v>BLANK</v>
      </c>
    </row>
    <row r="100" spans="1:14" x14ac:dyDescent="0.25">
      <c r="A100" t="str">
        <f>CONCATENATE('Search Tool'!$B$6,'Search Tool'!$F$6,H100)</f>
        <v>Grade 9-9</v>
      </c>
      <c r="B100" s="125" t="b">
        <f t="shared" si="6"/>
        <v>0</v>
      </c>
      <c r="C100" s="125">
        <f>IF(B100=FALSE,0,COUNTIF($B$7:B100,TRUE))</f>
        <v>0</v>
      </c>
      <c r="D100" s="125" t="str">
        <f t="shared" si="7"/>
        <v>FALSE0</v>
      </c>
      <c r="E100" t="str">
        <f t="shared" si="8"/>
        <v>GCSEs and Certificates DoubleGCSE (9-1) Full Course (Double Award)Grade 9-9</v>
      </c>
      <c r="F100" t="s">
        <v>1042</v>
      </c>
      <c r="G100" t="s">
        <v>1843</v>
      </c>
      <c r="H100" t="s">
        <v>2128</v>
      </c>
      <c r="I100">
        <v>9</v>
      </c>
      <c r="J100">
        <v>1</v>
      </c>
      <c r="K100" t="s">
        <v>1159</v>
      </c>
      <c r="L100" s="55" t="str">
        <f t="shared" si="9"/>
        <v>BLANK</v>
      </c>
      <c r="M100" s="55" t="str">
        <f t="shared" si="10"/>
        <v>BLANK</v>
      </c>
      <c r="N100" s="55" t="str">
        <f t="shared" si="11"/>
        <v>BLANK</v>
      </c>
    </row>
    <row r="101" spans="1:14" x14ac:dyDescent="0.25">
      <c r="A101" t="str">
        <f>CONCATENATE('Search Tool'!$B$6,'Search Tool'!$F$6,H101)</f>
        <v>A*A*</v>
      </c>
      <c r="B101" s="125" t="b">
        <f t="shared" si="6"/>
        <v>0</v>
      </c>
      <c r="C101" s="125">
        <f>IF(B101=FALSE,0,COUNTIF($B$7:B101,TRUE))</f>
        <v>0</v>
      </c>
      <c r="D101" s="125" t="str">
        <f t="shared" si="7"/>
        <v>FALSE0</v>
      </c>
      <c r="E101" t="str">
        <f t="shared" si="8"/>
        <v>GCSEs and Certificates DoubleGCSE Double Award ext scaleA*A*</v>
      </c>
      <c r="F101" t="s">
        <v>1042</v>
      </c>
      <c r="G101" t="s">
        <v>1011</v>
      </c>
      <c r="H101" t="s">
        <v>1006</v>
      </c>
      <c r="I101">
        <v>8.5</v>
      </c>
      <c r="J101">
        <v>1</v>
      </c>
      <c r="K101" t="s">
        <v>1160</v>
      </c>
      <c r="L101" s="55" t="str">
        <f t="shared" si="9"/>
        <v>BLANK</v>
      </c>
      <c r="M101" s="55" t="str">
        <f t="shared" si="10"/>
        <v>BLANK</v>
      </c>
      <c r="N101" s="55" t="str">
        <f t="shared" si="11"/>
        <v>BLANK</v>
      </c>
    </row>
    <row r="102" spans="1:14" x14ac:dyDescent="0.25">
      <c r="A102" t="str">
        <f>CONCATENATE('Search Tool'!$B$6,'Search Tool'!$F$6,H102)</f>
        <v>A*A</v>
      </c>
      <c r="B102" s="125" t="b">
        <f t="shared" si="6"/>
        <v>0</v>
      </c>
      <c r="C102" s="125">
        <f>IF(B102=FALSE,0,COUNTIF($B$7:B102,TRUE))</f>
        <v>0</v>
      </c>
      <c r="D102" s="125" t="str">
        <f t="shared" si="7"/>
        <v>FALSE0</v>
      </c>
      <c r="E102" t="str">
        <f t="shared" si="8"/>
        <v>GCSEs and Certificates DoubleGCSE Double Award ext scaleA*A</v>
      </c>
      <c r="F102" t="s">
        <v>1042</v>
      </c>
      <c r="G102" t="s">
        <v>1011</v>
      </c>
      <c r="H102" t="s">
        <v>1007</v>
      </c>
      <c r="I102">
        <v>7.75</v>
      </c>
      <c r="J102">
        <v>1</v>
      </c>
      <c r="K102" t="s">
        <v>1161</v>
      </c>
      <c r="L102" s="55" t="str">
        <f t="shared" si="9"/>
        <v>BLANK</v>
      </c>
      <c r="M102" s="55" t="str">
        <f t="shared" si="10"/>
        <v>BLANK</v>
      </c>
      <c r="N102" s="55" t="str">
        <f t="shared" si="11"/>
        <v>BLANK</v>
      </c>
    </row>
    <row r="103" spans="1:14" x14ac:dyDescent="0.25">
      <c r="A103" t="str">
        <f>CONCATENATE('Search Tool'!$B$6,'Search Tool'!$F$6,H103)</f>
        <v>AA</v>
      </c>
      <c r="B103" s="125" t="b">
        <f t="shared" si="6"/>
        <v>0</v>
      </c>
      <c r="C103" s="125">
        <f>IF(B103=FALSE,0,COUNTIF($B$7:B103,TRUE))</f>
        <v>0</v>
      </c>
      <c r="D103" s="125" t="str">
        <f t="shared" si="7"/>
        <v>FALSE0</v>
      </c>
      <c r="E103" t="str">
        <f t="shared" si="8"/>
        <v>GCSEs and Certificates DoubleGCSE Double Award ext scaleAA</v>
      </c>
      <c r="F103" t="s">
        <v>1042</v>
      </c>
      <c r="G103" t="s">
        <v>1011</v>
      </c>
      <c r="H103" t="s">
        <v>781</v>
      </c>
      <c r="I103">
        <v>7</v>
      </c>
      <c r="J103">
        <v>1</v>
      </c>
      <c r="K103" t="s">
        <v>1162</v>
      </c>
      <c r="L103" s="55" t="str">
        <f t="shared" si="9"/>
        <v>BLANK</v>
      </c>
      <c r="M103" s="55" t="str">
        <f t="shared" si="10"/>
        <v>BLANK</v>
      </c>
      <c r="N103" s="55" t="str">
        <f t="shared" si="11"/>
        <v>BLANK</v>
      </c>
    </row>
    <row r="104" spans="1:14" x14ac:dyDescent="0.25">
      <c r="A104" t="str">
        <f>CONCATENATE('Search Tool'!$B$6,'Search Tool'!$F$6,H104)</f>
        <v>AB</v>
      </c>
      <c r="B104" s="125" t="b">
        <f t="shared" si="6"/>
        <v>0</v>
      </c>
      <c r="C104" s="125">
        <f>IF(B104=FALSE,0,COUNTIF($B$7:B104,TRUE))</f>
        <v>0</v>
      </c>
      <c r="D104" s="125" t="str">
        <f t="shared" si="7"/>
        <v>FALSE0</v>
      </c>
      <c r="E104" t="str">
        <f t="shared" si="8"/>
        <v>GCSEs and Certificates DoubleGCSE Double Award ext scaleAB</v>
      </c>
      <c r="F104" t="s">
        <v>1042</v>
      </c>
      <c r="G104" t="s">
        <v>1011</v>
      </c>
      <c r="H104" t="s">
        <v>987</v>
      </c>
      <c r="I104">
        <v>6.25</v>
      </c>
      <c r="J104">
        <v>1</v>
      </c>
      <c r="K104" t="s">
        <v>1163</v>
      </c>
      <c r="L104" s="55" t="str">
        <f t="shared" si="9"/>
        <v>BLANK</v>
      </c>
      <c r="M104" s="55" t="str">
        <f t="shared" si="10"/>
        <v>BLANK</v>
      </c>
      <c r="N104" s="55" t="str">
        <f t="shared" si="11"/>
        <v>BLANK</v>
      </c>
    </row>
    <row r="105" spans="1:14" x14ac:dyDescent="0.25">
      <c r="A105" t="str">
        <f>CONCATENATE('Search Tool'!$B$6,'Search Tool'!$F$6,H105)</f>
        <v>BB</v>
      </c>
      <c r="B105" s="125" t="b">
        <f t="shared" si="6"/>
        <v>0</v>
      </c>
      <c r="C105" s="125">
        <f>IF(B105=FALSE,0,COUNTIF($B$7:B105,TRUE))</f>
        <v>0</v>
      </c>
      <c r="D105" s="125" t="str">
        <f t="shared" si="7"/>
        <v>FALSE0</v>
      </c>
      <c r="E105" t="str">
        <f t="shared" si="8"/>
        <v>GCSEs and Certificates DoubleGCSE Double Award ext scaleBB</v>
      </c>
      <c r="F105" t="s">
        <v>1042</v>
      </c>
      <c r="G105" t="s">
        <v>1011</v>
      </c>
      <c r="H105" t="s">
        <v>988</v>
      </c>
      <c r="I105">
        <v>5.5</v>
      </c>
      <c r="J105">
        <v>1</v>
      </c>
      <c r="K105" t="s">
        <v>1164</v>
      </c>
      <c r="L105" s="55" t="str">
        <f t="shared" si="9"/>
        <v>BLANK</v>
      </c>
      <c r="M105" s="55" t="str">
        <f t="shared" si="10"/>
        <v>BLANK</v>
      </c>
      <c r="N105" s="55" t="str">
        <f t="shared" si="11"/>
        <v>BLANK</v>
      </c>
    </row>
    <row r="106" spans="1:14" x14ac:dyDescent="0.25">
      <c r="A106" t="str">
        <f>CONCATENATE('Search Tool'!$B$6,'Search Tool'!$F$6,H106)</f>
        <v>BC</v>
      </c>
      <c r="B106" s="125" t="b">
        <f t="shared" si="6"/>
        <v>0</v>
      </c>
      <c r="C106" s="125">
        <f>IF(B106=FALSE,0,COUNTIF($B$7:B106,TRUE))</f>
        <v>0</v>
      </c>
      <c r="D106" s="125" t="str">
        <f t="shared" si="7"/>
        <v>FALSE0</v>
      </c>
      <c r="E106" t="str">
        <f t="shared" si="8"/>
        <v>GCSEs and Certificates DoubleGCSE Double Award ext scaleBC</v>
      </c>
      <c r="F106" t="s">
        <v>1042</v>
      </c>
      <c r="G106" t="s">
        <v>1011</v>
      </c>
      <c r="H106" t="s">
        <v>761</v>
      </c>
      <c r="I106">
        <v>4.75</v>
      </c>
      <c r="J106">
        <v>1</v>
      </c>
      <c r="K106" t="s">
        <v>1165</v>
      </c>
      <c r="L106" s="55" t="str">
        <f t="shared" si="9"/>
        <v>BLANK</v>
      </c>
      <c r="M106" s="55" t="str">
        <f t="shared" si="10"/>
        <v>BLANK</v>
      </c>
      <c r="N106" s="55" t="str">
        <f t="shared" si="11"/>
        <v>BLANK</v>
      </c>
    </row>
    <row r="107" spans="1:14" x14ac:dyDescent="0.25">
      <c r="A107" t="str">
        <f>CONCATENATE('Search Tool'!$B$6,'Search Tool'!$F$6,H107)</f>
        <v>CC</v>
      </c>
      <c r="B107" s="125" t="b">
        <f t="shared" si="6"/>
        <v>0</v>
      </c>
      <c r="C107" s="125">
        <f>IF(B107=FALSE,0,COUNTIF($B$7:B107,TRUE))</f>
        <v>0</v>
      </c>
      <c r="D107" s="125" t="str">
        <f t="shared" si="7"/>
        <v>FALSE0</v>
      </c>
      <c r="E107" t="str">
        <f t="shared" si="8"/>
        <v>GCSEs and Certificates DoubleGCSE Double Award ext scaleCC</v>
      </c>
      <c r="F107" t="s">
        <v>1042</v>
      </c>
      <c r="G107" t="s">
        <v>1011</v>
      </c>
      <c r="H107" t="s">
        <v>989</v>
      </c>
      <c r="I107">
        <v>4</v>
      </c>
      <c r="J107">
        <v>1</v>
      </c>
      <c r="K107" t="s">
        <v>1166</v>
      </c>
      <c r="L107" s="55" t="str">
        <f t="shared" si="9"/>
        <v>BLANK</v>
      </c>
      <c r="M107" s="55" t="str">
        <f t="shared" si="10"/>
        <v>BLANK</v>
      </c>
      <c r="N107" s="55" t="str">
        <f t="shared" si="11"/>
        <v>BLANK</v>
      </c>
    </row>
    <row r="108" spans="1:14" x14ac:dyDescent="0.25">
      <c r="A108" t="str">
        <f>CONCATENATE('Search Tool'!$B$6,'Search Tool'!$F$6,H108)</f>
        <v>CD</v>
      </c>
      <c r="B108" s="125" t="b">
        <f t="shared" si="6"/>
        <v>0</v>
      </c>
      <c r="C108" s="125">
        <f>IF(B108=FALSE,0,COUNTIF($B$7:B108,TRUE))</f>
        <v>0</v>
      </c>
      <c r="D108" s="125" t="str">
        <f t="shared" si="7"/>
        <v>FALSE0</v>
      </c>
      <c r="E108" t="str">
        <f t="shared" si="8"/>
        <v>GCSEs and Certificates DoubleGCSE Double Award ext scaleCD</v>
      </c>
      <c r="F108" t="s">
        <v>1042</v>
      </c>
      <c r="G108" t="s">
        <v>1011</v>
      </c>
      <c r="H108" t="s">
        <v>990</v>
      </c>
      <c r="I108">
        <v>3.5</v>
      </c>
      <c r="J108">
        <v>1</v>
      </c>
      <c r="K108" t="s">
        <v>1167</v>
      </c>
      <c r="L108" s="55" t="str">
        <f t="shared" si="9"/>
        <v>BLANK</v>
      </c>
      <c r="M108" s="55" t="str">
        <f t="shared" si="10"/>
        <v>BLANK</v>
      </c>
      <c r="N108" s="55" t="str">
        <f t="shared" si="11"/>
        <v>BLANK</v>
      </c>
    </row>
    <row r="109" spans="1:14" x14ac:dyDescent="0.25">
      <c r="A109" t="str">
        <f>CONCATENATE('Search Tool'!$B$6,'Search Tool'!$F$6,H109)</f>
        <v>DD</v>
      </c>
      <c r="B109" s="125" t="b">
        <f t="shared" si="6"/>
        <v>0</v>
      </c>
      <c r="C109" s="125">
        <f>IF(B109=FALSE,0,COUNTIF($B$7:B109,TRUE))</f>
        <v>0</v>
      </c>
      <c r="D109" s="125" t="str">
        <f t="shared" si="7"/>
        <v>FALSE0</v>
      </c>
      <c r="E109" t="str">
        <f t="shared" si="8"/>
        <v>GCSEs and Certificates DoubleGCSE Double Award ext scaleDD</v>
      </c>
      <c r="F109" t="s">
        <v>1042</v>
      </c>
      <c r="G109" t="s">
        <v>1011</v>
      </c>
      <c r="H109" t="s">
        <v>991</v>
      </c>
      <c r="I109">
        <v>3</v>
      </c>
      <c r="J109">
        <v>1</v>
      </c>
      <c r="K109" t="s">
        <v>1168</v>
      </c>
      <c r="L109" s="55" t="str">
        <f t="shared" si="9"/>
        <v>BLANK</v>
      </c>
      <c r="M109" s="55" t="str">
        <f t="shared" si="10"/>
        <v>BLANK</v>
      </c>
      <c r="N109" s="55" t="str">
        <f t="shared" si="11"/>
        <v>BLANK</v>
      </c>
    </row>
    <row r="110" spans="1:14" x14ac:dyDescent="0.25">
      <c r="A110" t="str">
        <f>CONCATENATE('Search Tool'!$B$6,'Search Tool'!$F$6,H110)</f>
        <v>DE</v>
      </c>
      <c r="B110" s="125" t="b">
        <f t="shared" si="6"/>
        <v>0</v>
      </c>
      <c r="C110" s="125">
        <f>IF(B110=FALSE,0,COUNTIF($B$7:B110,TRUE))</f>
        <v>0</v>
      </c>
      <c r="D110" s="125" t="str">
        <f t="shared" si="7"/>
        <v>FALSE0</v>
      </c>
      <c r="E110" t="str">
        <f t="shared" si="8"/>
        <v>GCSEs and Certificates DoubleGCSE Double Award ext scaleDE</v>
      </c>
      <c r="F110" t="s">
        <v>1042</v>
      </c>
      <c r="G110" t="s">
        <v>1011</v>
      </c>
      <c r="H110" t="s">
        <v>992</v>
      </c>
      <c r="I110">
        <v>2.5</v>
      </c>
      <c r="J110">
        <v>1</v>
      </c>
      <c r="K110" t="s">
        <v>1169</v>
      </c>
      <c r="L110" s="55" t="str">
        <f t="shared" si="9"/>
        <v>BLANK</v>
      </c>
      <c r="M110" s="55" t="str">
        <f t="shared" si="10"/>
        <v>BLANK</v>
      </c>
      <c r="N110" s="55" t="str">
        <f t="shared" si="11"/>
        <v>BLANK</v>
      </c>
    </row>
    <row r="111" spans="1:14" x14ac:dyDescent="0.25">
      <c r="A111" t="str">
        <f>CONCATENATE('Search Tool'!$B$6,'Search Tool'!$F$6,H111)</f>
        <v>EE</v>
      </c>
      <c r="B111" s="125" t="b">
        <f t="shared" si="6"/>
        <v>0</v>
      </c>
      <c r="C111" s="125">
        <f>IF(B111=FALSE,0,COUNTIF($B$7:B111,TRUE))</f>
        <v>0</v>
      </c>
      <c r="D111" s="125" t="str">
        <f t="shared" si="7"/>
        <v>FALSE0</v>
      </c>
      <c r="E111" t="str">
        <f t="shared" si="8"/>
        <v>GCSEs and Certificates DoubleGCSE Double Award ext scaleEE</v>
      </c>
      <c r="F111" t="s">
        <v>1042</v>
      </c>
      <c r="G111" t="s">
        <v>1011</v>
      </c>
      <c r="H111" t="s">
        <v>971</v>
      </c>
      <c r="I111">
        <v>2</v>
      </c>
      <c r="J111">
        <v>1</v>
      </c>
      <c r="K111" t="s">
        <v>1170</v>
      </c>
      <c r="L111" s="55" t="str">
        <f t="shared" si="9"/>
        <v>BLANK</v>
      </c>
      <c r="M111" s="55" t="str">
        <f t="shared" si="10"/>
        <v>BLANK</v>
      </c>
      <c r="N111" s="55" t="str">
        <f t="shared" si="11"/>
        <v>BLANK</v>
      </c>
    </row>
    <row r="112" spans="1:14" x14ac:dyDescent="0.25">
      <c r="A112" t="str">
        <f>CONCATENATE('Search Tool'!$B$6,'Search Tool'!$F$6,H112)</f>
        <v>EF</v>
      </c>
      <c r="B112" s="125" t="b">
        <f t="shared" si="6"/>
        <v>0</v>
      </c>
      <c r="C112" s="125">
        <f>IF(B112=FALSE,0,COUNTIF($B$7:B112,TRUE))</f>
        <v>0</v>
      </c>
      <c r="D112" s="125" t="str">
        <f t="shared" si="7"/>
        <v>FALSE0</v>
      </c>
      <c r="E112" t="str">
        <f t="shared" si="8"/>
        <v>GCSEs and Certificates DoubleGCSE Double Award ext scaleEF</v>
      </c>
      <c r="F112" t="s">
        <v>1042</v>
      </c>
      <c r="G112" t="s">
        <v>1011</v>
      </c>
      <c r="H112" t="s">
        <v>972</v>
      </c>
      <c r="I112">
        <v>1.75</v>
      </c>
      <c r="J112">
        <v>1</v>
      </c>
      <c r="K112" t="s">
        <v>1171</v>
      </c>
      <c r="L112" s="55" t="str">
        <f t="shared" si="9"/>
        <v>BLANK</v>
      </c>
      <c r="M112" s="55" t="str">
        <f t="shared" si="10"/>
        <v>BLANK</v>
      </c>
      <c r="N112" s="55" t="str">
        <f t="shared" si="11"/>
        <v>BLANK</v>
      </c>
    </row>
    <row r="113" spans="1:14" x14ac:dyDescent="0.25">
      <c r="A113" t="str">
        <f>CONCATENATE('Search Tool'!$B$6,'Search Tool'!$F$6,H113)</f>
        <v>FF</v>
      </c>
      <c r="B113" s="125" t="b">
        <f t="shared" si="6"/>
        <v>0</v>
      </c>
      <c r="C113" s="125">
        <f>IF(B113=FALSE,0,COUNTIF($B$7:B113,TRUE))</f>
        <v>0</v>
      </c>
      <c r="D113" s="125" t="str">
        <f t="shared" si="7"/>
        <v>FALSE0</v>
      </c>
      <c r="E113" t="str">
        <f t="shared" si="8"/>
        <v>GCSEs and Certificates DoubleGCSE Double Award ext scaleFF</v>
      </c>
      <c r="F113" t="s">
        <v>1042</v>
      </c>
      <c r="G113" t="s">
        <v>1011</v>
      </c>
      <c r="H113" t="s">
        <v>1008</v>
      </c>
      <c r="I113">
        <v>1.5</v>
      </c>
      <c r="J113">
        <v>1</v>
      </c>
      <c r="K113" t="s">
        <v>1172</v>
      </c>
      <c r="L113" s="55" t="str">
        <f t="shared" si="9"/>
        <v>BLANK</v>
      </c>
      <c r="M113" s="55" t="str">
        <f t="shared" si="10"/>
        <v>BLANK</v>
      </c>
      <c r="N113" s="55" t="str">
        <f t="shared" si="11"/>
        <v>BLANK</v>
      </c>
    </row>
    <row r="114" spans="1:14" x14ac:dyDescent="0.25">
      <c r="A114" t="str">
        <f>CONCATENATE('Search Tool'!$B$6,'Search Tool'!$F$6,H114)</f>
        <v>FG</v>
      </c>
      <c r="B114" s="125" t="b">
        <f t="shared" si="6"/>
        <v>0</v>
      </c>
      <c r="C114" s="125">
        <f>IF(B114=FALSE,0,COUNTIF($B$7:B114,TRUE))</f>
        <v>0</v>
      </c>
      <c r="D114" s="125" t="str">
        <f t="shared" si="7"/>
        <v>FALSE0</v>
      </c>
      <c r="E114" t="str">
        <f t="shared" si="8"/>
        <v>GCSEs and Certificates DoubleGCSE Double Award ext scaleFG</v>
      </c>
      <c r="F114" t="s">
        <v>1042</v>
      </c>
      <c r="G114" t="s">
        <v>1011</v>
      </c>
      <c r="H114" t="s">
        <v>1009</v>
      </c>
      <c r="I114">
        <v>1.25</v>
      </c>
      <c r="J114">
        <v>1</v>
      </c>
      <c r="K114" t="s">
        <v>1173</v>
      </c>
      <c r="L114" s="55" t="str">
        <f t="shared" si="9"/>
        <v>BLANK</v>
      </c>
      <c r="M114" s="55" t="str">
        <f t="shared" si="10"/>
        <v>BLANK</v>
      </c>
      <c r="N114" s="55" t="str">
        <f t="shared" si="11"/>
        <v>BLANK</v>
      </c>
    </row>
    <row r="115" spans="1:14" x14ac:dyDescent="0.25">
      <c r="A115" t="str">
        <f>CONCATENATE('Search Tool'!$B$6,'Search Tool'!$F$6,H115)</f>
        <v>GG</v>
      </c>
      <c r="B115" s="125" t="b">
        <f t="shared" si="6"/>
        <v>0</v>
      </c>
      <c r="C115" s="125">
        <f>IF(B115=FALSE,0,COUNTIF($B$7:B115,TRUE))</f>
        <v>0</v>
      </c>
      <c r="D115" s="125" t="str">
        <f t="shared" si="7"/>
        <v>FALSE0</v>
      </c>
      <c r="E115" t="str">
        <f t="shared" si="8"/>
        <v>GCSEs and Certificates DoubleGCSE Double Award ext scaleGG</v>
      </c>
      <c r="F115" t="s">
        <v>1042</v>
      </c>
      <c r="G115" t="s">
        <v>1011</v>
      </c>
      <c r="H115" t="s">
        <v>1010</v>
      </c>
      <c r="I115">
        <v>1</v>
      </c>
      <c r="J115">
        <v>1</v>
      </c>
      <c r="K115" t="s">
        <v>1174</v>
      </c>
      <c r="L115" s="55" t="str">
        <f t="shared" si="9"/>
        <v>BLANK</v>
      </c>
      <c r="M115" s="55" t="str">
        <f t="shared" si="10"/>
        <v>BLANK</v>
      </c>
      <c r="N115" s="55" t="str">
        <f t="shared" si="11"/>
        <v>BLANK</v>
      </c>
    </row>
    <row r="116" spans="1:14" x14ac:dyDescent="0.25">
      <c r="A116" t="str">
        <f>CONCATENATE('Search Tool'!$B$6,'Search Tool'!$F$6,H116)</f>
        <v>A*A*</v>
      </c>
      <c r="B116" s="125" t="b">
        <f t="shared" si="6"/>
        <v>0</v>
      </c>
      <c r="C116" s="125">
        <f>IF(B116=FALSE,0,COUNTIF($B$7:B116,TRUE))</f>
        <v>0</v>
      </c>
      <c r="D116" s="125" t="str">
        <f t="shared" si="7"/>
        <v>FALSE0</v>
      </c>
      <c r="E116" t="str">
        <f t="shared" si="8"/>
        <v>GCSEs and Certificates DoubleVocational GCSE Double AwardA*A*</v>
      </c>
      <c r="F116" t="s">
        <v>1042</v>
      </c>
      <c r="G116" t="s">
        <v>974</v>
      </c>
      <c r="H116" t="s">
        <v>1006</v>
      </c>
      <c r="I116">
        <v>8.5</v>
      </c>
      <c r="J116">
        <v>1</v>
      </c>
      <c r="K116" t="s">
        <v>1175</v>
      </c>
      <c r="L116" s="55" t="str">
        <f t="shared" si="9"/>
        <v>BLANK</v>
      </c>
      <c r="M116" s="55" t="str">
        <f t="shared" si="10"/>
        <v>BLANK</v>
      </c>
      <c r="N116" s="55" t="str">
        <f t="shared" si="11"/>
        <v>BLANK</v>
      </c>
    </row>
    <row r="117" spans="1:14" x14ac:dyDescent="0.25">
      <c r="A117" t="str">
        <f>CONCATENATE('Search Tool'!$B$6,'Search Tool'!$F$6,H117)</f>
        <v>A*A</v>
      </c>
      <c r="B117" s="125" t="b">
        <f t="shared" si="6"/>
        <v>0</v>
      </c>
      <c r="C117" s="125">
        <f>IF(B117=FALSE,0,COUNTIF($B$7:B117,TRUE))</f>
        <v>0</v>
      </c>
      <c r="D117" s="125" t="str">
        <f t="shared" si="7"/>
        <v>FALSE0</v>
      </c>
      <c r="E117" t="str">
        <f t="shared" si="8"/>
        <v>GCSEs and Certificates DoubleVocational GCSE Double AwardA*A</v>
      </c>
      <c r="F117" t="s">
        <v>1042</v>
      </c>
      <c r="G117" t="s">
        <v>974</v>
      </c>
      <c r="H117" t="s">
        <v>1007</v>
      </c>
      <c r="I117">
        <v>7.75</v>
      </c>
      <c r="J117">
        <v>1</v>
      </c>
      <c r="K117" t="s">
        <v>1176</v>
      </c>
      <c r="L117" s="55" t="str">
        <f t="shared" si="9"/>
        <v>BLANK</v>
      </c>
      <c r="M117" s="55" t="str">
        <f t="shared" si="10"/>
        <v>BLANK</v>
      </c>
      <c r="N117" s="55" t="str">
        <f t="shared" si="11"/>
        <v>BLANK</v>
      </c>
    </row>
    <row r="118" spans="1:14" x14ac:dyDescent="0.25">
      <c r="A118" t="str">
        <f>CONCATENATE('Search Tool'!$B$6,'Search Tool'!$F$6,H118)</f>
        <v>AA</v>
      </c>
      <c r="B118" s="125" t="b">
        <f t="shared" si="6"/>
        <v>0</v>
      </c>
      <c r="C118" s="125">
        <f>IF(B118=FALSE,0,COUNTIF($B$7:B118,TRUE))</f>
        <v>0</v>
      </c>
      <c r="D118" s="125" t="str">
        <f t="shared" si="7"/>
        <v>FALSE0</v>
      </c>
      <c r="E118" t="str">
        <f t="shared" si="8"/>
        <v>GCSEs and Certificates DoubleVocational GCSE Double AwardAA</v>
      </c>
      <c r="F118" t="s">
        <v>1042</v>
      </c>
      <c r="G118" t="s">
        <v>974</v>
      </c>
      <c r="H118" t="s">
        <v>781</v>
      </c>
      <c r="I118">
        <v>7</v>
      </c>
      <c r="J118">
        <v>1</v>
      </c>
      <c r="K118" t="s">
        <v>1177</v>
      </c>
      <c r="L118" s="55" t="str">
        <f t="shared" si="9"/>
        <v>BLANK</v>
      </c>
      <c r="M118" s="55" t="str">
        <f t="shared" si="10"/>
        <v>BLANK</v>
      </c>
      <c r="N118" s="55" t="str">
        <f t="shared" si="11"/>
        <v>BLANK</v>
      </c>
    </row>
    <row r="119" spans="1:14" x14ac:dyDescent="0.25">
      <c r="A119" t="str">
        <f>CONCATENATE('Search Tool'!$B$6,'Search Tool'!$F$6,H119)</f>
        <v>AB</v>
      </c>
      <c r="B119" s="125" t="b">
        <f t="shared" si="6"/>
        <v>0</v>
      </c>
      <c r="C119" s="125">
        <f>IF(B119=FALSE,0,COUNTIF($B$7:B119,TRUE))</f>
        <v>0</v>
      </c>
      <c r="D119" s="125" t="str">
        <f t="shared" si="7"/>
        <v>FALSE0</v>
      </c>
      <c r="E119" t="str">
        <f t="shared" si="8"/>
        <v>GCSEs and Certificates DoubleVocational GCSE Double AwardAB</v>
      </c>
      <c r="F119" t="s">
        <v>1042</v>
      </c>
      <c r="G119" t="s">
        <v>974</v>
      </c>
      <c r="H119" t="s">
        <v>987</v>
      </c>
      <c r="I119">
        <v>6.25</v>
      </c>
      <c r="J119">
        <v>1</v>
      </c>
      <c r="K119" t="s">
        <v>1178</v>
      </c>
      <c r="L119" s="55" t="str">
        <f t="shared" si="9"/>
        <v>BLANK</v>
      </c>
      <c r="M119" s="55" t="str">
        <f t="shared" si="10"/>
        <v>BLANK</v>
      </c>
      <c r="N119" s="55" t="str">
        <f t="shared" si="11"/>
        <v>BLANK</v>
      </c>
    </row>
    <row r="120" spans="1:14" x14ac:dyDescent="0.25">
      <c r="A120" t="str">
        <f>CONCATENATE('Search Tool'!$B$6,'Search Tool'!$F$6,H120)</f>
        <v>BB</v>
      </c>
      <c r="B120" s="125" t="b">
        <f t="shared" si="6"/>
        <v>0</v>
      </c>
      <c r="C120" s="125">
        <f>IF(B120=FALSE,0,COUNTIF($B$7:B120,TRUE))</f>
        <v>0</v>
      </c>
      <c r="D120" s="125" t="str">
        <f t="shared" si="7"/>
        <v>FALSE0</v>
      </c>
      <c r="E120" t="str">
        <f t="shared" si="8"/>
        <v>GCSEs and Certificates DoubleVocational GCSE Double AwardBB</v>
      </c>
      <c r="F120" t="s">
        <v>1042</v>
      </c>
      <c r="G120" t="s">
        <v>974</v>
      </c>
      <c r="H120" t="s">
        <v>988</v>
      </c>
      <c r="I120">
        <v>5.5</v>
      </c>
      <c r="J120">
        <v>1</v>
      </c>
      <c r="K120" t="s">
        <v>1179</v>
      </c>
      <c r="L120" s="55" t="str">
        <f t="shared" si="9"/>
        <v>BLANK</v>
      </c>
      <c r="M120" s="55" t="str">
        <f t="shared" si="10"/>
        <v>BLANK</v>
      </c>
      <c r="N120" s="55" t="str">
        <f t="shared" si="11"/>
        <v>BLANK</v>
      </c>
    </row>
    <row r="121" spans="1:14" x14ac:dyDescent="0.25">
      <c r="A121" t="str">
        <f>CONCATENATE('Search Tool'!$B$6,'Search Tool'!$F$6,H121)</f>
        <v>BC</v>
      </c>
      <c r="B121" s="125" t="b">
        <f t="shared" si="6"/>
        <v>0</v>
      </c>
      <c r="C121" s="125">
        <f>IF(B121=FALSE,0,COUNTIF($B$7:B121,TRUE))</f>
        <v>0</v>
      </c>
      <c r="D121" s="125" t="str">
        <f t="shared" si="7"/>
        <v>FALSE0</v>
      </c>
      <c r="E121" t="str">
        <f t="shared" si="8"/>
        <v>GCSEs and Certificates DoubleVocational GCSE Double AwardBC</v>
      </c>
      <c r="F121" t="s">
        <v>1042</v>
      </c>
      <c r="G121" t="s">
        <v>974</v>
      </c>
      <c r="H121" t="s">
        <v>761</v>
      </c>
      <c r="I121">
        <v>4.75</v>
      </c>
      <c r="J121">
        <v>1</v>
      </c>
      <c r="K121" t="s">
        <v>1180</v>
      </c>
      <c r="L121" s="55" t="str">
        <f t="shared" si="9"/>
        <v>BLANK</v>
      </c>
      <c r="M121" s="55" t="str">
        <f t="shared" si="10"/>
        <v>BLANK</v>
      </c>
      <c r="N121" s="55" t="str">
        <f t="shared" si="11"/>
        <v>BLANK</v>
      </c>
    </row>
    <row r="122" spans="1:14" x14ac:dyDescent="0.25">
      <c r="A122" t="str">
        <f>CONCATENATE('Search Tool'!$B$6,'Search Tool'!$F$6,H122)</f>
        <v>CC</v>
      </c>
      <c r="B122" s="125" t="b">
        <f t="shared" si="6"/>
        <v>0</v>
      </c>
      <c r="C122" s="125">
        <f>IF(B122=FALSE,0,COUNTIF($B$7:B122,TRUE))</f>
        <v>0</v>
      </c>
      <c r="D122" s="125" t="str">
        <f t="shared" si="7"/>
        <v>FALSE0</v>
      </c>
      <c r="E122" t="str">
        <f t="shared" si="8"/>
        <v>GCSEs and Certificates DoubleVocational GCSE Double AwardCC</v>
      </c>
      <c r="F122" t="s">
        <v>1042</v>
      </c>
      <c r="G122" t="s">
        <v>974</v>
      </c>
      <c r="H122" t="s">
        <v>989</v>
      </c>
      <c r="I122">
        <v>4</v>
      </c>
      <c r="J122">
        <v>1</v>
      </c>
      <c r="K122" t="s">
        <v>1181</v>
      </c>
      <c r="L122" s="55" t="str">
        <f t="shared" si="9"/>
        <v>BLANK</v>
      </c>
      <c r="M122" s="55" t="str">
        <f t="shared" si="10"/>
        <v>BLANK</v>
      </c>
      <c r="N122" s="55" t="str">
        <f t="shared" si="11"/>
        <v>BLANK</v>
      </c>
    </row>
    <row r="123" spans="1:14" x14ac:dyDescent="0.25">
      <c r="A123" t="str">
        <f>CONCATENATE('Search Tool'!$B$6,'Search Tool'!$F$6,H123)</f>
        <v>CD</v>
      </c>
      <c r="B123" s="125" t="b">
        <f t="shared" si="6"/>
        <v>0</v>
      </c>
      <c r="C123" s="125">
        <f>IF(B123=FALSE,0,COUNTIF($B$7:B123,TRUE))</f>
        <v>0</v>
      </c>
      <c r="D123" s="125" t="str">
        <f t="shared" si="7"/>
        <v>FALSE0</v>
      </c>
      <c r="E123" t="str">
        <f t="shared" si="8"/>
        <v>GCSEs and Certificates DoubleVocational GCSE Double AwardCD</v>
      </c>
      <c r="F123" t="s">
        <v>1042</v>
      </c>
      <c r="G123" t="s">
        <v>974</v>
      </c>
      <c r="H123" t="s">
        <v>990</v>
      </c>
      <c r="I123">
        <v>3.5</v>
      </c>
      <c r="J123">
        <v>1</v>
      </c>
      <c r="K123" t="s">
        <v>1182</v>
      </c>
      <c r="L123" s="55" t="str">
        <f t="shared" si="9"/>
        <v>BLANK</v>
      </c>
      <c r="M123" s="55" t="str">
        <f t="shared" si="10"/>
        <v>BLANK</v>
      </c>
      <c r="N123" s="55" t="str">
        <f t="shared" si="11"/>
        <v>BLANK</v>
      </c>
    </row>
    <row r="124" spans="1:14" x14ac:dyDescent="0.25">
      <c r="A124" t="str">
        <f>CONCATENATE('Search Tool'!$B$6,'Search Tool'!$F$6,H124)</f>
        <v>DD</v>
      </c>
      <c r="B124" s="125" t="b">
        <f t="shared" si="6"/>
        <v>0</v>
      </c>
      <c r="C124" s="125">
        <f>IF(B124=FALSE,0,COUNTIF($B$7:B124,TRUE))</f>
        <v>0</v>
      </c>
      <c r="D124" s="125" t="str">
        <f t="shared" si="7"/>
        <v>FALSE0</v>
      </c>
      <c r="E124" t="str">
        <f t="shared" si="8"/>
        <v>GCSEs and Certificates DoubleVocational GCSE Double AwardDD</v>
      </c>
      <c r="F124" t="s">
        <v>1042</v>
      </c>
      <c r="G124" t="s">
        <v>974</v>
      </c>
      <c r="H124" t="s">
        <v>991</v>
      </c>
      <c r="I124">
        <v>3</v>
      </c>
      <c r="J124">
        <v>1</v>
      </c>
      <c r="K124" t="s">
        <v>1183</v>
      </c>
      <c r="L124" s="55" t="str">
        <f t="shared" si="9"/>
        <v>BLANK</v>
      </c>
      <c r="M124" s="55" t="str">
        <f t="shared" si="10"/>
        <v>BLANK</v>
      </c>
      <c r="N124" s="55" t="str">
        <f t="shared" si="11"/>
        <v>BLANK</v>
      </c>
    </row>
    <row r="125" spans="1:14" x14ac:dyDescent="0.25">
      <c r="A125" t="str">
        <f>CONCATENATE('Search Tool'!$B$6,'Search Tool'!$F$6,H125)</f>
        <v>DE</v>
      </c>
      <c r="B125" s="125" t="b">
        <f t="shared" si="6"/>
        <v>0</v>
      </c>
      <c r="C125" s="125">
        <f>IF(B125=FALSE,0,COUNTIF($B$7:B125,TRUE))</f>
        <v>0</v>
      </c>
      <c r="D125" s="125" t="str">
        <f t="shared" si="7"/>
        <v>FALSE0</v>
      </c>
      <c r="E125" t="str">
        <f t="shared" si="8"/>
        <v>GCSEs and Certificates DoubleVocational GCSE Double AwardDE</v>
      </c>
      <c r="F125" t="s">
        <v>1042</v>
      </c>
      <c r="G125" t="s">
        <v>974</v>
      </c>
      <c r="H125" t="s">
        <v>992</v>
      </c>
      <c r="I125">
        <v>2.5</v>
      </c>
      <c r="J125">
        <v>1</v>
      </c>
      <c r="K125" t="s">
        <v>1184</v>
      </c>
      <c r="L125" s="55" t="str">
        <f t="shared" si="9"/>
        <v>BLANK</v>
      </c>
      <c r="M125" s="55" t="str">
        <f t="shared" si="10"/>
        <v>BLANK</v>
      </c>
      <c r="N125" s="55" t="str">
        <f t="shared" si="11"/>
        <v>BLANK</v>
      </c>
    </row>
    <row r="126" spans="1:14" x14ac:dyDescent="0.25">
      <c r="A126" t="str">
        <f>CONCATENATE('Search Tool'!$B$6,'Search Tool'!$F$6,H126)</f>
        <v>EE</v>
      </c>
      <c r="B126" s="125" t="b">
        <f t="shared" si="6"/>
        <v>0</v>
      </c>
      <c r="C126" s="125">
        <f>IF(B126=FALSE,0,COUNTIF($B$7:B126,TRUE))</f>
        <v>0</v>
      </c>
      <c r="D126" s="125" t="str">
        <f t="shared" si="7"/>
        <v>FALSE0</v>
      </c>
      <c r="E126" t="str">
        <f t="shared" si="8"/>
        <v>GCSEs and Certificates DoubleVocational GCSE Double AwardEE</v>
      </c>
      <c r="F126" t="s">
        <v>1042</v>
      </c>
      <c r="G126" t="s">
        <v>974</v>
      </c>
      <c r="H126" t="s">
        <v>971</v>
      </c>
      <c r="I126">
        <v>2</v>
      </c>
      <c r="J126">
        <v>1</v>
      </c>
      <c r="K126" t="s">
        <v>1185</v>
      </c>
      <c r="L126" s="55" t="str">
        <f t="shared" si="9"/>
        <v>BLANK</v>
      </c>
      <c r="M126" s="55" t="str">
        <f t="shared" si="10"/>
        <v>BLANK</v>
      </c>
      <c r="N126" s="55" t="str">
        <f t="shared" si="11"/>
        <v>BLANK</v>
      </c>
    </row>
    <row r="127" spans="1:14" x14ac:dyDescent="0.25">
      <c r="A127" t="str">
        <f>CONCATENATE('Search Tool'!$B$6,'Search Tool'!$F$6,H127)</f>
        <v>EF</v>
      </c>
      <c r="B127" s="125" t="b">
        <f t="shared" si="6"/>
        <v>0</v>
      </c>
      <c r="C127" s="125">
        <f>IF(B127=FALSE,0,COUNTIF($B$7:B127,TRUE))</f>
        <v>0</v>
      </c>
      <c r="D127" s="125" t="str">
        <f t="shared" si="7"/>
        <v>FALSE0</v>
      </c>
      <c r="E127" t="str">
        <f t="shared" si="8"/>
        <v>GCSEs and Certificates DoubleVocational GCSE Double AwardEF</v>
      </c>
      <c r="F127" t="s">
        <v>1042</v>
      </c>
      <c r="G127" t="s">
        <v>974</v>
      </c>
      <c r="H127" t="s">
        <v>972</v>
      </c>
      <c r="I127">
        <v>1.75</v>
      </c>
      <c r="J127">
        <v>1</v>
      </c>
      <c r="K127" t="s">
        <v>1186</v>
      </c>
      <c r="L127" s="55" t="str">
        <f t="shared" si="9"/>
        <v>BLANK</v>
      </c>
      <c r="M127" s="55" t="str">
        <f t="shared" si="10"/>
        <v>BLANK</v>
      </c>
      <c r="N127" s="55" t="str">
        <f t="shared" si="11"/>
        <v>BLANK</v>
      </c>
    </row>
    <row r="128" spans="1:14" x14ac:dyDescent="0.25">
      <c r="A128" t="str">
        <f>CONCATENATE('Search Tool'!$B$6,'Search Tool'!$F$6,H128)</f>
        <v>FF</v>
      </c>
      <c r="B128" s="125" t="b">
        <f t="shared" si="6"/>
        <v>0</v>
      </c>
      <c r="C128" s="125">
        <f>IF(B128=FALSE,0,COUNTIF($B$7:B128,TRUE))</f>
        <v>0</v>
      </c>
      <c r="D128" s="125" t="str">
        <f t="shared" si="7"/>
        <v>FALSE0</v>
      </c>
      <c r="E128" t="str">
        <f t="shared" si="8"/>
        <v>GCSEs and Certificates DoubleVocational GCSE Double AwardFF</v>
      </c>
      <c r="F128" t="s">
        <v>1042</v>
      </c>
      <c r="G128" t="s">
        <v>974</v>
      </c>
      <c r="H128" t="s">
        <v>1008</v>
      </c>
      <c r="I128">
        <v>1.5</v>
      </c>
      <c r="J128">
        <v>1</v>
      </c>
      <c r="K128" t="s">
        <v>1187</v>
      </c>
      <c r="L128" s="55" t="str">
        <f t="shared" si="9"/>
        <v>BLANK</v>
      </c>
      <c r="M128" s="55" t="str">
        <f t="shared" si="10"/>
        <v>BLANK</v>
      </c>
      <c r="N128" s="55" t="str">
        <f t="shared" si="11"/>
        <v>BLANK</v>
      </c>
    </row>
    <row r="129" spans="1:14" x14ac:dyDescent="0.25">
      <c r="A129" t="str">
        <f>CONCATENATE('Search Tool'!$B$6,'Search Tool'!$F$6,H129)</f>
        <v>FG</v>
      </c>
      <c r="B129" s="125" t="b">
        <f t="shared" si="6"/>
        <v>0</v>
      </c>
      <c r="C129" s="125">
        <f>IF(B129=FALSE,0,COUNTIF($B$7:B129,TRUE))</f>
        <v>0</v>
      </c>
      <c r="D129" s="125" t="str">
        <f t="shared" si="7"/>
        <v>FALSE0</v>
      </c>
      <c r="E129" t="str">
        <f t="shared" si="8"/>
        <v>GCSEs and Certificates DoubleVocational GCSE Double AwardFG</v>
      </c>
      <c r="F129" t="s">
        <v>1042</v>
      </c>
      <c r="G129" t="s">
        <v>974</v>
      </c>
      <c r="H129" t="s">
        <v>1009</v>
      </c>
      <c r="I129">
        <v>1.25</v>
      </c>
      <c r="J129">
        <v>1</v>
      </c>
      <c r="K129" t="s">
        <v>1188</v>
      </c>
      <c r="L129" s="55" t="str">
        <f t="shared" si="9"/>
        <v>BLANK</v>
      </c>
      <c r="M129" s="55" t="str">
        <f t="shared" si="10"/>
        <v>BLANK</v>
      </c>
      <c r="N129" s="55" t="str">
        <f t="shared" si="11"/>
        <v>BLANK</v>
      </c>
    </row>
    <row r="130" spans="1:14" x14ac:dyDescent="0.25">
      <c r="A130" t="str">
        <f>CONCATENATE('Search Tool'!$B$6,'Search Tool'!$F$6,H130)</f>
        <v>GG</v>
      </c>
      <c r="B130" s="125" t="b">
        <f t="shared" si="6"/>
        <v>0</v>
      </c>
      <c r="C130" s="125">
        <f>IF(B130=FALSE,0,COUNTIF($B$7:B130,TRUE))</f>
        <v>0</v>
      </c>
      <c r="D130" s="125" t="str">
        <f t="shared" si="7"/>
        <v>FALSE0</v>
      </c>
      <c r="E130" t="str">
        <f t="shared" si="8"/>
        <v>GCSEs and Certificates DoubleVocational GCSE Double AwardGG</v>
      </c>
      <c r="F130" t="s">
        <v>1042</v>
      </c>
      <c r="G130" t="s">
        <v>974</v>
      </c>
      <c r="H130" t="s">
        <v>1010</v>
      </c>
      <c r="I130">
        <v>1</v>
      </c>
      <c r="J130">
        <v>1</v>
      </c>
      <c r="K130" t="s">
        <v>1189</v>
      </c>
      <c r="L130" s="55" t="str">
        <f t="shared" si="9"/>
        <v>BLANK</v>
      </c>
      <c r="M130" s="55" t="str">
        <f t="shared" si="10"/>
        <v>BLANK</v>
      </c>
      <c r="N130" s="55" t="str">
        <f t="shared" si="11"/>
        <v>BLANK</v>
      </c>
    </row>
    <row r="131" spans="1:14" x14ac:dyDescent="0.25">
      <c r="A131" t="str">
        <f>CONCATENATE('Search Tool'!$B$6,'Search Tool'!$F$6,H131)</f>
        <v>Distinction</v>
      </c>
      <c r="B131" s="125" t="b">
        <f t="shared" si="6"/>
        <v>0</v>
      </c>
      <c r="C131" s="125">
        <f>IF(B131=FALSE,0,COUNTIF($B$7:B131,TRUE))</f>
        <v>0</v>
      </c>
      <c r="D131" s="125" t="str">
        <f t="shared" si="7"/>
        <v>FALSE0</v>
      </c>
      <c r="E131" t="str">
        <f t="shared" si="8"/>
        <v>Graded MusicGrade 8 MusicDistinction</v>
      </c>
      <c r="F131" t="s">
        <v>1041</v>
      </c>
      <c r="G131" t="s">
        <v>1012</v>
      </c>
      <c r="H131" t="s">
        <v>1013</v>
      </c>
      <c r="I131">
        <v>8.5</v>
      </c>
      <c r="J131">
        <v>1</v>
      </c>
      <c r="K131" t="s">
        <v>1190</v>
      </c>
      <c r="L131" s="55" t="str">
        <f t="shared" si="9"/>
        <v>BLANK</v>
      </c>
      <c r="M131" s="55" t="str">
        <f t="shared" si="10"/>
        <v>BLANK</v>
      </c>
      <c r="N131" s="55" t="str">
        <f t="shared" si="11"/>
        <v>BLANK</v>
      </c>
    </row>
    <row r="132" spans="1:14" x14ac:dyDescent="0.25">
      <c r="A132" t="str">
        <f>CONCATENATE('Search Tool'!$B$6,'Search Tool'!$F$6,H132)</f>
        <v>Merit</v>
      </c>
      <c r="B132" s="125" t="b">
        <f t="shared" si="6"/>
        <v>0</v>
      </c>
      <c r="C132" s="125">
        <f>IF(B132=FALSE,0,COUNTIF($B$7:B132,TRUE))</f>
        <v>0</v>
      </c>
      <c r="D132" s="125" t="str">
        <f t="shared" si="7"/>
        <v>FALSE0</v>
      </c>
      <c r="E132" t="str">
        <f t="shared" si="8"/>
        <v>Graded MusicGrade 8 MusicMerit</v>
      </c>
      <c r="F132" t="s">
        <v>1041</v>
      </c>
      <c r="G132" t="s">
        <v>1012</v>
      </c>
      <c r="H132" t="s">
        <v>1014</v>
      </c>
      <c r="I132">
        <v>8.5</v>
      </c>
      <c r="J132">
        <v>1</v>
      </c>
      <c r="K132" t="s">
        <v>1191</v>
      </c>
      <c r="L132" s="55" t="str">
        <f t="shared" si="9"/>
        <v>BLANK</v>
      </c>
      <c r="M132" s="55" t="str">
        <f t="shared" si="10"/>
        <v>BLANK</v>
      </c>
      <c r="N132" s="55" t="str">
        <f t="shared" si="11"/>
        <v>BLANK</v>
      </c>
    </row>
    <row r="133" spans="1:14" x14ac:dyDescent="0.25">
      <c r="A133" t="str">
        <f>CONCATENATE('Search Tool'!$B$6,'Search Tool'!$F$6,H133)</f>
        <v>Pass</v>
      </c>
      <c r="B133" s="125" t="b">
        <f t="shared" si="6"/>
        <v>0</v>
      </c>
      <c r="C133" s="125">
        <f>IF(B133=FALSE,0,COUNTIF($B$7:B133,TRUE))</f>
        <v>0</v>
      </c>
      <c r="D133" s="125" t="str">
        <f t="shared" si="7"/>
        <v>FALSE0</v>
      </c>
      <c r="E133" t="str">
        <f t="shared" si="8"/>
        <v>Graded MusicGrade 8 MusicPass</v>
      </c>
      <c r="F133" t="s">
        <v>1041</v>
      </c>
      <c r="G133" t="s">
        <v>1012</v>
      </c>
      <c r="H133" t="s">
        <v>579</v>
      </c>
      <c r="I133">
        <v>8.5</v>
      </c>
      <c r="J133">
        <v>1</v>
      </c>
      <c r="K133" t="s">
        <v>1192</v>
      </c>
      <c r="L133" s="55" t="str">
        <f t="shared" si="9"/>
        <v>BLANK</v>
      </c>
      <c r="M133" s="55" t="str">
        <f t="shared" si="10"/>
        <v>BLANK</v>
      </c>
      <c r="N133" s="55" t="str">
        <f t="shared" si="11"/>
        <v>BLANK</v>
      </c>
    </row>
    <row r="134" spans="1:14" x14ac:dyDescent="0.25">
      <c r="A134" t="str">
        <f>CONCATENATE('Search Tool'!$B$6,'Search Tool'!$F$6,H134)</f>
        <v>Distinction</v>
      </c>
      <c r="B134" s="125" t="b">
        <f t="shared" si="6"/>
        <v>0</v>
      </c>
      <c r="C134" s="125">
        <f>IF(B134=FALSE,0,COUNTIF($B$7:B134,TRUE))</f>
        <v>0</v>
      </c>
      <c r="D134" s="125" t="str">
        <f t="shared" si="7"/>
        <v>FALSE0</v>
      </c>
      <c r="E134" t="str">
        <f t="shared" si="8"/>
        <v>Graded MusicGrade 7 MusicDistinction</v>
      </c>
      <c r="F134" t="s">
        <v>1041</v>
      </c>
      <c r="G134" t="s">
        <v>1015</v>
      </c>
      <c r="H134" t="s">
        <v>1013</v>
      </c>
      <c r="I134">
        <v>8.5</v>
      </c>
      <c r="J134">
        <v>1</v>
      </c>
      <c r="K134" t="s">
        <v>1193</v>
      </c>
      <c r="L134" s="55" t="str">
        <f t="shared" si="9"/>
        <v>BLANK</v>
      </c>
      <c r="M134" s="55" t="str">
        <f t="shared" si="10"/>
        <v>BLANK</v>
      </c>
      <c r="N134" s="55" t="str">
        <f t="shared" si="11"/>
        <v>BLANK</v>
      </c>
    </row>
    <row r="135" spans="1:14" x14ac:dyDescent="0.25">
      <c r="A135" t="str">
        <f>CONCATENATE('Search Tool'!$B$6,'Search Tool'!$F$6,H135)</f>
        <v>Merit</v>
      </c>
      <c r="B135" s="125" t="b">
        <f t="shared" si="6"/>
        <v>0</v>
      </c>
      <c r="C135" s="125">
        <f>IF(B135=FALSE,0,COUNTIF($B$7:B135,TRUE))</f>
        <v>0</v>
      </c>
      <c r="D135" s="125" t="str">
        <f t="shared" si="7"/>
        <v>FALSE0</v>
      </c>
      <c r="E135" t="str">
        <f t="shared" si="8"/>
        <v>Graded MusicGrade 7 MusicMerit</v>
      </c>
      <c r="F135" t="s">
        <v>1041</v>
      </c>
      <c r="G135" t="s">
        <v>1015</v>
      </c>
      <c r="H135" t="s">
        <v>1014</v>
      </c>
      <c r="I135">
        <v>8.5</v>
      </c>
      <c r="J135">
        <v>1</v>
      </c>
      <c r="K135" t="s">
        <v>1194</v>
      </c>
      <c r="L135" s="55" t="str">
        <f t="shared" si="9"/>
        <v>BLANK</v>
      </c>
      <c r="M135" s="55" t="str">
        <f t="shared" si="10"/>
        <v>BLANK</v>
      </c>
      <c r="N135" s="55" t="str">
        <f t="shared" si="11"/>
        <v>BLANK</v>
      </c>
    </row>
    <row r="136" spans="1:14" x14ac:dyDescent="0.25">
      <c r="A136" t="str">
        <f>CONCATENATE('Search Tool'!$B$6,'Search Tool'!$F$6,H136)</f>
        <v>Pass</v>
      </c>
      <c r="B136" s="125" t="b">
        <f t="shared" ref="B136:B199" si="12">A136=E136</f>
        <v>0</v>
      </c>
      <c r="C136" s="125">
        <f>IF(B136=FALSE,0,COUNTIF($B$7:B136,TRUE))</f>
        <v>0</v>
      </c>
      <c r="D136" s="125" t="str">
        <f t="shared" ref="D136:D199" si="13">CONCATENATE(B136,C136)</f>
        <v>FALSE0</v>
      </c>
      <c r="E136" t="str">
        <f t="shared" ref="E136:E199" si="14">CONCATENATE(F136,G136,H136)</f>
        <v>Graded MusicGrade 7 MusicPass</v>
      </c>
      <c r="F136" t="s">
        <v>1041</v>
      </c>
      <c r="G136" t="s">
        <v>1015</v>
      </c>
      <c r="H136" t="s">
        <v>579</v>
      </c>
      <c r="I136">
        <v>7</v>
      </c>
      <c r="J136">
        <v>1</v>
      </c>
      <c r="K136" t="s">
        <v>1195</v>
      </c>
      <c r="L136" s="55" t="str">
        <f t="shared" ref="L136:L199" si="15">IFERROR(VLOOKUP($K136,D:J,5,FALSE),"BLANK")</f>
        <v>BLANK</v>
      </c>
      <c r="M136" s="55" t="str">
        <f t="shared" ref="M136:M199" si="16">IFERROR(VLOOKUP($K136,D:J,6,FALSE),"BLANK")</f>
        <v>BLANK</v>
      </c>
      <c r="N136" s="55" t="str">
        <f t="shared" ref="N136:N199" si="17">IFERROR(VLOOKUP($K136,D:J,7,FALSE),"BLANK")</f>
        <v>BLANK</v>
      </c>
    </row>
    <row r="137" spans="1:14" x14ac:dyDescent="0.25">
      <c r="A137" t="str">
        <f>CONCATENATE('Search Tool'!$B$6,'Search Tool'!$F$6,H137)</f>
        <v>Distinction</v>
      </c>
      <c r="B137" s="125" t="b">
        <f t="shared" si="12"/>
        <v>0</v>
      </c>
      <c r="C137" s="125">
        <f>IF(B137=FALSE,0,COUNTIF($B$7:B137,TRUE))</f>
        <v>0</v>
      </c>
      <c r="D137" s="125" t="str">
        <f t="shared" si="13"/>
        <v>FALSE0</v>
      </c>
      <c r="E137" t="str">
        <f t="shared" si="14"/>
        <v>Graded MusicGrade 6 MusicDistinction</v>
      </c>
      <c r="F137" t="s">
        <v>1041</v>
      </c>
      <c r="G137" t="s">
        <v>1016</v>
      </c>
      <c r="H137" t="s">
        <v>1013</v>
      </c>
      <c r="I137">
        <v>8.5</v>
      </c>
      <c r="J137">
        <v>1</v>
      </c>
      <c r="K137" t="s">
        <v>1196</v>
      </c>
      <c r="L137" s="55" t="str">
        <f t="shared" si="15"/>
        <v>BLANK</v>
      </c>
      <c r="M137" s="55" t="str">
        <f t="shared" si="16"/>
        <v>BLANK</v>
      </c>
      <c r="N137" s="55" t="str">
        <f t="shared" si="17"/>
        <v>BLANK</v>
      </c>
    </row>
    <row r="138" spans="1:14" x14ac:dyDescent="0.25">
      <c r="A138" t="str">
        <f>CONCATENATE('Search Tool'!$B$6,'Search Tool'!$F$6,H138)</f>
        <v>Merit</v>
      </c>
      <c r="B138" s="125" t="b">
        <f t="shared" si="12"/>
        <v>0</v>
      </c>
      <c r="C138" s="125">
        <f>IF(B138=FALSE,0,COUNTIF($B$7:B138,TRUE))</f>
        <v>0</v>
      </c>
      <c r="D138" s="125" t="str">
        <f t="shared" si="13"/>
        <v>FALSE0</v>
      </c>
      <c r="E138" t="str">
        <f t="shared" si="14"/>
        <v>Graded MusicGrade 6 MusicMerit</v>
      </c>
      <c r="F138" t="s">
        <v>1041</v>
      </c>
      <c r="G138" t="s">
        <v>1016</v>
      </c>
      <c r="H138" t="s">
        <v>1014</v>
      </c>
      <c r="I138">
        <v>8.5</v>
      </c>
      <c r="J138">
        <v>1</v>
      </c>
      <c r="K138" t="s">
        <v>1197</v>
      </c>
      <c r="L138" s="55" t="str">
        <f t="shared" si="15"/>
        <v>BLANK</v>
      </c>
      <c r="M138" s="55" t="str">
        <f t="shared" si="16"/>
        <v>BLANK</v>
      </c>
      <c r="N138" s="55" t="str">
        <f t="shared" si="17"/>
        <v>BLANK</v>
      </c>
    </row>
    <row r="139" spans="1:14" x14ac:dyDescent="0.25">
      <c r="A139" t="str">
        <f>CONCATENATE('Search Tool'!$B$6,'Search Tool'!$F$6,H139)</f>
        <v>Pass</v>
      </c>
      <c r="B139" s="125" t="b">
        <f t="shared" si="12"/>
        <v>0</v>
      </c>
      <c r="C139" s="125">
        <f>IF(B139=FALSE,0,COUNTIF($B$7:B139,TRUE))</f>
        <v>0</v>
      </c>
      <c r="D139" s="125" t="str">
        <f t="shared" si="13"/>
        <v>FALSE0</v>
      </c>
      <c r="E139" t="str">
        <f t="shared" si="14"/>
        <v>Graded MusicGrade 6 MusicPass</v>
      </c>
      <c r="F139" t="s">
        <v>1041</v>
      </c>
      <c r="G139" t="s">
        <v>1016</v>
      </c>
      <c r="H139" t="s">
        <v>579</v>
      </c>
      <c r="I139">
        <v>7</v>
      </c>
      <c r="J139">
        <v>1</v>
      </c>
      <c r="K139" t="s">
        <v>1198</v>
      </c>
      <c r="L139" s="55" t="str">
        <f t="shared" si="15"/>
        <v>BLANK</v>
      </c>
      <c r="M139" s="55" t="str">
        <f t="shared" si="16"/>
        <v>BLANK</v>
      </c>
      <c r="N139" s="55" t="str">
        <f t="shared" si="17"/>
        <v>BLANK</v>
      </c>
    </row>
    <row r="140" spans="1:14" x14ac:dyDescent="0.25">
      <c r="A140" t="str">
        <f>CONCATENATE('Search Tool'!$B$6,'Search Tool'!$F$6,H140)</f>
        <v>Distinction</v>
      </c>
      <c r="B140" s="125" t="b">
        <f t="shared" si="12"/>
        <v>0</v>
      </c>
      <c r="C140" s="125">
        <f>IF(B140=FALSE,0,COUNTIF($B$7:B140,TRUE))</f>
        <v>0</v>
      </c>
      <c r="D140" s="125" t="str">
        <f t="shared" si="13"/>
        <v>FALSE0</v>
      </c>
      <c r="E140" t="str">
        <f t="shared" si="14"/>
        <v>Graded MusicGrade 8 Music LiteracyDistinction</v>
      </c>
      <c r="F140" t="s">
        <v>1041</v>
      </c>
      <c r="G140" t="s">
        <v>1017</v>
      </c>
      <c r="H140" t="s">
        <v>1013</v>
      </c>
      <c r="I140">
        <v>8.5</v>
      </c>
      <c r="J140">
        <v>1</v>
      </c>
      <c r="K140" t="s">
        <v>1199</v>
      </c>
      <c r="L140" s="55" t="str">
        <f t="shared" si="15"/>
        <v>BLANK</v>
      </c>
      <c r="M140" s="55" t="str">
        <f t="shared" si="16"/>
        <v>BLANK</v>
      </c>
      <c r="N140" s="55" t="str">
        <f t="shared" si="17"/>
        <v>BLANK</v>
      </c>
    </row>
    <row r="141" spans="1:14" x14ac:dyDescent="0.25">
      <c r="A141" t="str">
        <f>CONCATENATE('Search Tool'!$B$6,'Search Tool'!$F$6,H141)</f>
        <v>Merit</v>
      </c>
      <c r="B141" s="125" t="b">
        <f t="shared" si="12"/>
        <v>0</v>
      </c>
      <c r="C141" s="125">
        <f>IF(B141=FALSE,0,COUNTIF($B$7:B141,TRUE))</f>
        <v>0</v>
      </c>
      <c r="D141" s="125" t="str">
        <f t="shared" si="13"/>
        <v>FALSE0</v>
      </c>
      <c r="E141" t="str">
        <f t="shared" si="14"/>
        <v>Graded MusicGrade 8 Music LiteracyMerit</v>
      </c>
      <c r="F141" t="s">
        <v>1041</v>
      </c>
      <c r="G141" t="s">
        <v>1017</v>
      </c>
      <c r="H141" t="s">
        <v>1014</v>
      </c>
      <c r="I141">
        <v>8.5</v>
      </c>
      <c r="J141">
        <v>1</v>
      </c>
      <c r="K141" t="s">
        <v>1200</v>
      </c>
      <c r="L141" s="55" t="str">
        <f t="shared" si="15"/>
        <v>BLANK</v>
      </c>
      <c r="M141" s="55" t="str">
        <f t="shared" si="16"/>
        <v>BLANK</v>
      </c>
      <c r="N141" s="55" t="str">
        <f t="shared" si="17"/>
        <v>BLANK</v>
      </c>
    </row>
    <row r="142" spans="1:14" x14ac:dyDescent="0.25">
      <c r="A142" t="str">
        <f>CONCATENATE('Search Tool'!$B$6,'Search Tool'!$F$6,H142)</f>
        <v>Pass</v>
      </c>
      <c r="B142" s="125" t="b">
        <f t="shared" si="12"/>
        <v>0</v>
      </c>
      <c r="C142" s="125">
        <f>IF(B142=FALSE,0,COUNTIF($B$7:B142,TRUE))</f>
        <v>0</v>
      </c>
      <c r="D142" s="125" t="str">
        <f t="shared" si="13"/>
        <v>FALSE0</v>
      </c>
      <c r="E142" t="str">
        <f t="shared" si="14"/>
        <v>Graded MusicGrade 8 Music LiteracyPass</v>
      </c>
      <c r="F142" t="s">
        <v>1041</v>
      </c>
      <c r="G142" t="s">
        <v>1017</v>
      </c>
      <c r="H142" t="s">
        <v>579</v>
      </c>
      <c r="I142">
        <v>8.5</v>
      </c>
      <c r="J142">
        <v>1</v>
      </c>
      <c r="K142" t="s">
        <v>1201</v>
      </c>
      <c r="L142" s="55" t="str">
        <f t="shared" si="15"/>
        <v>BLANK</v>
      </c>
      <c r="M142" s="55" t="str">
        <f t="shared" si="16"/>
        <v>BLANK</v>
      </c>
      <c r="N142" s="55" t="str">
        <f t="shared" si="17"/>
        <v>BLANK</v>
      </c>
    </row>
    <row r="143" spans="1:14" x14ac:dyDescent="0.25">
      <c r="A143" t="str">
        <f>CONCATENATE('Search Tool'!$B$6,'Search Tool'!$F$6,H143)</f>
        <v>Distinction</v>
      </c>
      <c r="B143" s="125" t="b">
        <f t="shared" si="12"/>
        <v>0</v>
      </c>
      <c r="C143" s="125">
        <f>IF(B143=FALSE,0,COUNTIF($B$7:B143,TRUE))</f>
        <v>0</v>
      </c>
      <c r="D143" s="125" t="str">
        <f t="shared" si="13"/>
        <v>FALSE0</v>
      </c>
      <c r="E143" t="str">
        <f t="shared" si="14"/>
        <v>Graded MusicGrade 7 Music LiteracyDistinction</v>
      </c>
      <c r="F143" t="s">
        <v>1041</v>
      </c>
      <c r="G143" t="s">
        <v>1018</v>
      </c>
      <c r="H143" t="s">
        <v>1013</v>
      </c>
      <c r="I143">
        <v>8.5</v>
      </c>
      <c r="J143">
        <v>1</v>
      </c>
      <c r="K143" t="s">
        <v>1202</v>
      </c>
      <c r="L143" s="55" t="str">
        <f t="shared" si="15"/>
        <v>BLANK</v>
      </c>
      <c r="M143" s="55" t="str">
        <f t="shared" si="16"/>
        <v>BLANK</v>
      </c>
      <c r="N143" s="55" t="str">
        <f t="shared" si="17"/>
        <v>BLANK</v>
      </c>
    </row>
    <row r="144" spans="1:14" x14ac:dyDescent="0.25">
      <c r="A144" t="str">
        <f>CONCATENATE('Search Tool'!$B$6,'Search Tool'!$F$6,H144)</f>
        <v>Merit</v>
      </c>
      <c r="B144" s="125" t="b">
        <f t="shared" si="12"/>
        <v>0</v>
      </c>
      <c r="C144" s="125">
        <f>IF(B144=FALSE,0,COUNTIF($B$7:B144,TRUE))</f>
        <v>0</v>
      </c>
      <c r="D144" s="125" t="str">
        <f t="shared" si="13"/>
        <v>FALSE0</v>
      </c>
      <c r="E144" t="str">
        <f t="shared" si="14"/>
        <v>Graded MusicGrade 7 Music LiteracyMerit</v>
      </c>
      <c r="F144" t="s">
        <v>1041</v>
      </c>
      <c r="G144" t="s">
        <v>1018</v>
      </c>
      <c r="H144" t="s">
        <v>1014</v>
      </c>
      <c r="I144">
        <v>8.5</v>
      </c>
      <c r="J144">
        <v>1</v>
      </c>
      <c r="K144" t="s">
        <v>1203</v>
      </c>
      <c r="L144" s="55" t="str">
        <f t="shared" si="15"/>
        <v>BLANK</v>
      </c>
      <c r="M144" s="55" t="str">
        <f t="shared" si="16"/>
        <v>BLANK</v>
      </c>
      <c r="N144" s="55" t="str">
        <f t="shared" si="17"/>
        <v>BLANK</v>
      </c>
    </row>
    <row r="145" spans="1:14" x14ac:dyDescent="0.25">
      <c r="A145" t="str">
        <f>CONCATENATE('Search Tool'!$B$6,'Search Tool'!$F$6,H145)</f>
        <v>Pass</v>
      </c>
      <c r="B145" s="125" t="b">
        <f t="shared" si="12"/>
        <v>0</v>
      </c>
      <c r="C145" s="125">
        <f>IF(B145=FALSE,0,COUNTIF($B$7:B145,TRUE))</f>
        <v>0</v>
      </c>
      <c r="D145" s="125" t="str">
        <f t="shared" si="13"/>
        <v>FALSE0</v>
      </c>
      <c r="E145" t="str">
        <f t="shared" si="14"/>
        <v>Graded MusicGrade 7 Music LiteracyPass</v>
      </c>
      <c r="F145" t="s">
        <v>1041</v>
      </c>
      <c r="G145" t="s">
        <v>1018</v>
      </c>
      <c r="H145" t="s">
        <v>579</v>
      </c>
      <c r="I145">
        <v>7</v>
      </c>
      <c r="J145">
        <v>1</v>
      </c>
      <c r="K145" t="s">
        <v>1204</v>
      </c>
      <c r="L145" s="55" t="str">
        <f t="shared" si="15"/>
        <v>BLANK</v>
      </c>
      <c r="M145" s="55" t="str">
        <f t="shared" si="16"/>
        <v>BLANK</v>
      </c>
      <c r="N145" s="55" t="str">
        <f t="shared" si="17"/>
        <v>BLANK</v>
      </c>
    </row>
    <row r="146" spans="1:14" x14ac:dyDescent="0.25">
      <c r="A146" t="str">
        <f>CONCATENATE('Search Tool'!$B$6,'Search Tool'!$F$6,H146)</f>
        <v>Distinction</v>
      </c>
      <c r="B146" s="125" t="b">
        <f t="shared" si="12"/>
        <v>0</v>
      </c>
      <c r="C146" s="125">
        <f>IF(B146=FALSE,0,COUNTIF($B$7:B146,TRUE))</f>
        <v>0</v>
      </c>
      <c r="D146" s="125" t="str">
        <f t="shared" si="13"/>
        <v>FALSE0</v>
      </c>
      <c r="E146" t="str">
        <f t="shared" si="14"/>
        <v>Graded MusicGrade 6 Music LiteracyDistinction</v>
      </c>
      <c r="F146" t="s">
        <v>1041</v>
      </c>
      <c r="G146" t="s">
        <v>1019</v>
      </c>
      <c r="H146" t="s">
        <v>1013</v>
      </c>
      <c r="I146">
        <v>8.5</v>
      </c>
      <c r="J146">
        <v>0.8</v>
      </c>
      <c r="K146" t="s">
        <v>1205</v>
      </c>
      <c r="L146" s="55" t="str">
        <f t="shared" si="15"/>
        <v>BLANK</v>
      </c>
      <c r="M146" s="55" t="str">
        <f t="shared" si="16"/>
        <v>BLANK</v>
      </c>
      <c r="N146" s="55" t="str">
        <f t="shared" si="17"/>
        <v>BLANK</v>
      </c>
    </row>
    <row r="147" spans="1:14" x14ac:dyDescent="0.25">
      <c r="A147" t="str">
        <f>CONCATENATE('Search Tool'!$B$6,'Search Tool'!$F$6,H147)</f>
        <v>Merit</v>
      </c>
      <c r="B147" s="125" t="b">
        <f t="shared" si="12"/>
        <v>0</v>
      </c>
      <c r="C147" s="125">
        <f>IF(B147=FALSE,0,COUNTIF($B$7:B147,TRUE))</f>
        <v>0</v>
      </c>
      <c r="D147" s="125" t="str">
        <f t="shared" si="13"/>
        <v>FALSE0</v>
      </c>
      <c r="E147" t="str">
        <f t="shared" si="14"/>
        <v>Graded MusicGrade 6 Music LiteracyMerit</v>
      </c>
      <c r="F147" t="s">
        <v>1041</v>
      </c>
      <c r="G147" t="s">
        <v>1019</v>
      </c>
      <c r="H147" t="s">
        <v>1014</v>
      </c>
      <c r="I147">
        <v>8.5</v>
      </c>
      <c r="J147">
        <v>0.8</v>
      </c>
      <c r="K147" t="s">
        <v>1206</v>
      </c>
      <c r="L147" s="55" t="str">
        <f t="shared" si="15"/>
        <v>BLANK</v>
      </c>
      <c r="M147" s="55" t="str">
        <f t="shared" si="16"/>
        <v>BLANK</v>
      </c>
      <c r="N147" s="55" t="str">
        <f t="shared" si="17"/>
        <v>BLANK</v>
      </c>
    </row>
    <row r="148" spans="1:14" x14ac:dyDescent="0.25">
      <c r="A148" t="str">
        <f>CONCATENATE('Search Tool'!$B$6,'Search Tool'!$F$6,H148)</f>
        <v>Pass</v>
      </c>
      <c r="B148" s="125" t="b">
        <f t="shared" si="12"/>
        <v>0</v>
      </c>
      <c r="C148" s="125">
        <f>IF(B148=FALSE,0,COUNTIF($B$7:B148,TRUE))</f>
        <v>0</v>
      </c>
      <c r="D148" s="125" t="str">
        <f t="shared" si="13"/>
        <v>FALSE0</v>
      </c>
      <c r="E148" t="str">
        <f t="shared" si="14"/>
        <v>Graded MusicGrade 6 Music LiteracyPass</v>
      </c>
      <c r="F148" t="s">
        <v>1041</v>
      </c>
      <c r="G148" t="s">
        <v>1019</v>
      </c>
      <c r="H148" t="s">
        <v>579</v>
      </c>
      <c r="I148">
        <v>7</v>
      </c>
      <c r="J148">
        <v>0.8</v>
      </c>
      <c r="K148" t="s">
        <v>1207</v>
      </c>
      <c r="L148" s="55" t="str">
        <f t="shared" si="15"/>
        <v>BLANK</v>
      </c>
      <c r="M148" s="55" t="str">
        <f t="shared" si="16"/>
        <v>BLANK</v>
      </c>
      <c r="N148" s="55" t="str">
        <f t="shared" si="17"/>
        <v>BLANK</v>
      </c>
    </row>
    <row r="149" spans="1:14" x14ac:dyDescent="0.25">
      <c r="A149" t="str">
        <f>CONCATENATE('Search Tool'!$B$6,'Search Tool'!$F$6,H149)</f>
        <v>Level 2 Distinction*</v>
      </c>
      <c r="B149" s="125" t="b">
        <f t="shared" si="12"/>
        <v>0</v>
      </c>
      <c r="C149" s="125">
        <f>IF(B149=FALSE,0,COUNTIF($B$7:B149,TRUE))</f>
        <v>0</v>
      </c>
      <c r="D149" s="125" t="str">
        <f t="shared" si="13"/>
        <v>FALSE0</v>
      </c>
      <c r="E149" t="str">
        <f t="shared" si="14"/>
        <v>OCR National CertificatesOCR Level 1/2 Cambridge National CertificateLevel 2 Distinction*</v>
      </c>
      <c r="F149" t="s">
        <v>1040</v>
      </c>
      <c r="G149" t="s">
        <v>976</v>
      </c>
      <c r="H149" t="s">
        <v>994</v>
      </c>
      <c r="I149">
        <v>8.5</v>
      </c>
      <c r="J149">
        <v>1</v>
      </c>
      <c r="K149" t="s">
        <v>1208</v>
      </c>
      <c r="L149" s="55" t="str">
        <f t="shared" si="15"/>
        <v>BLANK</v>
      </c>
      <c r="M149" s="55" t="str">
        <f t="shared" si="16"/>
        <v>BLANK</v>
      </c>
      <c r="N149" s="55" t="str">
        <f t="shared" si="17"/>
        <v>BLANK</v>
      </c>
    </row>
    <row r="150" spans="1:14" x14ac:dyDescent="0.25">
      <c r="A150" t="str">
        <f>CONCATENATE('Search Tool'!$B$6,'Search Tool'!$F$6,H150)</f>
        <v>Level 2 Distinction</v>
      </c>
      <c r="B150" s="125" t="b">
        <f t="shared" si="12"/>
        <v>0</v>
      </c>
      <c r="C150" s="125">
        <f>IF(B150=FALSE,0,COUNTIF($B$7:B150,TRUE))</f>
        <v>0</v>
      </c>
      <c r="D150" s="125" t="str">
        <f t="shared" si="13"/>
        <v>FALSE0</v>
      </c>
      <c r="E150" t="str">
        <f t="shared" si="14"/>
        <v>OCR National CertificatesOCR Level 1/2 Cambridge National CertificateLevel 2 Distinction</v>
      </c>
      <c r="F150" t="s">
        <v>1040</v>
      </c>
      <c r="G150" t="s">
        <v>976</v>
      </c>
      <c r="H150" t="s">
        <v>995</v>
      </c>
      <c r="I150">
        <v>7</v>
      </c>
      <c r="J150">
        <v>1</v>
      </c>
      <c r="K150" t="s">
        <v>1209</v>
      </c>
      <c r="L150" s="55" t="str">
        <f t="shared" si="15"/>
        <v>BLANK</v>
      </c>
      <c r="M150" s="55" t="str">
        <f t="shared" si="16"/>
        <v>BLANK</v>
      </c>
      <c r="N150" s="55" t="str">
        <f t="shared" si="17"/>
        <v>BLANK</v>
      </c>
    </row>
    <row r="151" spans="1:14" x14ac:dyDescent="0.25">
      <c r="A151" t="str">
        <f>CONCATENATE('Search Tool'!$B$6,'Search Tool'!$F$6,H151)</f>
        <v>Level 2 Merit</v>
      </c>
      <c r="B151" s="125" t="b">
        <f t="shared" si="12"/>
        <v>0</v>
      </c>
      <c r="C151" s="125">
        <f>IF(B151=FALSE,0,COUNTIF($B$7:B151,TRUE))</f>
        <v>0</v>
      </c>
      <c r="D151" s="125" t="str">
        <f t="shared" si="13"/>
        <v>FALSE0</v>
      </c>
      <c r="E151" t="str">
        <f t="shared" si="14"/>
        <v>OCR National CertificatesOCR Level 1/2 Cambridge National CertificateLevel 2 Merit</v>
      </c>
      <c r="F151" t="s">
        <v>1040</v>
      </c>
      <c r="G151" t="s">
        <v>976</v>
      </c>
      <c r="H151" t="s">
        <v>996</v>
      </c>
      <c r="I151">
        <v>5.5</v>
      </c>
      <c r="J151">
        <v>1</v>
      </c>
      <c r="K151" t="s">
        <v>1210</v>
      </c>
      <c r="L151" s="55" t="str">
        <f t="shared" si="15"/>
        <v>BLANK</v>
      </c>
      <c r="M151" s="55" t="str">
        <f t="shared" si="16"/>
        <v>BLANK</v>
      </c>
      <c r="N151" s="55" t="str">
        <f t="shared" si="17"/>
        <v>BLANK</v>
      </c>
    </row>
    <row r="152" spans="1:14" x14ac:dyDescent="0.25">
      <c r="A152" t="str">
        <f>CONCATENATE('Search Tool'!$B$6,'Search Tool'!$F$6,H152)</f>
        <v>Level 2 Pass</v>
      </c>
      <c r="B152" s="125" t="b">
        <f t="shared" si="12"/>
        <v>0</v>
      </c>
      <c r="C152" s="125">
        <f>IF(B152=FALSE,0,COUNTIF($B$7:B152,TRUE))</f>
        <v>0</v>
      </c>
      <c r="D152" s="125" t="str">
        <f t="shared" si="13"/>
        <v>FALSE0</v>
      </c>
      <c r="E152" t="str">
        <f t="shared" si="14"/>
        <v>OCR National CertificatesOCR Level 1/2 Cambridge National CertificateLevel 2 Pass</v>
      </c>
      <c r="F152" t="s">
        <v>1040</v>
      </c>
      <c r="G152" t="s">
        <v>976</v>
      </c>
      <c r="H152" t="s">
        <v>997</v>
      </c>
      <c r="I152">
        <v>4</v>
      </c>
      <c r="J152">
        <v>1</v>
      </c>
      <c r="K152" t="s">
        <v>1211</v>
      </c>
      <c r="L152" s="55" t="str">
        <f t="shared" si="15"/>
        <v>BLANK</v>
      </c>
      <c r="M152" s="55" t="str">
        <f t="shared" si="16"/>
        <v>BLANK</v>
      </c>
      <c r="N152" s="55" t="str">
        <f t="shared" si="17"/>
        <v>BLANK</v>
      </c>
    </row>
    <row r="153" spans="1:14" x14ac:dyDescent="0.25">
      <c r="A153" t="str">
        <f>CONCATENATE('Search Tool'!$B$6,'Search Tool'!$F$6,H153)</f>
        <v>Level 1 Distinction</v>
      </c>
      <c r="B153" s="125" t="b">
        <f t="shared" si="12"/>
        <v>0</v>
      </c>
      <c r="C153" s="125">
        <f>IF(B153=FALSE,0,COUNTIF($B$7:B153,TRUE))</f>
        <v>0</v>
      </c>
      <c r="D153" s="125" t="str">
        <f t="shared" si="13"/>
        <v>FALSE0</v>
      </c>
      <c r="E153" t="str">
        <f t="shared" si="14"/>
        <v>OCR National CertificatesOCR Level 1/2 Cambridge National CertificateLevel 1 Distinction</v>
      </c>
      <c r="F153" t="s">
        <v>1040</v>
      </c>
      <c r="G153" t="s">
        <v>976</v>
      </c>
      <c r="H153" t="s">
        <v>1020</v>
      </c>
      <c r="I153">
        <v>3</v>
      </c>
      <c r="J153">
        <v>1</v>
      </c>
      <c r="K153" t="s">
        <v>1212</v>
      </c>
      <c r="L153" s="55" t="str">
        <f t="shared" si="15"/>
        <v>BLANK</v>
      </c>
      <c r="M153" s="55" t="str">
        <f t="shared" si="16"/>
        <v>BLANK</v>
      </c>
      <c r="N153" s="55" t="str">
        <f t="shared" si="17"/>
        <v>BLANK</v>
      </c>
    </row>
    <row r="154" spans="1:14" x14ac:dyDescent="0.25">
      <c r="A154" t="str">
        <f>CONCATENATE('Search Tool'!$B$6,'Search Tool'!$F$6,H154)</f>
        <v>Level 1 Merit</v>
      </c>
      <c r="B154" s="125" t="b">
        <f t="shared" si="12"/>
        <v>0</v>
      </c>
      <c r="C154" s="125">
        <f>IF(B154=FALSE,0,COUNTIF($B$7:B154,TRUE))</f>
        <v>0</v>
      </c>
      <c r="D154" s="125" t="str">
        <f t="shared" si="13"/>
        <v>FALSE0</v>
      </c>
      <c r="E154" t="str">
        <f t="shared" si="14"/>
        <v>OCR National CertificatesOCR Level 1/2 Cambridge National CertificateLevel 1 Merit</v>
      </c>
      <c r="F154" t="s">
        <v>1040</v>
      </c>
      <c r="G154" t="s">
        <v>976</v>
      </c>
      <c r="H154" t="s">
        <v>1021</v>
      </c>
      <c r="I154">
        <v>2</v>
      </c>
      <c r="J154">
        <v>1</v>
      </c>
      <c r="K154" t="s">
        <v>1213</v>
      </c>
      <c r="L154" s="55" t="str">
        <f t="shared" si="15"/>
        <v>BLANK</v>
      </c>
      <c r="M154" s="55" t="str">
        <f t="shared" si="16"/>
        <v>BLANK</v>
      </c>
      <c r="N154" s="55" t="str">
        <f t="shared" si="17"/>
        <v>BLANK</v>
      </c>
    </row>
    <row r="155" spans="1:14" x14ac:dyDescent="0.25">
      <c r="A155" t="str">
        <f>CONCATENATE('Search Tool'!$B$6,'Search Tool'!$F$6,H155)</f>
        <v>Level 1 Pass</v>
      </c>
      <c r="B155" s="125" t="b">
        <f t="shared" si="12"/>
        <v>0</v>
      </c>
      <c r="C155" s="125">
        <f>IF(B155=FALSE,0,COUNTIF($B$7:B155,TRUE))</f>
        <v>0</v>
      </c>
      <c r="D155" s="125" t="str">
        <f t="shared" si="13"/>
        <v>FALSE0</v>
      </c>
      <c r="E155" t="str">
        <f t="shared" si="14"/>
        <v>OCR National CertificatesOCR Level 1/2 Cambridge National CertificateLevel 1 Pass</v>
      </c>
      <c r="F155" t="s">
        <v>1040</v>
      </c>
      <c r="G155" t="s">
        <v>976</v>
      </c>
      <c r="H155" t="s">
        <v>998</v>
      </c>
      <c r="I155">
        <v>1.25</v>
      </c>
      <c r="J155">
        <v>1</v>
      </c>
      <c r="K155" t="s">
        <v>1214</v>
      </c>
      <c r="L155" s="55" t="str">
        <f t="shared" si="15"/>
        <v>BLANK</v>
      </c>
      <c r="M155" s="55" t="str">
        <f t="shared" si="16"/>
        <v>BLANK</v>
      </c>
      <c r="N155" s="55" t="str">
        <f t="shared" si="17"/>
        <v>BLANK</v>
      </c>
    </row>
    <row r="156" spans="1:14" x14ac:dyDescent="0.25">
      <c r="A156" t="str">
        <f>CONCATENATE('Search Tool'!$B$6,'Search Tool'!$F$6,H156)</f>
        <v>Distinction</v>
      </c>
      <c r="B156" s="125" t="b">
        <f t="shared" si="12"/>
        <v>0</v>
      </c>
      <c r="C156" s="125">
        <f>IF(B156=FALSE,0,COUNTIF($B$7:B156,TRUE))</f>
        <v>0</v>
      </c>
      <c r="D156" s="125" t="str">
        <f t="shared" si="13"/>
        <v>FALSE0</v>
      </c>
      <c r="E156" t="str">
        <f t="shared" si="14"/>
        <v>Other Qualifications1st4sport Level 2 CertificateDistinction</v>
      </c>
      <c r="F156" t="s">
        <v>2260</v>
      </c>
      <c r="G156" t="s">
        <v>2133</v>
      </c>
      <c r="H156" t="s">
        <v>1013</v>
      </c>
      <c r="I156">
        <v>7.75</v>
      </c>
      <c r="J156">
        <v>1</v>
      </c>
      <c r="K156" t="s">
        <v>1215</v>
      </c>
      <c r="L156" s="55" t="str">
        <f t="shared" si="15"/>
        <v>BLANK</v>
      </c>
      <c r="M156" s="55" t="str">
        <f t="shared" si="16"/>
        <v>BLANK</v>
      </c>
      <c r="N156" s="55" t="str">
        <f t="shared" si="17"/>
        <v>BLANK</v>
      </c>
    </row>
    <row r="157" spans="1:14" x14ac:dyDescent="0.25">
      <c r="A157" t="str">
        <f>CONCATENATE('Search Tool'!$B$6,'Search Tool'!$F$6,H157)</f>
        <v>Merit</v>
      </c>
      <c r="B157" s="125" t="b">
        <f t="shared" si="12"/>
        <v>0</v>
      </c>
      <c r="C157" s="125">
        <f>IF(B157=FALSE,0,COUNTIF($B$7:B157,TRUE))</f>
        <v>0</v>
      </c>
      <c r="D157" s="125" t="str">
        <f t="shared" si="13"/>
        <v>FALSE0</v>
      </c>
      <c r="E157" t="str">
        <f t="shared" si="14"/>
        <v>Other Qualifications1st4sport Level 2 CertificateMerit</v>
      </c>
      <c r="F157" t="s">
        <v>2260</v>
      </c>
      <c r="G157" t="s">
        <v>2133</v>
      </c>
      <c r="H157" t="s">
        <v>1014</v>
      </c>
      <c r="I157">
        <v>6.25</v>
      </c>
      <c r="J157">
        <v>1</v>
      </c>
      <c r="K157" t="s">
        <v>1216</v>
      </c>
      <c r="L157" s="55" t="str">
        <f t="shared" si="15"/>
        <v>BLANK</v>
      </c>
      <c r="M157" s="55" t="str">
        <f t="shared" si="16"/>
        <v>BLANK</v>
      </c>
      <c r="N157" s="55" t="str">
        <f t="shared" si="17"/>
        <v>BLANK</v>
      </c>
    </row>
    <row r="158" spans="1:14" x14ac:dyDescent="0.25">
      <c r="A158" t="str">
        <f>CONCATENATE('Search Tool'!$B$6,'Search Tool'!$F$6,H158)</f>
        <v>Pass</v>
      </c>
      <c r="B158" s="125" t="b">
        <f t="shared" si="12"/>
        <v>0</v>
      </c>
      <c r="C158" s="125">
        <f>IF(B158=FALSE,0,COUNTIF($B$7:B158,TRUE))</f>
        <v>0</v>
      </c>
      <c r="D158" s="125" t="str">
        <f t="shared" si="13"/>
        <v>FALSE0</v>
      </c>
      <c r="E158" t="str">
        <f t="shared" si="14"/>
        <v>Other Qualifications1st4sport Level 2 CertificatePass</v>
      </c>
      <c r="F158" t="s">
        <v>2260</v>
      </c>
      <c r="G158" t="s">
        <v>2133</v>
      </c>
      <c r="H158" t="s">
        <v>579</v>
      </c>
      <c r="I158">
        <v>4</v>
      </c>
      <c r="J158">
        <v>1</v>
      </c>
      <c r="K158" t="s">
        <v>1217</v>
      </c>
      <c r="L158" s="55" t="str">
        <f t="shared" si="15"/>
        <v>BLANK</v>
      </c>
      <c r="M158" s="55" t="str">
        <f t="shared" si="16"/>
        <v>BLANK</v>
      </c>
      <c r="N158" s="55" t="str">
        <f t="shared" si="17"/>
        <v>BLANK</v>
      </c>
    </row>
    <row r="159" spans="1:14" x14ac:dyDescent="0.25">
      <c r="A159" t="str">
        <f>CONCATENATE('Search Tool'!$B$6,'Search Tool'!$F$6,H159)</f>
        <v>Distinction</v>
      </c>
      <c r="B159" s="125" t="b">
        <f t="shared" si="12"/>
        <v>0</v>
      </c>
      <c r="C159" s="125">
        <f>IF(B159=FALSE,0,COUNTIF($B$7:B159,TRUE))</f>
        <v>0</v>
      </c>
      <c r="D159" s="125" t="str">
        <f t="shared" si="13"/>
        <v>FALSE0</v>
      </c>
      <c r="E159" t="str">
        <f t="shared" si="14"/>
        <v>Other QualificationsABC Level 1 AwardDistinction</v>
      </c>
      <c r="F159" t="s">
        <v>2260</v>
      </c>
      <c r="G159" t="s">
        <v>2132</v>
      </c>
      <c r="H159" t="s">
        <v>1013</v>
      </c>
      <c r="I159">
        <v>3</v>
      </c>
      <c r="J159">
        <v>1</v>
      </c>
      <c r="K159" t="s">
        <v>1218</v>
      </c>
      <c r="L159" s="55" t="str">
        <f t="shared" si="15"/>
        <v>BLANK</v>
      </c>
      <c r="M159" s="55" t="str">
        <f t="shared" si="16"/>
        <v>BLANK</v>
      </c>
      <c r="N159" s="55" t="str">
        <f t="shared" si="17"/>
        <v>BLANK</v>
      </c>
    </row>
    <row r="160" spans="1:14" x14ac:dyDescent="0.25">
      <c r="A160" t="str">
        <f>CONCATENATE('Search Tool'!$B$6,'Search Tool'!$F$6,H160)</f>
        <v>Merit</v>
      </c>
      <c r="B160" s="125" t="b">
        <f t="shared" si="12"/>
        <v>0</v>
      </c>
      <c r="C160" s="125">
        <f>IF(B160=FALSE,0,COUNTIF($B$7:B160,TRUE))</f>
        <v>0</v>
      </c>
      <c r="D160" s="125" t="str">
        <f t="shared" si="13"/>
        <v>FALSE0</v>
      </c>
      <c r="E160" t="str">
        <f t="shared" si="14"/>
        <v>Other QualificationsABC Level 1 AwardMerit</v>
      </c>
      <c r="F160" t="s">
        <v>2260</v>
      </c>
      <c r="G160" t="s">
        <v>2132</v>
      </c>
      <c r="H160" t="s">
        <v>1014</v>
      </c>
      <c r="I160">
        <v>2</v>
      </c>
      <c r="J160">
        <v>1</v>
      </c>
      <c r="K160" t="s">
        <v>1219</v>
      </c>
      <c r="L160" s="55" t="str">
        <f t="shared" si="15"/>
        <v>BLANK</v>
      </c>
      <c r="M160" s="55" t="str">
        <f t="shared" si="16"/>
        <v>BLANK</v>
      </c>
      <c r="N160" s="55" t="str">
        <f t="shared" si="17"/>
        <v>BLANK</v>
      </c>
    </row>
    <row r="161" spans="1:14" x14ac:dyDescent="0.25">
      <c r="A161" t="str">
        <f>CONCATENATE('Search Tool'!$B$6,'Search Tool'!$F$6,H161)</f>
        <v>Pass</v>
      </c>
      <c r="B161" s="125" t="b">
        <f t="shared" si="12"/>
        <v>0</v>
      </c>
      <c r="C161" s="125">
        <f>IF(B161=FALSE,0,COUNTIF($B$7:B161,TRUE))</f>
        <v>0</v>
      </c>
      <c r="D161" s="125" t="str">
        <f t="shared" si="13"/>
        <v>FALSE0</v>
      </c>
      <c r="E161" t="str">
        <f t="shared" si="14"/>
        <v>Other QualificationsABC Level 1 AwardPass</v>
      </c>
      <c r="F161" t="s">
        <v>2260</v>
      </c>
      <c r="G161" t="s">
        <v>2132</v>
      </c>
      <c r="H161" t="s">
        <v>579</v>
      </c>
      <c r="I161">
        <v>1.25</v>
      </c>
      <c r="J161">
        <v>1</v>
      </c>
      <c r="K161" t="s">
        <v>1220</v>
      </c>
      <c r="L161" s="55" t="str">
        <f t="shared" si="15"/>
        <v>BLANK</v>
      </c>
      <c r="M161" s="55" t="str">
        <f t="shared" si="16"/>
        <v>BLANK</v>
      </c>
      <c r="N161" s="55" t="str">
        <f t="shared" si="17"/>
        <v>BLANK</v>
      </c>
    </row>
    <row r="162" spans="1:14" x14ac:dyDescent="0.25">
      <c r="A162" t="str">
        <f>CONCATENATE('Search Tool'!$B$6,'Search Tool'!$F$6,H162)</f>
        <v>Distinction*</v>
      </c>
      <c r="B162" s="125" t="b">
        <f t="shared" si="12"/>
        <v>0</v>
      </c>
      <c r="C162" s="125">
        <f>IF(B162=FALSE,0,COUNTIF($B$7:B162,TRUE))</f>
        <v>0</v>
      </c>
      <c r="D162" s="125" t="str">
        <f t="shared" si="13"/>
        <v>FALSE0</v>
      </c>
      <c r="E162" t="str">
        <f t="shared" si="14"/>
        <v>Other QualificationsCity &amp; Guilds Level 2 Technical AwardDistinction*</v>
      </c>
      <c r="F162" t="s">
        <v>2260</v>
      </c>
      <c r="G162" t="s">
        <v>2131</v>
      </c>
      <c r="H162" t="s">
        <v>1023</v>
      </c>
      <c r="I162">
        <v>8.5</v>
      </c>
      <c r="J162">
        <v>1</v>
      </c>
      <c r="K162" t="s">
        <v>1221</v>
      </c>
      <c r="L162" s="55" t="str">
        <f t="shared" si="15"/>
        <v>BLANK</v>
      </c>
      <c r="M162" s="55" t="str">
        <f t="shared" si="16"/>
        <v>BLANK</v>
      </c>
      <c r="N162" s="55" t="str">
        <f t="shared" si="17"/>
        <v>BLANK</v>
      </c>
    </row>
    <row r="163" spans="1:14" x14ac:dyDescent="0.25">
      <c r="A163" t="str">
        <f>CONCATENATE('Search Tool'!$B$6,'Search Tool'!$F$6,H163)</f>
        <v>Distinction</v>
      </c>
      <c r="B163" s="125" t="b">
        <f t="shared" si="12"/>
        <v>0</v>
      </c>
      <c r="C163" s="125">
        <f>IF(B163=FALSE,0,COUNTIF($B$7:B163,TRUE))</f>
        <v>0</v>
      </c>
      <c r="D163" s="125" t="str">
        <f t="shared" si="13"/>
        <v>FALSE0</v>
      </c>
      <c r="E163" t="str">
        <f t="shared" si="14"/>
        <v>Other QualificationsCity &amp; Guilds Level 2 Technical AwardDistinction</v>
      </c>
      <c r="F163" t="s">
        <v>2260</v>
      </c>
      <c r="G163" t="s">
        <v>2131</v>
      </c>
      <c r="H163" t="s">
        <v>1013</v>
      </c>
      <c r="I163">
        <v>7</v>
      </c>
      <c r="J163">
        <v>1</v>
      </c>
      <c r="K163" t="s">
        <v>1222</v>
      </c>
      <c r="L163" s="55" t="str">
        <f t="shared" si="15"/>
        <v>BLANK</v>
      </c>
      <c r="M163" s="55" t="str">
        <f t="shared" si="16"/>
        <v>BLANK</v>
      </c>
      <c r="N163" s="55" t="str">
        <f t="shared" si="17"/>
        <v>BLANK</v>
      </c>
    </row>
    <row r="164" spans="1:14" x14ac:dyDescent="0.25">
      <c r="A164" t="str">
        <f>CONCATENATE('Search Tool'!$B$6,'Search Tool'!$F$6,H164)</f>
        <v>Merit</v>
      </c>
      <c r="B164" s="125" t="b">
        <f t="shared" si="12"/>
        <v>0</v>
      </c>
      <c r="C164" s="125">
        <f>IF(B164=FALSE,0,COUNTIF($B$7:B164,TRUE))</f>
        <v>0</v>
      </c>
      <c r="D164" s="125" t="str">
        <f t="shared" si="13"/>
        <v>FALSE0</v>
      </c>
      <c r="E164" t="str">
        <f t="shared" si="14"/>
        <v>Other QualificationsCity &amp; Guilds Level 2 Technical AwardMerit</v>
      </c>
      <c r="F164" t="s">
        <v>2260</v>
      </c>
      <c r="G164" t="s">
        <v>2131</v>
      </c>
      <c r="H164" t="s">
        <v>1014</v>
      </c>
      <c r="I164">
        <v>5.5</v>
      </c>
      <c r="J164">
        <v>1</v>
      </c>
      <c r="K164" t="s">
        <v>1223</v>
      </c>
      <c r="L164" s="55" t="str">
        <f t="shared" si="15"/>
        <v>BLANK</v>
      </c>
      <c r="M164" s="55" t="str">
        <f t="shared" si="16"/>
        <v>BLANK</v>
      </c>
      <c r="N164" s="55" t="str">
        <f t="shared" si="17"/>
        <v>BLANK</v>
      </c>
    </row>
    <row r="165" spans="1:14" x14ac:dyDescent="0.25">
      <c r="A165" t="str">
        <f>CONCATENATE('Search Tool'!$B$6,'Search Tool'!$F$6,H165)</f>
        <v>Pass</v>
      </c>
      <c r="B165" s="125" t="b">
        <f t="shared" si="12"/>
        <v>0</v>
      </c>
      <c r="C165" s="125">
        <f>IF(B165=FALSE,0,COUNTIF($B$7:B165,TRUE))</f>
        <v>0</v>
      </c>
      <c r="D165" s="125" t="str">
        <f t="shared" si="13"/>
        <v>FALSE0</v>
      </c>
      <c r="E165" t="str">
        <f t="shared" si="14"/>
        <v>Other QualificationsCity &amp; Guilds Level 2 Technical AwardPass</v>
      </c>
      <c r="F165" t="s">
        <v>2260</v>
      </c>
      <c r="G165" t="s">
        <v>2131</v>
      </c>
      <c r="H165" t="s">
        <v>579</v>
      </c>
      <c r="I165">
        <v>4</v>
      </c>
      <c r="J165">
        <v>1</v>
      </c>
      <c r="K165" t="s">
        <v>1224</v>
      </c>
      <c r="L165" s="55" t="str">
        <f t="shared" si="15"/>
        <v>BLANK</v>
      </c>
      <c r="M165" s="55" t="str">
        <f t="shared" si="16"/>
        <v>BLANK</v>
      </c>
      <c r="N165" s="55" t="str">
        <f t="shared" si="17"/>
        <v>BLANK</v>
      </c>
    </row>
    <row r="166" spans="1:14" x14ac:dyDescent="0.25">
      <c r="A166" t="str">
        <f>CONCATENATE('Search Tool'!$B$6,'Search Tool'!$F$6,H166)</f>
        <v>Distinction</v>
      </c>
      <c r="B166" s="125" t="b">
        <f t="shared" si="12"/>
        <v>0</v>
      </c>
      <c r="C166" s="125">
        <f>IF(B166=FALSE,0,COUNTIF($B$7:B166,TRUE))</f>
        <v>0</v>
      </c>
      <c r="D166" s="125" t="str">
        <f t="shared" si="13"/>
        <v>FALSE0</v>
      </c>
      <c r="E166" t="str">
        <f t="shared" si="14"/>
        <v>Other QualificationsEAL Level 1 Foundation CertificateDistinction</v>
      </c>
      <c r="F166" t="s">
        <v>2260</v>
      </c>
      <c r="G166" t="s">
        <v>1038</v>
      </c>
      <c r="H166" t="s">
        <v>1013</v>
      </c>
      <c r="I166">
        <v>3</v>
      </c>
      <c r="J166">
        <v>1</v>
      </c>
      <c r="K166" t="s">
        <v>1225</v>
      </c>
      <c r="L166" s="55" t="str">
        <f t="shared" si="15"/>
        <v>BLANK</v>
      </c>
      <c r="M166" s="55" t="str">
        <f t="shared" si="16"/>
        <v>BLANK</v>
      </c>
      <c r="N166" s="55" t="str">
        <f t="shared" si="17"/>
        <v>BLANK</v>
      </c>
    </row>
    <row r="167" spans="1:14" x14ac:dyDescent="0.25">
      <c r="A167" t="str">
        <f>CONCATENATE('Search Tool'!$B$6,'Search Tool'!$F$6,H167)</f>
        <v>Merit</v>
      </c>
      <c r="B167" s="125" t="b">
        <f t="shared" si="12"/>
        <v>0</v>
      </c>
      <c r="C167" s="125">
        <f>IF(B167=FALSE,0,COUNTIF($B$7:B167,TRUE))</f>
        <v>0</v>
      </c>
      <c r="D167" s="125" t="str">
        <f t="shared" si="13"/>
        <v>FALSE0</v>
      </c>
      <c r="E167" t="str">
        <f t="shared" si="14"/>
        <v>Other QualificationsEAL Level 1 Foundation CertificateMerit</v>
      </c>
      <c r="F167" t="s">
        <v>2260</v>
      </c>
      <c r="G167" t="s">
        <v>1038</v>
      </c>
      <c r="H167" t="s">
        <v>1014</v>
      </c>
      <c r="I167">
        <v>2</v>
      </c>
      <c r="J167">
        <v>1</v>
      </c>
      <c r="K167" t="s">
        <v>1226</v>
      </c>
      <c r="L167" s="55" t="str">
        <f t="shared" si="15"/>
        <v>BLANK</v>
      </c>
      <c r="M167" s="55" t="str">
        <f t="shared" si="16"/>
        <v>BLANK</v>
      </c>
      <c r="N167" s="55" t="str">
        <f t="shared" si="17"/>
        <v>BLANK</v>
      </c>
    </row>
    <row r="168" spans="1:14" x14ac:dyDescent="0.25">
      <c r="A168" t="str">
        <f>CONCATENATE('Search Tool'!$B$6,'Search Tool'!$F$6,H168)</f>
        <v>Pass</v>
      </c>
      <c r="B168" s="125" t="b">
        <f t="shared" si="12"/>
        <v>0</v>
      </c>
      <c r="C168" s="125">
        <f>IF(B168=FALSE,0,COUNTIF($B$7:B168,TRUE))</f>
        <v>0</v>
      </c>
      <c r="D168" s="125" t="str">
        <f t="shared" si="13"/>
        <v>FALSE0</v>
      </c>
      <c r="E168" t="str">
        <f t="shared" si="14"/>
        <v>Other QualificationsEAL Level 1 Foundation CertificatePass</v>
      </c>
      <c r="F168" t="s">
        <v>2260</v>
      </c>
      <c r="G168" t="s">
        <v>1038</v>
      </c>
      <c r="H168" t="s">
        <v>579</v>
      </c>
      <c r="I168">
        <v>1.25</v>
      </c>
      <c r="J168">
        <v>1</v>
      </c>
      <c r="K168" t="s">
        <v>1227</v>
      </c>
      <c r="L168" s="55" t="str">
        <f t="shared" si="15"/>
        <v>BLANK</v>
      </c>
      <c r="M168" s="55" t="str">
        <f t="shared" si="16"/>
        <v>BLANK</v>
      </c>
      <c r="N168" s="55" t="str">
        <f t="shared" si="17"/>
        <v>BLANK</v>
      </c>
    </row>
    <row r="169" spans="1:14" x14ac:dyDescent="0.25">
      <c r="A169" t="str">
        <f>CONCATENATE('Search Tool'!$B$6,'Search Tool'!$F$6,H169)</f>
        <v>Distinction</v>
      </c>
      <c r="B169" s="125" t="b">
        <f t="shared" si="12"/>
        <v>0</v>
      </c>
      <c r="C169" s="125">
        <f>IF(B169=FALSE,0,COUNTIF($B$7:B169,TRUE))</f>
        <v>0</v>
      </c>
      <c r="D169" s="125" t="str">
        <f t="shared" si="13"/>
        <v>FALSE0</v>
      </c>
      <c r="E169" t="str">
        <f t="shared" si="14"/>
        <v>Other QualificationsEAL Level 2 First CertificateDistinction</v>
      </c>
      <c r="F169" t="s">
        <v>2260</v>
      </c>
      <c r="G169" t="s">
        <v>1024</v>
      </c>
      <c r="H169" t="s">
        <v>1013</v>
      </c>
      <c r="I169">
        <v>7.75</v>
      </c>
      <c r="J169">
        <v>1</v>
      </c>
      <c r="K169" t="s">
        <v>1228</v>
      </c>
      <c r="L169" s="55" t="str">
        <f t="shared" si="15"/>
        <v>BLANK</v>
      </c>
      <c r="M169" s="55" t="str">
        <f t="shared" si="16"/>
        <v>BLANK</v>
      </c>
      <c r="N169" s="55" t="str">
        <f t="shared" si="17"/>
        <v>BLANK</v>
      </c>
    </row>
    <row r="170" spans="1:14" x14ac:dyDescent="0.25">
      <c r="A170" t="str">
        <f>CONCATENATE('Search Tool'!$B$6,'Search Tool'!$F$6,H170)</f>
        <v>Merit</v>
      </c>
      <c r="B170" s="125" t="b">
        <f t="shared" si="12"/>
        <v>0</v>
      </c>
      <c r="C170" s="125">
        <f>IF(B170=FALSE,0,COUNTIF($B$7:B170,TRUE))</f>
        <v>0</v>
      </c>
      <c r="D170" s="125" t="str">
        <f t="shared" si="13"/>
        <v>FALSE0</v>
      </c>
      <c r="E170" t="str">
        <f t="shared" si="14"/>
        <v>Other QualificationsEAL Level 2 First CertificateMerit</v>
      </c>
      <c r="F170" t="s">
        <v>2260</v>
      </c>
      <c r="G170" t="s">
        <v>1024</v>
      </c>
      <c r="H170" t="s">
        <v>1014</v>
      </c>
      <c r="I170">
        <v>6.25</v>
      </c>
      <c r="J170">
        <v>1</v>
      </c>
      <c r="K170" t="s">
        <v>1229</v>
      </c>
      <c r="L170" s="55" t="str">
        <f t="shared" si="15"/>
        <v>BLANK</v>
      </c>
      <c r="M170" s="55" t="str">
        <f t="shared" si="16"/>
        <v>BLANK</v>
      </c>
      <c r="N170" s="55" t="str">
        <f t="shared" si="17"/>
        <v>BLANK</v>
      </c>
    </row>
    <row r="171" spans="1:14" x14ac:dyDescent="0.25">
      <c r="A171" t="str">
        <f>CONCATENATE('Search Tool'!$B$6,'Search Tool'!$F$6,H171)</f>
        <v>Pass</v>
      </c>
      <c r="B171" s="125" t="b">
        <f t="shared" si="12"/>
        <v>0</v>
      </c>
      <c r="C171" s="125">
        <f>IF(B171=FALSE,0,COUNTIF($B$7:B171,TRUE))</f>
        <v>0</v>
      </c>
      <c r="D171" s="125" t="str">
        <f t="shared" si="13"/>
        <v>FALSE0</v>
      </c>
      <c r="E171" t="str">
        <f t="shared" si="14"/>
        <v>Other QualificationsEAL Level 2 First CertificatePass</v>
      </c>
      <c r="F171" t="s">
        <v>2260</v>
      </c>
      <c r="G171" t="s">
        <v>1024</v>
      </c>
      <c r="H171" t="s">
        <v>579</v>
      </c>
      <c r="I171">
        <v>4</v>
      </c>
      <c r="J171">
        <v>1</v>
      </c>
      <c r="K171" t="s">
        <v>1230</v>
      </c>
      <c r="L171" s="55" t="str">
        <f t="shared" si="15"/>
        <v>BLANK</v>
      </c>
      <c r="M171" s="55" t="str">
        <f t="shared" si="16"/>
        <v>BLANK</v>
      </c>
      <c r="N171" s="55" t="str">
        <f t="shared" si="17"/>
        <v>BLANK</v>
      </c>
    </row>
    <row r="172" spans="1:14" x14ac:dyDescent="0.25">
      <c r="A172" t="str">
        <f>CONCATENATE('Search Tool'!$B$6,'Search Tool'!$F$6,H172)</f>
        <v>Distinction</v>
      </c>
      <c r="B172" s="125" t="b">
        <f t="shared" si="12"/>
        <v>0</v>
      </c>
      <c r="C172" s="125">
        <f>IF(B172=FALSE,0,COUNTIF($B$7:B172,TRUE))</f>
        <v>0</v>
      </c>
      <c r="D172" s="125" t="str">
        <f t="shared" si="13"/>
        <v>FALSE0</v>
      </c>
      <c r="E172" t="str">
        <f t="shared" si="14"/>
        <v>Other QualificationsEAL Level 2 First DiplomaDistinction</v>
      </c>
      <c r="F172" t="s">
        <v>2260</v>
      </c>
      <c r="G172" t="s">
        <v>1025</v>
      </c>
      <c r="H172" t="s">
        <v>1013</v>
      </c>
      <c r="I172">
        <v>7.75</v>
      </c>
      <c r="J172">
        <v>1</v>
      </c>
      <c r="K172" t="s">
        <v>1231</v>
      </c>
      <c r="L172" s="55" t="str">
        <f t="shared" si="15"/>
        <v>BLANK</v>
      </c>
      <c r="M172" s="55" t="str">
        <f t="shared" si="16"/>
        <v>BLANK</v>
      </c>
      <c r="N172" s="55" t="str">
        <f t="shared" si="17"/>
        <v>BLANK</v>
      </c>
    </row>
    <row r="173" spans="1:14" x14ac:dyDescent="0.25">
      <c r="A173" t="str">
        <f>CONCATENATE('Search Tool'!$B$6,'Search Tool'!$F$6,H173)</f>
        <v>Merit</v>
      </c>
      <c r="B173" s="125" t="b">
        <f t="shared" si="12"/>
        <v>0</v>
      </c>
      <c r="C173" s="125">
        <f>IF(B173=FALSE,0,COUNTIF($B$7:B173,TRUE))</f>
        <v>0</v>
      </c>
      <c r="D173" s="125" t="str">
        <f t="shared" si="13"/>
        <v>FALSE0</v>
      </c>
      <c r="E173" t="str">
        <f t="shared" si="14"/>
        <v>Other QualificationsEAL Level 2 First DiplomaMerit</v>
      </c>
      <c r="F173" t="s">
        <v>2260</v>
      </c>
      <c r="G173" t="s">
        <v>1025</v>
      </c>
      <c r="H173" t="s">
        <v>1014</v>
      </c>
      <c r="I173">
        <v>6.25</v>
      </c>
      <c r="J173">
        <v>1</v>
      </c>
      <c r="K173" t="s">
        <v>1232</v>
      </c>
      <c r="L173" s="55" t="str">
        <f t="shared" si="15"/>
        <v>BLANK</v>
      </c>
      <c r="M173" s="55" t="str">
        <f t="shared" si="16"/>
        <v>BLANK</v>
      </c>
      <c r="N173" s="55" t="str">
        <f t="shared" si="17"/>
        <v>BLANK</v>
      </c>
    </row>
    <row r="174" spans="1:14" x14ac:dyDescent="0.25">
      <c r="A174" t="str">
        <f>CONCATENATE('Search Tool'!$B$6,'Search Tool'!$F$6,H174)</f>
        <v>Pass</v>
      </c>
      <c r="B174" s="125" t="b">
        <f t="shared" si="12"/>
        <v>0</v>
      </c>
      <c r="C174" s="125">
        <f>IF(B174=FALSE,0,COUNTIF($B$7:B174,TRUE))</f>
        <v>0</v>
      </c>
      <c r="D174" s="125" t="str">
        <f t="shared" si="13"/>
        <v>FALSE0</v>
      </c>
      <c r="E174" t="str">
        <f t="shared" si="14"/>
        <v>Other QualificationsEAL Level 2 First DiplomaPass</v>
      </c>
      <c r="F174" t="s">
        <v>2260</v>
      </c>
      <c r="G174" t="s">
        <v>1025</v>
      </c>
      <c r="H174" t="s">
        <v>579</v>
      </c>
      <c r="I174">
        <v>4</v>
      </c>
      <c r="J174">
        <v>1</v>
      </c>
      <c r="K174" t="s">
        <v>1233</v>
      </c>
      <c r="L174" s="55" t="str">
        <f t="shared" si="15"/>
        <v>BLANK</v>
      </c>
      <c r="M174" s="55" t="str">
        <f t="shared" si="16"/>
        <v>BLANK</v>
      </c>
      <c r="N174" s="55" t="str">
        <f t="shared" si="17"/>
        <v>BLANK</v>
      </c>
    </row>
    <row r="175" spans="1:14" x14ac:dyDescent="0.25">
      <c r="A175" t="str">
        <f>CONCATENATE('Search Tool'!$B$6,'Search Tool'!$F$6,H175)</f>
        <v>A*</v>
      </c>
      <c r="B175" s="125" t="b">
        <f t="shared" si="12"/>
        <v>0</v>
      </c>
      <c r="C175" s="125">
        <f>IF(B175=FALSE,0,COUNTIF($B$7:B175,TRUE))</f>
        <v>0</v>
      </c>
      <c r="D175" s="125" t="str">
        <f t="shared" si="13"/>
        <v>FALSE0</v>
      </c>
      <c r="E175" t="str">
        <f t="shared" si="14"/>
        <v>Other QualificationsIFS Level 2 CertificateA*</v>
      </c>
      <c r="F175" t="s">
        <v>2260</v>
      </c>
      <c r="G175" t="s">
        <v>1026</v>
      </c>
      <c r="H175" t="s">
        <v>1001</v>
      </c>
      <c r="I175">
        <v>8.5</v>
      </c>
      <c r="J175">
        <v>1</v>
      </c>
      <c r="K175" t="s">
        <v>1234</v>
      </c>
      <c r="L175" s="55" t="str">
        <f t="shared" si="15"/>
        <v>BLANK</v>
      </c>
      <c r="M175" s="55" t="str">
        <f t="shared" si="16"/>
        <v>BLANK</v>
      </c>
      <c r="N175" s="55" t="str">
        <f t="shared" si="17"/>
        <v>BLANK</v>
      </c>
    </row>
    <row r="176" spans="1:14" x14ac:dyDescent="0.25">
      <c r="A176" t="str">
        <f>CONCATENATE('Search Tool'!$B$6,'Search Tool'!$F$6,H176)</f>
        <v>A</v>
      </c>
      <c r="B176" s="125" t="b">
        <f t="shared" si="12"/>
        <v>0</v>
      </c>
      <c r="C176" s="125">
        <f>IF(B176=FALSE,0,COUNTIF($B$7:B176,TRUE))</f>
        <v>0</v>
      </c>
      <c r="D176" s="125" t="str">
        <f t="shared" si="13"/>
        <v>FALSE0</v>
      </c>
      <c r="E176" t="str">
        <f t="shared" si="14"/>
        <v>Other QualificationsIFS Level 2 CertificateA</v>
      </c>
      <c r="F176" t="s">
        <v>2260</v>
      </c>
      <c r="G176" t="s">
        <v>1026</v>
      </c>
      <c r="H176" t="s">
        <v>581</v>
      </c>
      <c r="I176">
        <v>7</v>
      </c>
      <c r="J176">
        <v>1</v>
      </c>
      <c r="K176" t="s">
        <v>1235</v>
      </c>
      <c r="L176" s="55" t="str">
        <f t="shared" si="15"/>
        <v>BLANK</v>
      </c>
      <c r="M176" s="55" t="str">
        <f t="shared" si="16"/>
        <v>BLANK</v>
      </c>
      <c r="N176" s="55" t="str">
        <f t="shared" si="17"/>
        <v>BLANK</v>
      </c>
    </row>
    <row r="177" spans="1:14" x14ac:dyDescent="0.25">
      <c r="A177" t="str">
        <f>CONCATENATE('Search Tool'!$B$6,'Search Tool'!$F$6,H177)</f>
        <v>B</v>
      </c>
      <c r="B177" s="125" t="b">
        <f t="shared" si="12"/>
        <v>0</v>
      </c>
      <c r="C177" s="125">
        <f>IF(B177=FALSE,0,COUNTIF($B$7:B177,TRUE))</f>
        <v>0</v>
      </c>
      <c r="D177" s="125" t="str">
        <f t="shared" si="13"/>
        <v>FALSE0</v>
      </c>
      <c r="E177" t="str">
        <f t="shared" si="14"/>
        <v>Other QualificationsIFS Level 2 CertificateB</v>
      </c>
      <c r="F177" t="s">
        <v>2260</v>
      </c>
      <c r="G177" t="s">
        <v>1026</v>
      </c>
      <c r="H177" t="s">
        <v>2</v>
      </c>
      <c r="I177">
        <v>5.5</v>
      </c>
      <c r="J177">
        <v>1</v>
      </c>
      <c r="K177" t="s">
        <v>1236</v>
      </c>
      <c r="L177" s="55" t="str">
        <f t="shared" si="15"/>
        <v>BLANK</v>
      </c>
      <c r="M177" s="55" t="str">
        <f t="shared" si="16"/>
        <v>BLANK</v>
      </c>
      <c r="N177" s="55" t="str">
        <f t="shared" si="17"/>
        <v>BLANK</v>
      </c>
    </row>
    <row r="178" spans="1:14" x14ac:dyDescent="0.25">
      <c r="A178" t="str">
        <f>CONCATENATE('Search Tool'!$B$6,'Search Tool'!$F$6,H178)</f>
        <v>C</v>
      </c>
      <c r="B178" s="125" t="b">
        <f t="shared" si="12"/>
        <v>0</v>
      </c>
      <c r="C178" s="125">
        <f>IF(B178=FALSE,0,COUNTIF($B$7:B178,TRUE))</f>
        <v>0</v>
      </c>
      <c r="D178" s="125" t="str">
        <f t="shared" si="13"/>
        <v>FALSE0</v>
      </c>
      <c r="E178" t="str">
        <f t="shared" si="14"/>
        <v>Other QualificationsIFS Level 2 CertificateC</v>
      </c>
      <c r="F178" t="s">
        <v>2260</v>
      </c>
      <c r="G178" t="s">
        <v>1026</v>
      </c>
      <c r="H178" t="s">
        <v>13</v>
      </c>
      <c r="I178">
        <v>4</v>
      </c>
      <c r="J178">
        <v>1</v>
      </c>
      <c r="K178" t="s">
        <v>1237</v>
      </c>
      <c r="L178" s="55" t="str">
        <f t="shared" si="15"/>
        <v>BLANK</v>
      </c>
      <c r="M178" s="55" t="str">
        <f t="shared" si="16"/>
        <v>BLANK</v>
      </c>
      <c r="N178" s="55" t="str">
        <f t="shared" si="17"/>
        <v>BLANK</v>
      </c>
    </row>
    <row r="179" spans="1:14" x14ac:dyDescent="0.25">
      <c r="A179" t="str">
        <f>CONCATENATE('Search Tool'!$B$6,'Search Tool'!$F$6,H179)</f>
        <v>Distinction</v>
      </c>
      <c r="B179" s="125" t="b">
        <f t="shared" si="12"/>
        <v>0</v>
      </c>
      <c r="C179" s="125">
        <f>IF(B179=FALSE,0,COUNTIF($B$7:B179,TRUE))</f>
        <v>0</v>
      </c>
      <c r="D179" s="125" t="str">
        <f t="shared" si="13"/>
        <v>FALSE0</v>
      </c>
      <c r="E179" t="str">
        <f t="shared" si="14"/>
        <v>Other QualificationsIMI Level 1 CertificateDistinction</v>
      </c>
      <c r="F179" t="s">
        <v>2260</v>
      </c>
      <c r="G179" t="s">
        <v>1027</v>
      </c>
      <c r="H179" t="s">
        <v>1013</v>
      </c>
      <c r="I179">
        <v>3</v>
      </c>
      <c r="J179">
        <v>1</v>
      </c>
      <c r="K179" t="s">
        <v>1238</v>
      </c>
      <c r="L179" s="55" t="str">
        <f t="shared" si="15"/>
        <v>BLANK</v>
      </c>
      <c r="M179" s="55" t="str">
        <f t="shared" si="16"/>
        <v>BLANK</v>
      </c>
      <c r="N179" s="55" t="str">
        <f t="shared" si="17"/>
        <v>BLANK</v>
      </c>
    </row>
    <row r="180" spans="1:14" x14ac:dyDescent="0.25">
      <c r="A180" t="str">
        <f>CONCATENATE('Search Tool'!$B$6,'Search Tool'!$F$6,H180)</f>
        <v>Merit</v>
      </c>
      <c r="B180" s="125" t="b">
        <f t="shared" si="12"/>
        <v>0</v>
      </c>
      <c r="C180" s="125">
        <f>IF(B180=FALSE,0,COUNTIF($B$7:B180,TRUE))</f>
        <v>0</v>
      </c>
      <c r="D180" s="125" t="str">
        <f t="shared" si="13"/>
        <v>FALSE0</v>
      </c>
      <c r="E180" t="str">
        <f t="shared" si="14"/>
        <v>Other QualificationsIMI Level 1 CertificateMerit</v>
      </c>
      <c r="F180" t="s">
        <v>2260</v>
      </c>
      <c r="G180" t="s">
        <v>1027</v>
      </c>
      <c r="H180" t="s">
        <v>1014</v>
      </c>
      <c r="I180">
        <v>2</v>
      </c>
      <c r="J180">
        <v>1</v>
      </c>
      <c r="K180" t="s">
        <v>1239</v>
      </c>
      <c r="L180" s="55" t="str">
        <f t="shared" si="15"/>
        <v>BLANK</v>
      </c>
      <c r="M180" s="55" t="str">
        <f t="shared" si="16"/>
        <v>BLANK</v>
      </c>
      <c r="N180" s="55" t="str">
        <f t="shared" si="17"/>
        <v>BLANK</v>
      </c>
    </row>
    <row r="181" spans="1:14" x14ac:dyDescent="0.25">
      <c r="A181" t="str">
        <f>CONCATENATE('Search Tool'!$B$6,'Search Tool'!$F$6,H181)</f>
        <v>Pass</v>
      </c>
      <c r="B181" s="125" t="b">
        <f t="shared" si="12"/>
        <v>0</v>
      </c>
      <c r="C181" s="125">
        <f>IF(B181=FALSE,0,COUNTIF($B$7:B181,TRUE))</f>
        <v>0</v>
      </c>
      <c r="D181" s="125" t="str">
        <f t="shared" si="13"/>
        <v>FALSE0</v>
      </c>
      <c r="E181" t="str">
        <f t="shared" si="14"/>
        <v>Other QualificationsIMI Level 1 CertificatePass</v>
      </c>
      <c r="F181" t="s">
        <v>2260</v>
      </c>
      <c r="G181" t="s">
        <v>1027</v>
      </c>
      <c r="H181" t="s">
        <v>579</v>
      </c>
      <c r="I181">
        <v>1.25</v>
      </c>
      <c r="J181">
        <v>1</v>
      </c>
      <c r="K181" t="s">
        <v>1240</v>
      </c>
      <c r="L181" s="55" t="str">
        <f t="shared" si="15"/>
        <v>BLANK</v>
      </c>
      <c r="M181" s="55" t="str">
        <f t="shared" si="16"/>
        <v>BLANK</v>
      </c>
      <c r="N181" s="55" t="str">
        <f t="shared" si="17"/>
        <v>BLANK</v>
      </c>
    </row>
    <row r="182" spans="1:14" x14ac:dyDescent="0.25">
      <c r="A182" t="str">
        <f>CONCATENATE('Search Tool'!$B$6,'Search Tool'!$F$6,H182)</f>
        <v>Distinction</v>
      </c>
      <c r="B182" s="125" t="b">
        <f t="shared" si="12"/>
        <v>0</v>
      </c>
      <c r="C182" s="125">
        <f>IF(B182=FALSE,0,COUNTIF($B$7:B182,TRUE))</f>
        <v>0</v>
      </c>
      <c r="D182" s="125" t="str">
        <f t="shared" si="13"/>
        <v>FALSE0</v>
      </c>
      <c r="E182" t="str">
        <f t="shared" si="14"/>
        <v>Other QualificationsIMI Level 1 DiplomaDistinction</v>
      </c>
      <c r="F182" t="s">
        <v>2260</v>
      </c>
      <c r="G182" t="s">
        <v>1028</v>
      </c>
      <c r="H182" t="s">
        <v>1013</v>
      </c>
      <c r="I182">
        <v>3</v>
      </c>
      <c r="J182">
        <v>1</v>
      </c>
      <c r="K182" t="s">
        <v>1241</v>
      </c>
      <c r="L182" s="55" t="str">
        <f t="shared" si="15"/>
        <v>BLANK</v>
      </c>
      <c r="M182" s="55" t="str">
        <f t="shared" si="16"/>
        <v>BLANK</v>
      </c>
      <c r="N182" s="55" t="str">
        <f t="shared" si="17"/>
        <v>BLANK</v>
      </c>
    </row>
    <row r="183" spans="1:14" x14ac:dyDescent="0.25">
      <c r="A183" t="str">
        <f>CONCATENATE('Search Tool'!$B$6,'Search Tool'!$F$6,H183)</f>
        <v>Merit</v>
      </c>
      <c r="B183" s="125" t="b">
        <f t="shared" si="12"/>
        <v>0</v>
      </c>
      <c r="C183" s="125">
        <f>IF(B183=FALSE,0,COUNTIF($B$7:B183,TRUE))</f>
        <v>0</v>
      </c>
      <c r="D183" s="125" t="str">
        <f t="shared" si="13"/>
        <v>FALSE0</v>
      </c>
      <c r="E183" t="str">
        <f t="shared" si="14"/>
        <v>Other QualificationsIMI Level 1 DiplomaMerit</v>
      </c>
      <c r="F183" t="s">
        <v>2260</v>
      </c>
      <c r="G183" t="s">
        <v>1028</v>
      </c>
      <c r="H183" t="s">
        <v>1014</v>
      </c>
      <c r="I183">
        <v>2</v>
      </c>
      <c r="J183">
        <v>1</v>
      </c>
      <c r="K183" t="s">
        <v>1242</v>
      </c>
      <c r="L183" s="55" t="str">
        <f t="shared" si="15"/>
        <v>BLANK</v>
      </c>
      <c r="M183" s="55" t="str">
        <f t="shared" si="16"/>
        <v>BLANK</v>
      </c>
      <c r="N183" s="55" t="str">
        <f t="shared" si="17"/>
        <v>BLANK</v>
      </c>
    </row>
    <row r="184" spans="1:14" x14ac:dyDescent="0.25">
      <c r="A184" t="str">
        <f>CONCATENATE('Search Tool'!$B$6,'Search Tool'!$F$6,H184)</f>
        <v>Pass</v>
      </c>
      <c r="B184" s="125" t="b">
        <f t="shared" si="12"/>
        <v>0</v>
      </c>
      <c r="C184" s="125">
        <f>IF(B184=FALSE,0,COUNTIF($B$7:B184,TRUE))</f>
        <v>0</v>
      </c>
      <c r="D184" s="125" t="str">
        <f t="shared" si="13"/>
        <v>FALSE0</v>
      </c>
      <c r="E184" t="str">
        <f t="shared" si="14"/>
        <v>Other QualificationsIMI Level 1 DiplomaPass</v>
      </c>
      <c r="F184" t="s">
        <v>2260</v>
      </c>
      <c r="G184" t="s">
        <v>1028</v>
      </c>
      <c r="H184" t="s">
        <v>579</v>
      </c>
      <c r="I184">
        <v>1.25</v>
      </c>
      <c r="J184">
        <v>1</v>
      </c>
      <c r="K184" t="s">
        <v>1243</v>
      </c>
      <c r="L184" s="55" t="str">
        <f t="shared" si="15"/>
        <v>BLANK</v>
      </c>
      <c r="M184" s="55" t="str">
        <f t="shared" si="16"/>
        <v>BLANK</v>
      </c>
      <c r="N184" s="55" t="str">
        <f t="shared" si="17"/>
        <v>BLANK</v>
      </c>
    </row>
    <row r="185" spans="1:14" x14ac:dyDescent="0.25">
      <c r="A185" t="str">
        <f>CONCATENATE('Search Tool'!$B$6,'Search Tool'!$F$6,H185)</f>
        <v>Distinction</v>
      </c>
      <c r="B185" s="125" t="b">
        <f t="shared" si="12"/>
        <v>0</v>
      </c>
      <c r="C185" s="125">
        <f>IF(B185=FALSE,0,COUNTIF($B$7:B185,TRUE))</f>
        <v>0</v>
      </c>
      <c r="D185" s="125" t="str">
        <f t="shared" si="13"/>
        <v>FALSE0</v>
      </c>
      <c r="E185" t="str">
        <f t="shared" si="14"/>
        <v>Other QualificationsIMI Level 2 CertificateDistinction</v>
      </c>
      <c r="F185" t="s">
        <v>2260</v>
      </c>
      <c r="G185" t="s">
        <v>1029</v>
      </c>
      <c r="H185" t="s">
        <v>1013</v>
      </c>
      <c r="I185">
        <v>7.75</v>
      </c>
      <c r="J185">
        <v>1</v>
      </c>
      <c r="K185" t="s">
        <v>1244</v>
      </c>
      <c r="L185" s="55" t="str">
        <f t="shared" si="15"/>
        <v>BLANK</v>
      </c>
      <c r="M185" s="55" t="str">
        <f t="shared" si="16"/>
        <v>BLANK</v>
      </c>
      <c r="N185" s="55" t="str">
        <f t="shared" si="17"/>
        <v>BLANK</v>
      </c>
    </row>
    <row r="186" spans="1:14" x14ac:dyDescent="0.25">
      <c r="A186" t="str">
        <f>CONCATENATE('Search Tool'!$B$6,'Search Tool'!$F$6,H186)</f>
        <v>Merit</v>
      </c>
      <c r="B186" s="125" t="b">
        <f t="shared" si="12"/>
        <v>0</v>
      </c>
      <c r="C186" s="125">
        <f>IF(B186=FALSE,0,COUNTIF($B$7:B186,TRUE))</f>
        <v>0</v>
      </c>
      <c r="D186" s="125" t="str">
        <f t="shared" si="13"/>
        <v>FALSE0</v>
      </c>
      <c r="E186" t="str">
        <f t="shared" si="14"/>
        <v>Other QualificationsIMI Level 2 CertificateMerit</v>
      </c>
      <c r="F186" t="s">
        <v>2260</v>
      </c>
      <c r="G186" t="s">
        <v>1029</v>
      </c>
      <c r="H186" t="s">
        <v>1014</v>
      </c>
      <c r="I186">
        <v>6.25</v>
      </c>
      <c r="J186">
        <v>1</v>
      </c>
      <c r="K186" t="s">
        <v>1245</v>
      </c>
      <c r="L186" s="55" t="str">
        <f t="shared" si="15"/>
        <v>BLANK</v>
      </c>
      <c r="M186" s="55" t="str">
        <f t="shared" si="16"/>
        <v>BLANK</v>
      </c>
      <c r="N186" s="55" t="str">
        <f t="shared" si="17"/>
        <v>BLANK</v>
      </c>
    </row>
    <row r="187" spans="1:14" x14ac:dyDescent="0.25">
      <c r="A187" t="str">
        <f>CONCATENATE('Search Tool'!$B$6,'Search Tool'!$F$6,H187)</f>
        <v>Pass</v>
      </c>
      <c r="B187" s="125" t="b">
        <f t="shared" si="12"/>
        <v>0</v>
      </c>
      <c r="C187" s="125">
        <f>IF(B187=FALSE,0,COUNTIF($B$7:B187,TRUE))</f>
        <v>0</v>
      </c>
      <c r="D187" s="125" t="str">
        <f t="shared" si="13"/>
        <v>FALSE0</v>
      </c>
      <c r="E187" t="str">
        <f t="shared" si="14"/>
        <v>Other QualificationsIMI Level 2 CertificatePass</v>
      </c>
      <c r="F187" t="s">
        <v>2260</v>
      </c>
      <c r="G187" t="s">
        <v>1029</v>
      </c>
      <c r="H187" t="s">
        <v>579</v>
      </c>
      <c r="I187">
        <v>4</v>
      </c>
      <c r="J187">
        <v>1</v>
      </c>
      <c r="K187" t="s">
        <v>1246</v>
      </c>
      <c r="L187" s="55" t="str">
        <f t="shared" si="15"/>
        <v>BLANK</v>
      </c>
      <c r="M187" s="55" t="str">
        <f t="shared" si="16"/>
        <v>BLANK</v>
      </c>
      <c r="N187" s="55" t="str">
        <f t="shared" si="17"/>
        <v>BLANK</v>
      </c>
    </row>
    <row r="188" spans="1:14" x14ac:dyDescent="0.25">
      <c r="A188" t="str">
        <f>CONCATENATE('Search Tool'!$B$6,'Search Tool'!$F$6,H188)</f>
        <v>Distinction</v>
      </c>
      <c r="B188" s="125" t="b">
        <f t="shared" si="12"/>
        <v>0</v>
      </c>
      <c r="C188" s="125">
        <f>IF(B188=FALSE,0,COUNTIF($B$7:B188,TRUE))</f>
        <v>0</v>
      </c>
      <c r="D188" s="125" t="str">
        <f t="shared" si="13"/>
        <v>FALSE0</v>
      </c>
      <c r="E188" t="str">
        <f t="shared" si="14"/>
        <v>Other QualificationsIMI Level 2 DiplomaDistinction</v>
      </c>
      <c r="F188" t="s">
        <v>2260</v>
      </c>
      <c r="G188" t="s">
        <v>1030</v>
      </c>
      <c r="H188" t="s">
        <v>1013</v>
      </c>
      <c r="I188">
        <v>7.75</v>
      </c>
      <c r="J188">
        <v>1</v>
      </c>
      <c r="K188" t="s">
        <v>1247</v>
      </c>
      <c r="L188" s="55" t="str">
        <f t="shared" si="15"/>
        <v>BLANK</v>
      </c>
      <c r="M188" s="55" t="str">
        <f t="shared" si="16"/>
        <v>BLANK</v>
      </c>
      <c r="N188" s="55" t="str">
        <f t="shared" si="17"/>
        <v>BLANK</v>
      </c>
    </row>
    <row r="189" spans="1:14" x14ac:dyDescent="0.25">
      <c r="A189" t="str">
        <f>CONCATENATE('Search Tool'!$B$6,'Search Tool'!$F$6,H189)</f>
        <v>Merit</v>
      </c>
      <c r="B189" s="125" t="b">
        <f t="shared" si="12"/>
        <v>0</v>
      </c>
      <c r="C189" s="125">
        <f>IF(B189=FALSE,0,COUNTIF($B$7:B189,TRUE))</f>
        <v>0</v>
      </c>
      <c r="D189" s="125" t="str">
        <f t="shared" si="13"/>
        <v>FALSE0</v>
      </c>
      <c r="E189" t="str">
        <f t="shared" si="14"/>
        <v>Other QualificationsIMI Level 2 DiplomaMerit</v>
      </c>
      <c r="F189" t="s">
        <v>2260</v>
      </c>
      <c r="G189" t="s">
        <v>1030</v>
      </c>
      <c r="H189" t="s">
        <v>1014</v>
      </c>
      <c r="I189">
        <v>6.25</v>
      </c>
      <c r="J189">
        <v>1</v>
      </c>
      <c r="K189" t="s">
        <v>1248</v>
      </c>
      <c r="L189" s="55" t="str">
        <f t="shared" si="15"/>
        <v>BLANK</v>
      </c>
      <c r="M189" s="55" t="str">
        <f t="shared" si="16"/>
        <v>BLANK</v>
      </c>
      <c r="N189" s="55" t="str">
        <f t="shared" si="17"/>
        <v>BLANK</v>
      </c>
    </row>
    <row r="190" spans="1:14" x14ac:dyDescent="0.25">
      <c r="A190" t="str">
        <f>CONCATENATE('Search Tool'!$B$6,'Search Tool'!$F$6,H190)</f>
        <v>Pass</v>
      </c>
      <c r="B190" s="125" t="b">
        <f t="shared" si="12"/>
        <v>0</v>
      </c>
      <c r="C190" s="125">
        <f>IF(B190=FALSE,0,COUNTIF($B$7:B190,TRUE))</f>
        <v>0</v>
      </c>
      <c r="D190" s="125" t="str">
        <f t="shared" si="13"/>
        <v>FALSE0</v>
      </c>
      <c r="E190" t="str">
        <f t="shared" si="14"/>
        <v>Other QualificationsIMI Level 2 DiplomaPass</v>
      </c>
      <c r="F190" t="s">
        <v>2260</v>
      </c>
      <c r="G190" t="s">
        <v>1030</v>
      </c>
      <c r="H190" t="s">
        <v>579</v>
      </c>
      <c r="I190">
        <v>4</v>
      </c>
      <c r="J190">
        <v>1</v>
      </c>
      <c r="K190" t="s">
        <v>1249</v>
      </c>
      <c r="L190" s="55" t="str">
        <f t="shared" si="15"/>
        <v>BLANK</v>
      </c>
      <c r="M190" s="55" t="str">
        <f t="shared" si="16"/>
        <v>BLANK</v>
      </c>
      <c r="N190" s="55" t="str">
        <f t="shared" si="17"/>
        <v>BLANK</v>
      </c>
    </row>
    <row r="191" spans="1:14" x14ac:dyDescent="0.25">
      <c r="A191" t="str">
        <f>CONCATENATE('Search Tool'!$B$6,'Search Tool'!$F$6,H191)</f>
        <v>Pass</v>
      </c>
      <c r="B191" s="125" t="b">
        <f t="shared" si="12"/>
        <v>0</v>
      </c>
      <c r="C191" s="125">
        <f>IF(B191=FALSE,0,COUNTIF($B$7:B191,TRUE))</f>
        <v>0</v>
      </c>
      <c r="D191" s="125" t="str">
        <f t="shared" si="13"/>
        <v>FALSE0</v>
      </c>
      <c r="E191" t="str">
        <f t="shared" si="14"/>
        <v>Other QualificationsNCFE Level 1 AwardPass</v>
      </c>
      <c r="F191" t="s">
        <v>2260</v>
      </c>
      <c r="G191" t="s">
        <v>1031</v>
      </c>
      <c r="H191" t="s">
        <v>579</v>
      </c>
      <c r="I191">
        <v>1.75</v>
      </c>
      <c r="J191">
        <v>1</v>
      </c>
      <c r="K191" t="s">
        <v>1250</v>
      </c>
      <c r="L191" s="55" t="str">
        <f t="shared" si="15"/>
        <v>BLANK</v>
      </c>
      <c r="M191" s="55" t="str">
        <f t="shared" si="16"/>
        <v>BLANK</v>
      </c>
      <c r="N191" s="55" t="str">
        <f t="shared" si="17"/>
        <v>BLANK</v>
      </c>
    </row>
    <row r="192" spans="1:14" x14ac:dyDescent="0.25">
      <c r="A192" t="str">
        <f>CONCATENATE('Search Tool'!$B$6,'Search Tool'!$F$6,H192)</f>
        <v>Pass</v>
      </c>
      <c r="B192" s="125" t="b">
        <f t="shared" si="12"/>
        <v>0</v>
      </c>
      <c r="C192" s="125">
        <f>IF(B192=FALSE,0,COUNTIF($B$7:B192,TRUE))</f>
        <v>0</v>
      </c>
      <c r="D192" s="125" t="str">
        <f t="shared" si="13"/>
        <v>FALSE0</v>
      </c>
      <c r="E192" t="str">
        <f t="shared" si="14"/>
        <v>Other QualificationsNCFE Level 1 Qualification (Pass Only)Pass</v>
      </c>
      <c r="F192" t="s">
        <v>2260</v>
      </c>
      <c r="G192" t="s">
        <v>2136</v>
      </c>
      <c r="H192" t="s">
        <v>579</v>
      </c>
      <c r="I192">
        <v>1.75</v>
      </c>
      <c r="J192">
        <v>1</v>
      </c>
      <c r="K192" t="s">
        <v>1251</v>
      </c>
      <c r="L192" s="55" t="str">
        <f t="shared" si="15"/>
        <v>BLANK</v>
      </c>
      <c r="M192" s="55" t="str">
        <f t="shared" si="16"/>
        <v>BLANK</v>
      </c>
      <c r="N192" s="55" t="str">
        <f t="shared" si="17"/>
        <v>BLANK</v>
      </c>
    </row>
    <row r="193" spans="1:14" x14ac:dyDescent="0.25">
      <c r="A193" t="str">
        <f>CONCATENATE('Search Tool'!$B$6,'Search Tool'!$F$6,H193)</f>
        <v>Distinction*</v>
      </c>
      <c r="B193" s="125" t="b">
        <f t="shared" si="12"/>
        <v>0</v>
      </c>
      <c r="C193" s="125">
        <f>IF(B193=FALSE,0,COUNTIF($B$7:B193,TRUE))</f>
        <v>0</v>
      </c>
      <c r="D193" s="125" t="str">
        <f t="shared" si="13"/>
        <v>FALSE0</v>
      </c>
      <c r="E193" t="str">
        <f t="shared" si="14"/>
        <v>Other QualificationsNCFE Level 1 Qualification (D*-P)Distinction*</v>
      </c>
      <c r="F193" t="s">
        <v>2260</v>
      </c>
      <c r="G193" t="s">
        <v>2137</v>
      </c>
      <c r="H193" t="s">
        <v>1023</v>
      </c>
      <c r="I193">
        <v>3</v>
      </c>
      <c r="J193">
        <v>1</v>
      </c>
      <c r="K193" t="s">
        <v>1252</v>
      </c>
      <c r="L193" s="55" t="str">
        <f t="shared" si="15"/>
        <v>BLANK</v>
      </c>
      <c r="M193" s="55" t="str">
        <f t="shared" si="16"/>
        <v>BLANK</v>
      </c>
      <c r="N193" s="55" t="str">
        <f t="shared" si="17"/>
        <v>BLANK</v>
      </c>
    </row>
    <row r="194" spans="1:14" x14ac:dyDescent="0.25">
      <c r="A194" t="str">
        <f>CONCATENATE('Search Tool'!$B$6,'Search Tool'!$F$6,H194)</f>
        <v>Distinction</v>
      </c>
      <c r="B194" s="125" t="b">
        <f t="shared" si="12"/>
        <v>0</v>
      </c>
      <c r="C194" s="125">
        <f>IF(B194=FALSE,0,COUNTIF($B$7:B194,TRUE))</f>
        <v>0</v>
      </c>
      <c r="D194" s="125" t="str">
        <f t="shared" si="13"/>
        <v>FALSE0</v>
      </c>
      <c r="E194" t="str">
        <f t="shared" si="14"/>
        <v>Other QualificationsNCFE Level 1 Qualification (D*-P)Distinction</v>
      </c>
      <c r="F194" t="s">
        <v>2260</v>
      </c>
      <c r="G194" t="s">
        <v>2137</v>
      </c>
      <c r="H194" t="s">
        <v>1013</v>
      </c>
      <c r="I194">
        <v>2</v>
      </c>
      <c r="J194">
        <v>1</v>
      </c>
      <c r="K194" t="s">
        <v>1253</v>
      </c>
      <c r="L194" s="55" t="str">
        <f t="shared" si="15"/>
        <v>BLANK</v>
      </c>
      <c r="M194" s="55" t="str">
        <f t="shared" si="16"/>
        <v>BLANK</v>
      </c>
      <c r="N194" s="55" t="str">
        <f t="shared" si="17"/>
        <v>BLANK</v>
      </c>
    </row>
    <row r="195" spans="1:14" x14ac:dyDescent="0.25">
      <c r="A195" t="str">
        <f>CONCATENATE('Search Tool'!$B$6,'Search Tool'!$F$6,H195)</f>
        <v>Merit</v>
      </c>
      <c r="B195" s="125" t="b">
        <f t="shared" si="12"/>
        <v>0</v>
      </c>
      <c r="C195" s="125">
        <f>IF(B195=FALSE,0,COUNTIF($B$7:B195,TRUE))</f>
        <v>0</v>
      </c>
      <c r="D195" s="125" t="str">
        <f t="shared" si="13"/>
        <v>FALSE0</v>
      </c>
      <c r="E195" t="str">
        <f t="shared" si="14"/>
        <v>Other QualificationsNCFE Level 1 Qualification (D*-P)Merit</v>
      </c>
      <c r="F195" t="s">
        <v>2260</v>
      </c>
      <c r="G195" t="s">
        <v>2137</v>
      </c>
      <c r="H195" t="s">
        <v>1014</v>
      </c>
      <c r="I195">
        <v>1.5</v>
      </c>
      <c r="J195">
        <v>1</v>
      </c>
      <c r="K195" t="s">
        <v>1254</v>
      </c>
      <c r="L195" s="55" t="str">
        <f t="shared" si="15"/>
        <v>BLANK</v>
      </c>
      <c r="M195" s="55" t="str">
        <f t="shared" si="16"/>
        <v>BLANK</v>
      </c>
      <c r="N195" s="55" t="str">
        <f t="shared" si="17"/>
        <v>BLANK</v>
      </c>
    </row>
    <row r="196" spans="1:14" x14ac:dyDescent="0.25">
      <c r="A196" t="str">
        <f>CONCATENATE('Search Tool'!$B$6,'Search Tool'!$F$6,H196)</f>
        <v>Pass</v>
      </c>
      <c r="B196" s="125" t="b">
        <f t="shared" si="12"/>
        <v>0</v>
      </c>
      <c r="C196" s="125">
        <f>IF(B196=FALSE,0,COUNTIF($B$7:B196,TRUE))</f>
        <v>0</v>
      </c>
      <c r="D196" s="125" t="str">
        <f t="shared" si="13"/>
        <v>FALSE0</v>
      </c>
      <c r="E196" t="str">
        <f t="shared" si="14"/>
        <v>Other QualificationsNCFE Level 1 Qualification (D*-P)Pass</v>
      </c>
      <c r="F196" t="s">
        <v>2260</v>
      </c>
      <c r="G196" t="s">
        <v>2137</v>
      </c>
      <c r="H196" t="s">
        <v>579</v>
      </c>
      <c r="I196">
        <v>1</v>
      </c>
      <c r="J196">
        <v>1</v>
      </c>
      <c r="K196" t="s">
        <v>1255</v>
      </c>
      <c r="L196" s="55" t="str">
        <f t="shared" si="15"/>
        <v>BLANK</v>
      </c>
      <c r="M196" s="55" t="str">
        <f t="shared" si="16"/>
        <v>BLANK</v>
      </c>
      <c r="N196" s="55" t="str">
        <f t="shared" si="17"/>
        <v>BLANK</v>
      </c>
    </row>
    <row r="197" spans="1:14" x14ac:dyDescent="0.25">
      <c r="A197" t="str">
        <f>CONCATENATE('Search Tool'!$B$6,'Search Tool'!$F$6,H197)</f>
        <v>A*</v>
      </c>
      <c r="B197" s="125" t="b">
        <f t="shared" si="12"/>
        <v>0</v>
      </c>
      <c r="C197" s="125">
        <f>IF(B197=FALSE,0,COUNTIF($B$7:B197,TRUE))</f>
        <v>0</v>
      </c>
      <c r="D197" s="125" t="str">
        <f t="shared" si="13"/>
        <v>FALSE0</v>
      </c>
      <c r="E197" t="str">
        <f t="shared" si="14"/>
        <v>Other QualificationsNCFE CACHE Level 2 AwardA*</v>
      </c>
      <c r="F197" t="s">
        <v>2260</v>
      </c>
      <c r="G197" t="s">
        <v>1032</v>
      </c>
      <c r="H197" t="s">
        <v>1001</v>
      </c>
      <c r="I197">
        <v>7</v>
      </c>
      <c r="J197">
        <v>1</v>
      </c>
      <c r="K197" t="s">
        <v>1256</v>
      </c>
      <c r="L197" s="55" t="str">
        <f t="shared" si="15"/>
        <v>BLANK</v>
      </c>
      <c r="M197" s="55" t="str">
        <f t="shared" si="16"/>
        <v>BLANK</v>
      </c>
      <c r="N197" s="55" t="str">
        <f t="shared" si="17"/>
        <v>BLANK</v>
      </c>
    </row>
    <row r="198" spans="1:14" x14ac:dyDescent="0.25">
      <c r="A198" t="str">
        <f>CONCATENATE('Search Tool'!$B$6,'Search Tool'!$F$6,H198)</f>
        <v>A</v>
      </c>
      <c r="B198" s="125" t="b">
        <f t="shared" si="12"/>
        <v>0</v>
      </c>
      <c r="C198" s="125">
        <f>IF(B198=FALSE,0,COUNTIF($B$7:B198,TRUE))</f>
        <v>0</v>
      </c>
      <c r="D198" s="125" t="str">
        <f t="shared" si="13"/>
        <v>FALSE0</v>
      </c>
      <c r="E198" t="str">
        <f t="shared" si="14"/>
        <v>Other QualificationsNCFE CACHE Level 2 AwardA</v>
      </c>
      <c r="F198" t="s">
        <v>2260</v>
      </c>
      <c r="G198" t="s">
        <v>1032</v>
      </c>
      <c r="H198" t="s">
        <v>581</v>
      </c>
      <c r="I198">
        <v>6.25</v>
      </c>
      <c r="J198">
        <v>1</v>
      </c>
      <c r="K198" t="s">
        <v>1257</v>
      </c>
      <c r="L198" s="55" t="str">
        <f t="shared" si="15"/>
        <v>BLANK</v>
      </c>
      <c r="M198" s="55" t="str">
        <f t="shared" si="16"/>
        <v>BLANK</v>
      </c>
      <c r="N198" s="55" t="str">
        <f t="shared" si="17"/>
        <v>BLANK</v>
      </c>
    </row>
    <row r="199" spans="1:14" x14ac:dyDescent="0.25">
      <c r="A199" t="str">
        <f>CONCATENATE('Search Tool'!$B$6,'Search Tool'!$F$6,H199)</f>
        <v>B</v>
      </c>
      <c r="B199" s="125" t="b">
        <f t="shared" si="12"/>
        <v>0</v>
      </c>
      <c r="C199" s="125">
        <f>IF(B199=FALSE,0,COUNTIF($B$7:B199,TRUE))</f>
        <v>0</v>
      </c>
      <c r="D199" s="125" t="str">
        <f t="shared" si="13"/>
        <v>FALSE0</v>
      </c>
      <c r="E199" t="str">
        <f t="shared" si="14"/>
        <v>Other QualificationsNCFE CACHE Level 2 AwardB</v>
      </c>
      <c r="F199" t="s">
        <v>2260</v>
      </c>
      <c r="G199" t="s">
        <v>1032</v>
      </c>
      <c r="H199" t="s">
        <v>2</v>
      </c>
      <c r="I199">
        <v>5.5</v>
      </c>
      <c r="J199">
        <v>1</v>
      </c>
      <c r="K199" t="s">
        <v>1258</v>
      </c>
      <c r="L199" s="55" t="str">
        <f t="shared" si="15"/>
        <v>BLANK</v>
      </c>
      <c r="M199" s="55" t="str">
        <f t="shared" si="16"/>
        <v>BLANK</v>
      </c>
      <c r="N199" s="55" t="str">
        <f t="shared" si="17"/>
        <v>BLANK</v>
      </c>
    </row>
    <row r="200" spans="1:14" x14ac:dyDescent="0.25">
      <c r="A200" t="str">
        <f>CONCATENATE('Search Tool'!$B$6,'Search Tool'!$F$6,H200)</f>
        <v>C</v>
      </c>
      <c r="B200" s="125" t="b">
        <f t="shared" ref="B200:B227" si="18">A200=E200</f>
        <v>0</v>
      </c>
      <c r="C200" s="125">
        <f>IF(B200=FALSE,0,COUNTIF($B$7:B200,TRUE))</f>
        <v>0</v>
      </c>
      <c r="D200" s="125" t="str">
        <f t="shared" ref="D200:D227" si="19">CONCATENATE(B200,C200)</f>
        <v>FALSE0</v>
      </c>
      <c r="E200" t="str">
        <f t="shared" ref="E200:E227" si="20">CONCATENATE(F200,G200,H200)</f>
        <v>Other QualificationsNCFE CACHE Level 2 AwardC</v>
      </c>
      <c r="F200" t="s">
        <v>2260</v>
      </c>
      <c r="G200" t="s">
        <v>1032</v>
      </c>
      <c r="H200" t="s">
        <v>13</v>
      </c>
      <c r="I200">
        <v>4.75</v>
      </c>
      <c r="J200">
        <v>1</v>
      </c>
      <c r="K200" t="s">
        <v>1259</v>
      </c>
      <c r="L200" s="55" t="str">
        <f t="shared" ref="L200:L227" si="21">IFERROR(VLOOKUP($K200,D:J,5,FALSE),"BLANK")</f>
        <v>BLANK</v>
      </c>
      <c r="M200" s="55" t="str">
        <f t="shared" ref="M200:M227" si="22">IFERROR(VLOOKUP($K200,D:J,6,FALSE),"BLANK")</f>
        <v>BLANK</v>
      </c>
      <c r="N200" s="55" t="str">
        <f t="shared" ref="N200:N227" si="23">IFERROR(VLOOKUP($K200,D:J,7,FALSE),"BLANK")</f>
        <v>BLANK</v>
      </c>
    </row>
    <row r="201" spans="1:14" x14ac:dyDescent="0.25">
      <c r="A201" t="str">
        <f>CONCATENATE('Search Tool'!$B$6,'Search Tool'!$F$6,H201)</f>
        <v>D</v>
      </c>
      <c r="B201" s="125" t="b">
        <f t="shared" si="18"/>
        <v>0</v>
      </c>
      <c r="C201" s="125">
        <f>IF(B201=FALSE,0,COUNTIF($B$7:B201,TRUE))</f>
        <v>0</v>
      </c>
      <c r="D201" s="125" t="str">
        <f t="shared" si="19"/>
        <v>FALSE0</v>
      </c>
      <c r="E201" t="str">
        <f t="shared" si="20"/>
        <v>Other QualificationsNCFE CACHE Level 2 AwardD</v>
      </c>
      <c r="F201" t="s">
        <v>2260</v>
      </c>
      <c r="G201" t="s">
        <v>1032</v>
      </c>
      <c r="H201" t="s">
        <v>10</v>
      </c>
      <c r="I201">
        <v>4</v>
      </c>
      <c r="J201">
        <v>1</v>
      </c>
      <c r="K201" t="s">
        <v>1260</v>
      </c>
      <c r="L201" s="55" t="str">
        <f t="shared" si="21"/>
        <v>BLANK</v>
      </c>
      <c r="M201" s="55" t="str">
        <f t="shared" si="22"/>
        <v>BLANK</v>
      </c>
      <c r="N201" s="55" t="str">
        <f t="shared" si="23"/>
        <v>BLANK</v>
      </c>
    </row>
    <row r="202" spans="1:14" x14ac:dyDescent="0.25">
      <c r="A202" t="str">
        <f>CONCATENATE('Search Tool'!$B$6,'Search Tool'!$F$6,H202)</f>
        <v>Distinction*</v>
      </c>
      <c r="B202" s="125" t="b">
        <f t="shared" si="18"/>
        <v>0</v>
      </c>
      <c r="C202" s="125">
        <f>IF(B202=FALSE,0,COUNTIF($B$7:B202,TRUE))</f>
        <v>0</v>
      </c>
      <c r="D202" s="125" t="str">
        <f t="shared" si="19"/>
        <v>FALSE0</v>
      </c>
      <c r="E202" t="str">
        <f t="shared" si="20"/>
        <v>Other QualificationsNCFE Level 2 QualificationDistinction*</v>
      </c>
      <c r="F202" t="s">
        <v>2260</v>
      </c>
      <c r="G202" t="s">
        <v>2129</v>
      </c>
      <c r="H202" t="s">
        <v>1023</v>
      </c>
      <c r="I202">
        <v>8.5</v>
      </c>
      <c r="J202">
        <v>1</v>
      </c>
      <c r="K202" t="s">
        <v>1261</v>
      </c>
      <c r="L202" s="55" t="str">
        <f t="shared" si="21"/>
        <v>BLANK</v>
      </c>
      <c r="M202" s="55" t="str">
        <f t="shared" si="22"/>
        <v>BLANK</v>
      </c>
      <c r="N202" s="55" t="str">
        <f t="shared" si="23"/>
        <v>BLANK</v>
      </c>
    </row>
    <row r="203" spans="1:14" x14ac:dyDescent="0.25">
      <c r="A203" t="str">
        <f>CONCATENATE('Search Tool'!$B$6,'Search Tool'!$F$6,H203)</f>
        <v>Distinction</v>
      </c>
      <c r="B203" s="125" t="b">
        <f t="shared" si="18"/>
        <v>0</v>
      </c>
      <c r="C203" s="125">
        <f>IF(B203=FALSE,0,COUNTIF($B$7:B203,TRUE))</f>
        <v>0</v>
      </c>
      <c r="D203" s="125" t="str">
        <f t="shared" si="19"/>
        <v>FALSE0</v>
      </c>
      <c r="E203" t="str">
        <f t="shared" si="20"/>
        <v>Other QualificationsNCFE Level 2 QualificationDistinction</v>
      </c>
      <c r="F203" t="s">
        <v>2260</v>
      </c>
      <c r="G203" t="s">
        <v>2129</v>
      </c>
      <c r="H203" t="s">
        <v>1013</v>
      </c>
      <c r="I203">
        <v>7</v>
      </c>
      <c r="J203">
        <v>1</v>
      </c>
      <c r="K203" t="s">
        <v>1262</v>
      </c>
      <c r="L203" s="55" t="str">
        <f t="shared" si="21"/>
        <v>BLANK</v>
      </c>
      <c r="M203" s="55" t="str">
        <f t="shared" si="22"/>
        <v>BLANK</v>
      </c>
      <c r="N203" s="55" t="str">
        <f t="shared" si="23"/>
        <v>BLANK</v>
      </c>
    </row>
    <row r="204" spans="1:14" x14ac:dyDescent="0.25">
      <c r="A204" t="str">
        <f>CONCATENATE('Search Tool'!$B$6,'Search Tool'!$F$6,H204)</f>
        <v>Merit</v>
      </c>
      <c r="B204" s="125" t="b">
        <f t="shared" si="18"/>
        <v>0</v>
      </c>
      <c r="C204" s="125">
        <f>IF(B204=FALSE,0,COUNTIF($B$7:B204,TRUE))</f>
        <v>0</v>
      </c>
      <c r="D204" s="125" t="str">
        <f t="shared" si="19"/>
        <v>FALSE0</v>
      </c>
      <c r="E204" t="str">
        <f t="shared" si="20"/>
        <v>Other QualificationsNCFE Level 2 QualificationMerit</v>
      </c>
      <c r="F204" t="s">
        <v>2260</v>
      </c>
      <c r="G204" t="s">
        <v>2129</v>
      </c>
      <c r="H204" t="s">
        <v>1014</v>
      </c>
      <c r="I204">
        <v>5.5</v>
      </c>
      <c r="J204">
        <v>1</v>
      </c>
      <c r="K204" t="s">
        <v>1263</v>
      </c>
      <c r="L204" s="55" t="str">
        <f t="shared" si="21"/>
        <v>BLANK</v>
      </c>
      <c r="M204" s="55" t="str">
        <f t="shared" si="22"/>
        <v>BLANK</v>
      </c>
      <c r="N204" s="55" t="str">
        <f t="shared" si="23"/>
        <v>BLANK</v>
      </c>
    </row>
    <row r="205" spans="1:14" x14ac:dyDescent="0.25">
      <c r="A205" t="str">
        <f>CONCATENATE('Search Tool'!$B$6,'Search Tool'!$F$6,H205)</f>
        <v>Pass</v>
      </c>
      <c r="B205" s="125" t="b">
        <f t="shared" si="18"/>
        <v>0</v>
      </c>
      <c r="C205" s="125">
        <f>IF(B205=FALSE,0,COUNTIF($B$7:B205,TRUE))</f>
        <v>0</v>
      </c>
      <c r="D205" s="125" t="str">
        <f t="shared" si="19"/>
        <v>FALSE0</v>
      </c>
      <c r="E205" t="str">
        <f t="shared" si="20"/>
        <v>Other QualificationsNCFE Level 2 QualificationPass</v>
      </c>
      <c r="F205" t="s">
        <v>2260</v>
      </c>
      <c r="G205" t="s">
        <v>2129</v>
      </c>
      <c r="H205" t="s">
        <v>579</v>
      </c>
      <c r="I205">
        <v>4</v>
      </c>
      <c r="J205">
        <v>1</v>
      </c>
      <c r="K205" t="s">
        <v>1264</v>
      </c>
      <c r="L205" s="55" t="str">
        <f t="shared" si="21"/>
        <v>BLANK</v>
      </c>
      <c r="M205" s="55" t="str">
        <f t="shared" si="22"/>
        <v>BLANK</v>
      </c>
      <c r="N205" s="55" t="str">
        <f t="shared" si="23"/>
        <v>BLANK</v>
      </c>
    </row>
    <row r="206" spans="1:14" x14ac:dyDescent="0.25">
      <c r="A206" t="str">
        <f>CONCATENATE('Search Tool'!$B$6,'Search Tool'!$F$6,H206)</f>
        <v>A*</v>
      </c>
      <c r="B206" s="125" t="b">
        <f t="shared" si="18"/>
        <v>0</v>
      </c>
      <c r="C206" s="125">
        <f>IF(B206=FALSE,0,COUNTIF($B$7:B206,TRUE))</f>
        <v>0</v>
      </c>
      <c r="D206" s="125" t="str">
        <f t="shared" si="19"/>
        <v>FALSE0</v>
      </c>
      <c r="E206" t="str">
        <f t="shared" si="20"/>
        <v>Other QualificationsPearson Edexcel Level 2 CertificateA*</v>
      </c>
      <c r="F206" t="s">
        <v>2260</v>
      </c>
      <c r="G206" t="s">
        <v>1033</v>
      </c>
      <c r="H206" t="s">
        <v>1001</v>
      </c>
      <c r="I206">
        <v>8.5</v>
      </c>
      <c r="J206">
        <v>1</v>
      </c>
      <c r="K206" t="s">
        <v>1265</v>
      </c>
      <c r="L206" s="55" t="str">
        <f t="shared" si="21"/>
        <v>BLANK</v>
      </c>
      <c r="M206" s="55" t="str">
        <f t="shared" si="22"/>
        <v>BLANK</v>
      </c>
      <c r="N206" s="55" t="str">
        <f t="shared" si="23"/>
        <v>BLANK</v>
      </c>
    </row>
    <row r="207" spans="1:14" x14ac:dyDescent="0.25">
      <c r="A207" t="str">
        <f>CONCATENATE('Search Tool'!$B$6,'Search Tool'!$F$6,H207)</f>
        <v>A</v>
      </c>
      <c r="B207" s="125" t="b">
        <f t="shared" si="18"/>
        <v>0</v>
      </c>
      <c r="C207" s="125">
        <f>IF(B207=FALSE,0,COUNTIF($B$7:B207,TRUE))</f>
        <v>0</v>
      </c>
      <c r="D207" s="125" t="str">
        <f t="shared" si="19"/>
        <v>FALSE0</v>
      </c>
      <c r="E207" t="str">
        <f t="shared" si="20"/>
        <v>Other QualificationsPearson Edexcel Level 2 CertificateA</v>
      </c>
      <c r="F207" t="s">
        <v>2260</v>
      </c>
      <c r="G207" t="s">
        <v>1033</v>
      </c>
      <c r="H207" t="s">
        <v>581</v>
      </c>
      <c r="I207">
        <v>7</v>
      </c>
      <c r="J207">
        <v>1</v>
      </c>
      <c r="K207" t="s">
        <v>1266</v>
      </c>
      <c r="L207" s="55" t="str">
        <f t="shared" si="21"/>
        <v>BLANK</v>
      </c>
      <c r="M207" s="55" t="str">
        <f t="shared" si="22"/>
        <v>BLANK</v>
      </c>
      <c r="N207" s="55" t="str">
        <f t="shared" si="23"/>
        <v>BLANK</v>
      </c>
    </row>
    <row r="208" spans="1:14" x14ac:dyDescent="0.25">
      <c r="A208" t="str">
        <f>CONCATENATE('Search Tool'!$B$6,'Search Tool'!$F$6,H208)</f>
        <v>B</v>
      </c>
      <c r="B208" s="125" t="b">
        <f t="shared" si="18"/>
        <v>0</v>
      </c>
      <c r="C208" s="125">
        <f>IF(B208=FALSE,0,COUNTIF($B$7:B208,TRUE))</f>
        <v>0</v>
      </c>
      <c r="D208" s="125" t="str">
        <f t="shared" si="19"/>
        <v>FALSE0</v>
      </c>
      <c r="E208" t="str">
        <f t="shared" si="20"/>
        <v>Other QualificationsPearson Edexcel Level 2 CertificateB</v>
      </c>
      <c r="F208" t="s">
        <v>2260</v>
      </c>
      <c r="G208" t="s">
        <v>1033</v>
      </c>
      <c r="H208" t="s">
        <v>2</v>
      </c>
      <c r="I208">
        <v>5.5</v>
      </c>
      <c r="J208">
        <v>1</v>
      </c>
      <c r="K208" t="s">
        <v>1267</v>
      </c>
      <c r="L208" s="55" t="str">
        <f t="shared" si="21"/>
        <v>BLANK</v>
      </c>
      <c r="M208" s="55" t="str">
        <f t="shared" si="22"/>
        <v>BLANK</v>
      </c>
      <c r="N208" s="55" t="str">
        <f t="shared" si="23"/>
        <v>BLANK</v>
      </c>
    </row>
    <row r="209" spans="1:14" x14ac:dyDescent="0.25">
      <c r="A209" t="str">
        <f>CONCATENATE('Search Tool'!$B$6,'Search Tool'!$F$6,H209)</f>
        <v>C</v>
      </c>
      <c r="B209" s="125" t="b">
        <f t="shared" si="18"/>
        <v>0</v>
      </c>
      <c r="C209" s="125">
        <f>IF(B209=FALSE,0,COUNTIF($B$7:B209,TRUE))</f>
        <v>0</v>
      </c>
      <c r="D209" s="125" t="str">
        <f t="shared" si="19"/>
        <v>FALSE0</v>
      </c>
      <c r="E209" t="str">
        <f t="shared" si="20"/>
        <v>Other QualificationsPearson Edexcel Level 2 CertificateC</v>
      </c>
      <c r="F209" t="s">
        <v>2260</v>
      </c>
      <c r="G209" t="s">
        <v>1033</v>
      </c>
      <c r="H209" t="s">
        <v>13</v>
      </c>
      <c r="I209">
        <v>4</v>
      </c>
      <c r="J209">
        <v>1</v>
      </c>
      <c r="K209" t="s">
        <v>1268</v>
      </c>
      <c r="L209" s="55" t="str">
        <f t="shared" si="21"/>
        <v>BLANK</v>
      </c>
      <c r="M209" s="55" t="str">
        <f t="shared" si="22"/>
        <v>BLANK</v>
      </c>
      <c r="N209" s="55" t="str">
        <f t="shared" si="23"/>
        <v>BLANK</v>
      </c>
    </row>
    <row r="210" spans="1:14" x14ac:dyDescent="0.25">
      <c r="A210" t="str">
        <f>CONCATENATE('Search Tool'!$B$6,'Search Tool'!$F$6,H210)</f>
        <v>Distinction</v>
      </c>
      <c r="B210" s="125" t="b">
        <f t="shared" si="18"/>
        <v>0</v>
      </c>
      <c r="C210" s="125">
        <f>IF(B210=FALSE,0,COUNTIF($B$7:B210,TRUE))</f>
        <v>0</v>
      </c>
      <c r="D210" s="125" t="str">
        <f t="shared" si="19"/>
        <v>FALSE0</v>
      </c>
      <c r="E210" t="str">
        <f t="shared" si="20"/>
        <v>Other QualificationsRSL Level 1 CertificateDistinction</v>
      </c>
      <c r="F210" t="s">
        <v>2260</v>
      </c>
      <c r="G210" t="s">
        <v>1034</v>
      </c>
      <c r="H210" t="s">
        <v>1013</v>
      </c>
      <c r="I210">
        <v>3</v>
      </c>
      <c r="J210">
        <v>1</v>
      </c>
      <c r="K210" t="s">
        <v>1269</v>
      </c>
      <c r="L210" s="55" t="str">
        <f t="shared" si="21"/>
        <v>BLANK</v>
      </c>
      <c r="M210" s="55" t="str">
        <f t="shared" si="22"/>
        <v>BLANK</v>
      </c>
      <c r="N210" s="55" t="str">
        <f t="shared" si="23"/>
        <v>BLANK</v>
      </c>
    </row>
    <row r="211" spans="1:14" x14ac:dyDescent="0.25">
      <c r="A211" t="str">
        <f>CONCATENATE('Search Tool'!$B$6,'Search Tool'!$F$6,H211)</f>
        <v>Merit</v>
      </c>
      <c r="B211" s="125" t="b">
        <f t="shared" si="18"/>
        <v>0</v>
      </c>
      <c r="C211" s="125">
        <f>IF(B211=FALSE,0,COUNTIF($B$7:B211,TRUE))</f>
        <v>0</v>
      </c>
      <c r="D211" s="125" t="str">
        <f t="shared" si="19"/>
        <v>FALSE0</v>
      </c>
      <c r="E211" t="str">
        <f t="shared" si="20"/>
        <v>Other QualificationsRSL Level 1 CertificateMerit</v>
      </c>
      <c r="F211" t="s">
        <v>2260</v>
      </c>
      <c r="G211" t="s">
        <v>1034</v>
      </c>
      <c r="H211" t="s">
        <v>1014</v>
      </c>
      <c r="I211">
        <v>2</v>
      </c>
      <c r="J211">
        <v>1</v>
      </c>
      <c r="K211" t="s">
        <v>1270</v>
      </c>
      <c r="L211" s="55" t="str">
        <f t="shared" si="21"/>
        <v>BLANK</v>
      </c>
      <c r="M211" s="55" t="str">
        <f t="shared" si="22"/>
        <v>BLANK</v>
      </c>
      <c r="N211" s="55" t="str">
        <f t="shared" si="23"/>
        <v>BLANK</v>
      </c>
    </row>
    <row r="212" spans="1:14" x14ac:dyDescent="0.25">
      <c r="A212" t="str">
        <f>CONCATENATE('Search Tool'!$B$6,'Search Tool'!$F$6,H212)</f>
        <v>Pass</v>
      </c>
      <c r="B212" s="125" t="b">
        <f t="shared" si="18"/>
        <v>0</v>
      </c>
      <c r="C212" s="125">
        <f>IF(B212=FALSE,0,COUNTIF($B$7:B212,TRUE))</f>
        <v>0</v>
      </c>
      <c r="D212" s="125" t="str">
        <f t="shared" si="19"/>
        <v>FALSE0</v>
      </c>
      <c r="E212" t="str">
        <f t="shared" si="20"/>
        <v>Other QualificationsRSL Level 1 CertificatePass</v>
      </c>
      <c r="F212" t="s">
        <v>2260</v>
      </c>
      <c r="G212" t="s">
        <v>1034</v>
      </c>
      <c r="H212" t="s">
        <v>579</v>
      </c>
      <c r="I212">
        <v>1.25</v>
      </c>
      <c r="J212">
        <v>1</v>
      </c>
      <c r="K212" t="s">
        <v>1271</v>
      </c>
      <c r="L212" s="55" t="str">
        <f t="shared" si="21"/>
        <v>BLANK</v>
      </c>
      <c r="M212" s="55" t="str">
        <f t="shared" si="22"/>
        <v>BLANK</v>
      </c>
      <c r="N212" s="55" t="str">
        <f t="shared" si="23"/>
        <v>BLANK</v>
      </c>
    </row>
    <row r="213" spans="1:14" x14ac:dyDescent="0.25">
      <c r="A213" t="str">
        <f>CONCATENATE('Search Tool'!$B$6,'Search Tool'!$F$6,H213)</f>
        <v>Distinction</v>
      </c>
      <c r="B213" s="125" t="b">
        <f t="shared" si="18"/>
        <v>0</v>
      </c>
      <c r="C213" s="125">
        <f>IF(B213=FALSE,0,COUNTIF($B$7:B213,TRUE))</f>
        <v>0</v>
      </c>
      <c r="D213" s="125" t="str">
        <f t="shared" si="19"/>
        <v>FALSE0</v>
      </c>
      <c r="E213" t="str">
        <f t="shared" si="20"/>
        <v>Other QualificationsRSL Level 2 CertificateDistinction</v>
      </c>
      <c r="F213" t="s">
        <v>2260</v>
      </c>
      <c r="G213" t="s">
        <v>1035</v>
      </c>
      <c r="H213" t="s">
        <v>1013</v>
      </c>
      <c r="I213">
        <v>7.75</v>
      </c>
      <c r="J213">
        <v>1</v>
      </c>
      <c r="K213" t="s">
        <v>1272</v>
      </c>
      <c r="L213" s="55" t="str">
        <f t="shared" si="21"/>
        <v>BLANK</v>
      </c>
      <c r="M213" s="55" t="str">
        <f t="shared" si="22"/>
        <v>BLANK</v>
      </c>
      <c r="N213" s="55" t="str">
        <f t="shared" si="23"/>
        <v>BLANK</v>
      </c>
    </row>
    <row r="214" spans="1:14" x14ac:dyDescent="0.25">
      <c r="A214" t="str">
        <f>CONCATENATE('Search Tool'!$B$6,'Search Tool'!$F$6,H214)</f>
        <v>Merit</v>
      </c>
      <c r="B214" s="125" t="b">
        <f t="shared" si="18"/>
        <v>0</v>
      </c>
      <c r="C214" s="125">
        <f>IF(B214=FALSE,0,COUNTIF($B$7:B214,TRUE))</f>
        <v>0</v>
      </c>
      <c r="D214" s="125" t="str">
        <f t="shared" si="19"/>
        <v>FALSE0</v>
      </c>
      <c r="E214" t="str">
        <f t="shared" si="20"/>
        <v>Other QualificationsRSL Level 2 CertificateMerit</v>
      </c>
      <c r="F214" t="s">
        <v>2260</v>
      </c>
      <c r="G214" t="s">
        <v>1035</v>
      </c>
      <c r="H214" t="s">
        <v>1014</v>
      </c>
      <c r="I214">
        <v>6.25</v>
      </c>
      <c r="J214">
        <v>1</v>
      </c>
      <c r="K214" t="s">
        <v>1273</v>
      </c>
      <c r="L214" s="55" t="str">
        <f t="shared" si="21"/>
        <v>BLANK</v>
      </c>
      <c r="M214" s="55" t="str">
        <f t="shared" si="22"/>
        <v>BLANK</v>
      </c>
      <c r="N214" s="55" t="str">
        <f t="shared" si="23"/>
        <v>BLANK</v>
      </c>
    </row>
    <row r="215" spans="1:14" x14ac:dyDescent="0.25">
      <c r="A215" t="str">
        <f>CONCATENATE('Search Tool'!$B$6,'Search Tool'!$F$6,H215)</f>
        <v>Pass</v>
      </c>
      <c r="B215" s="125" t="b">
        <f t="shared" si="18"/>
        <v>0</v>
      </c>
      <c r="C215" s="125">
        <f>IF(B215=FALSE,0,COUNTIF($B$7:B215,TRUE))</f>
        <v>0</v>
      </c>
      <c r="D215" s="125" t="str">
        <f t="shared" si="19"/>
        <v>FALSE0</v>
      </c>
      <c r="E215" t="str">
        <f t="shared" si="20"/>
        <v>Other QualificationsRSL Level 2 CertificatePass</v>
      </c>
      <c r="F215" t="s">
        <v>2260</v>
      </c>
      <c r="G215" t="s">
        <v>1035</v>
      </c>
      <c r="H215" t="s">
        <v>579</v>
      </c>
      <c r="I215">
        <v>4</v>
      </c>
      <c r="J215">
        <v>1</v>
      </c>
      <c r="K215" t="s">
        <v>1274</v>
      </c>
      <c r="L215" s="55" t="str">
        <f t="shared" si="21"/>
        <v>BLANK</v>
      </c>
      <c r="M215" s="55" t="str">
        <f t="shared" si="22"/>
        <v>BLANK</v>
      </c>
      <c r="N215" s="55" t="str">
        <f t="shared" si="23"/>
        <v>BLANK</v>
      </c>
    </row>
    <row r="216" spans="1:14" x14ac:dyDescent="0.25">
      <c r="A216" t="str">
        <f>CONCATENATE('Search Tool'!$B$6,'Search Tool'!$F$6,H216)</f>
        <v>Distinction*</v>
      </c>
      <c r="B216" s="125" t="b">
        <f t="shared" si="18"/>
        <v>0</v>
      </c>
      <c r="C216" s="125">
        <f>IF(B216=FALSE,0,COUNTIF($B$7:B216,TRUE))</f>
        <v>0</v>
      </c>
      <c r="D216" s="125" t="str">
        <f t="shared" si="19"/>
        <v>FALSE0</v>
      </c>
      <c r="E216" t="str">
        <f t="shared" si="20"/>
        <v>Other QualificationsTLM Level 1 CertificateDistinction*</v>
      </c>
      <c r="F216" t="s">
        <v>2260</v>
      </c>
      <c r="G216" t="s">
        <v>1036</v>
      </c>
      <c r="H216" t="s">
        <v>1023</v>
      </c>
      <c r="I216">
        <v>3</v>
      </c>
      <c r="J216">
        <v>1</v>
      </c>
      <c r="K216" t="s">
        <v>1275</v>
      </c>
      <c r="L216" s="55" t="str">
        <f t="shared" si="21"/>
        <v>BLANK</v>
      </c>
      <c r="M216" s="55" t="str">
        <f t="shared" si="22"/>
        <v>BLANK</v>
      </c>
      <c r="N216" s="55" t="str">
        <f t="shared" si="23"/>
        <v>BLANK</v>
      </c>
    </row>
    <row r="217" spans="1:14" x14ac:dyDescent="0.25">
      <c r="A217" t="str">
        <f>CONCATENATE('Search Tool'!$B$6,'Search Tool'!$F$6,H217)</f>
        <v>Distinction</v>
      </c>
      <c r="B217" s="125" t="b">
        <f t="shared" si="18"/>
        <v>0</v>
      </c>
      <c r="C217" s="125">
        <f>IF(B217=FALSE,0,COUNTIF($B$7:B217,TRUE))</f>
        <v>0</v>
      </c>
      <c r="D217" s="125" t="str">
        <f t="shared" si="19"/>
        <v>FALSE0</v>
      </c>
      <c r="E217" t="str">
        <f t="shared" si="20"/>
        <v>Other QualificationsTLM Level 1 CertificateDistinction</v>
      </c>
      <c r="F217" t="s">
        <v>2260</v>
      </c>
      <c r="G217" t="s">
        <v>1036</v>
      </c>
      <c r="H217" t="s">
        <v>1013</v>
      </c>
      <c r="I217">
        <v>2</v>
      </c>
      <c r="J217">
        <v>1</v>
      </c>
      <c r="K217" t="s">
        <v>1276</v>
      </c>
      <c r="L217" s="55" t="str">
        <f t="shared" si="21"/>
        <v>BLANK</v>
      </c>
      <c r="M217" s="55" t="str">
        <f t="shared" si="22"/>
        <v>BLANK</v>
      </c>
      <c r="N217" s="55" t="str">
        <f t="shared" si="23"/>
        <v>BLANK</v>
      </c>
    </row>
    <row r="218" spans="1:14" x14ac:dyDescent="0.25">
      <c r="A218" t="str">
        <f>CONCATENATE('Search Tool'!$B$6,'Search Tool'!$F$6,H218)</f>
        <v>Merit</v>
      </c>
      <c r="B218" s="125" t="b">
        <f t="shared" si="18"/>
        <v>0</v>
      </c>
      <c r="C218" s="125">
        <f>IF(B218=FALSE,0,COUNTIF($B$7:B218,TRUE))</f>
        <v>0</v>
      </c>
      <c r="D218" s="125" t="str">
        <f t="shared" si="19"/>
        <v>FALSE0</v>
      </c>
      <c r="E218" t="str">
        <f t="shared" si="20"/>
        <v>Other QualificationsTLM Level 1 CertificateMerit</v>
      </c>
      <c r="F218" t="s">
        <v>2260</v>
      </c>
      <c r="G218" t="s">
        <v>1036</v>
      </c>
      <c r="H218" t="s">
        <v>1014</v>
      </c>
      <c r="I218">
        <v>1.5</v>
      </c>
      <c r="J218">
        <v>1</v>
      </c>
      <c r="K218" t="s">
        <v>1277</v>
      </c>
      <c r="L218" s="55" t="str">
        <f t="shared" si="21"/>
        <v>BLANK</v>
      </c>
      <c r="M218" s="55" t="str">
        <f t="shared" si="22"/>
        <v>BLANK</v>
      </c>
      <c r="N218" s="55" t="str">
        <f t="shared" si="23"/>
        <v>BLANK</v>
      </c>
    </row>
    <row r="219" spans="1:14" x14ac:dyDescent="0.25">
      <c r="A219" t="str">
        <f>CONCATENATE('Search Tool'!$B$6,'Search Tool'!$F$6,H219)</f>
        <v>Pass</v>
      </c>
      <c r="B219" s="125" t="b">
        <f t="shared" si="18"/>
        <v>0</v>
      </c>
      <c r="C219" s="125">
        <f>IF(B219=FALSE,0,COUNTIF($B$7:B219,TRUE))</f>
        <v>0</v>
      </c>
      <c r="D219" s="125" t="str">
        <f t="shared" si="19"/>
        <v>FALSE0</v>
      </c>
      <c r="E219" t="str">
        <f t="shared" si="20"/>
        <v>Other QualificationsTLM Level 1 CertificatePass</v>
      </c>
      <c r="F219" t="s">
        <v>2260</v>
      </c>
      <c r="G219" t="s">
        <v>1036</v>
      </c>
      <c r="H219" t="s">
        <v>579</v>
      </c>
      <c r="I219">
        <v>1</v>
      </c>
      <c r="J219">
        <v>1</v>
      </c>
      <c r="K219" t="s">
        <v>1278</v>
      </c>
      <c r="L219" s="55" t="str">
        <f t="shared" si="21"/>
        <v>BLANK</v>
      </c>
      <c r="M219" s="55" t="str">
        <f t="shared" si="22"/>
        <v>BLANK</v>
      </c>
      <c r="N219" s="55" t="str">
        <f t="shared" si="23"/>
        <v>BLANK</v>
      </c>
    </row>
    <row r="220" spans="1:14" x14ac:dyDescent="0.25">
      <c r="A220" t="str">
        <f>CONCATENATE('Search Tool'!$B$6,'Search Tool'!$F$6,H220)</f>
        <v>A*</v>
      </c>
      <c r="B220" s="125" t="b">
        <f t="shared" si="18"/>
        <v>0</v>
      </c>
      <c r="C220" s="125">
        <f>IF(B220=FALSE,0,COUNTIF($B$7:B220,TRUE))</f>
        <v>0</v>
      </c>
      <c r="D220" s="125" t="str">
        <f t="shared" si="19"/>
        <v>FALSE0</v>
      </c>
      <c r="E220" t="str">
        <f t="shared" si="20"/>
        <v>Other QualificationsTLM Level 2 CertificateA*</v>
      </c>
      <c r="F220" t="s">
        <v>2260</v>
      </c>
      <c r="G220" t="s">
        <v>1037</v>
      </c>
      <c r="H220" t="s">
        <v>1001</v>
      </c>
      <c r="I220">
        <v>8.5</v>
      </c>
      <c r="J220">
        <v>1</v>
      </c>
      <c r="K220" t="s">
        <v>1279</v>
      </c>
      <c r="L220" s="55" t="str">
        <f t="shared" si="21"/>
        <v>BLANK</v>
      </c>
      <c r="M220" s="55" t="str">
        <f t="shared" si="22"/>
        <v>BLANK</v>
      </c>
      <c r="N220" s="55" t="str">
        <f t="shared" si="23"/>
        <v>BLANK</v>
      </c>
    </row>
    <row r="221" spans="1:14" x14ac:dyDescent="0.25">
      <c r="A221" t="str">
        <f>CONCATENATE('Search Tool'!$B$6,'Search Tool'!$F$6,H221)</f>
        <v>A</v>
      </c>
      <c r="B221" s="125" t="b">
        <f t="shared" si="18"/>
        <v>0</v>
      </c>
      <c r="C221" s="125">
        <f>IF(B221=FALSE,0,COUNTIF($B$7:B221,TRUE))</f>
        <v>0</v>
      </c>
      <c r="D221" s="125" t="str">
        <f t="shared" si="19"/>
        <v>FALSE0</v>
      </c>
      <c r="E221" t="str">
        <f t="shared" si="20"/>
        <v>Other QualificationsTLM Level 2 CertificateA</v>
      </c>
      <c r="F221" t="s">
        <v>2260</v>
      </c>
      <c r="G221" t="s">
        <v>1037</v>
      </c>
      <c r="H221" t="s">
        <v>581</v>
      </c>
      <c r="I221">
        <v>7</v>
      </c>
      <c r="J221">
        <v>1</v>
      </c>
      <c r="K221" t="s">
        <v>1280</v>
      </c>
      <c r="L221" s="55" t="str">
        <f t="shared" si="21"/>
        <v>BLANK</v>
      </c>
      <c r="M221" s="55" t="str">
        <f t="shared" si="22"/>
        <v>BLANK</v>
      </c>
      <c r="N221" s="55" t="str">
        <f t="shared" si="23"/>
        <v>BLANK</v>
      </c>
    </row>
    <row r="222" spans="1:14" x14ac:dyDescent="0.25">
      <c r="A222" t="str">
        <f>CONCATENATE('Search Tool'!$B$6,'Search Tool'!$F$6,H222)</f>
        <v>B</v>
      </c>
      <c r="B222" s="125" t="b">
        <f t="shared" si="18"/>
        <v>0</v>
      </c>
      <c r="C222" s="125">
        <f>IF(B222=FALSE,0,COUNTIF($B$7:B222,TRUE))</f>
        <v>0</v>
      </c>
      <c r="D222" s="125" t="str">
        <f t="shared" si="19"/>
        <v>FALSE0</v>
      </c>
      <c r="E222" t="str">
        <f t="shared" si="20"/>
        <v>Other QualificationsTLM Level 2 CertificateB</v>
      </c>
      <c r="F222" t="s">
        <v>2260</v>
      </c>
      <c r="G222" t="s">
        <v>1037</v>
      </c>
      <c r="H222" t="s">
        <v>2</v>
      </c>
      <c r="I222">
        <v>5.5</v>
      </c>
      <c r="J222">
        <v>1</v>
      </c>
      <c r="K222" t="s">
        <v>1281</v>
      </c>
      <c r="L222" s="55" t="str">
        <f t="shared" si="21"/>
        <v>BLANK</v>
      </c>
      <c r="M222" s="55" t="str">
        <f t="shared" si="22"/>
        <v>BLANK</v>
      </c>
      <c r="N222" s="55" t="str">
        <f t="shared" si="23"/>
        <v>BLANK</v>
      </c>
    </row>
    <row r="223" spans="1:14" x14ac:dyDescent="0.25">
      <c r="A223" t="str">
        <f>CONCATENATE('Search Tool'!$B$6,'Search Tool'!$F$6,H223)</f>
        <v>C</v>
      </c>
      <c r="B223" s="125" t="b">
        <f t="shared" si="18"/>
        <v>0</v>
      </c>
      <c r="C223" s="125">
        <f>IF(B223=FALSE,0,COUNTIF($B$7:B223,TRUE))</f>
        <v>0</v>
      </c>
      <c r="D223" s="125" t="str">
        <f t="shared" si="19"/>
        <v>FALSE0</v>
      </c>
      <c r="E223" t="str">
        <f t="shared" si="20"/>
        <v>Other QualificationsTLM Level 2 CertificateC</v>
      </c>
      <c r="F223" t="s">
        <v>2260</v>
      </c>
      <c r="G223" t="s">
        <v>1037</v>
      </c>
      <c r="H223" t="s">
        <v>13</v>
      </c>
      <c r="I223">
        <v>4</v>
      </c>
      <c r="J223">
        <v>1</v>
      </c>
      <c r="K223" t="s">
        <v>1282</v>
      </c>
      <c r="L223" s="55" t="str">
        <f t="shared" si="21"/>
        <v>BLANK</v>
      </c>
      <c r="M223" s="55" t="str">
        <f t="shared" si="22"/>
        <v>BLANK</v>
      </c>
      <c r="N223" s="55" t="str">
        <f t="shared" si="23"/>
        <v>BLANK</v>
      </c>
    </row>
    <row r="224" spans="1:14" x14ac:dyDescent="0.25">
      <c r="A224" t="str">
        <f>CONCATENATE('Search Tool'!$B$6,'Search Tool'!$F$6,H224)</f>
        <v>Distinction*</v>
      </c>
      <c r="B224" s="125" t="b">
        <f t="shared" si="18"/>
        <v>0</v>
      </c>
      <c r="C224" s="125">
        <f>IF(B224=FALSE,0,COUNTIF($B$7:B224,TRUE))</f>
        <v>0</v>
      </c>
      <c r="D224" s="125" t="str">
        <f t="shared" si="19"/>
        <v>FALSE0</v>
      </c>
      <c r="E224" t="str">
        <f t="shared" si="20"/>
        <v>Other QualificationsVTCT Level 2 CertificateDistinction*</v>
      </c>
      <c r="F224" t="s">
        <v>2260</v>
      </c>
      <c r="G224" t="s">
        <v>1748</v>
      </c>
      <c r="H224" t="s">
        <v>1023</v>
      </c>
      <c r="I224">
        <v>8.5</v>
      </c>
      <c r="J224">
        <v>1</v>
      </c>
      <c r="K224" t="s">
        <v>1283</v>
      </c>
      <c r="L224" s="55" t="str">
        <f t="shared" si="21"/>
        <v>BLANK</v>
      </c>
      <c r="M224" s="55" t="str">
        <f t="shared" si="22"/>
        <v>BLANK</v>
      </c>
      <c r="N224" s="55" t="str">
        <f t="shared" si="23"/>
        <v>BLANK</v>
      </c>
    </row>
    <row r="225" spans="1:14" x14ac:dyDescent="0.25">
      <c r="A225" t="str">
        <f>CONCATENATE('Search Tool'!$B$6,'Search Tool'!$F$6,H225)</f>
        <v>Distinction</v>
      </c>
      <c r="B225" s="125" t="b">
        <f t="shared" si="18"/>
        <v>0</v>
      </c>
      <c r="C225" s="125">
        <f>IF(B225=FALSE,0,COUNTIF($B$7:B225,TRUE))</f>
        <v>0</v>
      </c>
      <c r="D225" s="125" t="str">
        <f t="shared" si="19"/>
        <v>FALSE0</v>
      </c>
      <c r="E225" t="str">
        <f t="shared" si="20"/>
        <v>Other QualificationsVTCT Level 2 CertificateDistinction</v>
      </c>
      <c r="F225" t="s">
        <v>2260</v>
      </c>
      <c r="G225" t="s">
        <v>1748</v>
      </c>
      <c r="H225" t="s">
        <v>1013</v>
      </c>
      <c r="I225">
        <v>7</v>
      </c>
      <c r="J225">
        <v>1</v>
      </c>
      <c r="K225" t="s">
        <v>1284</v>
      </c>
      <c r="L225" s="55" t="str">
        <f t="shared" si="21"/>
        <v>BLANK</v>
      </c>
      <c r="M225" s="55" t="str">
        <f t="shared" si="22"/>
        <v>BLANK</v>
      </c>
      <c r="N225" s="55" t="str">
        <f t="shared" si="23"/>
        <v>BLANK</v>
      </c>
    </row>
    <row r="226" spans="1:14" x14ac:dyDescent="0.25">
      <c r="A226" t="str">
        <f>CONCATENATE('Search Tool'!$B$6,'Search Tool'!$F$6,H226)</f>
        <v>Merit</v>
      </c>
      <c r="B226" s="125" t="b">
        <f t="shared" si="18"/>
        <v>0</v>
      </c>
      <c r="C226" s="125">
        <f>IF(B226=FALSE,0,COUNTIF($B$7:B226,TRUE))</f>
        <v>0</v>
      </c>
      <c r="D226" s="125" t="str">
        <f t="shared" si="19"/>
        <v>FALSE0</v>
      </c>
      <c r="E226" t="str">
        <f t="shared" si="20"/>
        <v>Other QualificationsVTCT Level 2 CertificateMerit</v>
      </c>
      <c r="F226" t="s">
        <v>2260</v>
      </c>
      <c r="G226" t="s">
        <v>1748</v>
      </c>
      <c r="H226" t="s">
        <v>1014</v>
      </c>
      <c r="I226">
        <v>5.5</v>
      </c>
      <c r="J226">
        <v>1</v>
      </c>
      <c r="K226" t="s">
        <v>1285</v>
      </c>
      <c r="L226" s="55" t="str">
        <f t="shared" si="21"/>
        <v>BLANK</v>
      </c>
      <c r="M226" s="55" t="str">
        <f t="shared" si="22"/>
        <v>BLANK</v>
      </c>
      <c r="N226" s="55" t="str">
        <f t="shared" si="23"/>
        <v>BLANK</v>
      </c>
    </row>
    <row r="227" spans="1:14" x14ac:dyDescent="0.25">
      <c r="A227" t="str">
        <f>CONCATENATE('Search Tool'!$B$6,'Search Tool'!$F$6,H227)</f>
        <v>Pass</v>
      </c>
      <c r="B227" s="125" t="b">
        <f t="shared" si="18"/>
        <v>0</v>
      </c>
      <c r="C227" s="125">
        <f>IF(B227=FALSE,0,COUNTIF($B$7:B227,TRUE))</f>
        <v>0</v>
      </c>
      <c r="D227" s="125" t="str">
        <f t="shared" si="19"/>
        <v>FALSE0</v>
      </c>
      <c r="E227" t="str">
        <f t="shared" si="20"/>
        <v>Other QualificationsVTCT Level 2 CertificatePass</v>
      </c>
      <c r="F227" t="s">
        <v>2260</v>
      </c>
      <c r="G227" t="s">
        <v>1748</v>
      </c>
      <c r="H227" t="s">
        <v>579</v>
      </c>
      <c r="I227">
        <v>4</v>
      </c>
      <c r="J227">
        <v>1</v>
      </c>
      <c r="K227" t="s">
        <v>1286</v>
      </c>
      <c r="L227" s="55" t="str">
        <f t="shared" si="21"/>
        <v>BLANK</v>
      </c>
      <c r="M227" s="55" t="str">
        <f t="shared" si="22"/>
        <v>BLANK</v>
      </c>
      <c r="N227" s="55" t="str">
        <f t="shared" si="23"/>
        <v>BLANK</v>
      </c>
    </row>
  </sheetData>
  <mergeCells count="13">
    <mergeCell ref="L1:N1"/>
    <mergeCell ref="A2:A5"/>
    <mergeCell ref="D2:D5"/>
    <mergeCell ref="C2:C5"/>
    <mergeCell ref="B2:B5"/>
    <mergeCell ref="K2:K5"/>
    <mergeCell ref="L2:N5"/>
    <mergeCell ref="F2:F5"/>
    <mergeCell ref="G2:G5"/>
    <mergeCell ref="H2:H5"/>
    <mergeCell ref="I2:I5"/>
    <mergeCell ref="J2:J5"/>
    <mergeCell ref="E2:E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33"/>
  <sheetViews>
    <sheetView showGridLines="0" workbookViewId="0">
      <selection sqref="A1:B1"/>
    </sheetView>
  </sheetViews>
  <sheetFormatPr defaultColWidth="9.140625" defaultRowHeight="12.75" x14ac:dyDescent="0.2"/>
  <cols>
    <col min="1" max="1" width="12.85546875" style="1" customWidth="1"/>
    <col min="2" max="2" width="91.140625" style="1" customWidth="1"/>
    <col min="3" max="3" width="9.140625" style="1"/>
    <col min="4" max="4" width="17" style="1" customWidth="1"/>
    <col min="5" max="5" width="11.85546875" style="61" customWidth="1"/>
    <col min="6" max="6" width="12.140625" style="1" bestFit="1" customWidth="1"/>
    <col min="7" max="16384" width="9.140625" style="1"/>
  </cols>
  <sheetData>
    <row r="1" spans="1:6" x14ac:dyDescent="0.2">
      <c r="A1" s="153" t="s">
        <v>2134</v>
      </c>
      <c r="B1" s="154"/>
      <c r="D1" s="9"/>
      <c r="E1" s="82"/>
      <c r="F1" s="9"/>
    </row>
    <row r="2" spans="1:6" x14ac:dyDescent="0.2">
      <c r="A2" s="2" t="s">
        <v>993</v>
      </c>
      <c r="B2" s="3"/>
      <c r="D2" s="9"/>
      <c r="E2" s="82"/>
      <c r="F2" s="9"/>
    </row>
    <row r="3" spans="1:6" x14ac:dyDescent="0.2">
      <c r="A3" s="3"/>
      <c r="B3" s="3"/>
      <c r="D3" s="9"/>
      <c r="E3" s="82"/>
      <c r="F3" s="9"/>
    </row>
    <row r="4" spans="1:6" ht="25.5" x14ac:dyDescent="0.2">
      <c r="A4" s="11" t="s">
        <v>979</v>
      </c>
      <c r="B4" s="12" t="s">
        <v>980</v>
      </c>
      <c r="D4" s="6" t="s">
        <v>981</v>
      </c>
      <c r="E4" s="81" t="s">
        <v>982</v>
      </c>
      <c r="F4" s="7" t="s">
        <v>983</v>
      </c>
    </row>
    <row r="5" spans="1:6" x14ac:dyDescent="0.2">
      <c r="A5" s="93" t="s">
        <v>701</v>
      </c>
      <c r="B5" s="94" t="s">
        <v>702</v>
      </c>
      <c r="D5" s="97" t="s">
        <v>994</v>
      </c>
      <c r="E5" s="98">
        <v>8.5</v>
      </c>
      <c r="F5" s="99">
        <v>1</v>
      </c>
    </row>
    <row r="6" spans="1:6" x14ac:dyDescent="0.2">
      <c r="A6" s="93" t="s">
        <v>705</v>
      </c>
      <c r="B6" s="94" t="s">
        <v>706</v>
      </c>
      <c r="D6" s="97" t="s">
        <v>995</v>
      </c>
      <c r="E6" s="98">
        <v>7</v>
      </c>
      <c r="F6" s="99">
        <v>1</v>
      </c>
    </row>
    <row r="7" spans="1:6" x14ac:dyDescent="0.2">
      <c r="A7" s="93" t="s">
        <v>707</v>
      </c>
      <c r="B7" s="94" t="s">
        <v>708</v>
      </c>
      <c r="D7" s="97" t="s">
        <v>996</v>
      </c>
      <c r="E7" s="98">
        <v>5.5</v>
      </c>
      <c r="F7" s="99">
        <v>1</v>
      </c>
    </row>
    <row r="8" spans="1:6" x14ac:dyDescent="0.2">
      <c r="A8" s="93" t="s">
        <v>709</v>
      </c>
      <c r="B8" s="94" t="s">
        <v>710</v>
      </c>
      <c r="D8" s="97" t="s">
        <v>997</v>
      </c>
      <c r="E8" s="98">
        <v>4</v>
      </c>
      <c r="F8" s="99">
        <v>1</v>
      </c>
    </row>
    <row r="9" spans="1:6" x14ac:dyDescent="0.2">
      <c r="A9" s="93" t="s">
        <v>711</v>
      </c>
      <c r="B9" s="94" t="s">
        <v>712</v>
      </c>
      <c r="D9" s="100" t="s">
        <v>998</v>
      </c>
      <c r="E9" s="101">
        <v>1.75</v>
      </c>
      <c r="F9" s="102">
        <v>1</v>
      </c>
    </row>
    <row r="10" spans="1:6" x14ac:dyDescent="0.2">
      <c r="A10" s="93" t="s">
        <v>713</v>
      </c>
      <c r="B10" s="94" t="s">
        <v>714</v>
      </c>
    </row>
    <row r="11" spans="1:6" x14ac:dyDescent="0.2">
      <c r="A11" s="93" t="s">
        <v>715</v>
      </c>
      <c r="B11" s="94" t="s">
        <v>716</v>
      </c>
      <c r="D11" s="13"/>
      <c r="E11" s="83"/>
      <c r="F11" s="3"/>
    </row>
    <row r="12" spans="1:6" x14ac:dyDescent="0.2">
      <c r="A12" s="93" t="s">
        <v>729</v>
      </c>
      <c r="B12" s="94" t="s">
        <v>730</v>
      </c>
    </row>
    <row r="13" spans="1:6" x14ac:dyDescent="0.2">
      <c r="A13" s="93" t="s">
        <v>741</v>
      </c>
      <c r="B13" s="94" t="s">
        <v>742</v>
      </c>
    </row>
    <row r="14" spans="1:6" x14ac:dyDescent="0.2">
      <c r="A14" s="93" t="s">
        <v>743</v>
      </c>
      <c r="B14" s="94" t="s">
        <v>744</v>
      </c>
    </row>
    <row r="15" spans="1:6" x14ac:dyDescent="0.2">
      <c r="A15" s="93" t="s">
        <v>745</v>
      </c>
      <c r="B15" s="94" t="s">
        <v>746</v>
      </c>
    </row>
    <row r="16" spans="1:6" x14ac:dyDescent="0.2">
      <c r="A16" s="93" t="s">
        <v>747</v>
      </c>
      <c r="B16" s="94" t="s">
        <v>748</v>
      </c>
    </row>
    <row r="17" spans="1:6" x14ac:dyDescent="0.2">
      <c r="A17" s="93" t="s">
        <v>755</v>
      </c>
      <c r="B17" s="94" t="s">
        <v>756</v>
      </c>
    </row>
    <row r="18" spans="1:6" x14ac:dyDescent="0.2">
      <c r="A18" s="93" t="s">
        <v>777</v>
      </c>
      <c r="B18" s="94" t="s">
        <v>778</v>
      </c>
    </row>
    <row r="19" spans="1:6" x14ac:dyDescent="0.2">
      <c r="A19" s="93" t="s">
        <v>779</v>
      </c>
      <c r="B19" s="94" t="s">
        <v>780</v>
      </c>
    </row>
    <row r="20" spans="1:6" x14ac:dyDescent="0.2">
      <c r="A20" s="93" t="s">
        <v>795</v>
      </c>
      <c r="B20" s="94" t="s">
        <v>796</v>
      </c>
    </row>
    <row r="21" spans="1:6" x14ac:dyDescent="0.2">
      <c r="A21" s="95" t="s">
        <v>820</v>
      </c>
      <c r="B21" s="96" t="s">
        <v>821</v>
      </c>
    </row>
    <row r="22" spans="1:6" x14ac:dyDescent="0.2">
      <c r="A22" s="3"/>
      <c r="B22" s="3"/>
    </row>
    <row r="23" spans="1:6" x14ac:dyDescent="0.2">
      <c r="A23" s="14" t="s">
        <v>999</v>
      </c>
      <c r="B23" s="13"/>
      <c r="D23" s="16"/>
      <c r="E23" s="84"/>
      <c r="F23" s="16"/>
    </row>
    <row r="24" spans="1:6" x14ac:dyDescent="0.2">
      <c r="A24" s="17"/>
      <c r="B24" s="13"/>
      <c r="D24" s="16"/>
      <c r="E24" s="84"/>
      <c r="F24" s="16"/>
    </row>
    <row r="25" spans="1:6" ht="25.5" x14ac:dyDescent="0.2">
      <c r="A25" s="11" t="s">
        <v>979</v>
      </c>
      <c r="B25" s="12" t="s">
        <v>980</v>
      </c>
      <c r="D25" s="6" t="s">
        <v>981</v>
      </c>
      <c r="E25" s="81" t="s">
        <v>982</v>
      </c>
      <c r="F25" s="7" t="s">
        <v>983</v>
      </c>
    </row>
    <row r="26" spans="1:6" x14ac:dyDescent="0.2">
      <c r="A26" s="93" t="s">
        <v>727</v>
      </c>
      <c r="B26" s="94" t="s">
        <v>728</v>
      </c>
      <c r="D26" s="97" t="s">
        <v>994</v>
      </c>
      <c r="E26" s="98">
        <v>8.5</v>
      </c>
      <c r="F26" s="99">
        <v>1</v>
      </c>
    </row>
    <row r="27" spans="1:6" x14ac:dyDescent="0.2">
      <c r="A27" s="93" t="s">
        <v>759</v>
      </c>
      <c r="B27" s="94" t="s">
        <v>760</v>
      </c>
      <c r="D27" s="97" t="s">
        <v>995</v>
      </c>
      <c r="E27" s="98">
        <v>7</v>
      </c>
      <c r="F27" s="99">
        <v>1</v>
      </c>
    </row>
    <row r="28" spans="1:6" x14ac:dyDescent="0.2">
      <c r="A28" s="93" t="s">
        <v>762</v>
      </c>
      <c r="B28" s="94" t="s">
        <v>763</v>
      </c>
      <c r="D28" s="97" t="s">
        <v>996</v>
      </c>
      <c r="E28" s="98">
        <v>5.5</v>
      </c>
      <c r="F28" s="99">
        <v>1</v>
      </c>
    </row>
    <row r="29" spans="1:6" x14ac:dyDescent="0.2">
      <c r="A29" s="93" t="s">
        <v>764</v>
      </c>
      <c r="B29" s="94" t="s">
        <v>765</v>
      </c>
      <c r="D29" s="97" t="s">
        <v>997</v>
      </c>
      <c r="E29" s="98">
        <v>4</v>
      </c>
      <c r="F29" s="99">
        <v>1</v>
      </c>
    </row>
    <row r="30" spans="1:6" x14ac:dyDescent="0.2">
      <c r="A30" s="93" t="s">
        <v>766</v>
      </c>
      <c r="B30" s="94" t="s">
        <v>767</v>
      </c>
      <c r="D30" s="100" t="s">
        <v>998</v>
      </c>
      <c r="E30" s="101">
        <v>1.75</v>
      </c>
      <c r="F30" s="102">
        <v>1</v>
      </c>
    </row>
    <row r="31" spans="1:6" x14ac:dyDescent="0.2">
      <c r="A31" s="93" t="s">
        <v>773</v>
      </c>
      <c r="B31" s="94" t="s">
        <v>1797</v>
      </c>
      <c r="F31" s="9"/>
    </row>
    <row r="32" spans="1:6" x14ac:dyDescent="0.2">
      <c r="A32" s="93" t="s">
        <v>786</v>
      </c>
      <c r="B32" s="94" t="s">
        <v>787</v>
      </c>
      <c r="D32" s="13"/>
      <c r="E32" s="83"/>
      <c r="F32" s="3"/>
    </row>
    <row r="33" spans="1:2" x14ac:dyDescent="0.2">
      <c r="A33" s="95" t="s">
        <v>2107</v>
      </c>
      <c r="B33" s="96" t="s">
        <v>2108</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18"/>
  <sheetViews>
    <sheetView showGridLines="0" workbookViewId="0">
      <selection sqref="A1:B1"/>
    </sheetView>
  </sheetViews>
  <sheetFormatPr defaultColWidth="9.140625" defaultRowHeight="12.75" x14ac:dyDescent="0.2"/>
  <cols>
    <col min="1" max="1" width="12.7109375" style="1" customWidth="1"/>
    <col min="2" max="2" width="87.28515625" style="1" customWidth="1"/>
    <col min="3" max="3" width="9.140625" style="1"/>
    <col min="4" max="4" width="27.7109375" style="1" customWidth="1"/>
    <col min="5" max="5" width="11.5703125" style="61" customWidth="1"/>
    <col min="6" max="6" width="12.140625" style="1" bestFit="1" customWidth="1"/>
    <col min="7" max="16384" width="9.140625" style="1"/>
  </cols>
  <sheetData>
    <row r="1" spans="1:6" x14ac:dyDescent="0.2">
      <c r="A1" s="153" t="s">
        <v>2134</v>
      </c>
      <c r="B1" s="154"/>
    </row>
    <row r="2" spans="1:6" x14ac:dyDescent="0.2">
      <c r="A2" s="14" t="s">
        <v>1000</v>
      </c>
      <c r="B2" s="13"/>
    </row>
    <row r="3" spans="1:6" x14ac:dyDescent="0.2">
      <c r="A3" s="3"/>
      <c r="B3" s="3"/>
    </row>
    <row r="4" spans="1:6" ht="25.5" x14ac:dyDescent="0.2">
      <c r="A4" s="11" t="s">
        <v>979</v>
      </c>
      <c r="B4" s="12" t="s">
        <v>980</v>
      </c>
      <c r="D4" s="6" t="s">
        <v>981</v>
      </c>
      <c r="E4" s="81" t="s">
        <v>982</v>
      </c>
      <c r="F4" s="7" t="s">
        <v>983</v>
      </c>
    </row>
    <row r="5" spans="1:6" ht="15" x14ac:dyDescent="0.25">
      <c r="A5" s="124" t="s">
        <v>578</v>
      </c>
      <c r="B5" s="94" t="s">
        <v>1823</v>
      </c>
      <c r="D5" s="100" t="s">
        <v>579</v>
      </c>
      <c r="E5" s="101">
        <v>1.75</v>
      </c>
      <c r="F5" s="102">
        <v>1</v>
      </c>
    </row>
    <row r="6" spans="1:6" x14ac:dyDescent="0.2">
      <c r="A6" s="93" t="s">
        <v>580</v>
      </c>
      <c r="B6" s="94" t="s">
        <v>1825</v>
      </c>
    </row>
    <row r="7" spans="1:6" x14ac:dyDescent="0.2">
      <c r="A7" s="93" t="s">
        <v>596</v>
      </c>
      <c r="B7" s="94" t="s">
        <v>1826</v>
      </c>
    </row>
    <row r="8" spans="1:6" x14ac:dyDescent="0.2">
      <c r="A8" s="93" t="s">
        <v>607</v>
      </c>
      <c r="B8" s="94" t="s">
        <v>1827</v>
      </c>
    </row>
    <row r="9" spans="1:6" x14ac:dyDescent="0.2">
      <c r="A9" s="93" t="s">
        <v>608</v>
      </c>
      <c r="B9" s="94" t="s">
        <v>1828</v>
      </c>
    </row>
    <row r="10" spans="1:6" x14ac:dyDescent="0.2">
      <c r="A10" s="93" t="s">
        <v>609</v>
      </c>
      <c r="B10" s="94" t="s">
        <v>1829</v>
      </c>
    </row>
    <row r="11" spans="1:6" x14ac:dyDescent="0.2">
      <c r="A11" s="93" t="s">
        <v>610</v>
      </c>
      <c r="B11" s="94" t="s">
        <v>1830</v>
      </c>
    </row>
    <row r="12" spans="1:6" x14ac:dyDescent="0.2">
      <c r="A12" s="93" t="s">
        <v>611</v>
      </c>
      <c r="B12" s="94" t="s">
        <v>1831</v>
      </c>
    </row>
    <row r="13" spans="1:6" x14ac:dyDescent="0.2">
      <c r="A13" s="93" t="s">
        <v>615</v>
      </c>
      <c r="B13" s="94" t="s">
        <v>1832</v>
      </c>
    </row>
    <row r="14" spans="1:6" x14ac:dyDescent="0.2">
      <c r="A14" s="93" t="s">
        <v>639</v>
      </c>
      <c r="B14" s="94" t="s">
        <v>1833</v>
      </c>
    </row>
    <row r="15" spans="1:6" x14ac:dyDescent="0.2">
      <c r="A15" s="93" t="s">
        <v>641</v>
      </c>
      <c r="B15" s="94" t="s">
        <v>1834</v>
      </c>
    </row>
    <row r="16" spans="1:6" x14ac:dyDescent="0.2">
      <c r="A16" s="93" t="s">
        <v>685</v>
      </c>
      <c r="B16" s="94" t="s">
        <v>1835</v>
      </c>
    </row>
    <row r="17" spans="1:2" x14ac:dyDescent="0.2">
      <c r="A17" s="95" t="s">
        <v>776</v>
      </c>
      <c r="B17" s="96" t="s">
        <v>1836</v>
      </c>
    </row>
    <row r="18" spans="1:2" x14ac:dyDescent="0.2">
      <c r="A18" s="3"/>
      <c r="B18" s="3"/>
    </row>
  </sheetData>
  <mergeCells count="1">
    <mergeCell ref="A1:B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1"/>
  <sheetViews>
    <sheetView showGridLines="0" workbookViewId="0">
      <selection sqref="A1:B1"/>
    </sheetView>
  </sheetViews>
  <sheetFormatPr defaultColWidth="9.140625" defaultRowHeight="12.75" x14ac:dyDescent="0.2"/>
  <cols>
    <col min="1" max="1" width="13.5703125" style="1" customWidth="1"/>
    <col min="2" max="2" width="75.85546875" style="1" customWidth="1"/>
    <col min="3" max="3" width="9.140625" style="1"/>
    <col min="4" max="4" width="27" style="1" customWidth="1"/>
    <col min="5" max="5" width="12.5703125" style="61" customWidth="1"/>
    <col min="6" max="6" width="12.140625" style="1" customWidth="1"/>
    <col min="7" max="16384" width="9.140625" style="1"/>
  </cols>
  <sheetData>
    <row r="1" spans="1:6" x14ac:dyDescent="0.2">
      <c r="A1" s="153" t="s">
        <v>2134</v>
      </c>
      <c r="B1" s="154"/>
    </row>
    <row r="2" spans="1:6" x14ac:dyDescent="0.2">
      <c r="A2" s="2" t="s">
        <v>1002</v>
      </c>
      <c r="B2" s="3"/>
    </row>
    <row r="3" spans="1:6" x14ac:dyDescent="0.2">
      <c r="A3" s="10"/>
      <c r="B3" s="9"/>
    </row>
    <row r="4" spans="1:6" ht="25.5" x14ac:dyDescent="0.2">
      <c r="A4" s="4" t="s">
        <v>979</v>
      </c>
      <c r="B4" s="5" t="s">
        <v>980</v>
      </c>
      <c r="D4" s="6" t="s">
        <v>981</v>
      </c>
      <c r="E4" s="81" t="s">
        <v>982</v>
      </c>
      <c r="F4" s="7" t="s">
        <v>983</v>
      </c>
    </row>
    <row r="5" spans="1:6" x14ac:dyDescent="0.2">
      <c r="A5" s="95" t="s">
        <v>612</v>
      </c>
      <c r="B5" s="96" t="s">
        <v>1837</v>
      </c>
      <c r="D5" s="100" t="s">
        <v>579</v>
      </c>
      <c r="E5" s="101">
        <v>1.75</v>
      </c>
      <c r="F5" s="102">
        <v>1</v>
      </c>
    </row>
    <row r="31" spans="4:6" x14ac:dyDescent="0.2">
      <c r="D31" s="13"/>
      <c r="E31" s="83"/>
      <c r="F31" s="3"/>
    </row>
  </sheetData>
  <mergeCells count="1">
    <mergeCell ref="A1:B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15"/>
  <sheetViews>
    <sheetView showGridLines="0" workbookViewId="0">
      <selection sqref="A1:B1"/>
    </sheetView>
  </sheetViews>
  <sheetFormatPr defaultColWidth="9.140625" defaultRowHeight="12.75" x14ac:dyDescent="0.2"/>
  <cols>
    <col min="1" max="1" width="12.7109375" style="1" customWidth="1"/>
    <col min="2" max="2" width="102" style="1" customWidth="1"/>
    <col min="3" max="3" width="9.140625" style="1"/>
    <col min="4" max="4" width="12.7109375" style="1" customWidth="1"/>
    <col min="5" max="5" width="11.5703125" style="61" customWidth="1"/>
    <col min="6" max="6" width="12.140625" style="1" bestFit="1" customWidth="1"/>
    <col min="7" max="16384" width="9.140625" style="1"/>
  </cols>
  <sheetData>
    <row r="1" spans="1:6" x14ac:dyDescent="0.2">
      <c r="A1" s="153" t="s">
        <v>2134</v>
      </c>
      <c r="B1" s="154"/>
    </row>
    <row r="2" spans="1:6" x14ac:dyDescent="0.2">
      <c r="A2" s="2" t="s">
        <v>1003</v>
      </c>
      <c r="B2" s="3"/>
    </row>
    <row r="3" spans="1:6" x14ac:dyDescent="0.2">
      <c r="A3" s="15"/>
      <c r="B3" s="16"/>
    </row>
    <row r="4" spans="1:6" ht="25.5" x14ac:dyDescent="0.2">
      <c r="A4" s="4" t="s">
        <v>979</v>
      </c>
      <c r="B4" s="5" t="s">
        <v>980</v>
      </c>
      <c r="C4" s="16"/>
      <c r="D4" s="6" t="s">
        <v>981</v>
      </c>
      <c r="E4" s="81" t="s">
        <v>982</v>
      </c>
      <c r="F4" s="7" t="s">
        <v>983</v>
      </c>
    </row>
    <row r="5" spans="1:6" x14ac:dyDescent="0.2">
      <c r="A5" s="93" t="s">
        <v>0</v>
      </c>
      <c r="B5" s="94" t="s">
        <v>1</v>
      </c>
      <c r="D5" s="97" t="s">
        <v>581</v>
      </c>
      <c r="E5" s="98">
        <v>5.13</v>
      </c>
      <c r="F5" s="99">
        <v>0.67</v>
      </c>
    </row>
    <row r="6" spans="1:6" x14ac:dyDescent="0.2">
      <c r="A6" s="93" t="s">
        <v>3</v>
      </c>
      <c r="B6" s="94" t="s">
        <v>4</v>
      </c>
      <c r="D6" s="97" t="s">
        <v>2</v>
      </c>
      <c r="E6" s="98">
        <v>4</v>
      </c>
      <c r="F6" s="99">
        <v>0.67</v>
      </c>
    </row>
    <row r="7" spans="1:6" x14ac:dyDescent="0.2">
      <c r="A7" s="93" t="s">
        <v>5</v>
      </c>
      <c r="B7" s="94" t="s">
        <v>6</v>
      </c>
      <c r="D7" s="97" t="s">
        <v>13</v>
      </c>
      <c r="E7" s="98">
        <v>3.25</v>
      </c>
      <c r="F7" s="99">
        <v>0.67</v>
      </c>
    </row>
    <row r="8" spans="1:6" x14ac:dyDescent="0.2">
      <c r="A8" s="93" t="s">
        <v>14</v>
      </c>
      <c r="B8" s="94" t="s">
        <v>1856</v>
      </c>
      <c r="D8" s="97" t="s">
        <v>10</v>
      </c>
      <c r="E8" s="98">
        <v>2.5</v>
      </c>
      <c r="F8" s="99">
        <v>0.67</v>
      </c>
    </row>
    <row r="9" spans="1:6" x14ac:dyDescent="0.2">
      <c r="A9" s="93" t="s">
        <v>82</v>
      </c>
      <c r="B9" s="94" t="s">
        <v>83</v>
      </c>
      <c r="D9" s="100" t="s">
        <v>370</v>
      </c>
      <c r="E9" s="101">
        <v>1.88</v>
      </c>
      <c r="F9" s="102">
        <v>0.67</v>
      </c>
    </row>
    <row r="10" spans="1:6" x14ac:dyDescent="0.2">
      <c r="A10" s="93" t="s">
        <v>110</v>
      </c>
      <c r="B10" s="94" t="s">
        <v>111</v>
      </c>
      <c r="D10" s="16"/>
      <c r="E10" s="84"/>
      <c r="F10" s="16"/>
    </row>
    <row r="11" spans="1:6" x14ac:dyDescent="0.2">
      <c r="A11" s="93" t="s">
        <v>358</v>
      </c>
      <c r="B11" s="94" t="s">
        <v>2303</v>
      </c>
      <c r="D11" s="16"/>
      <c r="E11" s="84"/>
      <c r="F11" s="16"/>
    </row>
    <row r="12" spans="1:6" x14ac:dyDescent="0.2">
      <c r="A12" s="93" t="s">
        <v>360</v>
      </c>
      <c r="B12" s="94" t="s">
        <v>361</v>
      </c>
      <c r="D12" s="16"/>
      <c r="E12" s="84"/>
      <c r="F12" s="16"/>
    </row>
    <row r="13" spans="1:6" x14ac:dyDescent="0.2">
      <c r="A13" s="93" t="s">
        <v>362</v>
      </c>
      <c r="B13" s="94" t="s">
        <v>363</v>
      </c>
      <c r="D13" s="16"/>
      <c r="E13" s="84"/>
      <c r="F13" s="16"/>
    </row>
    <row r="14" spans="1:6" x14ac:dyDescent="0.2">
      <c r="A14" s="93" t="s">
        <v>364</v>
      </c>
      <c r="B14" s="94" t="s">
        <v>365</v>
      </c>
      <c r="D14" s="16"/>
      <c r="E14" s="84"/>
      <c r="F14" s="16"/>
    </row>
    <row r="15" spans="1:6" x14ac:dyDescent="0.2">
      <c r="A15" s="95" t="s">
        <v>366</v>
      </c>
      <c r="B15" s="96" t="s">
        <v>367</v>
      </c>
      <c r="D15" s="16"/>
      <c r="E15" s="84"/>
      <c r="F15" s="16"/>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223"/>
  <sheetViews>
    <sheetView showGridLines="0" zoomScaleNormal="100" workbookViewId="0">
      <selection sqref="A1:B1"/>
    </sheetView>
  </sheetViews>
  <sheetFormatPr defaultColWidth="9.140625" defaultRowHeight="12.75" x14ac:dyDescent="0.2"/>
  <cols>
    <col min="1" max="1" width="12.85546875" style="1" customWidth="1"/>
    <col min="2" max="2" width="93.5703125" style="1" customWidth="1"/>
    <col min="3" max="3" width="9.140625" style="1"/>
    <col min="4" max="4" width="12" style="1" customWidth="1"/>
    <col min="5" max="5" width="11.42578125" style="61" customWidth="1"/>
    <col min="6" max="6" width="12.140625" style="1" customWidth="1"/>
    <col min="7" max="16384" width="9.140625" style="1"/>
  </cols>
  <sheetData>
    <row r="1" spans="1:6" x14ac:dyDescent="0.2">
      <c r="A1" s="153" t="s">
        <v>2134</v>
      </c>
      <c r="B1" s="154"/>
    </row>
    <row r="2" spans="1:6" x14ac:dyDescent="0.2">
      <c r="A2" s="2" t="s">
        <v>1004</v>
      </c>
      <c r="B2" s="3"/>
      <c r="D2" s="16"/>
      <c r="E2" s="84"/>
      <c r="F2" s="16"/>
    </row>
    <row r="3" spans="1:6" x14ac:dyDescent="0.2">
      <c r="A3" s="165" t="s">
        <v>2302</v>
      </c>
      <c r="B3" s="165"/>
      <c r="D3" s="16"/>
      <c r="E3" s="84"/>
      <c r="F3" s="16"/>
    </row>
    <row r="4" spans="1:6" ht="25.5" x14ac:dyDescent="0.2">
      <c r="A4" s="4" t="s">
        <v>979</v>
      </c>
      <c r="B4" s="5" t="s">
        <v>980</v>
      </c>
      <c r="D4" s="6" t="s">
        <v>981</v>
      </c>
      <c r="E4" s="81" t="s">
        <v>982</v>
      </c>
      <c r="F4" s="7" t="s">
        <v>983</v>
      </c>
    </row>
    <row r="5" spans="1:6" ht="12.75" customHeight="1" x14ac:dyDescent="0.2">
      <c r="A5" s="93" t="s">
        <v>597</v>
      </c>
      <c r="B5" s="94" t="s">
        <v>598</v>
      </c>
      <c r="D5" s="103" t="s">
        <v>1001</v>
      </c>
      <c r="E5" s="104">
        <v>8.5</v>
      </c>
      <c r="F5" s="105">
        <v>1</v>
      </c>
    </row>
    <row r="6" spans="1:6" ht="12.75" customHeight="1" x14ac:dyDescent="0.2">
      <c r="A6" s="93" t="s">
        <v>599</v>
      </c>
      <c r="B6" s="94" t="s">
        <v>600</v>
      </c>
      <c r="D6" s="97" t="s">
        <v>581</v>
      </c>
      <c r="E6" s="98">
        <v>7</v>
      </c>
      <c r="F6" s="99">
        <v>1</v>
      </c>
    </row>
    <row r="7" spans="1:6" ht="12.75" customHeight="1" x14ac:dyDescent="0.2">
      <c r="A7" s="93" t="s">
        <v>601</v>
      </c>
      <c r="B7" s="94" t="s">
        <v>602</v>
      </c>
      <c r="D7" s="97" t="s">
        <v>2</v>
      </c>
      <c r="E7" s="98">
        <v>5.5</v>
      </c>
      <c r="F7" s="99">
        <v>1</v>
      </c>
    </row>
    <row r="8" spans="1:6" ht="12.75" customHeight="1" x14ac:dyDescent="0.2">
      <c r="A8" s="93" t="s">
        <v>603</v>
      </c>
      <c r="B8" s="94" t="s">
        <v>604</v>
      </c>
      <c r="D8" s="97" t="s">
        <v>13</v>
      </c>
      <c r="E8" s="98">
        <v>4</v>
      </c>
      <c r="F8" s="99">
        <v>1</v>
      </c>
    </row>
    <row r="9" spans="1:6" x14ac:dyDescent="0.2">
      <c r="A9" s="93" t="s">
        <v>605</v>
      </c>
      <c r="B9" s="94" t="s">
        <v>606</v>
      </c>
      <c r="D9" s="97" t="s">
        <v>10</v>
      </c>
      <c r="E9" s="98">
        <v>3</v>
      </c>
      <c r="F9" s="99">
        <v>1</v>
      </c>
    </row>
    <row r="10" spans="1:6" x14ac:dyDescent="0.2">
      <c r="A10" s="93" t="s">
        <v>686</v>
      </c>
      <c r="B10" s="94" t="s">
        <v>687</v>
      </c>
      <c r="D10" s="97" t="s">
        <v>370</v>
      </c>
      <c r="E10" s="98">
        <v>2</v>
      </c>
      <c r="F10" s="99">
        <v>1</v>
      </c>
    </row>
    <row r="11" spans="1:6" x14ac:dyDescent="0.2">
      <c r="A11" s="95" t="s">
        <v>690</v>
      </c>
      <c r="B11" s="96" t="s">
        <v>691</v>
      </c>
      <c r="D11" s="97" t="s">
        <v>25</v>
      </c>
      <c r="E11" s="98">
        <v>1.5</v>
      </c>
      <c r="F11" s="99">
        <v>1</v>
      </c>
    </row>
    <row r="12" spans="1:6" x14ac:dyDescent="0.2">
      <c r="D12" s="100" t="s">
        <v>356</v>
      </c>
      <c r="E12" s="101">
        <v>1</v>
      </c>
      <c r="F12" s="102">
        <v>1</v>
      </c>
    </row>
    <row r="15" spans="1:6" x14ac:dyDescent="0.2">
      <c r="A15" s="50" t="s">
        <v>973</v>
      </c>
      <c r="B15" s="49"/>
      <c r="D15" s="51"/>
      <c r="E15" s="85"/>
      <c r="F15" s="51"/>
    </row>
    <row r="16" spans="1:6" x14ac:dyDescent="0.2">
      <c r="A16" s="165" t="s">
        <v>2302</v>
      </c>
      <c r="B16" s="165"/>
      <c r="D16" s="51"/>
      <c r="E16" s="85"/>
      <c r="F16" s="51"/>
    </row>
    <row r="17" spans="1:6" ht="25.5" x14ac:dyDescent="0.2">
      <c r="A17" s="4" t="s">
        <v>979</v>
      </c>
      <c r="B17" s="4" t="s">
        <v>980</v>
      </c>
      <c r="D17" s="7" t="s">
        <v>981</v>
      </c>
      <c r="E17" s="86" t="s">
        <v>982</v>
      </c>
      <c r="F17" s="7" t="s">
        <v>983</v>
      </c>
    </row>
    <row r="18" spans="1:6" x14ac:dyDescent="0.2">
      <c r="A18" s="93" t="s">
        <v>811</v>
      </c>
      <c r="B18" s="94" t="s">
        <v>812</v>
      </c>
      <c r="D18" s="103">
        <v>9</v>
      </c>
      <c r="E18" s="104">
        <v>9</v>
      </c>
      <c r="F18" s="105">
        <v>1</v>
      </c>
    </row>
    <row r="19" spans="1:6" x14ac:dyDescent="0.2">
      <c r="A19" s="93" t="s">
        <v>816</v>
      </c>
      <c r="B19" s="94" t="s">
        <v>817</v>
      </c>
      <c r="D19" s="97">
        <v>8</v>
      </c>
      <c r="E19" s="98">
        <v>8</v>
      </c>
      <c r="F19" s="99">
        <v>1</v>
      </c>
    </row>
    <row r="20" spans="1:6" x14ac:dyDescent="0.2">
      <c r="A20" s="93" t="s">
        <v>818</v>
      </c>
      <c r="B20" s="94" t="s">
        <v>819</v>
      </c>
      <c r="D20" s="97">
        <v>7</v>
      </c>
      <c r="E20" s="98">
        <v>7</v>
      </c>
      <c r="F20" s="99">
        <v>1</v>
      </c>
    </row>
    <row r="21" spans="1:6" x14ac:dyDescent="0.2">
      <c r="A21" s="93" t="s">
        <v>830</v>
      </c>
      <c r="B21" s="94" t="s">
        <v>831</v>
      </c>
      <c r="D21" s="97">
        <v>6</v>
      </c>
      <c r="E21" s="98">
        <v>6</v>
      </c>
      <c r="F21" s="99">
        <v>1</v>
      </c>
    </row>
    <row r="22" spans="1:6" x14ac:dyDescent="0.2">
      <c r="A22" s="93" t="s">
        <v>834</v>
      </c>
      <c r="B22" s="94" t="s">
        <v>835</v>
      </c>
      <c r="D22" s="97">
        <v>5</v>
      </c>
      <c r="E22" s="98">
        <v>5</v>
      </c>
      <c r="F22" s="99">
        <v>1</v>
      </c>
    </row>
    <row r="23" spans="1:6" x14ac:dyDescent="0.2">
      <c r="A23" s="93" t="s">
        <v>836</v>
      </c>
      <c r="B23" s="94" t="s">
        <v>837</v>
      </c>
      <c r="D23" s="97">
        <v>4</v>
      </c>
      <c r="E23" s="98">
        <v>4</v>
      </c>
      <c r="F23" s="99">
        <v>1</v>
      </c>
    </row>
    <row r="24" spans="1:6" x14ac:dyDescent="0.2">
      <c r="A24" s="93" t="s">
        <v>849</v>
      </c>
      <c r="B24" s="94" t="s">
        <v>850</v>
      </c>
      <c r="D24" s="97">
        <v>3</v>
      </c>
      <c r="E24" s="98">
        <v>3</v>
      </c>
      <c r="F24" s="99">
        <v>1</v>
      </c>
    </row>
    <row r="25" spans="1:6" x14ac:dyDescent="0.2">
      <c r="A25" s="93" t="s">
        <v>865</v>
      </c>
      <c r="B25" s="94" t="s">
        <v>866</v>
      </c>
      <c r="D25" s="97">
        <v>2</v>
      </c>
      <c r="E25" s="98">
        <v>2</v>
      </c>
      <c r="F25" s="99">
        <v>1</v>
      </c>
    </row>
    <row r="26" spans="1:6" x14ac:dyDescent="0.2">
      <c r="A26" s="93" t="s">
        <v>868</v>
      </c>
      <c r="B26" s="94" t="s">
        <v>869</v>
      </c>
      <c r="D26" s="100">
        <v>1</v>
      </c>
      <c r="E26" s="101">
        <v>1</v>
      </c>
      <c r="F26" s="102">
        <v>1</v>
      </c>
    </row>
    <row r="27" spans="1:6" x14ac:dyDescent="0.2">
      <c r="A27" s="93" t="s">
        <v>882</v>
      </c>
      <c r="B27" s="94" t="s">
        <v>883</v>
      </c>
      <c r="D27" s="49"/>
      <c r="E27" s="87"/>
      <c r="F27" s="49"/>
    </row>
    <row r="28" spans="1:6" x14ac:dyDescent="0.2">
      <c r="A28" s="93" t="s">
        <v>897</v>
      </c>
      <c r="B28" s="94" t="s">
        <v>898</v>
      </c>
      <c r="D28" s="49"/>
      <c r="E28" s="87"/>
      <c r="F28" s="49"/>
    </row>
    <row r="29" spans="1:6" x14ac:dyDescent="0.2">
      <c r="A29" s="93" t="s">
        <v>913</v>
      </c>
      <c r="B29" s="94" t="s">
        <v>914</v>
      </c>
      <c r="D29" s="49"/>
      <c r="E29" s="87"/>
      <c r="F29" s="49"/>
    </row>
    <row r="30" spans="1:6" x14ac:dyDescent="0.2">
      <c r="A30" s="93" t="s">
        <v>1858</v>
      </c>
      <c r="B30" s="94" t="s">
        <v>1859</v>
      </c>
      <c r="D30" s="49"/>
      <c r="E30" s="87"/>
      <c r="F30" s="49"/>
    </row>
    <row r="31" spans="1:6" x14ac:dyDescent="0.2">
      <c r="A31" s="93" t="s">
        <v>1860</v>
      </c>
      <c r="B31" s="94" t="s">
        <v>1861</v>
      </c>
    </row>
    <row r="32" spans="1:6" x14ac:dyDescent="0.2">
      <c r="A32" s="93" t="s">
        <v>1862</v>
      </c>
      <c r="B32" s="94" t="s">
        <v>1863</v>
      </c>
    </row>
    <row r="33" spans="1:2" x14ac:dyDescent="0.2">
      <c r="A33" s="93" t="s">
        <v>1864</v>
      </c>
      <c r="B33" s="114" t="s">
        <v>2111</v>
      </c>
    </row>
    <row r="34" spans="1:2" x14ac:dyDescent="0.2">
      <c r="A34" s="93" t="s">
        <v>1865</v>
      </c>
      <c r="B34" s="94" t="s">
        <v>1866</v>
      </c>
    </row>
    <row r="35" spans="1:2" x14ac:dyDescent="0.2">
      <c r="A35" s="93" t="s">
        <v>1867</v>
      </c>
      <c r="B35" s="94" t="s">
        <v>1868</v>
      </c>
    </row>
    <row r="36" spans="1:2" x14ac:dyDescent="0.2">
      <c r="A36" s="93" t="s">
        <v>1869</v>
      </c>
      <c r="B36" s="94" t="s">
        <v>1870</v>
      </c>
    </row>
    <row r="37" spans="1:2" x14ac:dyDescent="0.2">
      <c r="A37" s="93" t="s">
        <v>1871</v>
      </c>
      <c r="B37" s="94" t="s">
        <v>1872</v>
      </c>
    </row>
    <row r="38" spans="1:2" x14ac:dyDescent="0.2">
      <c r="A38" s="93" t="s">
        <v>1873</v>
      </c>
      <c r="B38" s="94" t="s">
        <v>1874</v>
      </c>
    </row>
    <row r="39" spans="1:2" x14ac:dyDescent="0.2">
      <c r="A39" s="93" t="s">
        <v>1875</v>
      </c>
      <c r="B39" s="94" t="s">
        <v>1876</v>
      </c>
    </row>
    <row r="40" spans="1:2" x14ac:dyDescent="0.2">
      <c r="A40" s="93" t="s">
        <v>1877</v>
      </c>
      <c r="B40" s="94" t="s">
        <v>1878</v>
      </c>
    </row>
    <row r="41" spans="1:2" x14ac:dyDescent="0.2">
      <c r="A41" s="93" t="s">
        <v>1879</v>
      </c>
      <c r="B41" s="94" t="s">
        <v>1880</v>
      </c>
    </row>
    <row r="42" spans="1:2" x14ac:dyDescent="0.2">
      <c r="A42" s="93" t="s">
        <v>1881</v>
      </c>
      <c r="B42" s="94" t="s">
        <v>1882</v>
      </c>
    </row>
    <row r="43" spans="1:2" x14ac:dyDescent="0.2">
      <c r="A43" s="93" t="s">
        <v>1883</v>
      </c>
      <c r="B43" s="94" t="s">
        <v>1884</v>
      </c>
    </row>
    <row r="44" spans="1:2" x14ac:dyDescent="0.2">
      <c r="A44" s="93" t="s">
        <v>1885</v>
      </c>
      <c r="B44" s="94" t="s">
        <v>1886</v>
      </c>
    </row>
    <row r="45" spans="1:2" x14ac:dyDescent="0.2">
      <c r="A45" s="93" t="s">
        <v>1887</v>
      </c>
      <c r="B45" s="94" t="s">
        <v>1888</v>
      </c>
    </row>
    <row r="46" spans="1:2" x14ac:dyDescent="0.2">
      <c r="A46" s="93" t="s">
        <v>1889</v>
      </c>
      <c r="B46" s="94" t="s">
        <v>1890</v>
      </c>
    </row>
    <row r="47" spans="1:2" x14ac:dyDescent="0.2">
      <c r="A47" s="93" t="s">
        <v>1891</v>
      </c>
      <c r="B47" s="94" t="s">
        <v>1892</v>
      </c>
    </row>
    <row r="48" spans="1:2" x14ac:dyDescent="0.2">
      <c r="A48" s="93" t="s">
        <v>1893</v>
      </c>
      <c r="B48" s="94" t="s">
        <v>1894</v>
      </c>
    </row>
    <row r="49" spans="1:2" x14ac:dyDescent="0.2">
      <c r="A49" s="93" t="s">
        <v>1895</v>
      </c>
      <c r="B49" s="94" t="s">
        <v>1896</v>
      </c>
    </row>
    <row r="50" spans="1:2" x14ac:dyDescent="0.2">
      <c r="A50" s="93" t="s">
        <v>1897</v>
      </c>
      <c r="B50" s="94" t="s">
        <v>1898</v>
      </c>
    </row>
    <row r="51" spans="1:2" x14ac:dyDescent="0.2">
      <c r="A51" s="93" t="s">
        <v>1899</v>
      </c>
      <c r="B51" s="94" t="s">
        <v>1900</v>
      </c>
    </row>
    <row r="52" spans="1:2" x14ac:dyDescent="0.2">
      <c r="A52" s="93" t="s">
        <v>1901</v>
      </c>
      <c r="B52" s="94" t="s">
        <v>1902</v>
      </c>
    </row>
    <row r="53" spans="1:2" x14ac:dyDescent="0.2">
      <c r="A53" s="93" t="s">
        <v>1903</v>
      </c>
      <c r="B53" s="94" t="s">
        <v>1904</v>
      </c>
    </row>
    <row r="54" spans="1:2" x14ac:dyDescent="0.2">
      <c r="A54" s="93" t="s">
        <v>1905</v>
      </c>
      <c r="B54" s="94" t="s">
        <v>1906</v>
      </c>
    </row>
    <row r="55" spans="1:2" x14ac:dyDescent="0.2">
      <c r="A55" s="93" t="s">
        <v>1907</v>
      </c>
      <c r="B55" s="94" t="s">
        <v>1908</v>
      </c>
    </row>
    <row r="56" spans="1:2" x14ac:dyDescent="0.2">
      <c r="A56" s="93" t="s">
        <v>1909</v>
      </c>
      <c r="B56" s="94" t="s">
        <v>1910</v>
      </c>
    </row>
    <row r="57" spans="1:2" x14ac:dyDescent="0.2">
      <c r="A57" s="93" t="s">
        <v>1911</v>
      </c>
      <c r="B57" s="94" t="s">
        <v>1912</v>
      </c>
    </row>
    <row r="58" spans="1:2" x14ac:dyDescent="0.2">
      <c r="A58" s="93" t="s">
        <v>1913</v>
      </c>
      <c r="B58" s="94" t="s">
        <v>1914</v>
      </c>
    </row>
    <row r="59" spans="1:2" x14ac:dyDescent="0.2">
      <c r="A59" s="93" t="s">
        <v>1915</v>
      </c>
      <c r="B59" s="94" t="s">
        <v>1916</v>
      </c>
    </row>
    <row r="60" spans="1:2" x14ac:dyDescent="0.2">
      <c r="A60" s="93" t="s">
        <v>1917</v>
      </c>
      <c r="B60" s="94" t="s">
        <v>1918</v>
      </c>
    </row>
    <row r="61" spans="1:2" x14ac:dyDescent="0.2">
      <c r="A61" s="93" t="s">
        <v>1919</v>
      </c>
      <c r="B61" s="94" t="s">
        <v>1920</v>
      </c>
    </row>
    <row r="62" spans="1:2" x14ac:dyDescent="0.2">
      <c r="A62" s="93" t="s">
        <v>1921</v>
      </c>
      <c r="B62" s="94" t="s">
        <v>1922</v>
      </c>
    </row>
    <row r="63" spans="1:2" x14ac:dyDescent="0.2">
      <c r="A63" s="93" t="s">
        <v>1923</v>
      </c>
      <c r="B63" s="94" t="s">
        <v>1924</v>
      </c>
    </row>
    <row r="64" spans="1:2" x14ac:dyDescent="0.2">
      <c r="A64" s="93" t="s">
        <v>1925</v>
      </c>
      <c r="B64" s="94" t="s">
        <v>1926</v>
      </c>
    </row>
    <row r="65" spans="1:2" x14ac:dyDescent="0.2">
      <c r="A65" s="93" t="s">
        <v>1927</v>
      </c>
      <c r="B65" s="94" t="s">
        <v>1928</v>
      </c>
    </row>
    <row r="66" spans="1:2" x14ac:dyDescent="0.2">
      <c r="A66" s="93" t="s">
        <v>1929</v>
      </c>
      <c r="B66" s="94" t="s">
        <v>1930</v>
      </c>
    </row>
    <row r="67" spans="1:2" x14ac:dyDescent="0.2">
      <c r="A67" s="93" t="s">
        <v>1931</v>
      </c>
      <c r="B67" s="94" t="s">
        <v>1932</v>
      </c>
    </row>
    <row r="68" spans="1:2" x14ac:dyDescent="0.2">
      <c r="A68" s="93" t="s">
        <v>1933</v>
      </c>
      <c r="B68" s="94" t="s">
        <v>1934</v>
      </c>
    </row>
    <row r="69" spans="1:2" x14ac:dyDescent="0.2">
      <c r="A69" s="93" t="s">
        <v>1935</v>
      </c>
      <c r="B69" s="94" t="s">
        <v>1936</v>
      </c>
    </row>
    <row r="70" spans="1:2" x14ac:dyDescent="0.2">
      <c r="A70" s="93" t="s">
        <v>1937</v>
      </c>
      <c r="B70" s="94" t="s">
        <v>1938</v>
      </c>
    </row>
    <row r="71" spans="1:2" x14ac:dyDescent="0.2">
      <c r="A71" s="93" t="s">
        <v>1939</v>
      </c>
      <c r="B71" s="94" t="s">
        <v>1940</v>
      </c>
    </row>
    <row r="72" spans="1:2" x14ac:dyDescent="0.2">
      <c r="A72" s="93" t="s">
        <v>1941</v>
      </c>
      <c r="B72" s="94" t="s">
        <v>1942</v>
      </c>
    </row>
    <row r="73" spans="1:2" x14ac:dyDescent="0.2">
      <c r="A73" s="93" t="s">
        <v>1943</v>
      </c>
      <c r="B73" s="94" t="s">
        <v>1944</v>
      </c>
    </row>
    <row r="74" spans="1:2" x14ac:dyDescent="0.2">
      <c r="A74" s="93" t="s">
        <v>1945</v>
      </c>
      <c r="B74" s="94" t="s">
        <v>1946</v>
      </c>
    </row>
    <row r="75" spans="1:2" x14ac:dyDescent="0.2">
      <c r="A75" s="93" t="s">
        <v>1947</v>
      </c>
      <c r="B75" s="94" t="s">
        <v>1948</v>
      </c>
    </row>
    <row r="76" spans="1:2" x14ac:dyDescent="0.2">
      <c r="A76" s="93" t="s">
        <v>1949</v>
      </c>
      <c r="B76" s="94" t="s">
        <v>1950</v>
      </c>
    </row>
    <row r="77" spans="1:2" x14ac:dyDescent="0.2">
      <c r="A77" s="93" t="s">
        <v>1951</v>
      </c>
      <c r="B77" s="94" t="s">
        <v>1952</v>
      </c>
    </row>
    <row r="78" spans="1:2" x14ac:dyDescent="0.2">
      <c r="A78" s="93" t="s">
        <v>1953</v>
      </c>
      <c r="B78" s="94" t="s">
        <v>1954</v>
      </c>
    </row>
    <row r="79" spans="1:2" x14ac:dyDescent="0.2">
      <c r="A79" s="93" t="s">
        <v>1955</v>
      </c>
      <c r="B79" s="94" t="s">
        <v>1956</v>
      </c>
    </row>
    <row r="80" spans="1:2" x14ac:dyDescent="0.2">
      <c r="A80" s="93" t="s">
        <v>1957</v>
      </c>
      <c r="B80" s="94" t="s">
        <v>1958</v>
      </c>
    </row>
    <row r="81" spans="1:2" x14ac:dyDescent="0.2">
      <c r="A81" s="93" t="s">
        <v>1959</v>
      </c>
      <c r="B81" s="94" t="s">
        <v>1960</v>
      </c>
    </row>
    <row r="82" spans="1:2" x14ac:dyDescent="0.2">
      <c r="A82" s="93" t="s">
        <v>1961</v>
      </c>
      <c r="B82" s="94" t="s">
        <v>1962</v>
      </c>
    </row>
    <row r="83" spans="1:2" x14ac:dyDescent="0.2">
      <c r="A83" s="93" t="s">
        <v>1963</v>
      </c>
      <c r="B83" s="94" t="s">
        <v>1964</v>
      </c>
    </row>
    <row r="84" spans="1:2" x14ac:dyDescent="0.2">
      <c r="A84" s="93" t="s">
        <v>1965</v>
      </c>
      <c r="B84" s="94" t="s">
        <v>1966</v>
      </c>
    </row>
    <row r="85" spans="1:2" x14ac:dyDescent="0.2">
      <c r="A85" s="93" t="s">
        <v>1967</v>
      </c>
      <c r="B85" s="94" t="s">
        <v>1968</v>
      </c>
    </row>
    <row r="86" spans="1:2" x14ac:dyDescent="0.2">
      <c r="A86" s="93" t="s">
        <v>1969</v>
      </c>
      <c r="B86" s="94" t="s">
        <v>1970</v>
      </c>
    </row>
    <row r="87" spans="1:2" x14ac:dyDescent="0.2">
      <c r="A87" s="93" t="s">
        <v>1971</v>
      </c>
      <c r="B87" s="94" t="s">
        <v>1972</v>
      </c>
    </row>
    <row r="88" spans="1:2" x14ac:dyDescent="0.2">
      <c r="A88" s="93" t="s">
        <v>1973</v>
      </c>
      <c r="B88" s="94" t="s">
        <v>1974</v>
      </c>
    </row>
    <row r="89" spans="1:2" x14ac:dyDescent="0.2">
      <c r="A89" s="93" t="s">
        <v>1975</v>
      </c>
      <c r="B89" s="94" t="s">
        <v>1976</v>
      </c>
    </row>
    <row r="90" spans="1:2" x14ac:dyDescent="0.2">
      <c r="A90" s="93" t="s">
        <v>1977</v>
      </c>
      <c r="B90" s="94" t="s">
        <v>1978</v>
      </c>
    </row>
    <row r="91" spans="1:2" x14ac:dyDescent="0.2">
      <c r="A91" s="93" t="s">
        <v>1979</v>
      </c>
      <c r="B91" s="94" t="s">
        <v>1980</v>
      </c>
    </row>
    <row r="92" spans="1:2" x14ac:dyDescent="0.2">
      <c r="A92" s="93" t="s">
        <v>1981</v>
      </c>
      <c r="B92" s="94" t="s">
        <v>1982</v>
      </c>
    </row>
    <row r="93" spans="1:2" x14ac:dyDescent="0.2">
      <c r="A93" s="93" t="s">
        <v>1983</v>
      </c>
      <c r="B93" s="94" t="s">
        <v>1984</v>
      </c>
    </row>
    <row r="94" spans="1:2" x14ac:dyDescent="0.2">
      <c r="A94" s="93" t="s">
        <v>1985</v>
      </c>
      <c r="B94" s="94" t="s">
        <v>1986</v>
      </c>
    </row>
    <row r="95" spans="1:2" x14ac:dyDescent="0.2">
      <c r="A95" s="93" t="s">
        <v>1987</v>
      </c>
      <c r="B95" s="94" t="s">
        <v>1988</v>
      </c>
    </row>
    <row r="96" spans="1:2" x14ac:dyDescent="0.2">
      <c r="A96" s="93" t="s">
        <v>1989</v>
      </c>
      <c r="B96" s="94" t="s">
        <v>1990</v>
      </c>
    </row>
    <row r="97" spans="1:6" x14ac:dyDescent="0.2">
      <c r="A97" s="93" t="s">
        <v>1991</v>
      </c>
      <c r="B97" s="94" t="s">
        <v>1992</v>
      </c>
    </row>
    <row r="98" spans="1:6" x14ac:dyDescent="0.2">
      <c r="A98" s="93" t="s">
        <v>1993</v>
      </c>
      <c r="B98" s="94" t="s">
        <v>1994</v>
      </c>
    </row>
    <row r="99" spans="1:6" x14ac:dyDescent="0.2">
      <c r="A99" s="93" t="s">
        <v>1995</v>
      </c>
      <c r="B99" s="94" t="s">
        <v>1996</v>
      </c>
    </row>
    <row r="100" spans="1:6" x14ac:dyDescent="0.2">
      <c r="A100" s="93" t="s">
        <v>1997</v>
      </c>
      <c r="B100" s="94" t="s">
        <v>1998</v>
      </c>
    </row>
    <row r="101" spans="1:6" x14ac:dyDescent="0.2">
      <c r="A101" s="95" t="s">
        <v>1999</v>
      </c>
      <c r="B101" s="96" t="s">
        <v>2000</v>
      </c>
    </row>
    <row r="103" spans="1:6" x14ac:dyDescent="0.2">
      <c r="A103" s="20" t="s">
        <v>1777</v>
      </c>
      <c r="B103" s="19"/>
    </row>
    <row r="104" spans="1:6" x14ac:dyDescent="0.2">
      <c r="A104" s="1" t="s">
        <v>2301</v>
      </c>
      <c r="B104" s="19"/>
    </row>
    <row r="105" spans="1:6" ht="25.5" x14ac:dyDescent="0.2">
      <c r="A105" s="4" t="s">
        <v>979</v>
      </c>
      <c r="B105" s="5" t="s">
        <v>980</v>
      </c>
      <c r="D105" s="6" t="s">
        <v>981</v>
      </c>
      <c r="E105" s="81" t="s">
        <v>982</v>
      </c>
      <c r="F105" s="7" t="s">
        <v>983</v>
      </c>
    </row>
    <row r="106" spans="1:6" x14ac:dyDescent="0.2">
      <c r="A106" s="93" t="s">
        <v>355</v>
      </c>
      <c r="B106" s="94" t="s">
        <v>357</v>
      </c>
      <c r="D106" s="97" t="s">
        <v>1001</v>
      </c>
      <c r="E106" s="98">
        <v>8.5</v>
      </c>
      <c r="F106" s="99">
        <v>1</v>
      </c>
    </row>
    <row r="107" spans="1:6" x14ac:dyDescent="0.2">
      <c r="A107" s="93" t="s">
        <v>371</v>
      </c>
      <c r="B107" s="94" t="s">
        <v>372</v>
      </c>
      <c r="D107" s="97" t="s">
        <v>581</v>
      </c>
      <c r="E107" s="98">
        <v>7</v>
      </c>
      <c r="F107" s="99">
        <v>1</v>
      </c>
    </row>
    <row r="108" spans="1:6" x14ac:dyDescent="0.2">
      <c r="A108" s="93" t="s">
        <v>373</v>
      </c>
      <c r="B108" s="94" t="s">
        <v>374</v>
      </c>
      <c r="D108" s="97" t="s">
        <v>2</v>
      </c>
      <c r="E108" s="98">
        <v>5.5</v>
      </c>
      <c r="F108" s="99">
        <v>1</v>
      </c>
    </row>
    <row r="109" spans="1:6" x14ac:dyDescent="0.2">
      <c r="A109" s="93" t="s">
        <v>375</v>
      </c>
      <c r="B109" s="94" t="s">
        <v>376</v>
      </c>
      <c r="D109" s="97" t="s">
        <v>13</v>
      </c>
      <c r="E109" s="98">
        <v>4</v>
      </c>
      <c r="F109" s="99">
        <v>1</v>
      </c>
    </row>
    <row r="110" spans="1:6" x14ac:dyDescent="0.2">
      <c r="A110" s="93" t="s">
        <v>377</v>
      </c>
      <c r="B110" s="94" t="s">
        <v>378</v>
      </c>
      <c r="D110" s="97" t="s">
        <v>10</v>
      </c>
      <c r="E110" s="98">
        <v>3</v>
      </c>
      <c r="F110" s="99">
        <v>1</v>
      </c>
    </row>
    <row r="111" spans="1:6" x14ac:dyDescent="0.2">
      <c r="A111" s="93" t="s">
        <v>379</v>
      </c>
      <c r="B111" s="94" t="s">
        <v>380</v>
      </c>
      <c r="D111" s="97" t="s">
        <v>370</v>
      </c>
      <c r="E111" s="98">
        <v>2</v>
      </c>
      <c r="F111" s="99">
        <v>1</v>
      </c>
    </row>
    <row r="112" spans="1:6" x14ac:dyDescent="0.2">
      <c r="A112" s="93" t="s">
        <v>381</v>
      </c>
      <c r="B112" s="94" t="s">
        <v>382</v>
      </c>
      <c r="D112" s="97" t="s">
        <v>25</v>
      </c>
      <c r="E112" s="98">
        <v>1.5</v>
      </c>
      <c r="F112" s="99">
        <v>1</v>
      </c>
    </row>
    <row r="113" spans="1:6" x14ac:dyDescent="0.2">
      <c r="A113" s="93" t="s">
        <v>383</v>
      </c>
      <c r="B113" s="94" t="s">
        <v>384</v>
      </c>
      <c r="D113" s="100" t="s">
        <v>356</v>
      </c>
      <c r="E113" s="101">
        <v>1</v>
      </c>
      <c r="F113" s="102">
        <v>1</v>
      </c>
    </row>
    <row r="114" spans="1:6" x14ac:dyDescent="0.2">
      <c r="A114" s="93" t="s">
        <v>385</v>
      </c>
      <c r="B114" s="94" t="s">
        <v>386</v>
      </c>
    </row>
    <row r="115" spans="1:6" x14ac:dyDescent="0.2">
      <c r="A115" s="93" t="s">
        <v>387</v>
      </c>
      <c r="B115" s="94" t="s">
        <v>388</v>
      </c>
    </row>
    <row r="116" spans="1:6" x14ac:dyDescent="0.2">
      <c r="A116" s="93" t="s">
        <v>389</v>
      </c>
      <c r="B116" s="94" t="s">
        <v>390</v>
      </c>
    </row>
    <row r="117" spans="1:6" x14ac:dyDescent="0.2">
      <c r="A117" s="93" t="s">
        <v>391</v>
      </c>
      <c r="B117" s="94" t="s">
        <v>392</v>
      </c>
    </row>
    <row r="118" spans="1:6" x14ac:dyDescent="0.2">
      <c r="A118" s="93" t="s">
        <v>393</v>
      </c>
      <c r="B118" s="94" t="s">
        <v>394</v>
      </c>
    </row>
    <row r="119" spans="1:6" x14ac:dyDescent="0.2">
      <c r="A119" s="93" t="s">
        <v>1796</v>
      </c>
      <c r="B119" s="94" t="s">
        <v>395</v>
      </c>
    </row>
    <row r="120" spans="1:6" x14ac:dyDescent="0.2">
      <c r="A120" s="93" t="s">
        <v>396</v>
      </c>
      <c r="B120" s="94" t="s">
        <v>397</v>
      </c>
    </row>
    <row r="121" spans="1:6" x14ac:dyDescent="0.2">
      <c r="A121" s="93" t="s">
        <v>398</v>
      </c>
      <c r="B121" s="94" t="s">
        <v>399</v>
      </c>
    </row>
    <row r="122" spans="1:6" x14ac:dyDescent="0.2">
      <c r="A122" s="93" t="s">
        <v>402</v>
      </c>
      <c r="B122" s="94" t="s">
        <v>403</v>
      </c>
    </row>
    <row r="123" spans="1:6" x14ac:dyDescent="0.2">
      <c r="A123" s="93" t="s">
        <v>406</v>
      </c>
      <c r="B123" s="94" t="s">
        <v>407</v>
      </c>
    </row>
    <row r="124" spans="1:6" x14ac:dyDescent="0.2">
      <c r="A124" s="93" t="s">
        <v>408</v>
      </c>
      <c r="B124" s="94" t="s">
        <v>409</v>
      </c>
    </row>
    <row r="125" spans="1:6" x14ac:dyDescent="0.2">
      <c r="A125" s="93" t="s">
        <v>410</v>
      </c>
      <c r="B125" s="94" t="s">
        <v>411</v>
      </c>
    </row>
    <row r="126" spans="1:6" x14ac:dyDescent="0.2">
      <c r="A126" s="93" t="s">
        <v>414</v>
      </c>
      <c r="B126" s="94" t="s">
        <v>415</v>
      </c>
    </row>
    <row r="127" spans="1:6" x14ac:dyDescent="0.2">
      <c r="A127" s="93" t="s">
        <v>416</v>
      </c>
      <c r="B127" s="94" t="s">
        <v>417</v>
      </c>
    </row>
    <row r="128" spans="1:6" x14ac:dyDescent="0.2">
      <c r="A128" s="93" t="s">
        <v>418</v>
      </c>
      <c r="B128" s="94" t="s">
        <v>419</v>
      </c>
    </row>
    <row r="129" spans="1:2" x14ac:dyDescent="0.2">
      <c r="A129" s="93" t="s">
        <v>420</v>
      </c>
      <c r="B129" s="94" t="s">
        <v>421</v>
      </c>
    </row>
    <row r="130" spans="1:2" x14ac:dyDescent="0.2">
      <c r="A130" s="93" t="s">
        <v>428</v>
      </c>
      <c r="B130" s="94" t="s">
        <v>429</v>
      </c>
    </row>
    <row r="131" spans="1:2" x14ac:dyDescent="0.2">
      <c r="A131" s="93" t="s">
        <v>430</v>
      </c>
      <c r="B131" s="94" t="s">
        <v>431</v>
      </c>
    </row>
    <row r="132" spans="1:2" x14ac:dyDescent="0.2">
      <c r="A132" s="93" t="s">
        <v>434</v>
      </c>
      <c r="B132" s="94" t="s">
        <v>435</v>
      </c>
    </row>
    <row r="133" spans="1:2" x14ac:dyDescent="0.2">
      <c r="A133" s="93" t="s">
        <v>436</v>
      </c>
      <c r="B133" s="94" t="s">
        <v>437</v>
      </c>
    </row>
    <row r="134" spans="1:2" x14ac:dyDescent="0.2">
      <c r="A134" s="93" t="s">
        <v>438</v>
      </c>
      <c r="B134" s="94" t="s">
        <v>439</v>
      </c>
    </row>
    <row r="135" spans="1:2" x14ac:dyDescent="0.2">
      <c r="A135" s="93" t="s">
        <v>444</v>
      </c>
      <c r="B135" s="94" t="s">
        <v>445</v>
      </c>
    </row>
    <row r="136" spans="1:2" x14ac:dyDescent="0.2">
      <c r="A136" s="93" t="s">
        <v>450</v>
      </c>
      <c r="B136" s="94" t="s">
        <v>451</v>
      </c>
    </row>
    <row r="137" spans="1:2" x14ac:dyDescent="0.2">
      <c r="A137" s="93" t="s">
        <v>454</v>
      </c>
      <c r="B137" s="94" t="s">
        <v>455</v>
      </c>
    </row>
    <row r="138" spans="1:2" x14ac:dyDescent="0.2">
      <c r="A138" s="93" t="s">
        <v>456</v>
      </c>
      <c r="B138" s="94" t="s">
        <v>457</v>
      </c>
    </row>
    <row r="139" spans="1:2" x14ac:dyDescent="0.2">
      <c r="A139" s="93" t="s">
        <v>458</v>
      </c>
      <c r="B139" s="94" t="s">
        <v>459</v>
      </c>
    </row>
    <row r="140" spans="1:2" x14ac:dyDescent="0.2">
      <c r="A140" s="93" t="s">
        <v>460</v>
      </c>
      <c r="B140" s="94" t="s">
        <v>461</v>
      </c>
    </row>
    <row r="141" spans="1:2" x14ac:dyDescent="0.2">
      <c r="A141" s="93" t="s">
        <v>466</v>
      </c>
      <c r="B141" s="94" t="s">
        <v>467</v>
      </c>
    </row>
    <row r="142" spans="1:2" x14ac:dyDescent="0.2">
      <c r="A142" s="93" t="s">
        <v>468</v>
      </c>
      <c r="B142" s="94" t="s">
        <v>469</v>
      </c>
    </row>
    <row r="143" spans="1:2" x14ac:dyDescent="0.2">
      <c r="A143" s="93" t="s">
        <v>472</v>
      </c>
      <c r="B143" s="94" t="s">
        <v>473</v>
      </c>
    </row>
    <row r="144" spans="1:2" x14ac:dyDescent="0.2">
      <c r="A144" s="93" t="s">
        <v>476</v>
      </c>
      <c r="B144" s="94" t="s">
        <v>477</v>
      </c>
    </row>
    <row r="145" spans="1:2" x14ac:dyDescent="0.2">
      <c r="A145" s="93" t="s">
        <v>482</v>
      </c>
      <c r="B145" s="94" t="s">
        <v>483</v>
      </c>
    </row>
    <row r="146" spans="1:2" x14ac:dyDescent="0.2">
      <c r="A146" s="93" t="s">
        <v>484</v>
      </c>
      <c r="B146" s="94" t="s">
        <v>485</v>
      </c>
    </row>
    <row r="147" spans="1:2" x14ac:dyDescent="0.2">
      <c r="A147" s="93" t="s">
        <v>492</v>
      </c>
      <c r="B147" s="94" t="s">
        <v>493</v>
      </c>
    </row>
    <row r="148" spans="1:2" x14ac:dyDescent="0.2">
      <c r="A148" s="93" t="s">
        <v>494</v>
      </c>
      <c r="B148" s="94" t="s">
        <v>495</v>
      </c>
    </row>
    <row r="149" spans="1:2" x14ac:dyDescent="0.2">
      <c r="A149" s="93" t="s">
        <v>496</v>
      </c>
      <c r="B149" s="94" t="s">
        <v>497</v>
      </c>
    </row>
    <row r="150" spans="1:2" x14ac:dyDescent="0.2">
      <c r="A150" s="93" t="s">
        <v>498</v>
      </c>
      <c r="B150" s="94" t="s">
        <v>499</v>
      </c>
    </row>
    <row r="151" spans="1:2" x14ac:dyDescent="0.2">
      <c r="A151" s="93" t="s">
        <v>500</v>
      </c>
      <c r="B151" s="94" t="s">
        <v>501</v>
      </c>
    </row>
    <row r="152" spans="1:2" x14ac:dyDescent="0.2">
      <c r="A152" s="93" t="s">
        <v>502</v>
      </c>
      <c r="B152" s="94" t="s">
        <v>503</v>
      </c>
    </row>
    <row r="153" spans="1:2" x14ac:dyDescent="0.2">
      <c r="A153" s="93" t="s">
        <v>504</v>
      </c>
      <c r="B153" s="94" t="s">
        <v>505</v>
      </c>
    </row>
    <row r="154" spans="1:2" x14ac:dyDescent="0.2">
      <c r="A154" s="93" t="s">
        <v>506</v>
      </c>
      <c r="B154" s="94" t="s">
        <v>507</v>
      </c>
    </row>
    <row r="155" spans="1:2" x14ac:dyDescent="0.2">
      <c r="A155" s="93" t="s">
        <v>508</v>
      </c>
      <c r="B155" s="94" t="s">
        <v>509</v>
      </c>
    </row>
    <row r="156" spans="1:2" x14ac:dyDescent="0.2">
      <c r="A156" s="93" t="s">
        <v>510</v>
      </c>
      <c r="B156" s="94" t="s">
        <v>511</v>
      </c>
    </row>
    <row r="157" spans="1:2" x14ac:dyDescent="0.2">
      <c r="A157" s="93" t="s">
        <v>512</v>
      </c>
      <c r="B157" s="94" t="s">
        <v>513</v>
      </c>
    </row>
    <row r="158" spans="1:2" x14ac:dyDescent="0.2">
      <c r="A158" s="93" t="s">
        <v>514</v>
      </c>
      <c r="B158" s="94" t="s">
        <v>515</v>
      </c>
    </row>
    <row r="159" spans="1:2" x14ac:dyDescent="0.2">
      <c r="A159" s="93" t="s">
        <v>516</v>
      </c>
      <c r="B159" s="94" t="s">
        <v>517</v>
      </c>
    </row>
    <row r="160" spans="1:2" x14ac:dyDescent="0.2">
      <c r="A160" s="93" t="s">
        <v>526</v>
      </c>
      <c r="B160" s="94" t="s">
        <v>527</v>
      </c>
    </row>
    <row r="161" spans="1:2" x14ac:dyDescent="0.2">
      <c r="A161" s="93" t="s">
        <v>528</v>
      </c>
      <c r="B161" s="94" t="s">
        <v>529</v>
      </c>
    </row>
    <row r="162" spans="1:2" x14ac:dyDescent="0.2">
      <c r="A162" s="93" t="s">
        <v>530</v>
      </c>
      <c r="B162" s="94" t="s">
        <v>531</v>
      </c>
    </row>
    <row r="163" spans="1:2" x14ac:dyDescent="0.2">
      <c r="A163" s="93" t="s">
        <v>534</v>
      </c>
      <c r="B163" s="94" t="s">
        <v>535</v>
      </c>
    </row>
    <row r="164" spans="1:2" x14ac:dyDescent="0.2">
      <c r="A164" s="93" t="s">
        <v>536</v>
      </c>
      <c r="B164" s="94" t="s">
        <v>537</v>
      </c>
    </row>
    <row r="165" spans="1:2" x14ac:dyDescent="0.2">
      <c r="A165" s="93" t="s">
        <v>540</v>
      </c>
      <c r="B165" s="94" t="s">
        <v>541</v>
      </c>
    </row>
    <row r="166" spans="1:2" x14ac:dyDescent="0.2">
      <c r="A166" s="93" t="s">
        <v>542</v>
      </c>
      <c r="B166" s="94" t="s">
        <v>543</v>
      </c>
    </row>
    <row r="167" spans="1:2" x14ac:dyDescent="0.2">
      <c r="A167" s="93" t="s">
        <v>544</v>
      </c>
      <c r="B167" s="94" t="s">
        <v>545</v>
      </c>
    </row>
    <row r="168" spans="1:2" x14ac:dyDescent="0.2">
      <c r="A168" s="93" t="s">
        <v>552</v>
      </c>
      <c r="B168" s="94" t="s">
        <v>553</v>
      </c>
    </row>
    <row r="169" spans="1:2" x14ac:dyDescent="0.2">
      <c r="A169" s="93" t="s">
        <v>554</v>
      </c>
      <c r="B169" s="94" t="s">
        <v>555</v>
      </c>
    </row>
    <row r="170" spans="1:2" x14ac:dyDescent="0.2">
      <c r="A170" s="93" t="s">
        <v>556</v>
      </c>
      <c r="B170" s="94" t="s">
        <v>557</v>
      </c>
    </row>
    <row r="171" spans="1:2" x14ac:dyDescent="0.2">
      <c r="A171" s="93" t="s">
        <v>558</v>
      </c>
      <c r="B171" s="94" t="s">
        <v>559</v>
      </c>
    </row>
    <row r="172" spans="1:2" x14ac:dyDescent="0.2">
      <c r="A172" s="93" t="s">
        <v>560</v>
      </c>
      <c r="B172" s="94" t="s">
        <v>561</v>
      </c>
    </row>
    <row r="173" spans="1:2" x14ac:dyDescent="0.2">
      <c r="A173" s="93" t="s">
        <v>562</v>
      </c>
      <c r="B173" s="94" t="s">
        <v>563</v>
      </c>
    </row>
    <row r="174" spans="1:2" x14ac:dyDescent="0.2">
      <c r="A174" s="93" t="s">
        <v>564</v>
      </c>
      <c r="B174" s="94" t="s">
        <v>565</v>
      </c>
    </row>
    <row r="175" spans="1:2" x14ac:dyDescent="0.2">
      <c r="A175" s="93" t="s">
        <v>566</v>
      </c>
      <c r="B175" s="94" t="s">
        <v>567</v>
      </c>
    </row>
    <row r="176" spans="1:2" x14ac:dyDescent="0.2">
      <c r="A176" s="93" t="s">
        <v>568</v>
      </c>
      <c r="B176" s="94" t="s">
        <v>569</v>
      </c>
    </row>
    <row r="177" spans="1:2" x14ac:dyDescent="0.2">
      <c r="A177" s="93" t="s">
        <v>570</v>
      </c>
      <c r="B177" s="94" t="s">
        <v>571</v>
      </c>
    </row>
    <row r="178" spans="1:2" x14ac:dyDescent="0.2">
      <c r="A178" s="93" t="s">
        <v>572</v>
      </c>
      <c r="B178" s="94" t="s">
        <v>573</v>
      </c>
    </row>
    <row r="179" spans="1:2" x14ac:dyDescent="0.2">
      <c r="A179" s="93" t="s">
        <v>616</v>
      </c>
      <c r="B179" s="94" t="s">
        <v>617</v>
      </c>
    </row>
    <row r="180" spans="1:2" x14ac:dyDescent="0.2">
      <c r="A180" s="93" t="s">
        <v>620</v>
      </c>
      <c r="B180" s="94" t="s">
        <v>621</v>
      </c>
    </row>
    <row r="181" spans="1:2" x14ac:dyDescent="0.2">
      <c r="A181" s="93" t="s">
        <v>622</v>
      </c>
      <c r="B181" s="94" t="s">
        <v>623</v>
      </c>
    </row>
    <row r="182" spans="1:2" x14ac:dyDescent="0.2">
      <c r="A182" s="93" t="s">
        <v>624</v>
      </c>
      <c r="B182" s="94" t="s">
        <v>625</v>
      </c>
    </row>
    <row r="183" spans="1:2" x14ac:dyDescent="0.2">
      <c r="A183" s="93" t="s">
        <v>627</v>
      </c>
      <c r="B183" s="94" t="s">
        <v>628</v>
      </c>
    </row>
    <row r="184" spans="1:2" x14ac:dyDescent="0.2">
      <c r="A184" s="93" t="s">
        <v>629</v>
      </c>
      <c r="B184" s="94" t="s">
        <v>630</v>
      </c>
    </row>
    <row r="185" spans="1:2" x14ac:dyDescent="0.2">
      <c r="A185" s="93" t="s">
        <v>631</v>
      </c>
      <c r="B185" s="94" t="s">
        <v>632</v>
      </c>
    </row>
    <row r="186" spans="1:2" x14ac:dyDescent="0.2">
      <c r="A186" s="93" t="s">
        <v>633</v>
      </c>
      <c r="B186" s="94" t="s">
        <v>634</v>
      </c>
    </row>
    <row r="187" spans="1:2" x14ac:dyDescent="0.2">
      <c r="A187" s="93" t="s">
        <v>635</v>
      </c>
      <c r="B187" s="94" t="s">
        <v>636</v>
      </c>
    </row>
    <row r="188" spans="1:2" x14ac:dyDescent="0.2">
      <c r="A188" s="93" t="s">
        <v>637</v>
      </c>
      <c r="B188" s="94" t="s">
        <v>638</v>
      </c>
    </row>
    <row r="189" spans="1:2" x14ac:dyDescent="0.2">
      <c r="A189" s="93" t="s">
        <v>688</v>
      </c>
      <c r="B189" s="94" t="s">
        <v>689</v>
      </c>
    </row>
    <row r="190" spans="1:2" x14ac:dyDescent="0.2">
      <c r="A190" s="95" t="s">
        <v>962</v>
      </c>
      <c r="B190" s="96" t="s">
        <v>963</v>
      </c>
    </row>
    <row r="191" spans="1:2" x14ac:dyDescent="0.2">
      <c r="A191" s="52"/>
      <c r="B191" s="52"/>
    </row>
    <row r="192" spans="1:2" x14ac:dyDescent="0.2">
      <c r="A192" s="20" t="s">
        <v>1005</v>
      </c>
      <c r="B192" s="13"/>
    </row>
    <row r="193" spans="1:6" x14ac:dyDescent="0.2">
      <c r="A193" s="165" t="s">
        <v>2302</v>
      </c>
      <c r="B193" s="165"/>
    </row>
    <row r="194" spans="1:6" ht="25.5" x14ac:dyDescent="0.2">
      <c r="A194" s="11" t="s">
        <v>979</v>
      </c>
      <c r="B194" s="12" t="s">
        <v>980</v>
      </c>
      <c r="D194" s="6" t="s">
        <v>981</v>
      </c>
      <c r="E194" s="81" t="s">
        <v>982</v>
      </c>
      <c r="F194" s="7" t="s">
        <v>983</v>
      </c>
    </row>
    <row r="195" spans="1:6" x14ac:dyDescent="0.2">
      <c r="A195" s="95" t="s">
        <v>697</v>
      </c>
      <c r="B195" s="96" t="s">
        <v>698</v>
      </c>
      <c r="D195" s="97" t="s">
        <v>1001</v>
      </c>
      <c r="E195" s="98">
        <v>8.5</v>
      </c>
      <c r="F195" s="99">
        <v>1</v>
      </c>
    </row>
    <row r="196" spans="1:6" x14ac:dyDescent="0.2">
      <c r="D196" s="97" t="s">
        <v>581</v>
      </c>
      <c r="E196" s="98">
        <v>7</v>
      </c>
      <c r="F196" s="99">
        <v>1</v>
      </c>
    </row>
    <row r="197" spans="1:6" x14ac:dyDescent="0.2">
      <c r="D197" s="97" t="s">
        <v>2</v>
      </c>
      <c r="E197" s="98">
        <v>5.5</v>
      </c>
      <c r="F197" s="99">
        <v>1</v>
      </c>
    </row>
    <row r="198" spans="1:6" x14ac:dyDescent="0.2">
      <c r="D198" s="97" t="s">
        <v>13</v>
      </c>
      <c r="E198" s="98">
        <v>4</v>
      </c>
      <c r="F198" s="99">
        <v>1</v>
      </c>
    </row>
    <row r="199" spans="1:6" x14ac:dyDescent="0.2">
      <c r="D199" s="97" t="s">
        <v>10</v>
      </c>
      <c r="E199" s="98">
        <v>3</v>
      </c>
      <c r="F199" s="99">
        <v>1</v>
      </c>
    </row>
    <row r="200" spans="1:6" x14ac:dyDescent="0.2">
      <c r="D200" s="97" t="s">
        <v>370</v>
      </c>
      <c r="E200" s="98">
        <v>2</v>
      </c>
      <c r="F200" s="99">
        <v>1</v>
      </c>
    </row>
    <row r="201" spans="1:6" x14ac:dyDescent="0.2">
      <c r="D201" s="97" t="s">
        <v>25</v>
      </c>
      <c r="E201" s="98">
        <v>1.5</v>
      </c>
      <c r="F201" s="99">
        <v>1</v>
      </c>
    </row>
    <row r="202" spans="1:6" x14ac:dyDescent="0.2">
      <c r="D202" s="100" t="s">
        <v>356</v>
      </c>
      <c r="E202" s="101">
        <v>1</v>
      </c>
      <c r="F202" s="102">
        <v>1</v>
      </c>
    </row>
    <row r="203" spans="1:6" x14ac:dyDescent="0.2">
      <c r="B203" s="61"/>
      <c r="E203" s="1"/>
    </row>
    <row r="204" spans="1:6" x14ac:dyDescent="0.2">
      <c r="A204" s="3"/>
      <c r="B204" s="3"/>
    </row>
    <row r="205" spans="1:6" x14ac:dyDescent="0.2">
      <c r="A205" s="18" t="s">
        <v>975</v>
      </c>
      <c r="B205" s="13"/>
    </row>
    <row r="206" spans="1:6" x14ac:dyDescent="0.2">
      <c r="A206" s="1" t="s">
        <v>2301</v>
      </c>
      <c r="B206" s="13"/>
    </row>
    <row r="207" spans="1:6" ht="25.5" x14ac:dyDescent="0.2">
      <c r="A207" s="4" t="s">
        <v>979</v>
      </c>
      <c r="B207" s="5" t="s">
        <v>980</v>
      </c>
      <c r="D207" s="6" t="s">
        <v>981</v>
      </c>
      <c r="E207" s="81" t="s">
        <v>982</v>
      </c>
      <c r="F207" s="7" t="s">
        <v>983</v>
      </c>
    </row>
    <row r="208" spans="1:6" x14ac:dyDescent="0.2">
      <c r="A208" s="93" t="s">
        <v>424</v>
      </c>
      <c r="B208" s="94" t="s">
        <v>425</v>
      </c>
      <c r="D208" s="97" t="s">
        <v>1001</v>
      </c>
      <c r="E208" s="98">
        <v>8.5</v>
      </c>
      <c r="F208" s="99">
        <v>1</v>
      </c>
    </row>
    <row r="209" spans="1:6" x14ac:dyDescent="0.2">
      <c r="A209" s="93" t="s">
        <v>426</v>
      </c>
      <c r="B209" s="94" t="s">
        <v>427</v>
      </c>
      <c r="D209" s="97" t="s">
        <v>581</v>
      </c>
      <c r="E209" s="98">
        <v>7</v>
      </c>
      <c r="F209" s="99">
        <v>1</v>
      </c>
    </row>
    <row r="210" spans="1:6" x14ac:dyDescent="0.2">
      <c r="A210" s="93" t="s">
        <v>440</v>
      </c>
      <c r="B210" s="94" t="s">
        <v>441</v>
      </c>
      <c r="D210" s="97" t="s">
        <v>2</v>
      </c>
      <c r="E210" s="98">
        <v>5.5</v>
      </c>
      <c r="F210" s="99">
        <v>1</v>
      </c>
    </row>
    <row r="211" spans="1:6" x14ac:dyDescent="0.2">
      <c r="A211" s="93" t="s">
        <v>442</v>
      </c>
      <c r="B211" s="94" t="s">
        <v>443</v>
      </c>
      <c r="D211" s="97" t="s">
        <v>13</v>
      </c>
      <c r="E211" s="98">
        <v>4</v>
      </c>
      <c r="F211" s="99">
        <v>1</v>
      </c>
    </row>
    <row r="212" spans="1:6" x14ac:dyDescent="0.2">
      <c r="A212" s="93" t="s">
        <v>446</v>
      </c>
      <c r="B212" s="94" t="s">
        <v>447</v>
      </c>
      <c r="D212" s="97" t="s">
        <v>10</v>
      </c>
      <c r="E212" s="98">
        <v>3</v>
      </c>
      <c r="F212" s="99">
        <v>1</v>
      </c>
    </row>
    <row r="213" spans="1:6" x14ac:dyDescent="0.2">
      <c r="A213" s="93" t="s">
        <v>448</v>
      </c>
      <c r="B213" s="94" t="s">
        <v>449</v>
      </c>
      <c r="D213" s="97" t="s">
        <v>370</v>
      </c>
      <c r="E213" s="98">
        <v>2</v>
      </c>
      <c r="F213" s="99">
        <v>1</v>
      </c>
    </row>
    <row r="214" spans="1:6" x14ac:dyDescent="0.2">
      <c r="A214" s="93" t="s">
        <v>470</v>
      </c>
      <c r="B214" s="94" t="s">
        <v>471</v>
      </c>
      <c r="D214" s="97" t="s">
        <v>25</v>
      </c>
      <c r="E214" s="98">
        <v>1.5</v>
      </c>
      <c r="F214" s="99">
        <v>1</v>
      </c>
    </row>
    <row r="215" spans="1:6" x14ac:dyDescent="0.2">
      <c r="A215" s="93" t="s">
        <v>478</v>
      </c>
      <c r="B215" s="94" t="s">
        <v>479</v>
      </c>
      <c r="D215" s="100" t="s">
        <v>356</v>
      </c>
      <c r="E215" s="101">
        <v>1</v>
      </c>
      <c r="F215" s="102">
        <v>1</v>
      </c>
    </row>
    <row r="216" spans="1:6" x14ac:dyDescent="0.2">
      <c r="A216" s="93" t="s">
        <v>490</v>
      </c>
      <c r="B216" s="94" t="s">
        <v>491</v>
      </c>
    </row>
    <row r="217" spans="1:6" x14ac:dyDescent="0.2">
      <c r="A217" s="93" t="s">
        <v>522</v>
      </c>
      <c r="B217" s="94" t="s">
        <v>523</v>
      </c>
    </row>
    <row r="218" spans="1:6" x14ac:dyDescent="0.2">
      <c r="A218" s="93" t="s">
        <v>538</v>
      </c>
      <c r="B218" s="94" t="s">
        <v>539</v>
      </c>
    </row>
    <row r="219" spans="1:6" x14ac:dyDescent="0.2">
      <c r="A219" s="93" t="s">
        <v>586</v>
      </c>
      <c r="B219" s="94" t="s">
        <v>587</v>
      </c>
    </row>
    <row r="220" spans="1:6" x14ac:dyDescent="0.2">
      <c r="A220" s="93" t="s">
        <v>588</v>
      </c>
      <c r="B220" s="94" t="s">
        <v>589</v>
      </c>
    </row>
    <row r="221" spans="1:6" x14ac:dyDescent="0.2">
      <c r="A221" s="93" t="s">
        <v>679</v>
      </c>
      <c r="B221" s="94" t="s">
        <v>680</v>
      </c>
    </row>
    <row r="222" spans="1:6" x14ac:dyDescent="0.2">
      <c r="A222" s="93" t="s">
        <v>681</v>
      </c>
      <c r="B222" s="94" t="s">
        <v>682</v>
      </c>
    </row>
    <row r="223" spans="1:6" x14ac:dyDescent="0.2">
      <c r="A223" s="95" t="s">
        <v>683</v>
      </c>
      <c r="B223" s="96" t="s">
        <v>684</v>
      </c>
    </row>
  </sheetData>
  <mergeCells count="4">
    <mergeCell ref="A1:B1"/>
    <mergeCell ref="A3:B3"/>
    <mergeCell ref="A16:B16"/>
    <mergeCell ref="A193:B19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F63"/>
  <sheetViews>
    <sheetView showGridLines="0" workbookViewId="0">
      <selection activeCell="A23" sqref="A23"/>
    </sheetView>
  </sheetViews>
  <sheetFormatPr defaultColWidth="9.140625" defaultRowHeight="12.75" x14ac:dyDescent="0.2"/>
  <cols>
    <col min="1" max="1" width="12.85546875" style="1" customWidth="1"/>
    <col min="2" max="2" width="102.28515625" style="1" customWidth="1"/>
    <col min="3" max="3" width="9.140625" style="1"/>
    <col min="4" max="4" width="12.42578125" style="1" customWidth="1"/>
    <col min="5" max="5" width="12.5703125" style="61" customWidth="1"/>
    <col min="6" max="6" width="12.140625" style="1" bestFit="1" customWidth="1"/>
    <col min="7" max="16384" width="9.140625" style="1"/>
  </cols>
  <sheetData>
    <row r="1" spans="1:6" x14ac:dyDescent="0.2">
      <c r="A1" s="153" t="s">
        <v>2134</v>
      </c>
      <c r="B1" s="154"/>
      <c r="C1" s="9"/>
      <c r="D1" s="9"/>
      <c r="E1" s="82"/>
      <c r="F1" s="9"/>
    </row>
    <row r="2" spans="1:6" x14ac:dyDescent="0.2">
      <c r="A2" s="14" t="s">
        <v>1843</v>
      </c>
      <c r="B2" s="3"/>
    </row>
    <row r="3" spans="1:6" x14ac:dyDescent="0.2">
      <c r="B3" s="3"/>
    </row>
    <row r="4" spans="1:6" ht="25.5" x14ac:dyDescent="0.2">
      <c r="A4" s="4" t="s">
        <v>979</v>
      </c>
      <c r="B4" s="5" t="s">
        <v>980</v>
      </c>
      <c r="D4" s="6" t="s">
        <v>981</v>
      </c>
      <c r="E4" s="81" t="s">
        <v>982</v>
      </c>
      <c r="F4" s="7" t="s">
        <v>983</v>
      </c>
    </row>
    <row r="5" spans="1:6" x14ac:dyDescent="0.2">
      <c r="A5" s="93" t="s">
        <v>1841</v>
      </c>
      <c r="B5" s="94" t="s">
        <v>1842</v>
      </c>
      <c r="D5" s="97" t="s">
        <v>2112</v>
      </c>
      <c r="E5" s="98">
        <v>1</v>
      </c>
      <c r="F5" s="99">
        <v>1</v>
      </c>
    </row>
    <row r="6" spans="1:6" x14ac:dyDescent="0.2">
      <c r="A6" s="93" t="s">
        <v>1844</v>
      </c>
      <c r="B6" s="94" t="s">
        <v>1845</v>
      </c>
      <c r="D6" s="97" t="s">
        <v>2113</v>
      </c>
      <c r="E6" s="98">
        <v>1.5</v>
      </c>
      <c r="F6" s="99">
        <v>1</v>
      </c>
    </row>
    <row r="7" spans="1:6" x14ac:dyDescent="0.2">
      <c r="A7" s="93" t="s">
        <v>1846</v>
      </c>
      <c r="B7" s="94" t="s">
        <v>1847</v>
      </c>
      <c r="D7" s="97" t="s">
        <v>2114</v>
      </c>
      <c r="E7" s="98">
        <v>2</v>
      </c>
      <c r="F7" s="99">
        <v>1</v>
      </c>
    </row>
    <row r="8" spans="1:6" x14ac:dyDescent="0.2">
      <c r="A8" s="93" t="s">
        <v>1848</v>
      </c>
      <c r="B8" s="94" t="s">
        <v>1849</v>
      </c>
      <c r="D8" s="97" t="s">
        <v>2115</v>
      </c>
      <c r="E8" s="98">
        <v>2.5</v>
      </c>
      <c r="F8" s="99">
        <v>1</v>
      </c>
    </row>
    <row r="9" spans="1:6" x14ac:dyDescent="0.2">
      <c r="A9" s="93" t="s">
        <v>1850</v>
      </c>
      <c r="B9" s="94" t="s">
        <v>1851</v>
      </c>
      <c r="D9" s="97" t="s">
        <v>2116</v>
      </c>
      <c r="E9" s="98">
        <v>3</v>
      </c>
      <c r="F9" s="99">
        <v>1</v>
      </c>
    </row>
    <row r="10" spans="1:6" x14ac:dyDescent="0.2">
      <c r="A10" s="95" t="s">
        <v>1852</v>
      </c>
      <c r="B10" s="96" t="s">
        <v>1853</v>
      </c>
      <c r="D10" s="97" t="s">
        <v>2117</v>
      </c>
      <c r="E10" s="98">
        <v>3.5</v>
      </c>
      <c r="F10" s="99">
        <v>1</v>
      </c>
    </row>
    <row r="11" spans="1:6" x14ac:dyDescent="0.2">
      <c r="D11" s="97" t="s">
        <v>2118</v>
      </c>
      <c r="E11" s="98">
        <v>4</v>
      </c>
      <c r="F11" s="99">
        <v>1</v>
      </c>
    </row>
    <row r="12" spans="1:6" x14ac:dyDescent="0.2">
      <c r="D12" s="97" t="s">
        <v>2119</v>
      </c>
      <c r="E12" s="98">
        <v>4.5</v>
      </c>
      <c r="F12" s="99">
        <v>1</v>
      </c>
    </row>
    <row r="13" spans="1:6" x14ac:dyDescent="0.2">
      <c r="D13" s="97" t="s">
        <v>2120</v>
      </c>
      <c r="E13" s="98">
        <v>5</v>
      </c>
      <c r="F13" s="99">
        <v>1</v>
      </c>
    </row>
    <row r="14" spans="1:6" x14ac:dyDescent="0.2">
      <c r="D14" s="97" t="s">
        <v>2121</v>
      </c>
      <c r="E14" s="98">
        <v>5.5</v>
      </c>
      <c r="F14" s="99">
        <v>1</v>
      </c>
    </row>
    <row r="15" spans="1:6" x14ac:dyDescent="0.2">
      <c r="D15" s="97" t="s">
        <v>2122</v>
      </c>
      <c r="E15" s="98">
        <v>6</v>
      </c>
      <c r="F15" s="99">
        <v>1</v>
      </c>
    </row>
    <row r="16" spans="1:6" x14ac:dyDescent="0.2">
      <c r="D16" s="97" t="s">
        <v>2123</v>
      </c>
      <c r="E16" s="98">
        <v>6.5</v>
      </c>
      <c r="F16" s="99">
        <v>1</v>
      </c>
    </row>
    <row r="17" spans="1:6" x14ac:dyDescent="0.2">
      <c r="D17" s="97" t="s">
        <v>2124</v>
      </c>
      <c r="E17" s="98">
        <v>7</v>
      </c>
      <c r="F17" s="99">
        <v>1</v>
      </c>
    </row>
    <row r="18" spans="1:6" x14ac:dyDescent="0.2">
      <c r="D18" s="97" t="s">
        <v>2125</v>
      </c>
      <c r="E18" s="98">
        <v>7.5</v>
      </c>
      <c r="F18" s="99">
        <v>1</v>
      </c>
    </row>
    <row r="19" spans="1:6" x14ac:dyDescent="0.2">
      <c r="D19" s="97" t="s">
        <v>2126</v>
      </c>
      <c r="E19" s="98">
        <v>8</v>
      </c>
      <c r="F19" s="99">
        <v>1</v>
      </c>
    </row>
    <row r="20" spans="1:6" x14ac:dyDescent="0.2">
      <c r="D20" s="97" t="s">
        <v>2127</v>
      </c>
      <c r="E20" s="98">
        <v>8.5</v>
      </c>
      <c r="F20" s="99">
        <v>1</v>
      </c>
    </row>
    <row r="21" spans="1:6" x14ac:dyDescent="0.2">
      <c r="D21" s="100" t="s">
        <v>2128</v>
      </c>
      <c r="E21" s="101">
        <v>9</v>
      </c>
      <c r="F21" s="102">
        <v>1</v>
      </c>
    </row>
    <row r="22" spans="1:6" x14ac:dyDescent="0.2">
      <c r="D22" s="106"/>
      <c r="E22" s="107"/>
      <c r="F22" s="108"/>
    </row>
    <row r="23" spans="1:6" x14ac:dyDescent="0.2">
      <c r="A23" s="14" t="s">
        <v>1011</v>
      </c>
      <c r="B23" s="13"/>
      <c r="D23" s="15"/>
      <c r="E23" s="84"/>
      <c r="F23" s="16"/>
    </row>
    <row r="24" spans="1:6" x14ac:dyDescent="0.2">
      <c r="A24" s="1" t="s">
        <v>2304</v>
      </c>
      <c r="B24" s="13"/>
      <c r="D24" s="15"/>
      <c r="E24" s="84"/>
      <c r="F24" s="16"/>
    </row>
    <row r="25" spans="1:6" ht="25.5" customHeight="1" x14ac:dyDescent="0.2">
      <c r="A25" s="11" t="s">
        <v>979</v>
      </c>
      <c r="B25" s="12" t="s">
        <v>980</v>
      </c>
      <c r="D25" s="6" t="s">
        <v>981</v>
      </c>
      <c r="E25" s="81" t="s">
        <v>982</v>
      </c>
      <c r="F25" s="7" t="s">
        <v>983</v>
      </c>
    </row>
    <row r="26" spans="1:6" x14ac:dyDescent="0.2">
      <c r="A26" s="93" t="s">
        <v>432</v>
      </c>
      <c r="B26" s="94" t="s">
        <v>433</v>
      </c>
      <c r="D26" s="97" t="s">
        <v>1006</v>
      </c>
      <c r="E26" s="98">
        <v>8.5</v>
      </c>
      <c r="F26" s="99">
        <v>1</v>
      </c>
    </row>
    <row r="27" spans="1:6" x14ac:dyDescent="0.2">
      <c r="A27" s="95" t="s">
        <v>613</v>
      </c>
      <c r="B27" s="96" t="s">
        <v>614</v>
      </c>
      <c r="D27" s="97" t="s">
        <v>1007</v>
      </c>
      <c r="E27" s="98">
        <v>7.75</v>
      </c>
      <c r="F27" s="99">
        <v>1</v>
      </c>
    </row>
    <row r="28" spans="1:6" x14ac:dyDescent="0.2">
      <c r="A28" s="21"/>
      <c r="B28" s="22"/>
      <c r="D28" s="97" t="s">
        <v>781</v>
      </c>
      <c r="E28" s="98">
        <v>7</v>
      </c>
      <c r="F28" s="99">
        <v>1</v>
      </c>
    </row>
    <row r="29" spans="1:6" x14ac:dyDescent="0.2">
      <c r="A29" s="21"/>
      <c r="B29" s="22"/>
      <c r="D29" s="97" t="s">
        <v>987</v>
      </c>
      <c r="E29" s="98">
        <v>6.25</v>
      </c>
      <c r="F29" s="99">
        <v>1</v>
      </c>
    </row>
    <row r="30" spans="1:6" x14ac:dyDescent="0.2">
      <c r="A30" s="21"/>
      <c r="B30" s="22"/>
      <c r="D30" s="97" t="s">
        <v>988</v>
      </c>
      <c r="E30" s="98">
        <v>5.5</v>
      </c>
      <c r="F30" s="99">
        <v>1</v>
      </c>
    </row>
    <row r="31" spans="1:6" x14ac:dyDescent="0.2">
      <c r="A31" s="21"/>
      <c r="B31" s="22"/>
      <c r="D31" s="97" t="s">
        <v>761</v>
      </c>
      <c r="E31" s="98">
        <v>4.75</v>
      </c>
      <c r="F31" s="99">
        <v>1</v>
      </c>
    </row>
    <row r="32" spans="1:6" x14ac:dyDescent="0.2">
      <c r="A32" s="21"/>
      <c r="B32" s="22"/>
      <c r="D32" s="97" t="s">
        <v>989</v>
      </c>
      <c r="E32" s="98">
        <v>4</v>
      </c>
      <c r="F32" s="99">
        <v>1</v>
      </c>
    </row>
    <row r="33" spans="1:6" x14ac:dyDescent="0.2">
      <c r="A33" s="13"/>
      <c r="B33" s="13"/>
      <c r="D33" s="97" t="s">
        <v>990</v>
      </c>
      <c r="E33" s="98">
        <v>3.5</v>
      </c>
      <c r="F33" s="99">
        <v>1</v>
      </c>
    </row>
    <row r="34" spans="1:6" x14ac:dyDescent="0.2">
      <c r="A34" s="13"/>
      <c r="B34" s="13"/>
      <c r="D34" s="97" t="s">
        <v>991</v>
      </c>
      <c r="E34" s="98">
        <v>3</v>
      </c>
      <c r="F34" s="99">
        <v>1</v>
      </c>
    </row>
    <row r="35" spans="1:6" x14ac:dyDescent="0.2">
      <c r="A35" s="13"/>
      <c r="B35" s="13"/>
      <c r="D35" s="97" t="s">
        <v>992</v>
      </c>
      <c r="E35" s="98">
        <v>2.5</v>
      </c>
      <c r="F35" s="99">
        <v>1</v>
      </c>
    </row>
    <row r="36" spans="1:6" x14ac:dyDescent="0.2">
      <c r="A36" s="13"/>
      <c r="B36" s="13"/>
      <c r="D36" s="97" t="s">
        <v>971</v>
      </c>
      <c r="E36" s="98">
        <v>2</v>
      </c>
      <c r="F36" s="99">
        <v>1</v>
      </c>
    </row>
    <row r="37" spans="1:6" x14ac:dyDescent="0.2">
      <c r="A37" s="13"/>
      <c r="B37" s="13"/>
      <c r="D37" s="97" t="s">
        <v>972</v>
      </c>
      <c r="E37" s="98">
        <v>1.75</v>
      </c>
      <c r="F37" s="99">
        <v>1</v>
      </c>
    </row>
    <row r="38" spans="1:6" x14ac:dyDescent="0.2">
      <c r="A38" s="13"/>
      <c r="B38" s="13"/>
      <c r="D38" s="97" t="s">
        <v>1008</v>
      </c>
      <c r="E38" s="98">
        <v>1.5</v>
      </c>
      <c r="F38" s="99">
        <v>1</v>
      </c>
    </row>
    <row r="39" spans="1:6" x14ac:dyDescent="0.2">
      <c r="A39" s="13"/>
      <c r="B39" s="13"/>
      <c r="D39" s="97" t="s">
        <v>1009</v>
      </c>
      <c r="E39" s="98">
        <v>1.25</v>
      </c>
      <c r="F39" s="99">
        <v>1</v>
      </c>
    </row>
    <row r="40" spans="1:6" x14ac:dyDescent="0.2">
      <c r="A40" s="13"/>
      <c r="B40" s="13"/>
      <c r="D40" s="100" t="s">
        <v>1010</v>
      </c>
      <c r="E40" s="101">
        <v>1</v>
      </c>
      <c r="F40" s="102">
        <v>1</v>
      </c>
    </row>
    <row r="41" spans="1:6" x14ac:dyDescent="0.2">
      <c r="A41" s="3"/>
      <c r="B41" s="3"/>
    </row>
    <row r="42" spans="1:6" x14ac:dyDescent="0.2">
      <c r="A42" s="14" t="s">
        <v>974</v>
      </c>
      <c r="B42" s="3"/>
    </row>
    <row r="43" spans="1:6" x14ac:dyDescent="0.2">
      <c r="A43" s="1" t="s">
        <v>2304</v>
      </c>
      <c r="B43" s="3"/>
    </row>
    <row r="44" spans="1:6" ht="25.5" x14ac:dyDescent="0.2">
      <c r="A44" s="4" t="s">
        <v>979</v>
      </c>
      <c r="B44" s="5" t="s">
        <v>980</v>
      </c>
      <c r="D44" s="6" t="s">
        <v>981</v>
      </c>
      <c r="E44" s="81" t="s">
        <v>982</v>
      </c>
      <c r="F44" s="7" t="s">
        <v>983</v>
      </c>
    </row>
    <row r="45" spans="1:6" x14ac:dyDescent="0.2">
      <c r="A45" s="93" t="s">
        <v>11</v>
      </c>
      <c r="B45" s="94" t="s">
        <v>12</v>
      </c>
      <c r="D45" s="97" t="s">
        <v>1006</v>
      </c>
      <c r="E45" s="98">
        <v>8.5</v>
      </c>
      <c r="F45" s="99">
        <v>1</v>
      </c>
    </row>
    <row r="46" spans="1:6" x14ac:dyDescent="0.2">
      <c r="A46" s="93" t="s">
        <v>400</v>
      </c>
      <c r="B46" s="94" t="s">
        <v>401</v>
      </c>
      <c r="D46" s="97" t="s">
        <v>1007</v>
      </c>
      <c r="E46" s="98">
        <v>7.75</v>
      </c>
      <c r="F46" s="99">
        <v>1</v>
      </c>
    </row>
    <row r="47" spans="1:6" x14ac:dyDescent="0.2">
      <c r="A47" s="93" t="s">
        <v>404</v>
      </c>
      <c r="B47" s="94" t="s">
        <v>405</v>
      </c>
      <c r="D47" s="97" t="s">
        <v>781</v>
      </c>
      <c r="E47" s="98">
        <v>7</v>
      </c>
      <c r="F47" s="99">
        <v>1</v>
      </c>
    </row>
    <row r="48" spans="1:6" x14ac:dyDescent="0.2">
      <c r="A48" s="93" t="s">
        <v>412</v>
      </c>
      <c r="B48" s="94" t="s">
        <v>413</v>
      </c>
      <c r="D48" s="97" t="s">
        <v>987</v>
      </c>
      <c r="E48" s="98">
        <v>6.25</v>
      </c>
      <c r="F48" s="99">
        <v>1</v>
      </c>
    </row>
    <row r="49" spans="1:6" x14ac:dyDescent="0.2">
      <c r="A49" s="93" t="s">
        <v>422</v>
      </c>
      <c r="B49" s="94" t="s">
        <v>423</v>
      </c>
      <c r="D49" s="97" t="s">
        <v>988</v>
      </c>
      <c r="E49" s="98">
        <v>5.5</v>
      </c>
      <c r="F49" s="99">
        <v>1</v>
      </c>
    </row>
    <row r="50" spans="1:6" x14ac:dyDescent="0.2">
      <c r="A50" s="93" t="s">
        <v>452</v>
      </c>
      <c r="B50" s="94" t="s">
        <v>453</v>
      </c>
      <c r="D50" s="97" t="s">
        <v>761</v>
      </c>
      <c r="E50" s="98">
        <v>4.75</v>
      </c>
      <c r="F50" s="99">
        <v>1</v>
      </c>
    </row>
    <row r="51" spans="1:6" x14ac:dyDescent="0.2">
      <c r="A51" s="93" t="s">
        <v>462</v>
      </c>
      <c r="B51" s="94" t="s">
        <v>463</v>
      </c>
      <c r="D51" s="97" t="s">
        <v>989</v>
      </c>
      <c r="E51" s="98">
        <v>4</v>
      </c>
      <c r="F51" s="99">
        <v>1</v>
      </c>
    </row>
    <row r="52" spans="1:6" x14ac:dyDescent="0.2">
      <c r="A52" s="93" t="s">
        <v>464</v>
      </c>
      <c r="B52" s="94" t="s">
        <v>465</v>
      </c>
      <c r="D52" s="97" t="s">
        <v>990</v>
      </c>
      <c r="E52" s="98">
        <v>3.5</v>
      </c>
      <c r="F52" s="99">
        <v>1</v>
      </c>
    </row>
    <row r="53" spans="1:6" x14ac:dyDescent="0.2">
      <c r="A53" s="93" t="s">
        <v>474</v>
      </c>
      <c r="B53" s="94" t="s">
        <v>475</v>
      </c>
      <c r="D53" s="97" t="s">
        <v>991</v>
      </c>
      <c r="E53" s="98">
        <v>3</v>
      </c>
      <c r="F53" s="99">
        <v>1</v>
      </c>
    </row>
    <row r="54" spans="1:6" x14ac:dyDescent="0.2">
      <c r="A54" s="93" t="s">
        <v>480</v>
      </c>
      <c r="B54" s="94" t="s">
        <v>481</v>
      </c>
      <c r="D54" s="97" t="s">
        <v>992</v>
      </c>
      <c r="E54" s="98">
        <v>2.5</v>
      </c>
      <c r="F54" s="99">
        <v>1</v>
      </c>
    </row>
    <row r="55" spans="1:6" x14ac:dyDescent="0.2">
      <c r="A55" s="93" t="s">
        <v>486</v>
      </c>
      <c r="B55" s="94" t="s">
        <v>487</v>
      </c>
      <c r="D55" s="97" t="s">
        <v>971</v>
      </c>
      <c r="E55" s="98">
        <v>2</v>
      </c>
      <c r="F55" s="99">
        <v>1</v>
      </c>
    </row>
    <row r="56" spans="1:6" x14ac:dyDescent="0.2">
      <c r="A56" s="93" t="s">
        <v>488</v>
      </c>
      <c r="B56" s="94" t="s">
        <v>489</v>
      </c>
      <c r="D56" s="97" t="s">
        <v>972</v>
      </c>
      <c r="E56" s="98">
        <v>1.75</v>
      </c>
      <c r="F56" s="99">
        <v>1</v>
      </c>
    </row>
    <row r="57" spans="1:6" x14ac:dyDescent="0.2">
      <c r="A57" s="93" t="s">
        <v>518</v>
      </c>
      <c r="B57" s="94" t="s">
        <v>519</v>
      </c>
      <c r="D57" s="97" t="s">
        <v>1008</v>
      </c>
      <c r="E57" s="98">
        <v>1.5</v>
      </c>
      <c r="F57" s="99">
        <v>1</v>
      </c>
    </row>
    <row r="58" spans="1:6" x14ac:dyDescent="0.2">
      <c r="A58" s="93" t="s">
        <v>520</v>
      </c>
      <c r="B58" s="94" t="s">
        <v>521</v>
      </c>
      <c r="D58" s="97" t="s">
        <v>1009</v>
      </c>
      <c r="E58" s="98">
        <v>1.25</v>
      </c>
      <c r="F58" s="99">
        <v>1</v>
      </c>
    </row>
    <row r="59" spans="1:6" x14ac:dyDescent="0.2">
      <c r="A59" s="93" t="s">
        <v>524</v>
      </c>
      <c r="B59" s="94" t="s">
        <v>525</v>
      </c>
      <c r="D59" s="100" t="s">
        <v>1010</v>
      </c>
      <c r="E59" s="101">
        <v>1</v>
      </c>
      <c r="F59" s="102">
        <v>1</v>
      </c>
    </row>
    <row r="60" spans="1:6" x14ac:dyDescent="0.2">
      <c r="A60" s="93" t="s">
        <v>532</v>
      </c>
      <c r="B60" s="94" t="s">
        <v>533</v>
      </c>
    </row>
    <row r="61" spans="1:6" x14ac:dyDescent="0.2">
      <c r="A61" s="93" t="s">
        <v>546</v>
      </c>
      <c r="B61" s="94" t="s">
        <v>547</v>
      </c>
    </row>
    <row r="62" spans="1:6" x14ac:dyDescent="0.2">
      <c r="A62" s="93" t="s">
        <v>548</v>
      </c>
      <c r="B62" s="94" t="s">
        <v>549</v>
      </c>
    </row>
    <row r="63" spans="1:6" x14ac:dyDescent="0.2">
      <c r="A63" s="95" t="s">
        <v>550</v>
      </c>
      <c r="B63" s="96" t="s">
        <v>551</v>
      </c>
    </row>
  </sheetData>
  <mergeCells count="1">
    <mergeCell ref="A1:B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54"/>
  <sheetViews>
    <sheetView showGridLines="0" workbookViewId="0">
      <selection sqref="A1:B1"/>
    </sheetView>
  </sheetViews>
  <sheetFormatPr defaultColWidth="9.140625" defaultRowHeight="12.75" x14ac:dyDescent="0.2"/>
  <cols>
    <col min="1" max="1" width="12.28515625" style="3" customWidth="1"/>
    <col min="2" max="2" width="79.42578125" style="3" customWidth="1"/>
    <col min="3" max="3" width="9.140625" style="3"/>
    <col min="4" max="4" width="12.28515625" style="3" customWidth="1"/>
    <col min="5" max="5" width="11.7109375" style="83" customWidth="1"/>
    <col min="6" max="6" width="12.140625" style="3" bestFit="1" customWidth="1"/>
    <col min="7" max="16384" width="9.140625" style="3"/>
  </cols>
  <sheetData>
    <row r="1" spans="1:6" x14ac:dyDescent="0.2">
      <c r="A1" s="166" t="s">
        <v>2134</v>
      </c>
      <c r="B1" s="167"/>
    </row>
    <row r="2" spans="1:6" x14ac:dyDescent="0.2">
      <c r="A2" s="23" t="s">
        <v>1012</v>
      </c>
      <c r="B2" s="13"/>
      <c r="C2" s="13"/>
      <c r="D2" s="24"/>
      <c r="E2" s="88"/>
      <c r="F2" s="13"/>
    </row>
    <row r="3" spans="1:6" x14ac:dyDescent="0.2">
      <c r="A3" s="24"/>
      <c r="B3" s="13"/>
      <c r="C3" s="13"/>
      <c r="D3" s="24"/>
      <c r="E3" s="88"/>
      <c r="F3" s="13"/>
    </row>
    <row r="4" spans="1:6" ht="25.5" x14ac:dyDescent="0.2">
      <c r="A4" s="11" t="s">
        <v>979</v>
      </c>
      <c r="B4" s="12" t="s">
        <v>980</v>
      </c>
      <c r="C4" s="1"/>
      <c r="D4" s="25" t="s">
        <v>981</v>
      </c>
      <c r="E4" s="89" t="s">
        <v>982</v>
      </c>
      <c r="F4" s="7" t="s">
        <v>983</v>
      </c>
    </row>
    <row r="5" spans="1:6" x14ac:dyDescent="0.2">
      <c r="A5" s="93" t="s">
        <v>646</v>
      </c>
      <c r="B5" s="94" t="s">
        <v>647</v>
      </c>
      <c r="C5" s="1"/>
      <c r="D5" s="97" t="s">
        <v>1013</v>
      </c>
      <c r="E5" s="98">
        <v>8.5</v>
      </c>
      <c r="F5" s="99">
        <v>1</v>
      </c>
    </row>
    <row r="6" spans="1:6" x14ac:dyDescent="0.2">
      <c r="A6" s="93" t="s">
        <v>648</v>
      </c>
      <c r="B6" s="94" t="s">
        <v>649</v>
      </c>
      <c r="C6" s="1"/>
      <c r="D6" s="97" t="s">
        <v>1014</v>
      </c>
      <c r="E6" s="98">
        <v>8.5</v>
      </c>
      <c r="F6" s="99">
        <v>1</v>
      </c>
    </row>
    <row r="7" spans="1:6" x14ac:dyDescent="0.2">
      <c r="A7" s="93" t="s">
        <v>662</v>
      </c>
      <c r="B7" s="94" t="s">
        <v>2010</v>
      </c>
      <c r="C7" s="1"/>
      <c r="D7" s="100" t="s">
        <v>579</v>
      </c>
      <c r="E7" s="101">
        <v>8.5</v>
      </c>
      <c r="F7" s="102">
        <v>1</v>
      </c>
    </row>
    <row r="8" spans="1:6" x14ac:dyDescent="0.2">
      <c r="A8" s="93" t="s">
        <v>673</v>
      </c>
      <c r="B8" s="94" t="s">
        <v>2011</v>
      </c>
      <c r="C8" s="1"/>
      <c r="D8" s="13"/>
      <c r="E8" s="88"/>
      <c r="F8" s="13"/>
    </row>
    <row r="9" spans="1:6" x14ac:dyDescent="0.2">
      <c r="A9" s="93" t="s">
        <v>696</v>
      </c>
      <c r="B9" s="94" t="s">
        <v>2012</v>
      </c>
      <c r="C9" s="1"/>
      <c r="D9" s="13"/>
      <c r="E9" s="88"/>
      <c r="F9" s="13"/>
    </row>
    <row r="10" spans="1:6" x14ac:dyDescent="0.2">
      <c r="A10" s="95" t="s">
        <v>801</v>
      </c>
      <c r="B10" s="96" t="s">
        <v>802</v>
      </c>
      <c r="C10" s="1"/>
      <c r="D10" s="13"/>
      <c r="E10" s="88"/>
      <c r="F10" s="13"/>
    </row>
    <row r="11" spans="1:6" x14ac:dyDescent="0.2">
      <c r="C11" s="1"/>
    </row>
    <row r="12" spans="1:6" x14ac:dyDescent="0.2">
      <c r="A12" s="23" t="s">
        <v>1015</v>
      </c>
      <c r="B12" s="13"/>
      <c r="C12" s="1"/>
      <c r="D12" s="24"/>
      <c r="E12" s="88"/>
      <c r="F12" s="13"/>
    </row>
    <row r="13" spans="1:6" x14ac:dyDescent="0.2">
      <c r="A13" s="24"/>
      <c r="B13" s="13"/>
      <c r="C13" s="1"/>
      <c r="D13" s="24"/>
      <c r="E13" s="88"/>
      <c r="F13" s="13"/>
    </row>
    <row r="14" spans="1:6" ht="25.5" x14ac:dyDescent="0.2">
      <c r="A14" s="11" t="s">
        <v>979</v>
      </c>
      <c r="B14" s="12" t="s">
        <v>980</v>
      </c>
      <c r="C14" s="1"/>
      <c r="D14" s="25" t="s">
        <v>981</v>
      </c>
      <c r="E14" s="89" t="s">
        <v>982</v>
      </c>
      <c r="F14" s="7" t="s">
        <v>983</v>
      </c>
    </row>
    <row r="15" spans="1:6" x14ac:dyDescent="0.2">
      <c r="A15" s="93" t="s">
        <v>644</v>
      </c>
      <c r="B15" s="94" t="s">
        <v>645</v>
      </c>
      <c r="C15" s="1"/>
      <c r="D15" s="97" t="s">
        <v>1013</v>
      </c>
      <c r="E15" s="98">
        <v>8.5</v>
      </c>
      <c r="F15" s="99">
        <v>1</v>
      </c>
    </row>
    <row r="16" spans="1:6" x14ac:dyDescent="0.2">
      <c r="A16" s="93" t="s">
        <v>656</v>
      </c>
      <c r="B16" s="94" t="s">
        <v>657</v>
      </c>
      <c r="C16" s="1"/>
      <c r="D16" s="97" t="s">
        <v>1014</v>
      </c>
      <c r="E16" s="98">
        <v>8.5</v>
      </c>
      <c r="F16" s="99">
        <v>1</v>
      </c>
    </row>
    <row r="17" spans="1:6" x14ac:dyDescent="0.2">
      <c r="A17" s="93" t="s">
        <v>661</v>
      </c>
      <c r="B17" s="94" t="s">
        <v>2007</v>
      </c>
      <c r="C17" s="1"/>
      <c r="D17" s="100" t="s">
        <v>579</v>
      </c>
      <c r="E17" s="101">
        <v>7</v>
      </c>
      <c r="F17" s="102">
        <v>1</v>
      </c>
    </row>
    <row r="18" spans="1:6" x14ac:dyDescent="0.2">
      <c r="A18" s="93" t="s">
        <v>676</v>
      </c>
      <c r="B18" s="94" t="s">
        <v>677</v>
      </c>
      <c r="C18" s="1"/>
      <c r="D18" s="13"/>
      <c r="E18" s="88"/>
      <c r="F18" s="13"/>
    </row>
    <row r="19" spans="1:6" x14ac:dyDescent="0.2">
      <c r="A19" s="93" t="s">
        <v>695</v>
      </c>
      <c r="B19" s="94" t="s">
        <v>2008</v>
      </c>
      <c r="C19" s="1"/>
      <c r="D19" s="13"/>
      <c r="E19" s="88"/>
      <c r="F19" s="13"/>
    </row>
    <row r="20" spans="1:6" x14ac:dyDescent="0.2">
      <c r="A20" s="95" t="s">
        <v>799</v>
      </c>
      <c r="B20" s="96" t="s">
        <v>800</v>
      </c>
      <c r="C20" s="1"/>
      <c r="D20" s="13"/>
      <c r="E20" s="88"/>
      <c r="F20" s="13"/>
    </row>
    <row r="21" spans="1:6" x14ac:dyDescent="0.2">
      <c r="C21" s="1"/>
    </row>
    <row r="22" spans="1:6" x14ac:dyDescent="0.2">
      <c r="A22" s="23" t="s">
        <v>1016</v>
      </c>
      <c r="B22" s="13"/>
      <c r="C22" s="1"/>
      <c r="D22" s="24"/>
      <c r="E22" s="88"/>
      <c r="F22" s="13"/>
    </row>
    <row r="23" spans="1:6" x14ac:dyDescent="0.2">
      <c r="A23" s="24"/>
      <c r="B23" s="13"/>
      <c r="C23" s="1"/>
      <c r="D23" s="24"/>
      <c r="E23" s="88"/>
      <c r="F23" s="13"/>
    </row>
    <row r="24" spans="1:6" ht="25.5" x14ac:dyDescent="0.2">
      <c r="A24" s="11" t="s">
        <v>979</v>
      </c>
      <c r="B24" s="12" t="s">
        <v>980</v>
      </c>
      <c r="C24" s="1"/>
      <c r="D24" s="25" t="s">
        <v>981</v>
      </c>
      <c r="E24" s="89" t="s">
        <v>982</v>
      </c>
      <c r="F24" s="7" t="s">
        <v>983</v>
      </c>
    </row>
    <row r="25" spans="1:6" x14ac:dyDescent="0.2">
      <c r="A25" s="93" t="s">
        <v>642</v>
      </c>
      <c r="B25" s="94" t="s">
        <v>643</v>
      </c>
      <c r="C25" s="1"/>
      <c r="D25" s="97" t="s">
        <v>1013</v>
      </c>
      <c r="E25" s="98">
        <v>8.5</v>
      </c>
      <c r="F25" s="99">
        <v>1</v>
      </c>
    </row>
    <row r="26" spans="1:6" x14ac:dyDescent="0.2">
      <c r="A26" s="93" t="s">
        <v>658</v>
      </c>
      <c r="B26" s="94" t="s">
        <v>659</v>
      </c>
      <c r="C26" s="1"/>
      <c r="D26" s="97" t="s">
        <v>1014</v>
      </c>
      <c r="E26" s="98">
        <v>8.5</v>
      </c>
      <c r="F26" s="99">
        <v>1</v>
      </c>
    </row>
    <row r="27" spans="1:6" x14ac:dyDescent="0.2">
      <c r="A27" s="93" t="s">
        <v>660</v>
      </c>
      <c r="B27" s="94" t="s">
        <v>2003</v>
      </c>
      <c r="C27" s="1"/>
      <c r="D27" s="100" t="s">
        <v>579</v>
      </c>
      <c r="E27" s="101">
        <v>7</v>
      </c>
      <c r="F27" s="102">
        <v>1</v>
      </c>
    </row>
    <row r="28" spans="1:6" x14ac:dyDescent="0.2">
      <c r="A28" s="93" t="s">
        <v>672</v>
      </c>
      <c r="B28" s="94" t="s">
        <v>2004</v>
      </c>
      <c r="C28" s="1"/>
      <c r="D28" s="13"/>
      <c r="E28" s="88"/>
      <c r="F28" s="13"/>
    </row>
    <row r="29" spans="1:6" x14ac:dyDescent="0.2">
      <c r="A29" s="93" t="s">
        <v>694</v>
      </c>
      <c r="B29" s="94" t="s">
        <v>2005</v>
      </c>
      <c r="C29" s="1"/>
      <c r="D29" s="13"/>
      <c r="E29" s="88"/>
      <c r="F29" s="13"/>
    </row>
    <row r="30" spans="1:6" x14ac:dyDescent="0.2">
      <c r="A30" s="95" t="s">
        <v>797</v>
      </c>
      <c r="B30" s="96" t="s">
        <v>798</v>
      </c>
      <c r="C30" s="1"/>
      <c r="D30" s="13"/>
      <c r="E30" s="88"/>
      <c r="F30" s="13"/>
    </row>
    <row r="31" spans="1:6" x14ac:dyDescent="0.2">
      <c r="C31" s="1"/>
    </row>
    <row r="32" spans="1:6" x14ac:dyDescent="0.2">
      <c r="A32" s="23" t="s">
        <v>1017</v>
      </c>
      <c r="B32" s="13"/>
      <c r="C32" s="1"/>
      <c r="D32" s="26"/>
      <c r="E32" s="88"/>
      <c r="F32" s="13"/>
    </row>
    <row r="33" spans="1:6" x14ac:dyDescent="0.2">
      <c r="A33" s="26"/>
      <c r="B33" s="13"/>
      <c r="C33" s="1"/>
      <c r="D33" s="26"/>
      <c r="E33" s="88"/>
      <c r="F33" s="13"/>
    </row>
    <row r="34" spans="1:6" ht="25.5" x14ac:dyDescent="0.2">
      <c r="A34" s="11" t="s">
        <v>979</v>
      </c>
      <c r="B34" s="12" t="s">
        <v>980</v>
      </c>
      <c r="C34" s="1"/>
      <c r="D34" s="25" t="s">
        <v>981</v>
      </c>
      <c r="E34" s="89" t="s">
        <v>982</v>
      </c>
      <c r="F34" s="7" t="s">
        <v>983</v>
      </c>
    </row>
    <row r="35" spans="1:6" x14ac:dyDescent="0.2">
      <c r="A35" s="93" t="s">
        <v>654</v>
      </c>
      <c r="B35" s="94" t="s">
        <v>655</v>
      </c>
      <c r="C35" s="1"/>
      <c r="D35" s="97" t="s">
        <v>1013</v>
      </c>
      <c r="E35" s="98">
        <v>8.5</v>
      </c>
      <c r="F35" s="99">
        <v>1</v>
      </c>
    </row>
    <row r="36" spans="1:6" x14ac:dyDescent="0.2">
      <c r="A36" s="93" t="s">
        <v>667</v>
      </c>
      <c r="B36" s="94" t="s">
        <v>668</v>
      </c>
      <c r="C36" s="1"/>
      <c r="D36" s="97" t="s">
        <v>1014</v>
      </c>
      <c r="E36" s="98">
        <v>8.5</v>
      </c>
      <c r="F36" s="99">
        <v>1</v>
      </c>
    </row>
    <row r="37" spans="1:6" x14ac:dyDescent="0.2">
      <c r="A37" s="93" t="s">
        <v>671</v>
      </c>
      <c r="B37" s="94" t="s">
        <v>2020</v>
      </c>
      <c r="C37" s="1"/>
      <c r="D37" s="100" t="s">
        <v>579</v>
      </c>
      <c r="E37" s="101">
        <v>8.5</v>
      </c>
      <c r="F37" s="102">
        <v>1</v>
      </c>
    </row>
    <row r="38" spans="1:6" x14ac:dyDescent="0.2">
      <c r="A38" s="95" t="s">
        <v>675</v>
      </c>
      <c r="B38" s="96" t="s">
        <v>2021</v>
      </c>
      <c r="C38" s="1"/>
      <c r="D38" s="13"/>
      <c r="E38" s="88"/>
      <c r="F38" s="13"/>
    </row>
    <row r="39" spans="1:6" x14ac:dyDescent="0.2">
      <c r="A39" s="27"/>
      <c r="B39" s="28"/>
      <c r="C39" s="1"/>
      <c r="D39" s="13"/>
      <c r="E39" s="88"/>
      <c r="F39" s="13"/>
    </row>
    <row r="40" spans="1:6" x14ac:dyDescent="0.2">
      <c r="A40" s="23" t="s">
        <v>1018</v>
      </c>
      <c r="B40" s="13"/>
      <c r="C40" s="1"/>
      <c r="D40" s="26"/>
      <c r="E40" s="88"/>
      <c r="F40" s="13"/>
    </row>
    <row r="41" spans="1:6" x14ac:dyDescent="0.2">
      <c r="A41" s="26"/>
      <c r="B41" s="13"/>
      <c r="C41" s="1"/>
      <c r="D41" s="26"/>
      <c r="E41" s="88"/>
      <c r="F41" s="13"/>
    </row>
    <row r="42" spans="1:6" ht="25.5" x14ac:dyDescent="0.2">
      <c r="A42" s="11" t="s">
        <v>979</v>
      </c>
      <c r="B42" s="12" t="s">
        <v>980</v>
      </c>
      <c r="C42" s="1"/>
      <c r="D42" s="25" t="s">
        <v>981</v>
      </c>
      <c r="E42" s="89" t="s">
        <v>982</v>
      </c>
      <c r="F42" s="7" t="s">
        <v>983</v>
      </c>
    </row>
    <row r="43" spans="1:6" x14ac:dyDescent="0.2">
      <c r="A43" s="93" t="s">
        <v>652</v>
      </c>
      <c r="B43" s="94" t="s">
        <v>653</v>
      </c>
      <c r="C43" s="1"/>
      <c r="D43" s="97" t="s">
        <v>1013</v>
      </c>
      <c r="E43" s="98">
        <v>8.5</v>
      </c>
      <c r="F43" s="99">
        <v>1</v>
      </c>
    </row>
    <row r="44" spans="1:6" x14ac:dyDescent="0.2">
      <c r="A44" s="93" t="s">
        <v>665</v>
      </c>
      <c r="B44" s="94" t="s">
        <v>666</v>
      </c>
      <c r="C44" s="1"/>
      <c r="D44" s="97" t="s">
        <v>1014</v>
      </c>
      <c r="E44" s="98">
        <v>8.5</v>
      </c>
      <c r="F44" s="99">
        <v>1</v>
      </c>
    </row>
    <row r="45" spans="1:6" x14ac:dyDescent="0.2">
      <c r="A45" s="93" t="s">
        <v>670</v>
      </c>
      <c r="B45" s="94" t="s">
        <v>2017</v>
      </c>
      <c r="C45" s="1"/>
      <c r="D45" s="100" t="s">
        <v>579</v>
      </c>
      <c r="E45" s="101">
        <v>7</v>
      </c>
      <c r="F45" s="102">
        <v>1</v>
      </c>
    </row>
    <row r="46" spans="1:6" x14ac:dyDescent="0.2">
      <c r="A46" s="95" t="s">
        <v>674</v>
      </c>
      <c r="B46" s="96" t="s">
        <v>2018</v>
      </c>
      <c r="C46" s="1"/>
      <c r="D46" s="13"/>
      <c r="E46" s="88"/>
      <c r="F46" s="13"/>
    </row>
    <row r="47" spans="1:6" x14ac:dyDescent="0.2">
      <c r="A47" s="13"/>
      <c r="B47" s="13"/>
      <c r="C47" s="1"/>
      <c r="D47" s="13"/>
      <c r="E47" s="88"/>
      <c r="F47" s="13"/>
    </row>
    <row r="48" spans="1:6" x14ac:dyDescent="0.2">
      <c r="A48" s="23" t="s">
        <v>1019</v>
      </c>
      <c r="B48" s="13"/>
      <c r="C48" s="1"/>
      <c r="D48" s="26"/>
      <c r="E48" s="88"/>
      <c r="F48" s="13"/>
    </row>
    <row r="49" spans="1:6" x14ac:dyDescent="0.2">
      <c r="A49" s="26"/>
      <c r="B49" s="13"/>
      <c r="C49" s="1"/>
      <c r="D49" s="26"/>
      <c r="E49" s="88"/>
      <c r="F49" s="13"/>
    </row>
    <row r="50" spans="1:6" ht="25.5" x14ac:dyDescent="0.2">
      <c r="A50" s="11" t="s">
        <v>979</v>
      </c>
      <c r="B50" s="12" t="s">
        <v>980</v>
      </c>
      <c r="C50" s="1"/>
      <c r="D50" s="25" t="s">
        <v>981</v>
      </c>
      <c r="E50" s="89" t="s">
        <v>982</v>
      </c>
      <c r="F50" s="7" t="s">
        <v>983</v>
      </c>
    </row>
    <row r="51" spans="1:6" x14ac:dyDescent="0.2">
      <c r="A51" s="93" t="s">
        <v>650</v>
      </c>
      <c r="B51" s="94" t="s">
        <v>651</v>
      </c>
      <c r="C51" s="1"/>
      <c r="D51" s="97" t="s">
        <v>1013</v>
      </c>
      <c r="E51" s="98">
        <v>8.5</v>
      </c>
      <c r="F51" s="99">
        <v>0.8</v>
      </c>
    </row>
    <row r="52" spans="1:6" x14ac:dyDescent="0.2">
      <c r="A52" s="93" t="s">
        <v>663</v>
      </c>
      <c r="B52" s="94" t="s">
        <v>664</v>
      </c>
      <c r="C52" s="1"/>
      <c r="D52" s="97" t="s">
        <v>1014</v>
      </c>
      <c r="E52" s="98">
        <v>8.5</v>
      </c>
      <c r="F52" s="99">
        <v>0.8</v>
      </c>
    </row>
    <row r="53" spans="1:6" x14ac:dyDescent="0.2">
      <c r="A53" s="93" t="s">
        <v>669</v>
      </c>
      <c r="B53" s="94" t="s">
        <v>2014</v>
      </c>
      <c r="C53" s="1"/>
      <c r="D53" s="100" t="s">
        <v>579</v>
      </c>
      <c r="E53" s="101">
        <v>7</v>
      </c>
      <c r="F53" s="102">
        <v>0.8</v>
      </c>
    </row>
    <row r="54" spans="1:6" x14ac:dyDescent="0.2">
      <c r="A54" s="95" t="s">
        <v>678</v>
      </c>
      <c r="B54" s="96" t="s">
        <v>2015</v>
      </c>
      <c r="C54" s="1"/>
      <c r="D54" s="13"/>
      <c r="E54" s="88"/>
      <c r="F54" s="13"/>
    </row>
  </sheetData>
  <mergeCells count="1">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15"/>
  <sheetViews>
    <sheetView showGridLines="0" workbookViewId="0">
      <selection sqref="A1:B1"/>
    </sheetView>
  </sheetViews>
  <sheetFormatPr defaultColWidth="9.140625" defaultRowHeight="12.75" x14ac:dyDescent="0.2"/>
  <cols>
    <col min="1" max="1" width="12.42578125" style="1" customWidth="1"/>
    <col min="2" max="2" width="87.5703125" style="1" customWidth="1"/>
    <col min="3" max="3" width="9.140625" style="1"/>
    <col min="4" max="4" width="17.42578125" style="1" customWidth="1"/>
    <col min="5" max="5" width="11.140625" style="61" customWidth="1"/>
    <col min="6" max="6" width="12.140625" style="1" bestFit="1" customWidth="1"/>
    <col min="7" max="16384" width="9.140625" style="1"/>
  </cols>
  <sheetData>
    <row r="1" spans="1:6" x14ac:dyDescent="0.2">
      <c r="A1" s="153" t="s">
        <v>2134</v>
      </c>
      <c r="B1" s="154"/>
    </row>
    <row r="2" spans="1:6" x14ac:dyDescent="0.2">
      <c r="A2" s="2" t="s">
        <v>976</v>
      </c>
      <c r="B2" s="3"/>
    </row>
    <row r="3" spans="1:6" x14ac:dyDescent="0.2">
      <c r="A3" s="10"/>
      <c r="B3" s="9"/>
    </row>
    <row r="4" spans="1:6" ht="25.5" x14ac:dyDescent="0.2">
      <c r="A4" s="29" t="s">
        <v>979</v>
      </c>
      <c r="B4" s="30" t="s">
        <v>980</v>
      </c>
      <c r="D4" s="6" t="s">
        <v>981</v>
      </c>
      <c r="E4" s="81" t="s">
        <v>982</v>
      </c>
      <c r="F4" s="7" t="s">
        <v>983</v>
      </c>
    </row>
    <row r="5" spans="1:6" x14ac:dyDescent="0.2">
      <c r="A5" s="93" t="s">
        <v>699</v>
      </c>
      <c r="B5" s="94" t="s">
        <v>700</v>
      </c>
      <c r="D5" s="97" t="s">
        <v>994</v>
      </c>
      <c r="E5" s="98">
        <v>8.5</v>
      </c>
      <c r="F5" s="99">
        <v>1</v>
      </c>
    </row>
    <row r="6" spans="1:6" x14ac:dyDescent="0.2">
      <c r="A6" s="93" t="s">
        <v>703</v>
      </c>
      <c r="B6" s="94" t="s">
        <v>704</v>
      </c>
      <c r="D6" s="97" t="s">
        <v>995</v>
      </c>
      <c r="E6" s="98">
        <v>7</v>
      </c>
      <c r="F6" s="99">
        <v>1</v>
      </c>
    </row>
    <row r="7" spans="1:6" x14ac:dyDescent="0.2">
      <c r="A7" s="93" t="s">
        <v>717</v>
      </c>
      <c r="B7" s="94" t="s">
        <v>718</v>
      </c>
      <c r="D7" s="97" t="s">
        <v>996</v>
      </c>
      <c r="E7" s="98">
        <v>5.5</v>
      </c>
      <c r="F7" s="99">
        <v>1</v>
      </c>
    </row>
    <row r="8" spans="1:6" x14ac:dyDescent="0.2">
      <c r="A8" s="93" t="s">
        <v>719</v>
      </c>
      <c r="B8" s="94" t="s">
        <v>720</v>
      </c>
      <c r="D8" s="97" t="s">
        <v>997</v>
      </c>
      <c r="E8" s="98">
        <v>4</v>
      </c>
      <c r="F8" s="99">
        <v>1</v>
      </c>
    </row>
    <row r="9" spans="1:6" x14ac:dyDescent="0.2">
      <c r="A9" s="93" t="s">
        <v>721</v>
      </c>
      <c r="B9" s="94" t="s">
        <v>722</v>
      </c>
      <c r="D9" s="97" t="s">
        <v>1020</v>
      </c>
      <c r="E9" s="98">
        <v>3</v>
      </c>
      <c r="F9" s="99">
        <v>1</v>
      </c>
    </row>
    <row r="10" spans="1:6" x14ac:dyDescent="0.2">
      <c r="A10" s="93" t="s">
        <v>753</v>
      </c>
      <c r="B10" s="94" t="s">
        <v>754</v>
      </c>
      <c r="D10" s="97" t="s">
        <v>1021</v>
      </c>
      <c r="E10" s="98">
        <v>2</v>
      </c>
      <c r="F10" s="99">
        <v>1</v>
      </c>
    </row>
    <row r="11" spans="1:6" x14ac:dyDescent="0.2">
      <c r="A11" s="93" t="s">
        <v>784</v>
      </c>
      <c r="B11" s="94" t="s">
        <v>785</v>
      </c>
      <c r="D11" s="100" t="s">
        <v>998</v>
      </c>
      <c r="E11" s="101">
        <v>1.25</v>
      </c>
      <c r="F11" s="102">
        <v>1</v>
      </c>
    </row>
    <row r="12" spans="1:6" x14ac:dyDescent="0.2">
      <c r="A12" s="93" t="s">
        <v>788</v>
      </c>
      <c r="B12" s="94" t="s">
        <v>789</v>
      </c>
    </row>
    <row r="13" spans="1:6" x14ac:dyDescent="0.2">
      <c r="A13" s="93" t="s">
        <v>790</v>
      </c>
      <c r="B13" s="94" t="s">
        <v>791</v>
      </c>
    </row>
    <row r="14" spans="1:6" x14ac:dyDescent="0.2">
      <c r="A14" s="93" t="s">
        <v>792</v>
      </c>
      <c r="B14" s="94" t="s">
        <v>793</v>
      </c>
    </row>
    <row r="15" spans="1:6" x14ac:dyDescent="0.2">
      <c r="A15" s="95" t="s">
        <v>2022</v>
      </c>
      <c r="B15" s="96" t="s">
        <v>2023</v>
      </c>
    </row>
  </sheetData>
  <mergeCells count="1">
    <mergeCell ref="A1:B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175"/>
  <sheetViews>
    <sheetView showGridLines="0" zoomScaleNormal="100" workbookViewId="0">
      <selection sqref="A1:B1"/>
    </sheetView>
  </sheetViews>
  <sheetFormatPr defaultColWidth="9.140625" defaultRowHeight="12.75" x14ac:dyDescent="0.2"/>
  <cols>
    <col min="1" max="1" width="12.7109375" style="1" customWidth="1"/>
    <col min="2" max="2" width="92.7109375" style="1" customWidth="1"/>
    <col min="3" max="3" width="13.140625" style="1" customWidth="1"/>
    <col min="4" max="4" width="16.85546875" style="1" customWidth="1"/>
    <col min="5" max="5" width="12" style="61" customWidth="1"/>
    <col min="6" max="6" width="12.140625" style="1" bestFit="1" customWidth="1"/>
    <col min="7" max="16384" width="9.140625" style="1"/>
  </cols>
  <sheetData>
    <row r="1" spans="1:6" x14ac:dyDescent="0.2">
      <c r="A1" s="153" t="s">
        <v>2134</v>
      </c>
      <c r="B1" s="154"/>
      <c r="C1" s="9"/>
      <c r="D1" s="9"/>
      <c r="E1" s="82"/>
      <c r="F1" s="9"/>
    </row>
    <row r="2" spans="1:6" x14ac:dyDescent="0.2">
      <c r="A2" s="31" t="s">
        <v>1022</v>
      </c>
      <c r="B2" s="10"/>
      <c r="C2" s="10"/>
      <c r="D2" s="10"/>
      <c r="E2" s="90"/>
      <c r="F2" s="10"/>
    </row>
    <row r="3" spans="1:6" x14ac:dyDescent="0.2">
      <c r="A3" s="37"/>
      <c r="B3" s="16"/>
      <c r="D3" s="33"/>
      <c r="E3" s="91"/>
      <c r="F3" s="34"/>
    </row>
    <row r="4" spans="1:6" x14ac:dyDescent="0.2">
      <c r="A4" s="46" t="s">
        <v>2133</v>
      </c>
      <c r="B4" s="16"/>
      <c r="D4" s="33"/>
      <c r="E4" s="91"/>
      <c r="F4" s="34"/>
    </row>
    <row r="5" spans="1:6" x14ac:dyDescent="0.2">
      <c r="A5" s="37"/>
      <c r="B5" s="16"/>
      <c r="D5" s="33"/>
      <c r="E5" s="91"/>
      <c r="F5" s="34"/>
    </row>
    <row r="6" spans="1:6" ht="25.5" x14ac:dyDescent="0.2">
      <c r="A6" s="4" t="s">
        <v>979</v>
      </c>
      <c r="B6" s="5" t="s">
        <v>980</v>
      </c>
      <c r="D6" s="6" t="s">
        <v>981</v>
      </c>
      <c r="E6" s="81" t="s">
        <v>982</v>
      </c>
      <c r="F6" s="7" t="s">
        <v>983</v>
      </c>
    </row>
    <row r="7" spans="1:6" x14ac:dyDescent="0.2">
      <c r="A7" s="95">
        <v>60176787</v>
      </c>
      <c r="B7" s="115" t="s">
        <v>2103</v>
      </c>
      <c r="D7" s="97" t="s">
        <v>1013</v>
      </c>
      <c r="E7" s="98">
        <v>7.75</v>
      </c>
      <c r="F7" s="99">
        <v>1</v>
      </c>
    </row>
    <row r="8" spans="1:6" x14ac:dyDescent="0.2">
      <c r="A8" s="37"/>
      <c r="B8" s="16"/>
      <c r="D8" s="97" t="s">
        <v>1014</v>
      </c>
      <c r="E8" s="98">
        <v>6.25</v>
      </c>
      <c r="F8" s="99">
        <v>1</v>
      </c>
    </row>
    <row r="9" spans="1:6" x14ac:dyDescent="0.2">
      <c r="A9" s="37"/>
      <c r="B9" s="16"/>
      <c r="D9" s="100" t="s">
        <v>579</v>
      </c>
      <c r="E9" s="101">
        <v>4</v>
      </c>
      <c r="F9" s="102">
        <v>1</v>
      </c>
    </row>
    <row r="10" spans="1:6" x14ac:dyDescent="0.2">
      <c r="A10" s="37"/>
      <c r="B10" s="16"/>
      <c r="D10" s="33"/>
      <c r="E10" s="91"/>
      <c r="F10" s="34"/>
    </row>
    <row r="11" spans="1:6" x14ac:dyDescent="0.2">
      <c r="A11" s="46" t="s">
        <v>2132</v>
      </c>
      <c r="B11" s="16"/>
      <c r="D11" s="33"/>
      <c r="E11" s="91"/>
      <c r="F11" s="34"/>
    </row>
    <row r="12" spans="1:6" x14ac:dyDescent="0.2">
      <c r="A12" s="37"/>
      <c r="B12" s="16"/>
      <c r="D12" s="33"/>
      <c r="E12" s="91"/>
      <c r="F12" s="34"/>
    </row>
    <row r="13" spans="1:6" ht="25.5" x14ac:dyDescent="0.2">
      <c r="A13" s="4" t="s">
        <v>979</v>
      </c>
      <c r="B13" s="5" t="s">
        <v>980</v>
      </c>
      <c r="D13" s="6" t="s">
        <v>981</v>
      </c>
      <c r="E13" s="81" t="s">
        <v>982</v>
      </c>
      <c r="F13" s="7" t="s">
        <v>983</v>
      </c>
    </row>
    <row r="14" spans="1:6" x14ac:dyDescent="0.2">
      <c r="A14" s="95">
        <v>60175424</v>
      </c>
      <c r="B14" s="115" t="s">
        <v>2054</v>
      </c>
      <c r="D14" s="97" t="s">
        <v>1013</v>
      </c>
      <c r="E14" s="98">
        <v>3</v>
      </c>
      <c r="F14" s="99">
        <v>1</v>
      </c>
    </row>
    <row r="15" spans="1:6" x14ac:dyDescent="0.2">
      <c r="A15" s="37"/>
      <c r="B15" s="16"/>
      <c r="D15" s="97" t="s">
        <v>1014</v>
      </c>
      <c r="E15" s="98">
        <v>2</v>
      </c>
      <c r="F15" s="99">
        <v>1</v>
      </c>
    </row>
    <row r="16" spans="1:6" x14ac:dyDescent="0.2">
      <c r="A16" s="37"/>
      <c r="B16" s="16"/>
      <c r="D16" s="100" t="s">
        <v>579</v>
      </c>
      <c r="E16" s="101">
        <v>1.25</v>
      </c>
      <c r="F16" s="102">
        <v>1</v>
      </c>
    </row>
    <row r="17" spans="1:6" x14ac:dyDescent="0.2">
      <c r="A17" s="37"/>
      <c r="B17" s="16"/>
      <c r="D17" s="33"/>
      <c r="E17" s="91"/>
      <c r="F17" s="34"/>
    </row>
    <row r="18" spans="1:6" x14ac:dyDescent="0.2">
      <c r="A18" s="46" t="s">
        <v>2131</v>
      </c>
      <c r="B18" s="16"/>
      <c r="D18" s="33"/>
      <c r="E18" s="91"/>
      <c r="F18" s="34"/>
    </row>
    <row r="19" spans="1:6" x14ac:dyDescent="0.2">
      <c r="A19" s="37"/>
      <c r="B19" s="16"/>
      <c r="D19" s="33"/>
      <c r="E19" s="91"/>
      <c r="F19" s="34"/>
    </row>
    <row r="20" spans="1:6" ht="25.5" x14ac:dyDescent="0.2">
      <c r="A20" s="4" t="s">
        <v>979</v>
      </c>
      <c r="B20" s="5" t="s">
        <v>980</v>
      </c>
      <c r="D20" s="6" t="s">
        <v>981</v>
      </c>
      <c r="E20" s="81" t="s">
        <v>982</v>
      </c>
      <c r="F20" s="7" t="s">
        <v>983</v>
      </c>
    </row>
    <row r="21" spans="1:6" x14ac:dyDescent="0.2">
      <c r="A21" s="93" t="s">
        <v>2088</v>
      </c>
      <c r="B21" s="114" t="s">
        <v>2089</v>
      </c>
      <c r="D21" s="97" t="s">
        <v>1023</v>
      </c>
      <c r="E21" s="98">
        <v>8.5</v>
      </c>
      <c r="F21" s="99">
        <v>1</v>
      </c>
    </row>
    <row r="22" spans="1:6" x14ac:dyDescent="0.2">
      <c r="A22" s="93">
        <v>60172411</v>
      </c>
      <c r="B22" s="114" t="s">
        <v>2091</v>
      </c>
      <c r="D22" s="97" t="s">
        <v>1013</v>
      </c>
      <c r="E22" s="98">
        <v>7</v>
      </c>
      <c r="F22" s="99">
        <v>1</v>
      </c>
    </row>
    <row r="23" spans="1:6" x14ac:dyDescent="0.2">
      <c r="A23" s="93">
        <v>60172423</v>
      </c>
      <c r="B23" s="114" t="s">
        <v>2093</v>
      </c>
      <c r="D23" s="97" t="s">
        <v>1014</v>
      </c>
      <c r="E23" s="98">
        <v>5.5</v>
      </c>
      <c r="F23" s="99">
        <v>1</v>
      </c>
    </row>
    <row r="24" spans="1:6" x14ac:dyDescent="0.2">
      <c r="A24" s="93">
        <v>60172447</v>
      </c>
      <c r="B24" s="114" t="s">
        <v>2095</v>
      </c>
      <c r="D24" s="100" t="s">
        <v>579</v>
      </c>
      <c r="E24" s="101">
        <v>4</v>
      </c>
      <c r="F24" s="102">
        <v>1</v>
      </c>
    </row>
    <row r="25" spans="1:6" x14ac:dyDescent="0.2">
      <c r="A25" s="93">
        <v>60172459</v>
      </c>
      <c r="B25" s="114" t="s">
        <v>2097</v>
      </c>
      <c r="D25" s="33"/>
      <c r="E25" s="91"/>
      <c r="F25" s="34"/>
    </row>
    <row r="26" spans="1:6" x14ac:dyDescent="0.2">
      <c r="A26" s="93">
        <v>60172460</v>
      </c>
      <c r="B26" s="114" t="s">
        <v>2099</v>
      </c>
      <c r="D26" s="33"/>
      <c r="E26" s="91"/>
      <c r="F26" s="34"/>
    </row>
    <row r="27" spans="1:6" x14ac:dyDescent="0.2">
      <c r="A27" s="95">
        <v>60172472</v>
      </c>
      <c r="B27" s="115" t="s">
        <v>2101</v>
      </c>
      <c r="D27" s="33"/>
      <c r="E27" s="91"/>
      <c r="F27" s="34"/>
    </row>
    <row r="28" spans="1:6" x14ac:dyDescent="0.2">
      <c r="A28" s="37"/>
      <c r="B28" s="16"/>
      <c r="D28" s="33"/>
      <c r="E28" s="91"/>
      <c r="F28" s="34"/>
    </row>
    <row r="29" spans="1:6" x14ac:dyDescent="0.2">
      <c r="A29" s="46" t="s">
        <v>1038</v>
      </c>
      <c r="B29" s="47"/>
    </row>
    <row r="30" spans="1:6" x14ac:dyDescent="0.2">
      <c r="A30" s="41"/>
      <c r="B30" s="42"/>
    </row>
    <row r="31" spans="1:6" ht="25.5" x14ac:dyDescent="0.2">
      <c r="A31" s="4" t="s">
        <v>979</v>
      </c>
      <c r="B31" s="5" t="s">
        <v>980</v>
      </c>
      <c r="D31" s="6" t="s">
        <v>981</v>
      </c>
      <c r="E31" s="81" t="s">
        <v>982</v>
      </c>
      <c r="F31" s="7" t="s">
        <v>983</v>
      </c>
    </row>
    <row r="32" spans="1:6" x14ac:dyDescent="0.2">
      <c r="A32" s="95">
        <v>60145602</v>
      </c>
      <c r="B32" s="96" t="s">
        <v>829</v>
      </c>
      <c r="D32" s="97" t="s">
        <v>1013</v>
      </c>
      <c r="E32" s="98">
        <v>3</v>
      </c>
      <c r="F32" s="99">
        <v>1</v>
      </c>
    </row>
    <row r="33" spans="1:6" x14ac:dyDescent="0.2">
      <c r="D33" s="97" t="s">
        <v>1014</v>
      </c>
      <c r="E33" s="98">
        <v>2</v>
      </c>
      <c r="F33" s="99">
        <v>1</v>
      </c>
    </row>
    <row r="34" spans="1:6" x14ac:dyDescent="0.2">
      <c r="D34" s="100" t="s">
        <v>579</v>
      </c>
      <c r="E34" s="101">
        <v>1.25</v>
      </c>
      <c r="F34" s="102">
        <v>1</v>
      </c>
    </row>
    <row r="35" spans="1:6" x14ac:dyDescent="0.2">
      <c r="D35" s="33"/>
      <c r="E35" s="91"/>
      <c r="F35" s="34"/>
    </row>
    <row r="36" spans="1:6" x14ac:dyDescent="0.2">
      <c r="A36" s="14" t="s">
        <v>1024</v>
      </c>
      <c r="B36" s="38"/>
      <c r="D36" s="16"/>
      <c r="E36" s="91"/>
      <c r="F36" s="34"/>
    </row>
    <row r="37" spans="1:6" x14ac:dyDescent="0.2">
      <c r="A37" s="39"/>
      <c r="B37" s="32"/>
      <c r="D37" s="16"/>
      <c r="E37" s="91"/>
      <c r="F37" s="34"/>
    </row>
    <row r="38" spans="1:6" ht="25.5" x14ac:dyDescent="0.2">
      <c r="A38" s="4" t="s">
        <v>979</v>
      </c>
      <c r="B38" s="5" t="s">
        <v>980</v>
      </c>
      <c r="D38" s="6" t="s">
        <v>981</v>
      </c>
      <c r="E38" s="81" t="s">
        <v>982</v>
      </c>
      <c r="F38" s="7" t="s">
        <v>983</v>
      </c>
    </row>
    <row r="39" spans="1:6" x14ac:dyDescent="0.2">
      <c r="A39" s="95" t="s">
        <v>749</v>
      </c>
      <c r="B39" s="96" t="s">
        <v>750</v>
      </c>
      <c r="D39" s="97" t="s">
        <v>1013</v>
      </c>
      <c r="E39" s="98">
        <v>7.75</v>
      </c>
      <c r="F39" s="99">
        <v>1</v>
      </c>
    </row>
    <row r="40" spans="1:6" x14ac:dyDescent="0.2">
      <c r="A40" s="33"/>
      <c r="B40" s="16"/>
      <c r="D40" s="97" t="s">
        <v>1014</v>
      </c>
      <c r="E40" s="98">
        <v>6.25</v>
      </c>
      <c r="F40" s="99">
        <v>1</v>
      </c>
    </row>
    <row r="41" spans="1:6" x14ac:dyDescent="0.2">
      <c r="A41" s="33"/>
      <c r="B41" s="16"/>
      <c r="D41" s="100" t="s">
        <v>579</v>
      </c>
      <c r="E41" s="101">
        <v>4</v>
      </c>
      <c r="F41" s="102">
        <v>1</v>
      </c>
    </row>
    <row r="42" spans="1:6" x14ac:dyDescent="0.2">
      <c r="A42" s="33"/>
      <c r="B42" s="16"/>
      <c r="D42" s="33"/>
      <c r="E42" s="91"/>
      <c r="F42" s="34"/>
    </row>
    <row r="43" spans="1:6" x14ac:dyDescent="0.2">
      <c r="A43" s="14" t="s">
        <v>1025</v>
      </c>
      <c r="B43" s="13"/>
      <c r="D43" s="33"/>
      <c r="E43" s="91"/>
      <c r="F43" s="34"/>
    </row>
    <row r="44" spans="1:6" x14ac:dyDescent="0.2">
      <c r="A44" s="33"/>
      <c r="B44" s="16"/>
      <c r="D44" s="33"/>
      <c r="E44" s="91"/>
      <c r="F44" s="34"/>
    </row>
    <row r="45" spans="1:6" ht="25.5" x14ac:dyDescent="0.2">
      <c r="A45" s="4" t="s">
        <v>979</v>
      </c>
      <c r="B45" s="5" t="s">
        <v>980</v>
      </c>
      <c r="D45" s="6" t="s">
        <v>981</v>
      </c>
      <c r="E45" s="81" t="s">
        <v>982</v>
      </c>
      <c r="F45" s="7" t="s">
        <v>983</v>
      </c>
    </row>
    <row r="46" spans="1:6" x14ac:dyDescent="0.2">
      <c r="A46" s="95">
        <v>60068681</v>
      </c>
      <c r="B46" s="96" t="s">
        <v>751</v>
      </c>
      <c r="D46" s="97" t="s">
        <v>1013</v>
      </c>
      <c r="E46" s="98">
        <v>7.75</v>
      </c>
      <c r="F46" s="99">
        <v>1</v>
      </c>
    </row>
    <row r="47" spans="1:6" x14ac:dyDescent="0.2">
      <c r="A47" s="33"/>
      <c r="B47" s="16"/>
      <c r="D47" s="97" t="s">
        <v>1014</v>
      </c>
      <c r="E47" s="98">
        <v>6.25</v>
      </c>
      <c r="F47" s="99">
        <v>1</v>
      </c>
    </row>
    <row r="48" spans="1:6" x14ac:dyDescent="0.2">
      <c r="A48" s="33"/>
      <c r="B48" s="16"/>
      <c r="D48" s="100" t="s">
        <v>579</v>
      </c>
      <c r="E48" s="101">
        <v>4</v>
      </c>
      <c r="F48" s="102">
        <v>1</v>
      </c>
    </row>
    <row r="49" spans="1:6" x14ac:dyDescent="0.2">
      <c r="A49" s="37"/>
      <c r="B49" s="16"/>
      <c r="D49" s="33"/>
      <c r="E49" s="91"/>
      <c r="F49" s="34"/>
    </row>
    <row r="50" spans="1:6" x14ac:dyDescent="0.2">
      <c r="A50" s="40" t="s">
        <v>1026</v>
      </c>
      <c r="B50" s="13"/>
      <c r="D50" s="33"/>
      <c r="E50" s="91"/>
      <c r="F50" s="34"/>
    </row>
    <row r="51" spans="1:6" x14ac:dyDescent="0.2">
      <c r="A51" s="37"/>
      <c r="B51" s="16"/>
      <c r="D51" s="33"/>
      <c r="E51" s="91"/>
      <c r="F51" s="34"/>
    </row>
    <row r="52" spans="1:6" ht="25.5" x14ac:dyDescent="0.2">
      <c r="A52" s="4" t="s">
        <v>979</v>
      </c>
      <c r="B52" s="5" t="s">
        <v>980</v>
      </c>
      <c r="D52" s="6" t="s">
        <v>981</v>
      </c>
      <c r="E52" s="81" t="s">
        <v>982</v>
      </c>
      <c r="F52" s="7" t="s">
        <v>983</v>
      </c>
    </row>
    <row r="53" spans="1:6" x14ac:dyDescent="0.2">
      <c r="A53" s="95">
        <v>60112396</v>
      </c>
      <c r="B53" s="115" t="s">
        <v>2078</v>
      </c>
      <c r="D53" s="97" t="s">
        <v>1001</v>
      </c>
      <c r="E53" s="98">
        <v>8.5</v>
      </c>
      <c r="F53" s="99">
        <v>1</v>
      </c>
    </row>
    <row r="54" spans="1:6" x14ac:dyDescent="0.2">
      <c r="A54" s="37"/>
      <c r="B54" s="16"/>
      <c r="D54" s="97" t="s">
        <v>581</v>
      </c>
      <c r="E54" s="98">
        <v>7</v>
      </c>
      <c r="F54" s="99">
        <v>1</v>
      </c>
    </row>
    <row r="55" spans="1:6" x14ac:dyDescent="0.2">
      <c r="A55" s="37"/>
      <c r="B55" s="16"/>
      <c r="D55" s="97" t="s">
        <v>2</v>
      </c>
      <c r="E55" s="98">
        <v>5.5</v>
      </c>
      <c r="F55" s="99">
        <v>1</v>
      </c>
    </row>
    <row r="56" spans="1:6" x14ac:dyDescent="0.2">
      <c r="A56" s="37"/>
      <c r="B56" s="16"/>
      <c r="D56" s="100" t="s">
        <v>13</v>
      </c>
      <c r="E56" s="101">
        <v>4</v>
      </c>
      <c r="F56" s="102">
        <v>1</v>
      </c>
    </row>
    <row r="57" spans="1:6" x14ac:dyDescent="0.2">
      <c r="A57" s="37"/>
      <c r="B57" s="16"/>
      <c r="D57" s="33"/>
      <c r="E57" s="91"/>
      <c r="F57" s="34"/>
    </row>
    <row r="58" spans="1:6" x14ac:dyDescent="0.2">
      <c r="A58" s="2" t="s">
        <v>1027</v>
      </c>
      <c r="B58" s="3"/>
      <c r="D58" s="36"/>
      <c r="E58" s="82"/>
      <c r="F58" s="9"/>
    </row>
    <row r="59" spans="1:6" x14ac:dyDescent="0.2">
      <c r="A59" s="3"/>
      <c r="B59" s="3"/>
    </row>
    <row r="60" spans="1:6" ht="25.5" x14ac:dyDescent="0.2">
      <c r="A60" s="11" t="s">
        <v>979</v>
      </c>
      <c r="B60" s="12" t="s">
        <v>980</v>
      </c>
      <c r="D60" s="6" t="s">
        <v>981</v>
      </c>
      <c r="E60" s="81" t="s">
        <v>982</v>
      </c>
      <c r="F60" s="7" t="s">
        <v>983</v>
      </c>
    </row>
    <row r="61" spans="1:6" x14ac:dyDescent="0.2">
      <c r="A61" s="95">
        <v>60105318</v>
      </c>
      <c r="B61" s="96" t="s">
        <v>768</v>
      </c>
      <c r="D61" s="97" t="s">
        <v>1013</v>
      </c>
      <c r="E61" s="98">
        <v>3</v>
      </c>
      <c r="F61" s="99">
        <v>1</v>
      </c>
    </row>
    <row r="62" spans="1:6" x14ac:dyDescent="0.2">
      <c r="A62" s="3"/>
      <c r="B62" s="3"/>
      <c r="D62" s="97" t="s">
        <v>1014</v>
      </c>
      <c r="E62" s="98">
        <v>2</v>
      </c>
      <c r="F62" s="99">
        <v>1</v>
      </c>
    </row>
    <row r="63" spans="1:6" x14ac:dyDescent="0.2">
      <c r="A63" s="3"/>
      <c r="B63" s="3"/>
      <c r="D63" s="100" t="s">
        <v>579</v>
      </c>
      <c r="E63" s="101">
        <v>1.25</v>
      </c>
      <c r="F63" s="102">
        <v>1</v>
      </c>
    </row>
    <row r="64" spans="1:6" x14ac:dyDescent="0.2">
      <c r="A64" s="3"/>
      <c r="B64" s="3"/>
    </row>
    <row r="65" spans="1:6" x14ac:dyDescent="0.2">
      <c r="A65" s="2" t="s">
        <v>1028</v>
      </c>
      <c r="B65" s="3"/>
      <c r="D65" s="36"/>
      <c r="E65" s="82"/>
      <c r="F65" s="9"/>
    </row>
    <row r="66" spans="1:6" x14ac:dyDescent="0.2">
      <c r="A66" s="3"/>
      <c r="B66" s="3"/>
      <c r="D66" s="36"/>
      <c r="E66" s="82"/>
      <c r="F66" s="9"/>
    </row>
    <row r="67" spans="1:6" ht="25.5" x14ac:dyDescent="0.2">
      <c r="A67" s="11" t="s">
        <v>979</v>
      </c>
      <c r="B67" s="12" t="s">
        <v>980</v>
      </c>
      <c r="D67" s="6" t="s">
        <v>981</v>
      </c>
      <c r="E67" s="81" t="s">
        <v>982</v>
      </c>
      <c r="F67" s="7" t="s">
        <v>983</v>
      </c>
    </row>
    <row r="68" spans="1:6" x14ac:dyDescent="0.2">
      <c r="A68" s="95">
        <v>60105410</v>
      </c>
      <c r="B68" s="96" t="s">
        <v>771</v>
      </c>
      <c r="D68" s="97" t="s">
        <v>1013</v>
      </c>
      <c r="E68" s="98">
        <v>3</v>
      </c>
      <c r="F68" s="99">
        <v>1</v>
      </c>
    </row>
    <row r="69" spans="1:6" x14ac:dyDescent="0.2">
      <c r="A69" s="41"/>
      <c r="B69" s="42"/>
      <c r="D69" s="97" t="s">
        <v>1014</v>
      </c>
      <c r="E69" s="98">
        <v>2</v>
      </c>
      <c r="F69" s="99">
        <v>1</v>
      </c>
    </row>
    <row r="70" spans="1:6" x14ac:dyDescent="0.2">
      <c r="A70" s="41"/>
      <c r="B70" s="42"/>
      <c r="D70" s="100" t="s">
        <v>579</v>
      </c>
      <c r="E70" s="101">
        <v>1.25</v>
      </c>
      <c r="F70" s="102">
        <v>1</v>
      </c>
    </row>
    <row r="71" spans="1:6" x14ac:dyDescent="0.2">
      <c r="A71" s="41"/>
      <c r="B71" s="42"/>
      <c r="D71" s="33"/>
      <c r="E71" s="91"/>
      <c r="F71" s="34"/>
    </row>
    <row r="72" spans="1:6" x14ac:dyDescent="0.2">
      <c r="A72" s="2" t="s">
        <v>1029</v>
      </c>
      <c r="B72" s="3"/>
      <c r="D72" s="36"/>
      <c r="E72" s="82"/>
      <c r="F72" s="9"/>
    </row>
    <row r="73" spans="1:6" x14ac:dyDescent="0.2">
      <c r="A73" s="3"/>
      <c r="B73" s="3"/>
    </row>
    <row r="74" spans="1:6" ht="25.5" x14ac:dyDescent="0.2">
      <c r="A74" s="11" t="s">
        <v>979</v>
      </c>
      <c r="B74" s="12" t="s">
        <v>980</v>
      </c>
      <c r="D74" s="6" t="s">
        <v>981</v>
      </c>
      <c r="E74" s="81" t="s">
        <v>982</v>
      </c>
      <c r="F74" s="7" t="s">
        <v>983</v>
      </c>
    </row>
    <row r="75" spans="1:6" x14ac:dyDescent="0.2">
      <c r="A75" s="95" t="s">
        <v>769</v>
      </c>
      <c r="B75" s="96" t="s">
        <v>770</v>
      </c>
      <c r="D75" s="97" t="s">
        <v>1013</v>
      </c>
      <c r="E75" s="98">
        <v>7.75</v>
      </c>
      <c r="F75" s="99">
        <v>1</v>
      </c>
    </row>
    <row r="76" spans="1:6" x14ac:dyDescent="0.2">
      <c r="A76" s="3"/>
      <c r="B76" s="3"/>
      <c r="D76" s="97" t="s">
        <v>1014</v>
      </c>
      <c r="E76" s="98">
        <v>6.25</v>
      </c>
      <c r="F76" s="99">
        <v>1</v>
      </c>
    </row>
    <row r="77" spans="1:6" x14ac:dyDescent="0.2">
      <c r="A77" s="3"/>
      <c r="B77" s="3"/>
      <c r="D77" s="100" t="s">
        <v>579</v>
      </c>
      <c r="E77" s="101">
        <v>4</v>
      </c>
      <c r="F77" s="102">
        <v>1</v>
      </c>
    </row>
    <row r="78" spans="1:6" x14ac:dyDescent="0.2">
      <c r="A78" s="3"/>
      <c r="B78" s="3"/>
    </row>
    <row r="79" spans="1:6" x14ac:dyDescent="0.2">
      <c r="A79" s="2" t="s">
        <v>1030</v>
      </c>
      <c r="B79" s="3"/>
      <c r="D79" s="36"/>
      <c r="E79" s="82"/>
      <c r="F79" s="9"/>
    </row>
    <row r="80" spans="1:6" x14ac:dyDescent="0.2">
      <c r="D80" s="36"/>
      <c r="E80" s="82"/>
      <c r="F80" s="9"/>
    </row>
    <row r="81" spans="1:6" ht="25.5" x14ac:dyDescent="0.2">
      <c r="A81" s="4" t="s">
        <v>979</v>
      </c>
      <c r="B81" s="5" t="s">
        <v>980</v>
      </c>
      <c r="D81" s="6" t="s">
        <v>981</v>
      </c>
      <c r="E81" s="81" t="s">
        <v>982</v>
      </c>
      <c r="F81" s="7" t="s">
        <v>983</v>
      </c>
    </row>
    <row r="82" spans="1:6" x14ac:dyDescent="0.2">
      <c r="A82" s="95">
        <v>60105422</v>
      </c>
      <c r="B82" s="96" t="s">
        <v>772</v>
      </c>
      <c r="D82" s="97" t="s">
        <v>1013</v>
      </c>
      <c r="E82" s="98">
        <v>7.75</v>
      </c>
      <c r="F82" s="99">
        <v>1</v>
      </c>
    </row>
    <row r="83" spans="1:6" x14ac:dyDescent="0.2">
      <c r="A83" s="41"/>
      <c r="B83" s="42"/>
      <c r="D83" s="97" t="s">
        <v>1014</v>
      </c>
      <c r="E83" s="98">
        <v>6.25</v>
      </c>
      <c r="F83" s="99">
        <v>1</v>
      </c>
    </row>
    <row r="84" spans="1:6" x14ac:dyDescent="0.2">
      <c r="A84" s="41"/>
      <c r="B84" s="42"/>
      <c r="D84" s="100" t="s">
        <v>579</v>
      </c>
      <c r="E84" s="101">
        <v>4</v>
      </c>
      <c r="F84" s="102">
        <v>1</v>
      </c>
    </row>
    <row r="85" spans="1:6" x14ac:dyDescent="0.2">
      <c r="A85" s="41"/>
      <c r="B85" s="42"/>
      <c r="D85" s="33"/>
      <c r="E85" s="91"/>
      <c r="F85" s="34"/>
    </row>
    <row r="86" spans="1:6" x14ac:dyDescent="0.2">
      <c r="A86" s="14" t="s">
        <v>1031</v>
      </c>
      <c r="B86" s="13"/>
      <c r="D86" s="33"/>
      <c r="E86" s="91"/>
      <c r="F86" s="34"/>
    </row>
    <row r="87" spans="1:6" x14ac:dyDescent="0.2">
      <c r="A87" s="33"/>
      <c r="B87" s="16"/>
      <c r="D87" s="33"/>
      <c r="E87" s="91"/>
      <c r="F87" s="34"/>
    </row>
    <row r="88" spans="1:6" ht="25.5" x14ac:dyDescent="0.2">
      <c r="A88" s="4" t="s">
        <v>979</v>
      </c>
      <c r="B88" s="5" t="s">
        <v>980</v>
      </c>
      <c r="D88" s="6" t="s">
        <v>981</v>
      </c>
      <c r="E88" s="81" t="s">
        <v>982</v>
      </c>
      <c r="F88" s="7" t="s">
        <v>983</v>
      </c>
    </row>
    <row r="89" spans="1:6" x14ac:dyDescent="0.2">
      <c r="A89" s="95">
        <v>50084549</v>
      </c>
      <c r="B89" s="115" t="s">
        <v>2031</v>
      </c>
      <c r="D89" s="100" t="s">
        <v>579</v>
      </c>
      <c r="E89" s="101">
        <v>1.75</v>
      </c>
      <c r="F89" s="102">
        <v>1</v>
      </c>
    </row>
    <row r="90" spans="1:6" x14ac:dyDescent="0.2">
      <c r="A90" s="41"/>
      <c r="B90" s="42"/>
      <c r="D90" s="33"/>
      <c r="E90" s="91"/>
      <c r="F90" s="34"/>
    </row>
    <row r="91" spans="1:6" x14ac:dyDescent="0.2">
      <c r="A91" s="14" t="s">
        <v>2130</v>
      </c>
      <c r="B91" s="13"/>
      <c r="D91" s="33"/>
      <c r="E91" s="91"/>
      <c r="F91" s="34"/>
    </row>
    <row r="92" spans="1:6" x14ac:dyDescent="0.2">
      <c r="A92" s="33"/>
      <c r="B92" s="16"/>
      <c r="D92" s="33"/>
      <c r="E92" s="91"/>
      <c r="F92" s="34"/>
    </row>
    <row r="93" spans="1:6" ht="25.5" x14ac:dyDescent="0.2">
      <c r="A93" s="4" t="s">
        <v>979</v>
      </c>
      <c r="B93" s="5" t="s">
        <v>980</v>
      </c>
      <c r="D93" s="6" t="s">
        <v>981</v>
      </c>
      <c r="E93" s="81" t="s">
        <v>982</v>
      </c>
      <c r="F93" s="7" t="s">
        <v>983</v>
      </c>
    </row>
    <row r="94" spans="1:6" x14ac:dyDescent="0.2">
      <c r="A94" s="93">
        <v>50080532</v>
      </c>
      <c r="B94" s="94" t="s">
        <v>626</v>
      </c>
      <c r="D94" s="100" t="s">
        <v>579</v>
      </c>
      <c r="E94" s="101">
        <v>1.75</v>
      </c>
      <c r="F94" s="102">
        <v>1</v>
      </c>
    </row>
    <row r="95" spans="1:6" x14ac:dyDescent="0.2">
      <c r="A95" s="93">
        <v>50091773</v>
      </c>
      <c r="B95" s="94" t="s">
        <v>640</v>
      </c>
      <c r="D95" s="33"/>
      <c r="E95" s="91"/>
      <c r="F95" s="34"/>
    </row>
    <row r="96" spans="1:6" x14ac:dyDescent="0.2">
      <c r="A96" s="95">
        <v>60106773</v>
      </c>
      <c r="B96" s="96" t="s">
        <v>775</v>
      </c>
      <c r="D96" s="33"/>
      <c r="E96" s="91"/>
      <c r="F96" s="34"/>
    </row>
    <row r="97" spans="1:6" x14ac:dyDescent="0.2">
      <c r="A97" s="41"/>
      <c r="B97" s="42"/>
      <c r="D97" s="33"/>
      <c r="E97" s="91"/>
      <c r="F97" s="34"/>
    </row>
    <row r="98" spans="1:6" ht="25.5" x14ac:dyDescent="0.2">
      <c r="A98" s="4" t="s">
        <v>979</v>
      </c>
      <c r="B98" s="5" t="s">
        <v>980</v>
      </c>
      <c r="D98" s="6" t="s">
        <v>981</v>
      </c>
      <c r="E98" s="81" t="s">
        <v>982</v>
      </c>
      <c r="F98" s="7" t="s">
        <v>983</v>
      </c>
    </row>
    <row r="99" spans="1:6" x14ac:dyDescent="0.2">
      <c r="A99" s="93">
        <v>60103152</v>
      </c>
      <c r="B99" s="114" t="s">
        <v>2037</v>
      </c>
      <c r="D99" s="97" t="s">
        <v>1023</v>
      </c>
      <c r="E99" s="98">
        <v>3</v>
      </c>
      <c r="F99" s="99">
        <v>1</v>
      </c>
    </row>
    <row r="100" spans="1:6" x14ac:dyDescent="0.2">
      <c r="A100" s="93">
        <v>60104892</v>
      </c>
      <c r="B100" s="114" t="s">
        <v>2039</v>
      </c>
      <c r="D100" s="97" t="s">
        <v>1013</v>
      </c>
      <c r="E100" s="98">
        <v>2</v>
      </c>
      <c r="F100" s="99">
        <v>1</v>
      </c>
    </row>
    <row r="101" spans="1:6" x14ac:dyDescent="0.2">
      <c r="A101" s="93">
        <v>60145924</v>
      </c>
      <c r="B101" s="114" t="s">
        <v>2047</v>
      </c>
      <c r="D101" s="97" t="s">
        <v>1014</v>
      </c>
      <c r="E101" s="98">
        <v>1.5</v>
      </c>
      <c r="F101" s="99">
        <v>1</v>
      </c>
    </row>
    <row r="102" spans="1:6" x14ac:dyDescent="0.2">
      <c r="A102" s="93">
        <v>60146618</v>
      </c>
      <c r="B102" s="114" t="s">
        <v>2049</v>
      </c>
      <c r="D102" s="100" t="s">
        <v>579</v>
      </c>
      <c r="E102" s="101">
        <v>1</v>
      </c>
      <c r="F102" s="102">
        <v>1</v>
      </c>
    </row>
    <row r="103" spans="1:6" x14ac:dyDescent="0.2">
      <c r="A103" s="93" t="s">
        <v>841</v>
      </c>
      <c r="B103" s="114" t="s">
        <v>2050</v>
      </c>
      <c r="D103" s="33"/>
      <c r="E103" s="91"/>
      <c r="F103" s="34"/>
    </row>
    <row r="104" spans="1:6" x14ac:dyDescent="0.2">
      <c r="A104" s="95">
        <v>60167774</v>
      </c>
      <c r="B104" s="115" t="s">
        <v>2052</v>
      </c>
      <c r="D104" s="33"/>
      <c r="E104" s="91"/>
      <c r="F104" s="34"/>
    </row>
    <row r="105" spans="1:6" x14ac:dyDescent="0.2">
      <c r="A105" s="68"/>
      <c r="B105" s="68"/>
      <c r="D105" s="33"/>
      <c r="E105" s="91"/>
      <c r="F105" s="34"/>
    </row>
    <row r="106" spans="1:6" x14ac:dyDescent="0.2">
      <c r="A106" s="14" t="s">
        <v>1032</v>
      </c>
      <c r="B106" s="13"/>
      <c r="D106" s="34"/>
      <c r="E106" s="91"/>
      <c r="F106" s="34"/>
    </row>
    <row r="107" spans="1:6" x14ac:dyDescent="0.2">
      <c r="A107" s="33"/>
      <c r="B107" s="16"/>
      <c r="D107" s="34"/>
      <c r="E107" s="91"/>
      <c r="F107" s="34"/>
    </row>
    <row r="108" spans="1:6" ht="25.5" x14ac:dyDescent="0.2">
      <c r="A108" s="4" t="s">
        <v>979</v>
      </c>
      <c r="B108" s="5" t="s">
        <v>980</v>
      </c>
      <c r="D108" s="6" t="s">
        <v>981</v>
      </c>
      <c r="E108" s="81" t="s">
        <v>982</v>
      </c>
      <c r="F108" s="7" t="s">
        <v>983</v>
      </c>
    </row>
    <row r="109" spans="1:6" x14ac:dyDescent="0.2">
      <c r="A109" s="95">
        <v>60066441</v>
      </c>
      <c r="B109" s="96" t="s">
        <v>732</v>
      </c>
      <c r="D109" s="97" t="s">
        <v>1001</v>
      </c>
      <c r="E109" s="98">
        <v>7</v>
      </c>
      <c r="F109" s="99">
        <v>1</v>
      </c>
    </row>
    <row r="110" spans="1:6" x14ac:dyDescent="0.2">
      <c r="A110" s="33"/>
      <c r="B110" s="16"/>
      <c r="D110" s="97" t="s">
        <v>581</v>
      </c>
      <c r="E110" s="98">
        <v>6.25</v>
      </c>
      <c r="F110" s="99">
        <v>1</v>
      </c>
    </row>
    <row r="111" spans="1:6" x14ac:dyDescent="0.2">
      <c r="A111" s="33"/>
      <c r="B111" s="16"/>
      <c r="D111" s="97" t="s">
        <v>2</v>
      </c>
      <c r="E111" s="98">
        <v>5.5</v>
      </c>
      <c r="F111" s="99">
        <v>1</v>
      </c>
    </row>
    <row r="112" spans="1:6" x14ac:dyDescent="0.2">
      <c r="A112" s="33"/>
      <c r="B112" s="16"/>
      <c r="D112" s="97" t="s">
        <v>13</v>
      </c>
      <c r="E112" s="98">
        <v>4.75</v>
      </c>
      <c r="F112" s="99">
        <v>1</v>
      </c>
    </row>
    <row r="113" spans="1:6" x14ac:dyDescent="0.2">
      <c r="A113" s="33"/>
      <c r="B113" s="16"/>
      <c r="D113" s="100" t="s">
        <v>10</v>
      </c>
      <c r="E113" s="101">
        <v>4</v>
      </c>
      <c r="F113" s="102">
        <v>1</v>
      </c>
    </row>
    <row r="114" spans="1:6" x14ac:dyDescent="0.2">
      <c r="A114" s="35"/>
      <c r="B114" s="35"/>
      <c r="D114" s="33"/>
      <c r="E114" s="91"/>
      <c r="F114" s="34"/>
    </row>
    <row r="115" spans="1:6" x14ac:dyDescent="0.2">
      <c r="A115" s="14" t="s">
        <v>2129</v>
      </c>
      <c r="B115" s="13"/>
      <c r="D115" s="33"/>
      <c r="E115" s="91"/>
      <c r="F115" s="34"/>
    </row>
    <row r="116" spans="1:6" x14ac:dyDescent="0.2">
      <c r="A116" s="33"/>
      <c r="B116" s="16"/>
      <c r="D116" s="33"/>
      <c r="E116" s="91"/>
      <c r="F116" s="34"/>
    </row>
    <row r="117" spans="1:6" ht="25.5" x14ac:dyDescent="0.2">
      <c r="A117" s="4" t="s">
        <v>979</v>
      </c>
      <c r="B117" s="5" t="s">
        <v>980</v>
      </c>
      <c r="D117" s="6" t="s">
        <v>981</v>
      </c>
      <c r="E117" s="81" t="s">
        <v>982</v>
      </c>
      <c r="F117" s="7" t="s">
        <v>983</v>
      </c>
    </row>
    <row r="118" spans="1:6" x14ac:dyDescent="0.2">
      <c r="A118" s="93">
        <v>60069053</v>
      </c>
      <c r="B118" s="114" t="s">
        <v>2064</v>
      </c>
      <c r="D118" s="97" t="s">
        <v>1023</v>
      </c>
      <c r="E118" s="98">
        <v>8.5</v>
      </c>
      <c r="F118" s="99">
        <v>1</v>
      </c>
    </row>
    <row r="119" spans="1:6" x14ac:dyDescent="0.2">
      <c r="A119" s="93">
        <v>60069065</v>
      </c>
      <c r="B119" s="94" t="s">
        <v>752</v>
      </c>
      <c r="D119" s="97" t="s">
        <v>1013</v>
      </c>
      <c r="E119" s="98">
        <v>7</v>
      </c>
      <c r="F119" s="99">
        <v>1</v>
      </c>
    </row>
    <row r="120" spans="1:6" x14ac:dyDescent="0.2">
      <c r="A120" s="93">
        <v>60069077</v>
      </c>
      <c r="B120" s="114" t="s">
        <v>2067</v>
      </c>
      <c r="D120" s="97" t="s">
        <v>1014</v>
      </c>
      <c r="E120" s="98">
        <v>5.5</v>
      </c>
      <c r="F120" s="99">
        <v>1</v>
      </c>
    </row>
    <row r="121" spans="1:6" x14ac:dyDescent="0.2">
      <c r="A121" s="93">
        <v>60069909</v>
      </c>
      <c r="B121" s="114" t="s">
        <v>2069</v>
      </c>
      <c r="D121" s="100" t="s">
        <v>579</v>
      </c>
      <c r="E121" s="101">
        <v>4</v>
      </c>
      <c r="F121" s="102">
        <v>1</v>
      </c>
    </row>
    <row r="122" spans="1:6" x14ac:dyDescent="0.2">
      <c r="A122" s="93">
        <v>60100436</v>
      </c>
      <c r="B122" s="114" t="s">
        <v>2071</v>
      </c>
      <c r="D122" s="33"/>
      <c r="E122" s="91"/>
      <c r="F122" s="34"/>
    </row>
    <row r="123" spans="1:6" x14ac:dyDescent="0.2">
      <c r="A123" s="93">
        <v>60100485</v>
      </c>
      <c r="B123" s="114" t="s">
        <v>2073</v>
      </c>
      <c r="D123" s="33"/>
      <c r="E123" s="91"/>
      <c r="F123" s="34"/>
    </row>
    <row r="124" spans="1:6" x14ac:dyDescent="0.2">
      <c r="A124" s="93">
        <v>60145328</v>
      </c>
      <c r="B124" s="94" t="s">
        <v>822</v>
      </c>
      <c r="D124" s="33"/>
      <c r="E124" s="91"/>
      <c r="F124" s="34"/>
    </row>
    <row r="125" spans="1:6" x14ac:dyDescent="0.2">
      <c r="A125" s="93" t="s">
        <v>823</v>
      </c>
      <c r="B125" s="114" t="s">
        <v>2080</v>
      </c>
      <c r="D125" s="33"/>
      <c r="E125" s="91"/>
      <c r="F125" s="34"/>
    </row>
    <row r="126" spans="1:6" x14ac:dyDescent="0.2">
      <c r="A126" s="93">
        <v>60145341</v>
      </c>
      <c r="B126" s="114" t="s">
        <v>2082</v>
      </c>
      <c r="D126" s="33"/>
      <c r="E126" s="91"/>
      <c r="F126" s="34"/>
    </row>
    <row r="127" spans="1:6" x14ac:dyDescent="0.2">
      <c r="A127" s="95">
        <v>60167749</v>
      </c>
      <c r="B127" s="115" t="s">
        <v>2087</v>
      </c>
      <c r="D127" s="33"/>
      <c r="E127" s="91"/>
      <c r="F127" s="34"/>
    </row>
    <row r="128" spans="1:6" x14ac:dyDescent="0.2">
      <c r="A128" s="35"/>
      <c r="B128" s="35"/>
      <c r="D128" s="33"/>
      <c r="E128" s="91"/>
      <c r="F128" s="34"/>
    </row>
    <row r="129" spans="1:6" x14ac:dyDescent="0.2">
      <c r="A129" s="50" t="s">
        <v>1033</v>
      </c>
      <c r="B129" s="16"/>
      <c r="D129" s="33"/>
      <c r="E129" s="91"/>
      <c r="F129" s="34"/>
    </row>
    <row r="130" spans="1:6" x14ac:dyDescent="0.2">
      <c r="A130" s="33"/>
      <c r="B130" s="16"/>
      <c r="D130" s="33"/>
      <c r="E130" s="91"/>
      <c r="F130" s="34"/>
    </row>
    <row r="131" spans="1:6" ht="25.5" x14ac:dyDescent="0.2">
      <c r="A131" s="4" t="s">
        <v>979</v>
      </c>
      <c r="B131" s="5" t="s">
        <v>980</v>
      </c>
      <c r="D131" s="6" t="s">
        <v>981</v>
      </c>
      <c r="E131" s="81" t="s">
        <v>982</v>
      </c>
      <c r="F131" s="7" t="s">
        <v>983</v>
      </c>
    </row>
    <row r="132" spans="1:6" x14ac:dyDescent="0.2">
      <c r="A132" s="95">
        <v>60066271</v>
      </c>
      <c r="B132" s="96" t="s">
        <v>731</v>
      </c>
      <c r="D132" s="97" t="s">
        <v>1001</v>
      </c>
      <c r="E132" s="98">
        <v>8.5</v>
      </c>
      <c r="F132" s="99">
        <v>1</v>
      </c>
    </row>
    <row r="133" spans="1:6" x14ac:dyDescent="0.2">
      <c r="A133" s="16"/>
      <c r="B133" s="16"/>
      <c r="D133" s="97" t="s">
        <v>581</v>
      </c>
      <c r="E133" s="98">
        <v>7</v>
      </c>
      <c r="F133" s="99">
        <v>1</v>
      </c>
    </row>
    <row r="134" spans="1:6" x14ac:dyDescent="0.2">
      <c r="A134" s="16"/>
      <c r="B134" s="16"/>
      <c r="D134" s="97" t="s">
        <v>2</v>
      </c>
      <c r="E134" s="98">
        <v>5.5</v>
      </c>
      <c r="F134" s="99">
        <v>1</v>
      </c>
    </row>
    <row r="135" spans="1:6" x14ac:dyDescent="0.2">
      <c r="A135" s="53"/>
      <c r="B135" s="53"/>
      <c r="D135" s="100" t="s">
        <v>13</v>
      </c>
      <c r="E135" s="101">
        <v>4</v>
      </c>
      <c r="F135" s="102">
        <v>1</v>
      </c>
    </row>
    <row r="136" spans="1:6" x14ac:dyDescent="0.2">
      <c r="A136" s="53"/>
      <c r="B136" s="53"/>
      <c r="D136" s="106"/>
      <c r="E136" s="107"/>
      <c r="F136" s="108"/>
    </row>
    <row r="137" spans="1:6" x14ac:dyDescent="0.2">
      <c r="A137" s="43" t="s">
        <v>1034</v>
      </c>
      <c r="B137" s="35"/>
      <c r="D137" s="33"/>
      <c r="E137" s="91"/>
      <c r="F137" s="34"/>
    </row>
    <row r="138" spans="1:6" x14ac:dyDescent="0.2">
      <c r="A138" s="35"/>
      <c r="B138" s="35"/>
    </row>
    <row r="139" spans="1:6" ht="25.5" x14ac:dyDescent="0.2">
      <c r="A139" s="4" t="s">
        <v>979</v>
      </c>
      <c r="B139" s="5" t="s">
        <v>980</v>
      </c>
      <c r="D139" s="6" t="s">
        <v>981</v>
      </c>
      <c r="E139" s="81" t="s">
        <v>982</v>
      </c>
      <c r="F139" s="7" t="s">
        <v>983</v>
      </c>
    </row>
    <row r="140" spans="1:6" x14ac:dyDescent="0.2">
      <c r="A140" s="93">
        <v>60066519</v>
      </c>
      <c r="B140" s="94" t="s">
        <v>733</v>
      </c>
      <c r="D140" s="97" t="s">
        <v>1013</v>
      </c>
      <c r="E140" s="98">
        <v>3</v>
      </c>
      <c r="F140" s="99">
        <v>1</v>
      </c>
    </row>
    <row r="141" spans="1:6" x14ac:dyDescent="0.2">
      <c r="A141" s="93">
        <v>60066520</v>
      </c>
      <c r="B141" s="94" t="s">
        <v>734</v>
      </c>
      <c r="D141" s="97" t="s">
        <v>1014</v>
      </c>
      <c r="E141" s="98">
        <v>2</v>
      </c>
      <c r="F141" s="99">
        <v>1</v>
      </c>
    </row>
    <row r="142" spans="1:6" x14ac:dyDescent="0.2">
      <c r="A142" s="93">
        <v>60066532</v>
      </c>
      <c r="B142" s="94" t="s">
        <v>735</v>
      </c>
      <c r="D142" s="100" t="s">
        <v>579</v>
      </c>
      <c r="E142" s="101">
        <v>1.25</v>
      </c>
      <c r="F142" s="102">
        <v>1</v>
      </c>
    </row>
    <row r="143" spans="1:6" x14ac:dyDescent="0.2">
      <c r="A143" s="95">
        <v>60176799</v>
      </c>
      <c r="B143" s="96" t="s">
        <v>2056</v>
      </c>
      <c r="D143" s="106"/>
      <c r="E143" s="107"/>
      <c r="F143" s="108"/>
    </row>
    <row r="144" spans="1:6" x14ac:dyDescent="0.2">
      <c r="A144" s="35"/>
      <c r="B144" s="35"/>
      <c r="D144" s="44"/>
      <c r="E144" s="92"/>
      <c r="F144" s="45"/>
    </row>
    <row r="145" spans="1:6" x14ac:dyDescent="0.2">
      <c r="A145" s="43" t="s">
        <v>1035</v>
      </c>
      <c r="B145" s="35"/>
      <c r="D145" s="44"/>
      <c r="E145" s="92"/>
      <c r="F145" s="45"/>
    </row>
    <row r="146" spans="1:6" x14ac:dyDescent="0.2">
      <c r="A146" s="35"/>
      <c r="B146" s="35"/>
      <c r="D146" s="44"/>
      <c r="E146" s="92"/>
      <c r="F146" s="45"/>
    </row>
    <row r="147" spans="1:6" ht="25.5" x14ac:dyDescent="0.2">
      <c r="A147" s="4" t="s">
        <v>979</v>
      </c>
      <c r="B147" s="5" t="s">
        <v>980</v>
      </c>
      <c r="D147" s="6" t="s">
        <v>981</v>
      </c>
      <c r="E147" s="81" t="s">
        <v>982</v>
      </c>
      <c r="F147" s="7" t="s">
        <v>983</v>
      </c>
    </row>
    <row r="148" spans="1:6" x14ac:dyDescent="0.2">
      <c r="A148" s="93">
        <v>60066556</v>
      </c>
      <c r="B148" s="94" t="s">
        <v>736</v>
      </c>
      <c r="D148" s="97" t="s">
        <v>1013</v>
      </c>
      <c r="E148" s="98">
        <v>7.75</v>
      </c>
      <c r="F148" s="99">
        <v>1</v>
      </c>
    </row>
    <row r="149" spans="1:6" x14ac:dyDescent="0.2">
      <c r="A149" s="93">
        <v>60066568</v>
      </c>
      <c r="B149" s="114" t="s">
        <v>2061</v>
      </c>
      <c r="D149" s="97" t="s">
        <v>1014</v>
      </c>
      <c r="E149" s="98">
        <v>6.25</v>
      </c>
      <c r="F149" s="99">
        <v>1</v>
      </c>
    </row>
    <row r="150" spans="1:6" x14ac:dyDescent="0.2">
      <c r="A150" s="93" t="s">
        <v>737</v>
      </c>
      <c r="B150" s="114" t="s">
        <v>738</v>
      </c>
      <c r="D150" s="100" t="s">
        <v>579</v>
      </c>
      <c r="E150" s="101">
        <v>4</v>
      </c>
      <c r="F150" s="102">
        <v>1</v>
      </c>
    </row>
    <row r="151" spans="1:6" x14ac:dyDescent="0.2">
      <c r="A151" s="95">
        <v>60176805</v>
      </c>
      <c r="B151" s="96" t="s">
        <v>2105</v>
      </c>
      <c r="D151" s="44"/>
      <c r="E151" s="92"/>
      <c r="F151" s="45"/>
    </row>
    <row r="152" spans="1:6" x14ac:dyDescent="0.2">
      <c r="A152" s="35"/>
      <c r="B152" s="35"/>
      <c r="D152" s="44"/>
      <c r="E152" s="92"/>
      <c r="F152" s="45"/>
    </row>
    <row r="153" spans="1:6" x14ac:dyDescent="0.2">
      <c r="A153" s="14" t="s">
        <v>1036</v>
      </c>
      <c r="B153" s="13"/>
    </row>
    <row r="154" spans="1:6" x14ac:dyDescent="0.2">
      <c r="A154" s="16"/>
      <c r="B154" s="16"/>
    </row>
    <row r="155" spans="1:6" ht="25.5" x14ac:dyDescent="0.2">
      <c r="A155" s="4" t="s">
        <v>979</v>
      </c>
      <c r="B155" s="5" t="s">
        <v>980</v>
      </c>
      <c r="D155" s="6" t="s">
        <v>981</v>
      </c>
      <c r="E155" s="81" t="s">
        <v>982</v>
      </c>
      <c r="F155" s="7" t="s">
        <v>983</v>
      </c>
    </row>
    <row r="156" spans="1:6" x14ac:dyDescent="0.2">
      <c r="A156" s="93">
        <v>60111987</v>
      </c>
      <c r="B156" s="94" t="s">
        <v>782</v>
      </c>
      <c r="D156" s="97" t="s">
        <v>1023</v>
      </c>
      <c r="E156" s="98">
        <v>3</v>
      </c>
      <c r="F156" s="99">
        <v>1</v>
      </c>
    </row>
    <row r="157" spans="1:6" x14ac:dyDescent="0.2">
      <c r="A157" s="93">
        <v>60145572</v>
      </c>
      <c r="B157" s="94" t="s">
        <v>826</v>
      </c>
      <c r="D157" s="97" t="s">
        <v>1013</v>
      </c>
      <c r="E157" s="98">
        <v>2</v>
      </c>
      <c r="F157" s="99">
        <v>1</v>
      </c>
    </row>
    <row r="158" spans="1:6" x14ac:dyDescent="0.2">
      <c r="A158" s="95">
        <v>60145596</v>
      </c>
      <c r="B158" s="96" t="s">
        <v>828</v>
      </c>
      <c r="D158" s="97" t="s">
        <v>1014</v>
      </c>
      <c r="E158" s="98">
        <v>1.5</v>
      </c>
      <c r="F158" s="99">
        <v>1</v>
      </c>
    </row>
    <row r="159" spans="1:6" x14ac:dyDescent="0.2">
      <c r="D159" s="100" t="s">
        <v>579</v>
      </c>
      <c r="E159" s="101">
        <v>1</v>
      </c>
      <c r="F159" s="102">
        <v>1</v>
      </c>
    </row>
    <row r="161" spans="1:6" x14ac:dyDescent="0.2">
      <c r="A161" s="14" t="s">
        <v>1037</v>
      </c>
      <c r="B161" s="13"/>
    </row>
    <row r="162" spans="1:6" x14ac:dyDescent="0.2">
      <c r="A162" s="16"/>
      <c r="B162" s="16"/>
    </row>
    <row r="163" spans="1:6" ht="25.5" x14ac:dyDescent="0.2">
      <c r="A163" s="4" t="s">
        <v>979</v>
      </c>
      <c r="B163" s="5" t="s">
        <v>980</v>
      </c>
      <c r="D163" s="6" t="s">
        <v>981</v>
      </c>
      <c r="E163" s="81" t="s">
        <v>982</v>
      </c>
      <c r="F163" s="7" t="s">
        <v>983</v>
      </c>
    </row>
    <row r="164" spans="1:6" x14ac:dyDescent="0.2">
      <c r="A164" s="93" t="s">
        <v>739</v>
      </c>
      <c r="B164" s="94" t="s">
        <v>740</v>
      </c>
      <c r="D164" s="97" t="s">
        <v>1001</v>
      </c>
      <c r="E164" s="98">
        <v>8.5</v>
      </c>
      <c r="F164" s="99">
        <v>1</v>
      </c>
    </row>
    <row r="165" spans="1:6" x14ac:dyDescent="0.2">
      <c r="A165" s="93">
        <v>60111999</v>
      </c>
      <c r="B165" s="94" t="s">
        <v>783</v>
      </c>
      <c r="D165" s="97" t="s">
        <v>581</v>
      </c>
      <c r="E165" s="98">
        <v>7</v>
      </c>
      <c r="F165" s="99">
        <v>1</v>
      </c>
    </row>
    <row r="166" spans="1:6" x14ac:dyDescent="0.2">
      <c r="A166" s="95">
        <v>60145584</v>
      </c>
      <c r="B166" s="96" t="s">
        <v>827</v>
      </c>
      <c r="D166" s="97" t="s">
        <v>2</v>
      </c>
      <c r="E166" s="98">
        <v>5.5</v>
      </c>
      <c r="F166" s="99">
        <v>1</v>
      </c>
    </row>
    <row r="167" spans="1:6" x14ac:dyDescent="0.2">
      <c r="A167" s="41"/>
      <c r="B167" s="42"/>
      <c r="D167" s="100" t="s">
        <v>13</v>
      </c>
      <c r="E167" s="101">
        <v>4</v>
      </c>
      <c r="F167" s="102">
        <v>1</v>
      </c>
    </row>
    <row r="168" spans="1:6" x14ac:dyDescent="0.2">
      <c r="A168" s="41"/>
      <c r="B168" s="42"/>
    </row>
    <row r="169" spans="1:6" x14ac:dyDescent="0.2">
      <c r="A169" s="46" t="s">
        <v>1748</v>
      </c>
      <c r="B169" s="47"/>
    </row>
    <row r="170" spans="1:6" x14ac:dyDescent="0.2">
      <c r="A170" s="41"/>
      <c r="B170" s="42"/>
    </row>
    <row r="171" spans="1:6" ht="25.5" x14ac:dyDescent="0.2">
      <c r="A171" s="4" t="s">
        <v>979</v>
      </c>
      <c r="B171" s="5" t="s">
        <v>980</v>
      </c>
      <c r="D171" s="6" t="s">
        <v>981</v>
      </c>
      <c r="E171" s="81" t="s">
        <v>982</v>
      </c>
      <c r="F171" s="7" t="s">
        <v>983</v>
      </c>
    </row>
    <row r="172" spans="1:6" x14ac:dyDescent="0.2">
      <c r="A172" s="93">
        <v>60105562</v>
      </c>
      <c r="B172" s="114" t="s">
        <v>774</v>
      </c>
      <c r="D172" s="97" t="s">
        <v>1023</v>
      </c>
      <c r="E172" s="98">
        <v>8.5</v>
      </c>
      <c r="F172" s="99">
        <v>1</v>
      </c>
    </row>
    <row r="173" spans="1:6" x14ac:dyDescent="0.2">
      <c r="A173" s="93">
        <v>60145547</v>
      </c>
      <c r="B173" s="114" t="s">
        <v>824</v>
      </c>
      <c r="D173" s="97" t="s">
        <v>1013</v>
      </c>
      <c r="E173" s="98">
        <v>7</v>
      </c>
      <c r="F173" s="99">
        <v>1</v>
      </c>
    </row>
    <row r="174" spans="1:6" x14ac:dyDescent="0.2">
      <c r="A174" s="95">
        <v>60145559</v>
      </c>
      <c r="B174" s="115" t="s">
        <v>825</v>
      </c>
      <c r="D174" s="97" t="s">
        <v>1014</v>
      </c>
      <c r="E174" s="98">
        <v>5.5</v>
      </c>
      <c r="F174" s="99">
        <v>1</v>
      </c>
    </row>
    <row r="175" spans="1:6" x14ac:dyDescent="0.2">
      <c r="D175" s="100" t="s">
        <v>579</v>
      </c>
      <c r="E175" s="101">
        <v>4</v>
      </c>
      <c r="F175" s="102">
        <v>1</v>
      </c>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79998168889431442"/>
  </sheetPr>
  <dimension ref="A1:M668"/>
  <sheetViews>
    <sheetView topLeftCell="F1" zoomScale="55" zoomScaleNormal="55" workbookViewId="0">
      <selection activeCell="G26" sqref="G26"/>
    </sheetView>
  </sheetViews>
  <sheetFormatPr defaultRowHeight="15" x14ac:dyDescent="0.25"/>
  <cols>
    <col min="1" max="1" width="78.85546875" customWidth="1"/>
    <col min="2" max="2" width="37.28515625" customWidth="1"/>
    <col min="3" max="3" width="37.85546875" customWidth="1"/>
    <col min="4" max="4" width="48.28515625" customWidth="1"/>
    <col min="5" max="5" width="92.42578125" bestFit="1" customWidth="1"/>
    <col min="6" max="6" width="27.140625" style="48" customWidth="1"/>
    <col min="7" max="7" width="66.85546875" style="48" customWidth="1"/>
    <col min="8" max="8" width="25.85546875" style="48" bestFit="1" customWidth="1"/>
    <col min="9" max="9" width="116" style="48" bestFit="1" customWidth="1"/>
    <col min="10" max="10" width="60.28515625" customWidth="1"/>
    <col min="11" max="11" width="33.7109375" customWidth="1"/>
    <col min="12" max="12" width="61.7109375" bestFit="1" customWidth="1"/>
  </cols>
  <sheetData>
    <row r="1" spans="1:12" x14ac:dyDescent="0.25">
      <c r="A1" s="130" t="s">
        <v>2264</v>
      </c>
      <c r="B1" s="130" t="s">
        <v>2264</v>
      </c>
      <c r="C1" s="130" t="s">
        <v>2264</v>
      </c>
      <c r="D1" s="130" t="s">
        <v>2264</v>
      </c>
      <c r="E1" s="130" t="s">
        <v>2264</v>
      </c>
      <c r="F1" s="130" t="s">
        <v>2262</v>
      </c>
      <c r="G1" s="130" t="s">
        <v>2262</v>
      </c>
      <c r="H1" s="130" t="s">
        <v>2262</v>
      </c>
      <c r="I1" s="130" t="s">
        <v>2262</v>
      </c>
      <c r="J1" s="130" t="s">
        <v>2264</v>
      </c>
      <c r="K1" s="130" t="s">
        <v>2264</v>
      </c>
      <c r="L1" s="130" t="s">
        <v>2264</v>
      </c>
    </row>
    <row r="2" spans="1:12" x14ac:dyDescent="0.25">
      <c r="A2" s="151" t="s">
        <v>2283</v>
      </c>
      <c r="B2" s="145" t="s">
        <v>2284</v>
      </c>
      <c r="C2" s="148" t="s">
        <v>2285</v>
      </c>
      <c r="D2" s="147" t="s">
        <v>2286</v>
      </c>
      <c r="E2" s="146" t="s">
        <v>2287</v>
      </c>
      <c r="F2" s="149" t="s">
        <v>2288</v>
      </c>
      <c r="G2" s="150" t="s">
        <v>2289</v>
      </c>
      <c r="H2" s="145" t="s">
        <v>2290</v>
      </c>
      <c r="I2" s="152" t="s">
        <v>2291</v>
      </c>
      <c r="J2" s="147" t="s">
        <v>2292</v>
      </c>
      <c r="K2" s="146" t="s">
        <v>2293</v>
      </c>
      <c r="L2" s="149" t="s">
        <v>2294</v>
      </c>
    </row>
    <row r="3" spans="1:12" x14ac:dyDescent="0.25">
      <c r="A3" s="151"/>
      <c r="B3" s="145"/>
      <c r="C3" s="148"/>
      <c r="D3" s="147"/>
      <c r="E3" s="146"/>
      <c r="F3" s="149"/>
      <c r="G3" s="150"/>
      <c r="H3" s="145"/>
      <c r="I3" s="152"/>
      <c r="J3" s="147"/>
      <c r="K3" s="146"/>
      <c r="L3" s="149"/>
    </row>
    <row r="4" spans="1:12" x14ac:dyDescent="0.25">
      <c r="A4" s="151"/>
      <c r="B4" s="145"/>
      <c r="C4" s="148"/>
      <c r="D4" s="147"/>
      <c r="E4" s="146"/>
      <c r="F4" s="149"/>
      <c r="G4" s="150"/>
      <c r="H4" s="145"/>
      <c r="I4" s="152"/>
      <c r="J4" s="147"/>
      <c r="K4" s="146"/>
      <c r="L4" s="149"/>
    </row>
    <row r="5" spans="1:12" x14ac:dyDescent="0.25">
      <c r="A5" s="151"/>
      <c r="B5" s="145"/>
      <c r="C5" s="148"/>
      <c r="D5" s="147"/>
      <c r="E5" s="146"/>
      <c r="F5" s="149"/>
      <c r="G5" s="150"/>
      <c r="H5" s="145"/>
      <c r="I5" s="152"/>
      <c r="J5" s="147"/>
      <c r="K5" s="146"/>
      <c r="L5" s="149"/>
    </row>
    <row r="6" spans="1:12" x14ac:dyDescent="0.25">
      <c r="A6" s="54" t="s">
        <v>1108</v>
      </c>
      <c r="B6" s="54" t="s">
        <v>1109</v>
      </c>
      <c r="C6" s="54" t="s">
        <v>1110</v>
      </c>
      <c r="D6" s="54" t="s">
        <v>1111</v>
      </c>
      <c r="E6" s="54" t="s">
        <v>1051</v>
      </c>
      <c r="F6" s="54" t="s">
        <v>1050</v>
      </c>
      <c r="G6" s="54" t="s">
        <v>1039</v>
      </c>
      <c r="H6" s="54" t="s">
        <v>979</v>
      </c>
      <c r="I6" s="54" t="s">
        <v>980</v>
      </c>
      <c r="J6" s="54" t="s">
        <v>1059</v>
      </c>
      <c r="K6" s="54" t="s">
        <v>1728</v>
      </c>
      <c r="L6" s="54" t="s">
        <v>1729</v>
      </c>
    </row>
    <row r="7" spans="1:12" x14ac:dyDescent="0.25">
      <c r="A7" t="str">
        <f>CONCATENATE('Search Tool'!$B$6,'Search Tool'!$F$6,H7)</f>
        <v>10042532</v>
      </c>
      <c r="B7" t="b">
        <f>A7=E7</f>
        <v>0</v>
      </c>
      <c r="C7">
        <f>IF(B7=FALSE,0,COUNTIF($B$7:B7,TRUE))</f>
        <v>0</v>
      </c>
      <c r="D7" t="str">
        <f>CONCATENATE(B7,C7)</f>
        <v>FALSE0</v>
      </c>
      <c r="E7" t="str">
        <f>CONCATENATE(F7,G7,H7)</f>
        <v>AS LevelsApplied GCE AS Level10042532</v>
      </c>
      <c r="F7" t="s">
        <v>1049</v>
      </c>
      <c r="G7" t="s">
        <v>977</v>
      </c>
      <c r="H7" s="113" t="s">
        <v>30</v>
      </c>
      <c r="I7" s="113" t="s">
        <v>31</v>
      </c>
      <c r="J7" t="s">
        <v>1061</v>
      </c>
      <c r="K7" s="55" t="str">
        <f>IFERROR(VLOOKUP($J7,$D$7:$I$668,5,FALSE),"BLANK")</f>
        <v>BLANK</v>
      </c>
      <c r="L7" s="55" t="str">
        <f>IFERROR(VLOOKUP($J7,$D$7:$I$668,6,FALSE),"BLANK")</f>
        <v>BLANK</v>
      </c>
    </row>
    <row r="8" spans="1:12" x14ac:dyDescent="0.25">
      <c r="A8" t="str">
        <f>CONCATENATE('Search Tool'!$B$6,'Search Tool'!$F$6,H8)</f>
        <v>10042568</v>
      </c>
      <c r="B8" t="b">
        <f t="shared" ref="B8:B71" si="0">A8=E8</f>
        <v>0</v>
      </c>
      <c r="C8">
        <f>IF(B8=FALSE,0,COUNTIF($B$7:B8,TRUE))</f>
        <v>0</v>
      </c>
      <c r="D8" t="str">
        <f t="shared" ref="D8:D71" si="1">CONCATENATE(B8,C8)</f>
        <v>FALSE0</v>
      </c>
      <c r="E8" t="str">
        <f t="shared" ref="E8:E71" si="2">CONCATENATE(F8,G8,H8)</f>
        <v>AS LevelsApplied GCE AS Level10042568</v>
      </c>
      <c r="F8" t="s">
        <v>1049</v>
      </c>
      <c r="G8" t="s">
        <v>977</v>
      </c>
      <c r="H8" s="113" t="s">
        <v>32</v>
      </c>
      <c r="I8" s="113" t="s">
        <v>33</v>
      </c>
      <c r="J8" t="s">
        <v>1062</v>
      </c>
      <c r="K8" s="55" t="str">
        <f t="shared" ref="K8:K71" si="3">IFERROR(VLOOKUP($J8,$D$7:$I$668,5,FALSE),"BLANK")</f>
        <v>BLANK</v>
      </c>
      <c r="L8" s="55" t="str">
        <f t="shared" ref="L8:L71" si="4">IFERROR(VLOOKUP($J8,$D$7:$I$668,6,FALSE),"BLANK")</f>
        <v>BLANK</v>
      </c>
    </row>
    <row r="9" spans="1:12" x14ac:dyDescent="0.25">
      <c r="A9" t="str">
        <f>CONCATENATE('Search Tool'!$B$6,'Search Tool'!$F$6,H9)</f>
        <v>10042611</v>
      </c>
      <c r="B9" t="b">
        <f t="shared" si="0"/>
        <v>0</v>
      </c>
      <c r="C9">
        <f>IF(B9=FALSE,0,COUNTIF($B$7:B9,TRUE))</f>
        <v>0</v>
      </c>
      <c r="D9" t="str">
        <f t="shared" si="1"/>
        <v>FALSE0</v>
      </c>
      <c r="E9" t="str">
        <f t="shared" si="2"/>
        <v>AS LevelsApplied GCE AS Level10042611</v>
      </c>
      <c r="F9" t="s">
        <v>1049</v>
      </c>
      <c r="G9" t="s">
        <v>977</v>
      </c>
      <c r="H9" s="113" t="s">
        <v>34</v>
      </c>
      <c r="I9" s="113" t="s">
        <v>35</v>
      </c>
      <c r="J9" t="s">
        <v>1063</v>
      </c>
      <c r="K9" s="55" t="str">
        <f t="shared" si="3"/>
        <v>BLANK</v>
      </c>
      <c r="L9" s="55" t="str">
        <f t="shared" si="4"/>
        <v>BLANK</v>
      </c>
    </row>
    <row r="10" spans="1:12" x14ac:dyDescent="0.25">
      <c r="A10" t="str">
        <f>CONCATENATE('Search Tool'!$B$6,'Search Tool'!$F$6,H10)</f>
        <v>10042726</v>
      </c>
      <c r="B10" t="b">
        <f t="shared" si="0"/>
        <v>0</v>
      </c>
      <c r="C10">
        <f>IF(B10=FALSE,0,COUNTIF($B$7:B10,TRUE))</f>
        <v>0</v>
      </c>
      <c r="D10" t="str">
        <f t="shared" si="1"/>
        <v>FALSE0</v>
      </c>
      <c r="E10" t="str">
        <f t="shared" si="2"/>
        <v>AS LevelsApplied GCE AS Level10042726</v>
      </c>
      <c r="F10" t="s">
        <v>1049</v>
      </c>
      <c r="G10" t="s">
        <v>977</v>
      </c>
      <c r="H10" s="113" t="s">
        <v>38</v>
      </c>
      <c r="I10" s="113" t="s">
        <v>39</v>
      </c>
      <c r="J10" t="s">
        <v>1064</v>
      </c>
      <c r="K10" s="55" t="str">
        <f t="shared" si="3"/>
        <v>BLANK</v>
      </c>
      <c r="L10" s="55" t="str">
        <f t="shared" si="4"/>
        <v>BLANK</v>
      </c>
    </row>
    <row r="11" spans="1:12" x14ac:dyDescent="0.25">
      <c r="A11" t="str">
        <f>CONCATENATE('Search Tool'!$B$6,'Search Tool'!$F$6,H11)</f>
        <v>10042799</v>
      </c>
      <c r="B11" t="b">
        <f t="shared" si="0"/>
        <v>0</v>
      </c>
      <c r="C11">
        <f>IF(B11=FALSE,0,COUNTIF($B$7:B11,TRUE))</f>
        <v>0</v>
      </c>
      <c r="D11" t="str">
        <f t="shared" si="1"/>
        <v>FALSE0</v>
      </c>
      <c r="E11" t="str">
        <f t="shared" si="2"/>
        <v>AS LevelsApplied GCE AS Level10042799</v>
      </c>
      <c r="F11" t="s">
        <v>1049</v>
      </c>
      <c r="G11" t="s">
        <v>977</v>
      </c>
      <c r="H11" s="113" t="s">
        <v>40</v>
      </c>
      <c r="I11" s="113" t="s">
        <v>41</v>
      </c>
      <c r="J11" t="s">
        <v>1065</v>
      </c>
      <c r="K11" s="55" t="str">
        <f t="shared" si="3"/>
        <v>BLANK</v>
      </c>
      <c r="L11" s="55" t="str">
        <f t="shared" si="4"/>
        <v>BLANK</v>
      </c>
    </row>
    <row r="12" spans="1:12" x14ac:dyDescent="0.25">
      <c r="A12" t="str">
        <f>CONCATENATE('Search Tool'!$B$6,'Search Tool'!$F$6,H12)</f>
        <v>10042921</v>
      </c>
      <c r="B12" t="b">
        <f t="shared" si="0"/>
        <v>0</v>
      </c>
      <c r="C12">
        <f>IF(B12=FALSE,0,COUNTIF($B$7:B12,TRUE))</f>
        <v>0</v>
      </c>
      <c r="D12" t="str">
        <f t="shared" si="1"/>
        <v>FALSE0</v>
      </c>
      <c r="E12" t="str">
        <f t="shared" si="2"/>
        <v>AS LevelsApplied GCE AS Level10042921</v>
      </c>
      <c r="F12" t="s">
        <v>1049</v>
      </c>
      <c r="G12" t="s">
        <v>977</v>
      </c>
      <c r="H12" s="113" t="s">
        <v>42</v>
      </c>
      <c r="I12" s="113" t="s">
        <v>43</v>
      </c>
      <c r="J12" t="s">
        <v>1066</v>
      </c>
      <c r="K12" s="55" t="str">
        <f t="shared" si="3"/>
        <v>BLANK</v>
      </c>
      <c r="L12" s="55" t="str">
        <f t="shared" si="4"/>
        <v>BLANK</v>
      </c>
    </row>
    <row r="13" spans="1:12" x14ac:dyDescent="0.25">
      <c r="A13" t="str">
        <f>CONCATENATE('Search Tool'!$B$6,'Search Tool'!$F$6,H13)</f>
        <v>10044012</v>
      </c>
      <c r="B13" t="b">
        <f t="shared" si="0"/>
        <v>0</v>
      </c>
      <c r="C13">
        <f>IF(B13=FALSE,0,COUNTIF($B$7:B13,TRUE))</f>
        <v>0</v>
      </c>
      <c r="D13" t="str">
        <f t="shared" si="1"/>
        <v>FALSE0</v>
      </c>
      <c r="E13" t="str">
        <f t="shared" si="2"/>
        <v>AS LevelsApplied GCE AS Level10044012</v>
      </c>
      <c r="F13" t="s">
        <v>1049</v>
      </c>
      <c r="G13" t="s">
        <v>977</v>
      </c>
      <c r="H13" s="113" t="s">
        <v>46</v>
      </c>
      <c r="I13" s="113" t="s">
        <v>47</v>
      </c>
      <c r="J13" t="s">
        <v>1067</v>
      </c>
      <c r="K13" s="55" t="str">
        <f t="shared" si="3"/>
        <v>BLANK</v>
      </c>
      <c r="L13" s="55" t="str">
        <f t="shared" si="4"/>
        <v>BLANK</v>
      </c>
    </row>
    <row r="14" spans="1:12" x14ac:dyDescent="0.25">
      <c r="A14" t="str">
        <f>CONCATENATE('Search Tool'!$B$6,'Search Tool'!$F$6,H14)</f>
        <v>10044346</v>
      </c>
      <c r="B14" t="b">
        <f t="shared" si="0"/>
        <v>0</v>
      </c>
      <c r="C14">
        <f>IF(B14=FALSE,0,COUNTIF($B$7:B14,TRUE))</f>
        <v>0</v>
      </c>
      <c r="D14" t="str">
        <f t="shared" si="1"/>
        <v>FALSE0</v>
      </c>
      <c r="E14" t="str">
        <f t="shared" si="2"/>
        <v>AS LevelsApplied GCE AS Level10044346</v>
      </c>
      <c r="F14" t="s">
        <v>1049</v>
      </c>
      <c r="G14" t="s">
        <v>977</v>
      </c>
      <c r="H14" s="113" t="s">
        <v>48</v>
      </c>
      <c r="I14" s="113" t="s">
        <v>49</v>
      </c>
      <c r="J14" t="s">
        <v>1068</v>
      </c>
      <c r="K14" s="55" t="str">
        <f t="shared" si="3"/>
        <v>BLANK</v>
      </c>
      <c r="L14" s="55" t="str">
        <f t="shared" si="4"/>
        <v>BLANK</v>
      </c>
    </row>
    <row r="15" spans="1:12" x14ac:dyDescent="0.25">
      <c r="A15" t="str">
        <f>CONCATENATE('Search Tool'!$B$6,'Search Tool'!$F$6,H15)</f>
        <v>10044383</v>
      </c>
      <c r="B15" t="b">
        <f t="shared" si="0"/>
        <v>0</v>
      </c>
      <c r="C15">
        <f>IF(B15=FALSE,0,COUNTIF($B$7:B15,TRUE))</f>
        <v>0</v>
      </c>
      <c r="D15" t="str">
        <f t="shared" si="1"/>
        <v>FALSE0</v>
      </c>
      <c r="E15" t="str">
        <f t="shared" si="2"/>
        <v>AS LevelsApplied GCE AS Level10044383</v>
      </c>
      <c r="F15" t="s">
        <v>1049</v>
      </c>
      <c r="G15" t="s">
        <v>977</v>
      </c>
      <c r="H15" s="113" t="s">
        <v>52</v>
      </c>
      <c r="I15" s="113" t="s">
        <v>53</v>
      </c>
      <c r="J15" t="s">
        <v>1069</v>
      </c>
      <c r="K15" s="55" t="str">
        <f t="shared" si="3"/>
        <v>BLANK</v>
      </c>
      <c r="L15" s="55" t="str">
        <f t="shared" si="4"/>
        <v>BLANK</v>
      </c>
    </row>
    <row r="16" spans="1:12" x14ac:dyDescent="0.25">
      <c r="A16" t="str">
        <f>CONCATENATE('Search Tool'!$B$6,'Search Tool'!$F$6,H16)</f>
        <v>10045569</v>
      </c>
      <c r="B16" t="b">
        <f t="shared" si="0"/>
        <v>0</v>
      </c>
      <c r="C16">
        <f>IF(B16=FALSE,0,COUNTIF($B$7:B16,TRUE))</f>
        <v>0</v>
      </c>
      <c r="D16" t="str">
        <f t="shared" si="1"/>
        <v>FALSE0</v>
      </c>
      <c r="E16" t="str">
        <f t="shared" si="2"/>
        <v>AS LevelsApplied GCE AS Level10045569</v>
      </c>
      <c r="F16" t="s">
        <v>1049</v>
      </c>
      <c r="G16" t="s">
        <v>977</v>
      </c>
      <c r="H16" s="113" t="s">
        <v>56</v>
      </c>
      <c r="I16" s="113" t="s">
        <v>57</v>
      </c>
      <c r="J16" t="s">
        <v>1070</v>
      </c>
      <c r="K16" s="55" t="str">
        <f t="shared" si="3"/>
        <v>BLANK</v>
      </c>
      <c r="L16" s="55" t="str">
        <f t="shared" si="4"/>
        <v>BLANK</v>
      </c>
    </row>
    <row r="17" spans="1:13" x14ac:dyDescent="0.25">
      <c r="A17" t="str">
        <f>CONCATENATE('Search Tool'!$B$6,'Search Tool'!$F$6,H17)</f>
        <v>10047219</v>
      </c>
      <c r="B17" t="b">
        <f t="shared" si="0"/>
        <v>0</v>
      </c>
      <c r="C17">
        <f>IF(B17=FALSE,0,COUNTIF($B$7:B17,TRUE))</f>
        <v>0</v>
      </c>
      <c r="D17" t="str">
        <f t="shared" si="1"/>
        <v>FALSE0</v>
      </c>
      <c r="E17" t="str">
        <f t="shared" si="2"/>
        <v>AS LevelsApplied GCE AS Level10047219</v>
      </c>
      <c r="F17" t="s">
        <v>1049</v>
      </c>
      <c r="G17" t="s">
        <v>977</v>
      </c>
      <c r="H17" s="113" t="s">
        <v>60</v>
      </c>
      <c r="I17" s="113" t="s">
        <v>61</v>
      </c>
      <c r="J17" t="s">
        <v>1071</v>
      </c>
      <c r="K17" s="55" t="str">
        <f t="shared" si="3"/>
        <v>BLANK</v>
      </c>
      <c r="L17" s="55" t="str">
        <f t="shared" si="4"/>
        <v>BLANK</v>
      </c>
    </row>
    <row r="18" spans="1:13" x14ac:dyDescent="0.25">
      <c r="A18" t="str">
        <f>CONCATENATE('Search Tool'!$B$6,'Search Tool'!$F$6,H18)</f>
        <v>10047232</v>
      </c>
      <c r="B18" t="b">
        <f t="shared" si="0"/>
        <v>0</v>
      </c>
      <c r="C18">
        <f>IF(B18=FALSE,0,COUNTIF($B$7:B18,TRUE))</f>
        <v>0</v>
      </c>
      <c r="D18" t="str">
        <f t="shared" si="1"/>
        <v>FALSE0</v>
      </c>
      <c r="E18" t="str">
        <f t="shared" si="2"/>
        <v>AS LevelsApplied GCE AS Level10047232</v>
      </c>
      <c r="F18" t="s">
        <v>1049</v>
      </c>
      <c r="G18" t="s">
        <v>977</v>
      </c>
      <c r="H18" s="113" t="s">
        <v>62</v>
      </c>
      <c r="I18" s="113" t="s">
        <v>63</v>
      </c>
      <c r="J18" t="s">
        <v>1072</v>
      </c>
      <c r="K18" s="55" t="str">
        <f t="shared" si="3"/>
        <v>BLANK</v>
      </c>
      <c r="L18" s="55" t="str">
        <f t="shared" si="4"/>
        <v>BLANK</v>
      </c>
      <c r="M18" s="131"/>
    </row>
    <row r="19" spans="1:13" x14ac:dyDescent="0.25">
      <c r="A19" t="str">
        <f>CONCATENATE('Search Tool'!$B$6,'Search Tool'!$F$6,H19)</f>
        <v>10047359</v>
      </c>
      <c r="B19" t="b">
        <f t="shared" si="0"/>
        <v>0</v>
      </c>
      <c r="C19">
        <f>IF(B19=FALSE,0,COUNTIF($B$7:B19,TRUE))</f>
        <v>0</v>
      </c>
      <c r="D19" t="str">
        <f t="shared" si="1"/>
        <v>FALSE0</v>
      </c>
      <c r="E19" t="str">
        <f t="shared" si="2"/>
        <v>AS LevelsApplied GCE AS Level10047359</v>
      </c>
      <c r="F19" t="s">
        <v>1049</v>
      </c>
      <c r="G19" t="s">
        <v>977</v>
      </c>
      <c r="H19" s="113" t="s">
        <v>66</v>
      </c>
      <c r="I19" s="113" t="s">
        <v>67</v>
      </c>
      <c r="J19" t="s">
        <v>1073</v>
      </c>
      <c r="K19" s="55" t="str">
        <f t="shared" si="3"/>
        <v>BLANK</v>
      </c>
      <c r="L19" s="55" t="str">
        <f t="shared" si="4"/>
        <v>BLANK</v>
      </c>
    </row>
    <row r="20" spans="1:13" x14ac:dyDescent="0.25">
      <c r="A20" t="str">
        <f>CONCATENATE('Search Tool'!$B$6,'Search Tool'!$F$6,H20)</f>
        <v>10047402</v>
      </c>
      <c r="B20" t="b">
        <f t="shared" si="0"/>
        <v>0</v>
      </c>
      <c r="C20">
        <f>IF(B20=FALSE,0,COUNTIF($B$7:B20,TRUE))</f>
        <v>0</v>
      </c>
      <c r="D20" t="str">
        <f t="shared" si="1"/>
        <v>FALSE0</v>
      </c>
      <c r="E20" t="str">
        <f t="shared" si="2"/>
        <v>AS LevelsApplied GCE AS Level10047402</v>
      </c>
      <c r="F20" t="s">
        <v>1049</v>
      </c>
      <c r="G20" t="s">
        <v>977</v>
      </c>
      <c r="H20" s="113" t="s">
        <v>68</v>
      </c>
      <c r="I20" s="113" t="s">
        <v>69</v>
      </c>
      <c r="J20" t="s">
        <v>1074</v>
      </c>
      <c r="K20" s="55" t="str">
        <f t="shared" si="3"/>
        <v>BLANK</v>
      </c>
      <c r="L20" s="55" t="str">
        <f t="shared" si="4"/>
        <v>BLANK</v>
      </c>
    </row>
    <row r="21" spans="1:13" x14ac:dyDescent="0.25">
      <c r="A21" t="str">
        <f>CONCATENATE('Search Tool'!$B$6,'Search Tool'!$F$6,H21)</f>
        <v>1004744X</v>
      </c>
      <c r="B21" t="b">
        <f t="shared" si="0"/>
        <v>0</v>
      </c>
      <c r="C21">
        <f>IF(B21=FALSE,0,COUNTIF($B$7:B21,TRUE))</f>
        <v>0</v>
      </c>
      <c r="D21" t="str">
        <f t="shared" si="1"/>
        <v>FALSE0</v>
      </c>
      <c r="E21" t="str">
        <f t="shared" si="2"/>
        <v>AS LevelsApplied GCE AS Level1004744X</v>
      </c>
      <c r="F21" t="s">
        <v>1049</v>
      </c>
      <c r="G21" t="s">
        <v>977</v>
      </c>
      <c r="H21" s="113" t="s">
        <v>72</v>
      </c>
      <c r="I21" s="113" t="s">
        <v>73</v>
      </c>
      <c r="J21" t="s">
        <v>1075</v>
      </c>
      <c r="K21" s="55" t="str">
        <f t="shared" si="3"/>
        <v>BLANK</v>
      </c>
      <c r="L21" s="55" t="str">
        <f t="shared" si="4"/>
        <v>BLANK</v>
      </c>
    </row>
    <row r="22" spans="1:13" x14ac:dyDescent="0.25">
      <c r="A22" t="str">
        <f>CONCATENATE('Search Tool'!$B$6,'Search Tool'!$F$6,H22)</f>
        <v>10050097</v>
      </c>
      <c r="B22" t="b">
        <f t="shared" si="0"/>
        <v>0</v>
      </c>
      <c r="C22">
        <f>IF(B22=FALSE,0,COUNTIF($B$7:B22,TRUE))</f>
        <v>0</v>
      </c>
      <c r="D22" t="str">
        <f t="shared" si="1"/>
        <v>FALSE0</v>
      </c>
      <c r="E22" t="str">
        <f t="shared" si="2"/>
        <v>AS LevelsApplied GCE AS Level10050097</v>
      </c>
      <c r="F22" t="s">
        <v>1049</v>
      </c>
      <c r="G22" t="s">
        <v>977</v>
      </c>
      <c r="H22" s="113" t="s">
        <v>76</v>
      </c>
      <c r="I22" s="113" t="s">
        <v>77</v>
      </c>
      <c r="J22" t="s">
        <v>1076</v>
      </c>
      <c r="K22" s="55" t="str">
        <f t="shared" si="3"/>
        <v>BLANK</v>
      </c>
      <c r="L22" s="55" t="str">
        <f t="shared" si="4"/>
        <v>BLANK</v>
      </c>
    </row>
    <row r="23" spans="1:13" x14ac:dyDescent="0.25">
      <c r="A23" t="str">
        <f>CONCATENATE('Search Tool'!$B$6,'Search Tool'!$F$6,H23)</f>
        <v>50048144</v>
      </c>
      <c r="B23" t="b">
        <f t="shared" si="0"/>
        <v>0</v>
      </c>
      <c r="C23">
        <f>IF(B23=FALSE,0,COUNTIF($B$7:B23,TRUE))</f>
        <v>0</v>
      </c>
      <c r="D23" t="str">
        <f t="shared" si="1"/>
        <v>FALSE0</v>
      </c>
      <c r="E23" t="str">
        <f t="shared" si="2"/>
        <v>AS LevelsApplied GCE AS Level50048144</v>
      </c>
      <c r="F23" t="s">
        <v>1049</v>
      </c>
      <c r="G23" t="s">
        <v>977</v>
      </c>
      <c r="H23" s="113" t="s">
        <v>574</v>
      </c>
      <c r="I23" s="113" t="s">
        <v>575</v>
      </c>
      <c r="J23" t="s">
        <v>1077</v>
      </c>
      <c r="K23" s="55" t="str">
        <f t="shared" si="3"/>
        <v>BLANK</v>
      </c>
      <c r="L23" s="55" t="str">
        <f t="shared" si="4"/>
        <v>BLANK</v>
      </c>
    </row>
    <row r="24" spans="1:13" x14ac:dyDescent="0.25">
      <c r="A24" t="str">
        <f>CONCATENATE('Search Tool'!$B$6,'Search Tool'!$F$6,H24)</f>
        <v>50050813</v>
      </c>
      <c r="B24" t="b">
        <f t="shared" si="0"/>
        <v>0</v>
      </c>
      <c r="C24">
        <f>IF(B24=FALSE,0,COUNTIF($B$7:B24,TRUE))</f>
        <v>0</v>
      </c>
      <c r="D24" t="str">
        <f t="shared" si="1"/>
        <v>FALSE0</v>
      </c>
      <c r="E24" t="str">
        <f t="shared" si="2"/>
        <v>AS LevelsApplied GCE AS Level50050813</v>
      </c>
      <c r="F24" t="s">
        <v>1049</v>
      </c>
      <c r="G24" t="s">
        <v>977</v>
      </c>
      <c r="H24" s="113" t="s">
        <v>584</v>
      </c>
      <c r="I24" s="113" t="s">
        <v>585</v>
      </c>
      <c r="J24" t="s">
        <v>1078</v>
      </c>
      <c r="K24" s="55" t="str">
        <f t="shared" si="3"/>
        <v>BLANK</v>
      </c>
      <c r="L24" s="55" t="str">
        <f t="shared" si="4"/>
        <v>BLANK</v>
      </c>
    </row>
    <row r="25" spans="1:13" x14ac:dyDescent="0.25">
      <c r="A25" t="str">
        <f>CONCATENATE('Search Tool'!$B$6,'Search Tool'!$F$6,H25)</f>
        <v>50050874</v>
      </c>
      <c r="B25" t="b">
        <f t="shared" si="0"/>
        <v>0</v>
      </c>
      <c r="C25">
        <f>IF(B25=FALSE,0,COUNTIF($B$7:B25,TRUE))</f>
        <v>0</v>
      </c>
      <c r="D25" t="str">
        <f t="shared" si="1"/>
        <v>FALSE0</v>
      </c>
      <c r="E25" t="str">
        <f t="shared" si="2"/>
        <v>AS LevelsApplied GCE AS Level50050874</v>
      </c>
      <c r="F25" t="s">
        <v>1049</v>
      </c>
      <c r="G25" t="s">
        <v>977</v>
      </c>
      <c r="H25" s="113" t="s">
        <v>590</v>
      </c>
      <c r="I25" s="113" t="s">
        <v>591</v>
      </c>
      <c r="J25" t="s">
        <v>1079</v>
      </c>
      <c r="K25" s="55" t="str">
        <f t="shared" si="3"/>
        <v>BLANK</v>
      </c>
      <c r="L25" s="55" t="str">
        <f t="shared" si="4"/>
        <v>BLANK</v>
      </c>
    </row>
    <row r="26" spans="1:13" x14ac:dyDescent="0.25">
      <c r="A26" t="str">
        <f>CONCATENATE('Search Tool'!$B$6,'Search Tool'!$F$6,H26)</f>
        <v>50051350</v>
      </c>
      <c r="B26" t="b">
        <f t="shared" si="0"/>
        <v>0</v>
      </c>
      <c r="C26">
        <f>IF(B26=FALSE,0,COUNTIF($B$7:B26,TRUE))</f>
        <v>0</v>
      </c>
      <c r="D26" t="str">
        <f t="shared" si="1"/>
        <v>FALSE0</v>
      </c>
      <c r="E26" t="str">
        <f t="shared" si="2"/>
        <v>AS LevelsApplied GCE AS Level50051350</v>
      </c>
      <c r="F26" t="s">
        <v>1049</v>
      </c>
      <c r="G26" t="s">
        <v>977</v>
      </c>
      <c r="H26" s="113" t="s">
        <v>594</v>
      </c>
      <c r="I26" s="113" t="s">
        <v>595</v>
      </c>
      <c r="J26" t="s">
        <v>1080</v>
      </c>
      <c r="K26" s="55" t="str">
        <f t="shared" si="3"/>
        <v>BLANK</v>
      </c>
      <c r="L26" s="55" t="str">
        <f t="shared" si="4"/>
        <v>BLANK</v>
      </c>
    </row>
    <row r="27" spans="1:13" x14ac:dyDescent="0.25">
      <c r="A27" t="str">
        <f>CONCATENATE('Search Tool'!$B$6,'Search Tool'!$F$6,H27)</f>
        <v>60052594</v>
      </c>
      <c r="B27" t="b">
        <f t="shared" si="0"/>
        <v>0</v>
      </c>
      <c r="C27">
        <f>IF(B27=FALSE,0,COUNTIF($B$7:B27,TRUE))</f>
        <v>0</v>
      </c>
      <c r="D27" t="str">
        <f t="shared" si="1"/>
        <v>FALSE0</v>
      </c>
      <c r="E27" t="str">
        <f t="shared" si="2"/>
        <v>AS LevelsApplied GCE AS Level60052594</v>
      </c>
      <c r="F27" t="s">
        <v>1049</v>
      </c>
      <c r="G27" t="s">
        <v>977</v>
      </c>
      <c r="H27" s="113" t="s">
        <v>725</v>
      </c>
      <c r="I27" s="113" t="s">
        <v>726</v>
      </c>
      <c r="J27" t="s">
        <v>1081</v>
      </c>
      <c r="K27" s="55" t="str">
        <f t="shared" si="3"/>
        <v>BLANK</v>
      </c>
      <c r="L27" s="55" t="str">
        <f t="shared" si="4"/>
        <v>BLANK</v>
      </c>
    </row>
    <row r="28" spans="1:13" x14ac:dyDescent="0.25">
      <c r="A28" t="str">
        <f>CONCATENATE('Search Tool'!$B$6,'Search Tool'!$F$6,H28)</f>
        <v>10013301</v>
      </c>
      <c r="B28" t="b">
        <f t="shared" si="0"/>
        <v>0</v>
      </c>
      <c r="C28">
        <f>IF(B28=FALSE,0,COUNTIF($B$7:B28,TRUE))</f>
        <v>0</v>
      </c>
      <c r="D28" t="str">
        <f t="shared" si="1"/>
        <v>FALSE0</v>
      </c>
      <c r="E28" t="str">
        <f t="shared" si="2"/>
        <v>AS LevelsGCE AS Level10013301</v>
      </c>
      <c r="F28" t="s">
        <v>1049</v>
      </c>
      <c r="G28" t="s">
        <v>9</v>
      </c>
      <c r="H28" s="113" t="s">
        <v>7</v>
      </c>
      <c r="I28" s="113" t="s">
        <v>8</v>
      </c>
      <c r="J28" t="s">
        <v>1082</v>
      </c>
      <c r="K28" s="55" t="str">
        <f t="shared" si="3"/>
        <v>BLANK</v>
      </c>
      <c r="L28" s="55" t="str">
        <f t="shared" si="4"/>
        <v>BLANK</v>
      </c>
    </row>
    <row r="29" spans="1:13" x14ac:dyDescent="0.25">
      <c r="A29" t="str">
        <f>CONCATENATE('Search Tool'!$B$6,'Search Tool'!$F$6,H29)</f>
        <v>10034055</v>
      </c>
      <c r="B29" t="b">
        <f t="shared" si="0"/>
        <v>0</v>
      </c>
      <c r="C29">
        <f>IF(B29=FALSE,0,COUNTIF($B$7:B29,TRUE))</f>
        <v>0</v>
      </c>
      <c r="D29" t="str">
        <f t="shared" si="1"/>
        <v>FALSE0</v>
      </c>
      <c r="E29" t="str">
        <f t="shared" si="2"/>
        <v>AS LevelsGCE AS Level10034055</v>
      </c>
      <c r="F29" t="s">
        <v>1049</v>
      </c>
      <c r="G29" t="s">
        <v>9</v>
      </c>
      <c r="H29" s="113" t="s">
        <v>15</v>
      </c>
      <c r="I29" s="113" t="s">
        <v>16</v>
      </c>
      <c r="J29" t="s">
        <v>1083</v>
      </c>
      <c r="K29" s="55" t="str">
        <f t="shared" si="3"/>
        <v>BLANK</v>
      </c>
      <c r="L29" s="55" t="str">
        <f t="shared" si="4"/>
        <v>BLANK</v>
      </c>
    </row>
    <row r="30" spans="1:13" x14ac:dyDescent="0.25">
      <c r="A30" t="str">
        <f>CONCATENATE('Search Tool'!$B$6,'Search Tool'!$F$6,H30)</f>
        <v>10034110</v>
      </c>
      <c r="B30" t="b">
        <f t="shared" si="0"/>
        <v>0</v>
      </c>
      <c r="C30">
        <f>IF(B30=FALSE,0,COUNTIF($B$7:B30,TRUE))</f>
        <v>0</v>
      </c>
      <c r="D30" t="str">
        <f t="shared" si="1"/>
        <v>FALSE0</v>
      </c>
      <c r="E30" t="str">
        <f t="shared" si="2"/>
        <v>AS LevelsGCE AS Level10034110</v>
      </c>
      <c r="F30" t="s">
        <v>1049</v>
      </c>
      <c r="G30" t="s">
        <v>9</v>
      </c>
      <c r="H30" s="113" t="s">
        <v>17</v>
      </c>
      <c r="I30" s="113" t="s">
        <v>18</v>
      </c>
      <c r="J30" t="s">
        <v>1084</v>
      </c>
      <c r="K30" s="55" t="str">
        <f t="shared" si="3"/>
        <v>BLANK</v>
      </c>
      <c r="L30" s="55" t="str">
        <f t="shared" si="4"/>
        <v>BLANK</v>
      </c>
    </row>
    <row r="31" spans="1:13" x14ac:dyDescent="0.25">
      <c r="A31" t="str">
        <f>CONCATENATE('Search Tool'!$B$6,'Search Tool'!$F$6,H31)</f>
        <v>10034171</v>
      </c>
      <c r="B31" t="b">
        <f t="shared" si="0"/>
        <v>0</v>
      </c>
      <c r="C31">
        <f>IF(B31=FALSE,0,COUNTIF($B$7:B31,TRUE))</f>
        <v>0</v>
      </c>
      <c r="D31" t="str">
        <f t="shared" si="1"/>
        <v>FALSE0</v>
      </c>
      <c r="E31" t="str">
        <f t="shared" si="2"/>
        <v>AS LevelsGCE AS Level10034171</v>
      </c>
      <c r="F31" t="s">
        <v>1049</v>
      </c>
      <c r="G31" t="s">
        <v>9</v>
      </c>
      <c r="H31" s="113" t="s">
        <v>19</v>
      </c>
      <c r="I31" s="113" t="s">
        <v>20</v>
      </c>
      <c r="J31" t="s">
        <v>1085</v>
      </c>
      <c r="K31" s="55" t="str">
        <f t="shared" si="3"/>
        <v>BLANK</v>
      </c>
      <c r="L31" s="55" t="str">
        <f t="shared" si="4"/>
        <v>BLANK</v>
      </c>
    </row>
    <row r="32" spans="1:13" x14ac:dyDescent="0.25">
      <c r="A32" t="str">
        <f>CONCATENATE('Search Tool'!$B$6,'Search Tool'!$F$6,H32)</f>
        <v>10034237</v>
      </c>
      <c r="B32" t="b">
        <f t="shared" si="0"/>
        <v>0</v>
      </c>
      <c r="C32">
        <f>IF(B32=FALSE,0,COUNTIF($B$7:B32,TRUE))</f>
        <v>0</v>
      </c>
      <c r="D32" t="str">
        <f t="shared" si="1"/>
        <v>FALSE0</v>
      </c>
      <c r="E32" t="str">
        <f t="shared" si="2"/>
        <v>AS LevelsGCE AS Level10034237</v>
      </c>
      <c r="F32" t="s">
        <v>1049</v>
      </c>
      <c r="G32" t="s">
        <v>9</v>
      </c>
      <c r="H32" s="113" t="s">
        <v>21</v>
      </c>
      <c r="I32" s="113" t="s">
        <v>22</v>
      </c>
      <c r="J32" t="s">
        <v>1086</v>
      </c>
      <c r="K32" s="55" t="str">
        <f t="shared" si="3"/>
        <v>BLANK</v>
      </c>
      <c r="L32" s="55" t="str">
        <f t="shared" si="4"/>
        <v>BLANK</v>
      </c>
    </row>
    <row r="33" spans="1:12" x14ac:dyDescent="0.25">
      <c r="A33" t="str">
        <f>CONCATENATE('Search Tool'!$B$6,'Search Tool'!$F$6,H33)</f>
        <v>10034298</v>
      </c>
      <c r="B33" t="b">
        <f t="shared" si="0"/>
        <v>0</v>
      </c>
      <c r="C33">
        <f>IF(B33=FALSE,0,COUNTIF($B$7:B33,TRUE))</f>
        <v>0</v>
      </c>
      <c r="D33" t="str">
        <f t="shared" si="1"/>
        <v>FALSE0</v>
      </c>
      <c r="E33" t="str">
        <f t="shared" si="2"/>
        <v>AS LevelsGCE AS Level10034298</v>
      </c>
      <c r="F33" t="s">
        <v>1049</v>
      </c>
      <c r="G33" t="s">
        <v>9</v>
      </c>
      <c r="H33" s="113" t="s">
        <v>23</v>
      </c>
      <c r="I33" s="113" t="s">
        <v>24</v>
      </c>
      <c r="J33" t="s">
        <v>1087</v>
      </c>
      <c r="K33" s="55" t="str">
        <f t="shared" si="3"/>
        <v>BLANK</v>
      </c>
      <c r="L33" s="55" t="str">
        <f t="shared" si="4"/>
        <v>BLANK</v>
      </c>
    </row>
    <row r="34" spans="1:12" x14ac:dyDescent="0.25">
      <c r="A34" t="str">
        <f>CONCATENATE('Search Tool'!$B$6,'Search Tool'!$F$6,H34)</f>
        <v>10034341</v>
      </c>
      <c r="B34" t="b">
        <f t="shared" si="0"/>
        <v>0</v>
      </c>
      <c r="C34">
        <f>IF(B34=FALSE,0,COUNTIF($B$7:B34,TRUE))</f>
        <v>0</v>
      </c>
      <c r="D34" t="str">
        <f t="shared" si="1"/>
        <v>FALSE0</v>
      </c>
      <c r="E34" t="str">
        <f t="shared" si="2"/>
        <v>AS LevelsGCE AS Level10034341</v>
      </c>
      <c r="F34" t="s">
        <v>1049</v>
      </c>
      <c r="G34" t="s">
        <v>9</v>
      </c>
      <c r="H34" s="113" t="s">
        <v>26</v>
      </c>
      <c r="I34" s="113" t="s">
        <v>27</v>
      </c>
      <c r="J34" t="s">
        <v>1088</v>
      </c>
      <c r="K34" s="55" t="str">
        <f t="shared" si="3"/>
        <v>BLANK</v>
      </c>
      <c r="L34" s="55" t="str">
        <f t="shared" si="4"/>
        <v>BLANK</v>
      </c>
    </row>
    <row r="35" spans="1:12" x14ac:dyDescent="0.25">
      <c r="A35" t="str">
        <f>CONCATENATE('Search Tool'!$B$6,'Search Tool'!$F$6,H35)</f>
        <v>10034912</v>
      </c>
      <c r="B35" t="b">
        <f t="shared" si="0"/>
        <v>0</v>
      </c>
      <c r="C35">
        <f>IF(B35=FALSE,0,COUNTIF($B$7:B35,TRUE))</f>
        <v>0</v>
      </c>
      <c r="D35" t="str">
        <f t="shared" si="1"/>
        <v>FALSE0</v>
      </c>
      <c r="E35" t="str">
        <f t="shared" si="2"/>
        <v>AS LevelsGCE AS Level10034912</v>
      </c>
      <c r="F35" t="s">
        <v>1049</v>
      </c>
      <c r="G35" t="s">
        <v>9</v>
      </c>
      <c r="H35" s="113" t="s">
        <v>28</v>
      </c>
      <c r="I35" s="113" t="s">
        <v>29</v>
      </c>
      <c r="J35" t="s">
        <v>1089</v>
      </c>
      <c r="K35" s="55" t="str">
        <f t="shared" si="3"/>
        <v>BLANK</v>
      </c>
      <c r="L35" s="55" t="str">
        <f t="shared" si="4"/>
        <v>BLANK</v>
      </c>
    </row>
    <row r="36" spans="1:12" x14ac:dyDescent="0.25">
      <c r="A36" t="str">
        <f>CONCATENATE('Search Tool'!$B$6,'Search Tool'!$F$6,H36)</f>
        <v>10050395</v>
      </c>
      <c r="B36" t="b">
        <f t="shared" si="0"/>
        <v>0</v>
      </c>
      <c r="C36">
        <f>IF(B36=FALSE,0,COUNTIF($B$7:B36,TRUE))</f>
        <v>0</v>
      </c>
      <c r="D36" t="str">
        <f t="shared" si="1"/>
        <v>FALSE0</v>
      </c>
      <c r="E36" t="str">
        <f t="shared" si="2"/>
        <v>AS LevelsGCE AS Level10050395</v>
      </c>
      <c r="F36" t="s">
        <v>1049</v>
      </c>
      <c r="G36" t="s">
        <v>9</v>
      </c>
      <c r="H36" s="113" t="s">
        <v>80</v>
      </c>
      <c r="I36" s="113" t="s">
        <v>81</v>
      </c>
      <c r="J36" t="s">
        <v>1090</v>
      </c>
      <c r="K36" s="55" t="str">
        <f t="shared" si="3"/>
        <v>BLANK</v>
      </c>
      <c r="L36" s="55" t="str">
        <f t="shared" si="4"/>
        <v>BLANK</v>
      </c>
    </row>
    <row r="37" spans="1:12" x14ac:dyDescent="0.25">
      <c r="A37" t="str">
        <f>CONCATENATE('Search Tool'!$B$6,'Search Tool'!$F$6,H37)</f>
        <v>10060042</v>
      </c>
      <c r="B37" t="b">
        <f t="shared" si="0"/>
        <v>0</v>
      </c>
      <c r="C37">
        <f>IF(B37=FALSE,0,COUNTIF($B$7:B37,TRUE))</f>
        <v>0</v>
      </c>
      <c r="D37" t="str">
        <f t="shared" si="1"/>
        <v>FALSE0</v>
      </c>
      <c r="E37" t="str">
        <f t="shared" si="2"/>
        <v>AS LevelsGCE AS Level10060042</v>
      </c>
      <c r="F37" t="s">
        <v>1049</v>
      </c>
      <c r="G37" t="s">
        <v>9</v>
      </c>
      <c r="H37" s="113" t="s">
        <v>84</v>
      </c>
      <c r="I37" s="113" t="s">
        <v>85</v>
      </c>
      <c r="J37" t="s">
        <v>1091</v>
      </c>
      <c r="K37" s="55" t="str">
        <f t="shared" si="3"/>
        <v>BLANK</v>
      </c>
      <c r="L37" s="55" t="str">
        <f t="shared" si="4"/>
        <v>BLANK</v>
      </c>
    </row>
    <row r="38" spans="1:12" x14ac:dyDescent="0.25">
      <c r="A38" t="str">
        <f>CONCATENATE('Search Tool'!$B$6,'Search Tool'!$F$6,H38)</f>
        <v>10060054</v>
      </c>
      <c r="B38" t="b">
        <f t="shared" si="0"/>
        <v>0</v>
      </c>
      <c r="C38">
        <f>IF(B38=FALSE,0,COUNTIF($B$7:B38,TRUE))</f>
        <v>0</v>
      </c>
      <c r="D38" t="str">
        <f t="shared" si="1"/>
        <v>FALSE0</v>
      </c>
      <c r="E38" t="str">
        <f t="shared" si="2"/>
        <v>AS LevelsGCE AS Level10060054</v>
      </c>
      <c r="F38" t="s">
        <v>1049</v>
      </c>
      <c r="G38" t="s">
        <v>9</v>
      </c>
      <c r="H38" s="113" t="s">
        <v>86</v>
      </c>
      <c r="I38" s="113" t="s">
        <v>87</v>
      </c>
      <c r="J38" t="s">
        <v>1092</v>
      </c>
      <c r="K38" s="55" t="str">
        <f t="shared" si="3"/>
        <v>BLANK</v>
      </c>
      <c r="L38" s="55" t="str">
        <f t="shared" si="4"/>
        <v>BLANK</v>
      </c>
    </row>
    <row r="39" spans="1:12" x14ac:dyDescent="0.25">
      <c r="A39" t="str">
        <f>CONCATENATE('Search Tool'!$B$6,'Search Tool'!$F$6,H39)</f>
        <v>1006008X</v>
      </c>
      <c r="B39" t="b">
        <f t="shared" si="0"/>
        <v>0</v>
      </c>
      <c r="C39">
        <f>IF(B39=FALSE,0,COUNTIF($B$7:B39,TRUE))</f>
        <v>0</v>
      </c>
      <c r="D39" t="str">
        <f t="shared" si="1"/>
        <v>FALSE0</v>
      </c>
      <c r="E39" t="str">
        <f t="shared" si="2"/>
        <v>AS LevelsGCE AS Level1006008X</v>
      </c>
      <c r="F39" t="s">
        <v>1049</v>
      </c>
      <c r="G39" t="s">
        <v>9</v>
      </c>
      <c r="H39" s="113" t="s">
        <v>88</v>
      </c>
      <c r="I39" s="113" t="s">
        <v>89</v>
      </c>
      <c r="J39" t="s">
        <v>1093</v>
      </c>
      <c r="K39" s="55" t="str">
        <f t="shared" si="3"/>
        <v>BLANK</v>
      </c>
      <c r="L39" s="55" t="str">
        <f t="shared" si="4"/>
        <v>BLANK</v>
      </c>
    </row>
    <row r="40" spans="1:12" x14ac:dyDescent="0.25">
      <c r="A40" t="str">
        <f>CONCATENATE('Search Tool'!$B$6,'Search Tool'!$F$6,H40)</f>
        <v>10060091</v>
      </c>
      <c r="B40" t="b">
        <f t="shared" si="0"/>
        <v>0</v>
      </c>
      <c r="C40">
        <f>IF(B40=FALSE,0,COUNTIF($B$7:B40,TRUE))</f>
        <v>0</v>
      </c>
      <c r="D40" t="str">
        <f t="shared" si="1"/>
        <v>FALSE0</v>
      </c>
      <c r="E40" t="str">
        <f t="shared" si="2"/>
        <v>AS LevelsGCE AS Level10060091</v>
      </c>
      <c r="F40" t="s">
        <v>1049</v>
      </c>
      <c r="G40" t="s">
        <v>9</v>
      </c>
      <c r="H40" s="113" t="s">
        <v>90</v>
      </c>
      <c r="I40" s="113" t="s">
        <v>91</v>
      </c>
      <c r="J40" t="s">
        <v>1094</v>
      </c>
      <c r="K40" s="55" t="str">
        <f t="shared" si="3"/>
        <v>BLANK</v>
      </c>
      <c r="L40" s="55" t="str">
        <f t="shared" si="4"/>
        <v>BLANK</v>
      </c>
    </row>
    <row r="41" spans="1:12" x14ac:dyDescent="0.25">
      <c r="A41" t="str">
        <f>CONCATENATE('Search Tool'!$B$6,'Search Tool'!$F$6,H41)</f>
        <v>10060121</v>
      </c>
      <c r="B41" t="b">
        <f t="shared" si="0"/>
        <v>0</v>
      </c>
      <c r="C41">
        <f>IF(B41=FALSE,0,COUNTIF($B$7:B41,TRUE))</f>
        <v>0</v>
      </c>
      <c r="D41" t="str">
        <f t="shared" si="1"/>
        <v>FALSE0</v>
      </c>
      <c r="E41" t="str">
        <f t="shared" si="2"/>
        <v>AS LevelsGCE AS Level10060121</v>
      </c>
      <c r="F41" t="s">
        <v>1049</v>
      </c>
      <c r="G41" t="s">
        <v>9</v>
      </c>
      <c r="H41" s="113" t="s">
        <v>92</v>
      </c>
      <c r="I41" s="113" t="s">
        <v>93</v>
      </c>
      <c r="J41" t="s">
        <v>1095</v>
      </c>
      <c r="K41" s="55" t="str">
        <f t="shared" si="3"/>
        <v>BLANK</v>
      </c>
      <c r="L41" s="55" t="str">
        <f t="shared" si="4"/>
        <v>BLANK</v>
      </c>
    </row>
    <row r="42" spans="1:12" x14ac:dyDescent="0.25">
      <c r="A42" t="str">
        <f>CONCATENATE('Search Tool'!$B$6,'Search Tool'!$F$6,H42)</f>
        <v>10060133</v>
      </c>
      <c r="B42" t="b">
        <f t="shared" si="0"/>
        <v>0</v>
      </c>
      <c r="C42">
        <f>IF(B42=FALSE,0,COUNTIF($B$7:B42,TRUE))</f>
        <v>0</v>
      </c>
      <c r="D42" t="str">
        <f t="shared" si="1"/>
        <v>FALSE0</v>
      </c>
      <c r="E42" t="str">
        <f t="shared" si="2"/>
        <v>AS LevelsGCE AS Level10060133</v>
      </c>
      <c r="F42" t="s">
        <v>1049</v>
      </c>
      <c r="G42" t="s">
        <v>9</v>
      </c>
      <c r="H42" s="113" t="s">
        <v>94</v>
      </c>
      <c r="I42" s="113" t="s">
        <v>95</v>
      </c>
      <c r="J42" t="s">
        <v>1096</v>
      </c>
      <c r="K42" s="55" t="str">
        <f t="shared" si="3"/>
        <v>BLANK</v>
      </c>
      <c r="L42" s="55" t="str">
        <f t="shared" si="4"/>
        <v>BLANK</v>
      </c>
    </row>
    <row r="43" spans="1:12" x14ac:dyDescent="0.25">
      <c r="A43" t="str">
        <f>CONCATENATE('Search Tool'!$B$6,'Search Tool'!$F$6,H43)</f>
        <v>10060169</v>
      </c>
      <c r="B43" t="b">
        <f t="shared" si="0"/>
        <v>0</v>
      </c>
      <c r="C43">
        <f>IF(B43=FALSE,0,COUNTIF($B$7:B43,TRUE))</f>
        <v>0</v>
      </c>
      <c r="D43" t="str">
        <f t="shared" si="1"/>
        <v>FALSE0</v>
      </c>
      <c r="E43" t="str">
        <f t="shared" si="2"/>
        <v>AS LevelsGCE AS Level10060169</v>
      </c>
      <c r="F43" t="s">
        <v>1049</v>
      </c>
      <c r="G43" t="s">
        <v>9</v>
      </c>
      <c r="H43" s="113" t="s">
        <v>96</v>
      </c>
      <c r="I43" s="113" t="s">
        <v>97</v>
      </c>
      <c r="J43" t="s">
        <v>1097</v>
      </c>
      <c r="K43" s="55" t="str">
        <f t="shared" si="3"/>
        <v>BLANK</v>
      </c>
      <c r="L43" s="55" t="str">
        <f t="shared" si="4"/>
        <v>BLANK</v>
      </c>
    </row>
    <row r="44" spans="1:12" x14ac:dyDescent="0.25">
      <c r="A44" t="str">
        <f>CONCATENATE('Search Tool'!$B$6,'Search Tool'!$F$6,H44)</f>
        <v>10060170</v>
      </c>
      <c r="B44" t="b">
        <f t="shared" si="0"/>
        <v>0</v>
      </c>
      <c r="C44">
        <f>IF(B44=FALSE,0,COUNTIF($B$7:B44,TRUE))</f>
        <v>0</v>
      </c>
      <c r="D44" t="str">
        <f t="shared" si="1"/>
        <v>FALSE0</v>
      </c>
      <c r="E44" t="str">
        <f t="shared" si="2"/>
        <v>AS LevelsGCE AS Level10060170</v>
      </c>
      <c r="F44" t="s">
        <v>1049</v>
      </c>
      <c r="G44" t="s">
        <v>9</v>
      </c>
      <c r="H44" s="113" t="s">
        <v>98</v>
      </c>
      <c r="I44" s="113" t="s">
        <v>99</v>
      </c>
      <c r="J44" t="s">
        <v>1098</v>
      </c>
      <c r="K44" s="55" t="str">
        <f t="shared" si="3"/>
        <v>BLANK</v>
      </c>
      <c r="L44" s="55" t="str">
        <f t="shared" si="4"/>
        <v>BLANK</v>
      </c>
    </row>
    <row r="45" spans="1:12" x14ac:dyDescent="0.25">
      <c r="A45" t="str">
        <f>CONCATENATE('Search Tool'!$B$6,'Search Tool'!$F$6,H45)</f>
        <v>10060200</v>
      </c>
      <c r="B45" t="b">
        <f t="shared" si="0"/>
        <v>0</v>
      </c>
      <c r="C45">
        <f>IF(B45=FALSE,0,COUNTIF($B$7:B45,TRUE))</f>
        <v>0</v>
      </c>
      <c r="D45" t="str">
        <f t="shared" si="1"/>
        <v>FALSE0</v>
      </c>
      <c r="E45" t="str">
        <f t="shared" si="2"/>
        <v>AS LevelsGCE AS Level10060200</v>
      </c>
      <c r="F45" t="s">
        <v>1049</v>
      </c>
      <c r="G45" t="s">
        <v>9</v>
      </c>
      <c r="H45" s="113" t="s">
        <v>100</v>
      </c>
      <c r="I45" s="113" t="s">
        <v>101</v>
      </c>
      <c r="J45" t="s">
        <v>1099</v>
      </c>
      <c r="K45" s="55" t="str">
        <f t="shared" si="3"/>
        <v>BLANK</v>
      </c>
      <c r="L45" s="55" t="str">
        <f t="shared" si="4"/>
        <v>BLANK</v>
      </c>
    </row>
    <row r="46" spans="1:12" x14ac:dyDescent="0.25">
      <c r="A46" t="str">
        <f>CONCATENATE('Search Tool'!$B$6,'Search Tool'!$F$6,H46)</f>
        <v>10060212</v>
      </c>
      <c r="B46" t="b">
        <f t="shared" si="0"/>
        <v>0</v>
      </c>
      <c r="C46">
        <f>IF(B46=FALSE,0,COUNTIF($B$7:B46,TRUE))</f>
        <v>0</v>
      </c>
      <c r="D46" t="str">
        <f t="shared" si="1"/>
        <v>FALSE0</v>
      </c>
      <c r="E46" t="str">
        <f t="shared" si="2"/>
        <v>AS LevelsGCE AS Level10060212</v>
      </c>
      <c r="F46" t="s">
        <v>1049</v>
      </c>
      <c r="G46" t="s">
        <v>9</v>
      </c>
      <c r="H46" s="113" t="s">
        <v>102</v>
      </c>
      <c r="I46" s="113" t="s">
        <v>103</v>
      </c>
      <c r="J46" t="s">
        <v>1100</v>
      </c>
      <c r="K46" s="55" t="str">
        <f t="shared" si="3"/>
        <v>BLANK</v>
      </c>
      <c r="L46" s="55" t="str">
        <f t="shared" si="4"/>
        <v>BLANK</v>
      </c>
    </row>
    <row r="47" spans="1:12" x14ac:dyDescent="0.25">
      <c r="A47" t="str">
        <f>CONCATENATE('Search Tool'!$B$6,'Search Tool'!$F$6,H47)</f>
        <v>10060248</v>
      </c>
      <c r="B47" t="b">
        <f t="shared" si="0"/>
        <v>0</v>
      </c>
      <c r="C47">
        <f>IF(B47=FALSE,0,COUNTIF($B$7:B47,TRUE))</f>
        <v>0</v>
      </c>
      <c r="D47" t="str">
        <f t="shared" si="1"/>
        <v>FALSE0</v>
      </c>
      <c r="E47" t="str">
        <f t="shared" si="2"/>
        <v>AS LevelsGCE AS Level10060248</v>
      </c>
      <c r="F47" t="s">
        <v>1049</v>
      </c>
      <c r="G47" t="s">
        <v>9</v>
      </c>
      <c r="H47" s="113" t="s">
        <v>104</v>
      </c>
      <c r="I47" s="113" t="s">
        <v>105</v>
      </c>
      <c r="J47" t="s">
        <v>1101</v>
      </c>
      <c r="K47" s="55" t="str">
        <f t="shared" si="3"/>
        <v>BLANK</v>
      </c>
      <c r="L47" s="55" t="str">
        <f t="shared" si="4"/>
        <v>BLANK</v>
      </c>
    </row>
    <row r="48" spans="1:12" x14ac:dyDescent="0.25">
      <c r="A48" t="str">
        <f>CONCATENATE('Search Tool'!$B$6,'Search Tool'!$F$6,H48)</f>
        <v>1006025X</v>
      </c>
      <c r="B48" t="b">
        <f t="shared" si="0"/>
        <v>0</v>
      </c>
      <c r="C48">
        <f>IF(B48=FALSE,0,COUNTIF($B$7:B48,TRUE))</f>
        <v>0</v>
      </c>
      <c r="D48" t="str">
        <f t="shared" si="1"/>
        <v>FALSE0</v>
      </c>
      <c r="E48" t="str">
        <f t="shared" si="2"/>
        <v>AS LevelsGCE AS Level1006025X</v>
      </c>
      <c r="F48" t="s">
        <v>1049</v>
      </c>
      <c r="G48" t="s">
        <v>9</v>
      </c>
      <c r="H48" s="113" t="s">
        <v>106</v>
      </c>
      <c r="I48" s="113" t="s">
        <v>107</v>
      </c>
      <c r="J48" t="s">
        <v>1102</v>
      </c>
      <c r="K48" s="55" t="str">
        <f t="shared" si="3"/>
        <v>BLANK</v>
      </c>
      <c r="L48" s="55" t="str">
        <f t="shared" si="4"/>
        <v>BLANK</v>
      </c>
    </row>
    <row r="49" spans="1:12" x14ac:dyDescent="0.25">
      <c r="A49" t="str">
        <f>CONCATENATE('Search Tool'!$B$6,'Search Tool'!$F$6,H49)</f>
        <v>50022064</v>
      </c>
      <c r="B49" t="b">
        <f t="shared" si="0"/>
        <v>0</v>
      </c>
      <c r="C49">
        <f>IF(B49=FALSE,0,COUNTIF($B$7:B49,TRUE))</f>
        <v>0</v>
      </c>
      <c r="D49" t="str">
        <f t="shared" si="1"/>
        <v>FALSE0</v>
      </c>
      <c r="E49" t="str">
        <f t="shared" si="2"/>
        <v>AS LevelsGCE AS Level50022064</v>
      </c>
      <c r="F49" t="s">
        <v>1049</v>
      </c>
      <c r="G49" t="s">
        <v>9</v>
      </c>
      <c r="H49" s="113" t="s">
        <v>113</v>
      </c>
      <c r="I49" s="113" t="s">
        <v>114</v>
      </c>
      <c r="J49" t="s">
        <v>1103</v>
      </c>
      <c r="K49" s="55" t="str">
        <f t="shared" si="3"/>
        <v>BLANK</v>
      </c>
      <c r="L49" s="55" t="str">
        <f t="shared" si="4"/>
        <v>BLANK</v>
      </c>
    </row>
    <row r="50" spans="1:12" x14ac:dyDescent="0.25">
      <c r="A50" t="str">
        <f>CONCATENATE('Search Tool'!$B$6,'Search Tool'!$F$6,H50)</f>
        <v>50022076</v>
      </c>
      <c r="B50" t="b">
        <f t="shared" si="0"/>
        <v>0</v>
      </c>
      <c r="C50">
        <f>IF(B50=FALSE,0,COUNTIF($B$7:B50,TRUE))</f>
        <v>0</v>
      </c>
      <c r="D50" t="str">
        <f t="shared" si="1"/>
        <v>FALSE0</v>
      </c>
      <c r="E50" t="str">
        <f t="shared" si="2"/>
        <v>AS LevelsGCE AS Level50022076</v>
      </c>
      <c r="F50" t="s">
        <v>1049</v>
      </c>
      <c r="G50" t="s">
        <v>9</v>
      </c>
      <c r="H50" s="113" t="s">
        <v>115</v>
      </c>
      <c r="I50" s="113" t="s">
        <v>116</v>
      </c>
      <c r="J50" t="s">
        <v>1104</v>
      </c>
      <c r="K50" s="55" t="str">
        <f t="shared" si="3"/>
        <v>BLANK</v>
      </c>
      <c r="L50" s="55" t="str">
        <f t="shared" si="4"/>
        <v>BLANK</v>
      </c>
    </row>
    <row r="51" spans="1:12" x14ac:dyDescent="0.25">
      <c r="A51" t="str">
        <f>CONCATENATE('Search Tool'!$B$6,'Search Tool'!$F$6,H51)</f>
        <v>50022106</v>
      </c>
      <c r="B51" t="b">
        <f t="shared" si="0"/>
        <v>0</v>
      </c>
      <c r="C51">
        <f>IF(B51=FALSE,0,COUNTIF($B$7:B51,TRUE))</f>
        <v>0</v>
      </c>
      <c r="D51" t="str">
        <f t="shared" si="1"/>
        <v>FALSE0</v>
      </c>
      <c r="E51" t="str">
        <f t="shared" si="2"/>
        <v>AS LevelsGCE AS Level50022106</v>
      </c>
      <c r="F51" t="s">
        <v>1049</v>
      </c>
      <c r="G51" t="s">
        <v>9</v>
      </c>
      <c r="H51" s="113" t="s">
        <v>117</v>
      </c>
      <c r="I51" s="113" t="s">
        <v>118</v>
      </c>
      <c r="J51" t="s">
        <v>1105</v>
      </c>
      <c r="K51" s="55" t="str">
        <f t="shared" si="3"/>
        <v>BLANK</v>
      </c>
      <c r="L51" s="55" t="str">
        <f t="shared" si="4"/>
        <v>BLANK</v>
      </c>
    </row>
    <row r="52" spans="1:12" x14ac:dyDescent="0.25">
      <c r="A52" t="str">
        <f>CONCATENATE('Search Tool'!$B$6,'Search Tool'!$F$6,H52)</f>
        <v>5002212X</v>
      </c>
      <c r="B52" t="b">
        <f t="shared" si="0"/>
        <v>0</v>
      </c>
      <c r="C52">
        <f>IF(B52=FALSE,0,COUNTIF($B$7:B52,TRUE))</f>
        <v>0</v>
      </c>
      <c r="D52" t="str">
        <f t="shared" si="1"/>
        <v>FALSE0</v>
      </c>
      <c r="E52" t="str">
        <f t="shared" si="2"/>
        <v>AS LevelsGCE AS Level5002212X</v>
      </c>
      <c r="F52" t="s">
        <v>1049</v>
      </c>
      <c r="G52" t="s">
        <v>9</v>
      </c>
      <c r="H52" s="113" t="s">
        <v>119</v>
      </c>
      <c r="I52" s="113" t="s">
        <v>120</v>
      </c>
      <c r="J52" t="s">
        <v>1106</v>
      </c>
      <c r="K52" s="55" t="str">
        <f t="shared" si="3"/>
        <v>BLANK</v>
      </c>
      <c r="L52" s="55" t="str">
        <f t="shared" si="4"/>
        <v>BLANK</v>
      </c>
    </row>
    <row r="53" spans="1:12" x14ac:dyDescent="0.25">
      <c r="A53" t="str">
        <f>CONCATENATE('Search Tool'!$B$6,'Search Tool'!$F$6,H53)</f>
        <v>50022167</v>
      </c>
      <c r="B53" t="b">
        <f t="shared" si="0"/>
        <v>0</v>
      </c>
      <c r="C53">
        <f>IF(B53=FALSE,0,COUNTIF($B$7:B53,TRUE))</f>
        <v>0</v>
      </c>
      <c r="D53" t="str">
        <f t="shared" si="1"/>
        <v>FALSE0</v>
      </c>
      <c r="E53" t="str">
        <f t="shared" si="2"/>
        <v>AS LevelsGCE AS Level50022167</v>
      </c>
      <c r="F53" t="s">
        <v>1049</v>
      </c>
      <c r="G53" t="s">
        <v>9</v>
      </c>
      <c r="H53" s="113" t="s">
        <v>121</v>
      </c>
      <c r="I53" s="113" t="s">
        <v>122</v>
      </c>
      <c r="J53" t="s">
        <v>1112</v>
      </c>
      <c r="K53" s="55" t="str">
        <f t="shared" si="3"/>
        <v>BLANK</v>
      </c>
      <c r="L53" s="55" t="str">
        <f t="shared" si="4"/>
        <v>BLANK</v>
      </c>
    </row>
    <row r="54" spans="1:12" x14ac:dyDescent="0.25">
      <c r="A54" t="str">
        <f>CONCATENATE('Search Tool'!$B$6,'Search Tool'!$F$6,H54)</f>
        <v>50022179</v>
      </c>
      <c r="B54" t="b">
        <f t="shared" si="0"/>
        <v>0</v>
      </c>
      <c r="C54">
        <f>IF(B54=FALSE,0,COUNTIF($B$7:B54,TRUE))</f>
        <v>0</v>
      </c>
      <c r="D54" t="str">
        <f t="shared" si="1"/>
        <v>FALSE0</v>
      </c>
      <c r="E54" t="str">
        <f t="shared" si="2"/>
        <v>AS LevelsGCE AS Level50022179</v>
      </c>
      <c r="F54" t="s">
        <v>1049</v>
      </c>
      <c r="G54" t="s">
        <v>9</v>
      </c>
      <c r="H54" s="113" t="s">
        <v>123</v>
      </c>
      <c r="I54" s="113" t="s">
        <v>124</v>
      </c>
      <c r="J54" t="s">
        <v>1113</v>
      </c>
      <c r="K54" s="55" t="str">
        <f t="shared" si="3"/>
        <v>BLANK</v>
      </c>
      <c r="L54" s="55" t="str">
        <f t="shared" si="4"/>
        <v>BLANK</v>
      </c>
    </row>
    <row r="55" spans="1:12" x14ac:dyDescent="0.25">
      <c r="A55" t="str">
        <f>CONCATENATE('Search Tool'!$B$6,'Search Tool'!$F$6,H55)</f>
        <v>50022192</v>
      </c>
      <c r="B55" t="b">
        <f t="shared" si="0"/>
        <v>0</v>
      </c>
      <c r="C55">
        <f>IF(B55=FALSE,0,COUNTIF($B$7:B55,TRUE))</f>
        <v>0</v>
      </c>
      <c r="D55" t="str">
        <f t="shared" si="1"/>
        <v>FALSE0</v>
      </c>
      <c r="E55" t="str">
        <f t="shared" si="2"/>
        <v>AS LevelsGCE AS Level50022192</v>
      </c>
      <c r="F55" t="s">
        <v>1049</v>
      </c>
      <c r="G55" t="s">
        <v>9</v>
      </c>
      <c r="H55" s="113" t="s">
        <v>125</v>
      </c>
      <c r="I55" s="113" t="s">
        <v>126</v>
      </c>
      <c r="J55" t="s">
        <v>1114</v>
      </c>
      <c r="K55" s="55" t="str">
        <f t="shared" si="3"/>
        <v>BLANK</v>
      </c>
      <c r="L55" s="55" t="str">
        <f t="shared" si="4"/>
        <v>BLANK</v>
      </c>
    </row>
    <row r="56" spans="1:12" x14ac:dyDescent="0.25">
      <c r="A56" t="str">
        <f>CONCATENATE('Search Tool'!$B$6,'Search Tool'!$F$6,H56)</f>
        <v>50022210</v>
      </c>
      <c r="B56" t="b">
        <f t="shared" si="0"/>
        <v>0</v>
      </c>
      <c r="C56">
        <f>IF(B56=FALSE,0,COUNTIF($B$7:B56,TRUE))</f>
        <v>0</v>
      </c>
      <c r="D56" t="str">
        <f t="shared" si="1"/>
        <v>FALSE0</v>
      </c>
      <c r="E56" t="str">
        <f t="shared" si="2"/>
        <v>AS LevelsGCE AS Level50022210</v>
      </c>
      <c r="F56" t="s">
        <v>1049</v>
      </c>
      <c r="G56" t="s">
        <v>9</v>
      </c>
      <c r="H56" s="113" t="s">
        <v>127</v>
      </c>
      <c r="I56" s="113" t="s">
        <v>128</v>
      </c>
      <c r="J56" t="s">
        <v>1115</v>
      </c>
      <c r="K56" s="55" t="str">
        <f t="shared" si="3"/>
        <v>BLANK</v>
      </c>
      <c r="L56" s="55" t="str">
        <f t="shared" si="4"/>
        <v>BLANK</v>
      </c>
    </row>
    <row r="57" spans="1:12" x14ac:dyDescent="0.25">
      <c r="A57" t="str">
        <f>CONCATENATE('Search Tool'!$B$6,'Search Tool'!$F$6,H57)</f>
        <v>50022222</v>
      </c>
      <c r="B57" t="b">
        <f t="shared" si="0"/>
        <v>0</v>
      </c>
      <c r="C57">
        <f>IF(B57=FALSE,0,COUNTIF($B$7:B57,TRUE))</f>
        <v>0</v>
      </c>
      <c r="D57" t="str">
        <f t="shared" si="1"/>
        <v>FALSE0</v>
      </c>
      <c r="E57" t="str">
        <f t="shared" si="2"/>
        <v>AS LevelsGCE AS Level50022222</v>
      </c>
      <c r="F57" t="s">
        <v>1049</v>
      </c>
      <c r="G57" t="s">
        <v>9</v>
      </c>
      <c r="H57" s="113" t="s">
        <v>129</v>
      </c>
      <c r="I57" s="113" t="s">
        <v>130</v>
      </c>
      <c r="J57" t="s">
        <v>1116</v>
      </c>
      <c r="K57" s="55" t="str">
        <f t="shared" si="3"/>
        <v>BLANK</v>
      </c>
      <c r="L57" s="55" t="str">
        <f t="shared" si="4"/>
        <v>BLANK</v>
      </c>
    </row>
    <row r="58" spans="1:12" x14ac:dyDescent="0.25">
      <c r="A58" t="str">
        <f>CONCATENATE('Search Tool'!$B$6,'Search Tool'!$F$6,H58)</f>
        <v>50022258</v>
      </c>
      <c r="B58" t="b">
        <f t="shared" si="0"/>
        <v>0</v>
      </c>
      <c r="C58">
        <f>IF(B58=FALSE,0,COUNTIF($B$7:B58,TRUE))</f>
        <v>0</v>
      </c>
      <c r="D58" t="str">
        <f t="shared" si="1"/>
        <v>FALSE0</v>
      </c>
      <c r="E58" t="str">
        <f t="shared" si="2"/>
        <v>AS LevelsGCE AS Level50022258</v>
      </c>
      <c r="F58" t="s">
        <v>1049</v>
      </c>
      <c r="G58" t="s">
        <v>9</v>
      </c>
      <c r="H58" s="113" t="s">
        <v>131</v>
      </c>
      <c r="I58" s="113" t="s">
        <v>132</v>
      </c>
      <c r="J58" t="s">
        <v>1117</v>
      </c>
      <c r="K58" s="55" t="str">
        <f t="shared" si="3"/>
        <v>BLANK</v>
      </c>
      <c r="L58" s="55" t="str">
        <f t="shared" si="4"/>
        <v>BLANK</v>
      </c>
    </row>
    <row r="59" spans="1:12" x14ac:dyDescent="0.25">
      <c r="A59" t="str">
        <f>CONCATENATE('Search Tool'!$B$6,'Search Tool'!$F$6,H59)</f>
        <v>50022271</v>
      </c>
      <c r="B59" t="b">
        <f t="shared" si="0"/>
        <v>0</v>
      </c>
      <c r="C59">
        <f>IF(B59=FALSE,0,COUNTIF($B$7:B59,TRUE))</f>
        <v>0</v>
      </c>
      <c r="D59" t="str">
        <f t="shared" si="1"/>
        <v>FALSE0</v>
      </c>
      <c r="E59" t="str">
        <f t="shared" si="2"/>
        <v>AS LevelsGCE AS Level50022271</v>
      </c>
      <c r="F59" t="s">
        <v>1049</v>
      </c>
      <c r="G59" t="s">
        <v>9</v>
      </c>
      <c r="H59" s="113" t="s">
        <v>133</v>
      </c>
      <c r="I59" s="113" t="s">
        <v>134</v>
      </c>
      <c r="J59" t="s">
        <v>1118</v>
      </c>
      <c r="K59" s="55" t="str">
        <f t="shared" si="3"/>
        <v>BLANK</v>
      </c>
      <c r="L59" s="55" t="str">
        <f t="shared" si="4"/>
        <v>BLANK</v>
      </c>
    </row>
    <row r="60" spans="1:12" x14ac:dyDescent="0.25">
      <c r="A60" t="str">
        <f>CONCATENATE('Search Tool'!$B$6,'Search Tool'!$F$6,H60)</f>
        <v>50022313</v>
      </c>
      <c r="B60" t="b">
        <f t="shared" si="0"/>
        <v>0</v>
      </c>
      <c r="C60">
        <f>IF(B60=FALSE,0,COUNTIF($B$7:B60,TRUE))</f>
        <v>0</v>
      </c>
      <c r="D60" t="str">
        <f t="shared" si="1"/>
        <v>FALSE0</v>
      </c>
      <c r="E60" t="str">
        <f t="shared" si="2"/>
        <v>AS LevelsGCE AS Level50022313</v>
      </c>
      <c r="F60" t="s">
        <v>1049</v>
      </c>
      <c r="G60" t="s">
        <v>9</v>
      </c>
      <c r="H60" s="113" t="s">
        <v>135</v>
      </c>
      <c r="I60" s="113" t="s">
        <v>136</v>
      </c>
      <c r="J60" t="s">
        <v>1119</v>
      </c>
      <c r="K60" s="55" t="str">
        <f t="shared" si="3"/>
        <v>BLANK</v>
      </c>
      <c r="L60" s="55" t="str">
        <f t="shared" si="4"/>
        <v>BLANK</v>
      </c>
    </row>
    <row r="61" spans="1:12" x14ac:dyDescent="0.25">
      <c r="A61" t="str">
        <f>CONCATENATE('Search Tool'!$B$6,'Search Tool'!$F$6,H61)</f>
        <v>50022325</v>
      </c>
      <c r="B61" t="b">
        <f t="shared" si="0"/>
        <v>0</v>
      </c>
      <c r="C61">
        <f>IF(B61=FALSE,0,COUNTIF($B$7:B61,TRUE))</f>
        <v>0</v>
      </c>
      <c r="D61" t="str">
        <f t="shared" si="1"/>
        <v>FALSE0</v>
      </c>
      <c r="E61" t="str">
        <f t="shared" si="2"/>
        <v>AS LevelsGCE AS Level50022325</v>
      </c>
      <c r="F61" t="s">
        <v>1049</v>
      </c>
      <c r="G61" t="s">
        <v>9</v>
      </c>
      <c r="H61" s="113" t="s">
        <v>137</v>
      </c>
      <c r="I61" s="113" t="s">
        <v>138</v>
      </c>
      <c r="J61" t="s">
        <v>1120</v>
      </c>
      <c r="K61" s="55" t="str">
        <f t="shared" si="3"/>
        <v>BLANK</v>
      </c>
      <c r="L61" s="55" t="str">
        <f t="shared" si="4"/>
        <v>BLANK</v>
      </c>
    </row>
    <row r="62" spans="1:12" x14ac:dyDescent="0.25">
      <c r="A62" t="str">
        <f>CONCATENATE('Search Tool'!$B$6,'Search Tool'!$F$6,H62)</f>
        <v>50022428</v>
      </c>
      <c r="B62" t="b">
        <f t="shared" si="0"/>
        <v>0</v>
      </c>
      <c r="C62">
        <f>IF(B62=FALSE,0,COUNTIF($B$7:B62,TRUE))</f>
        <v>0</v>
      </c>
      <c r="D62" t="str">
        <f t="shared" si="1"/>
        <v>FALSE0</v>
      </c>
      <c r="E62" t="str">
        <f t="shared" si="2"/>
        <v>AS LevelsGCE AS Level50022428</v>
      </c>
      <c r="F62" t="s">
        <v>1049</v>
      </c>
      <c r="G62" t="s">
        <v>9</v>
      </c>
      <c r="H62" s="113" t="s">
        <v>139</v>
      </c>
      <c r="I62" s="113" t="s">
        <v>140</v>
      </c>
      <c r="J62" t="s">
        <v>1121</v>
      </c>
      <c r="K62" s="55" t="str">
        <f t="shared" si="3"/>
        <v>BLANK</v>
      </c>
      <c r="L62" s="55" t="str">
        <f t="shared" si="4"/>
        <v>BLANK</v>
      </c>
    </row>
    <row r="63" spans="1:12" x14ac:dyDescent="0.25">
      <c r="A63" t="str">
        <f>CONCATENATE('Search Tool'!$B$6,'Search Tool'!$F$6,H63)</f>
        <v>5002243X</v>
      </c>
      <c r="B63" t="b">
        <f t="shared" si="0"/>
        <v>0</v>
      </c>
      <c r="C63">
        <f>IF(B63=FALSE,0,COUNTIF($B$7:B63,TRUE))</f>
        <v>0</v>
      </c>
      <c r="D63" t="str">
        <f t="shared" si="1"/>
        <v>FALSE0</v>
      </c>
      <c r="E63" t="str">
        <f t="shared" si="2"/>
        <v>AS LevelsGCE AS Level5002243X</v>
      </c>
      <c r="F63" t="s">
        <v>1049</v>
      </c>
      <c r="G63" t="s">
        <v>9</v>
      </c>
      <c r="H63" s="113" t="s">
        <v>141</v>
      </c>
      <c r="I63" s="113" t="s">
        <v>142</v>
      </c>
      <c r="J63" t="s">
        <v>1122</v>
      </c>
      <c r="K63" s="55" t="str">
        <f t="shared" si="3"/>
        <v>BLANK</v>
      </c>
      <c r="L63" s="55" t="str">
        <f t="shared" si="4"/>
        <v>BLANK</v>
      </c>
    </row>
    <row r="64" spans="1:12" x14ac:dyDescent="0.25">
      <c r="A64" t="str">
        <f>CONCATENATE('Search Tool'!$B$6,'Search Tool'!$F$6,H64)</f>
        <v>50022465</v>
      </c>
      <c r="B64" t="b">
        <f t="shared" si="0"/>
        <v>0</v>
      </c>
      <c r="C64">
        <f>IF(B64=FALSE,0,COUNTIF($B$7:B64,TRUE))</f>
        <v>0</v>
      </c>
      <c r="D64" t="str">
        <f t="shared" si="1"/>
        <v>FALSE0</v>
      </c>
      <c r="E64" t="str">
        <f t="shared" si="2"/>
        <v>AS LevelsGCE AS Level50022465</v>
      </c>
      <c r="F64" t="s">
        <v>1049</v>
      </c>
      <c r="G64" t="s">
        <v>9</v>
      </c>
      <c r="H64" s="113" t="s">
        <v>143</v>
      </c>
      <c r="I64" s="113" t="s">
        <v>144</v>
      </c>
      <c r="J64" t="s">
        <v>1123</v>
      </c>
      <c r="K64" s="55" t="str">
        <f t="shared" si="3"/>
        <v>BLANK</v>
      </c>
      <c r="L64" s="55" t="str">
        <f t="shared" si="4"/>
        <v>BLANK</v>
      </c>
    </row>
    <row r="65" spans="1:12" x14ac:dyDescent="0.25">
      <c r="A65" t="str">
        <f>CONCATENATE('Search Tool'!$B$6,'Search Tool'!$F$6,H65)</f>
        <v>50022520</v>
      </c>
      <c r="B65" t="b">
        <f t="shared" si="0"/>
        <v>0</v>
      </c>
      <c r="C65">
        <f>IF(B65=FALSE,0,COUNTIF($B$7:B65,TRUE))</f>
        <v>0</v>
      </c>
      <c r="D65" t="str">
        <f t="shared" si="1"/>
        <v>FALSE0</v>
      </c>
      <c r="E65" t="str">
        <f t="shared" si="2"/>
        <v>AS LevelsGCE AS Level50022520</v>
      </c>
      <c r="F65" t="s">
        <v>1049</v>
      </c>
      <c r="G65" t="s">
        <v>9</v>
      </c>
      <c r="H65" s="113" t="s">
        <v>145</v>
      </c>
      <c r="I65" s="113" t="s">
        <v>146</v>
      </c>
      <c r="J65" t="s">
        <v>1124</v>
      </c>
      <c r="K65" s="55" t="str">
        <f t="shared" si="3"/>
        <v>BLANK</v>
      </c>
      <c r="L65" s="55" t="str">
        <f t="shared" si="4"/>
        <v>BLANK</v>
      </c>
    </row>
    <row r="66" spans="1:12" x14ac:dyDescent="0.25">
      <c r="A66" t="str">
        <f>CONCATENATE('Search Tool'!$B$6,'Search Tool'!$F$6,H66)</f>
        <v>50022532</v>
      </c>
      <c r="B66" t="b">
        <f t="shared" si="0"/>
        <v>0</v>
      </c>
      <c r="C66">
        <f>IF(B66=FALSE,0,COUNTIF($B$7:B66,TRUE))</f>
        <v>0</v>
      </c>
      <c r="D66" t="str">
        <f t="shared" si="1"/>
        <v>FALSE0</v>
      </c>
      <c r="E66" t="str">
        <f t="shared" si="2"/>
        <v>AS LevelsGCE AS Level50022532</v>
      </c>
      <c r="F66" t="s">
        <v>1049</v>
      </c>
      <c r="G66" t="s">
        <v>9</v>
      </c>
      <c r="H66" s="113" t="s">
        <v>147</v>
      </c>
      <c r="I66" s="113" t="s">
        <v>148</v>
      </c>
      <c r="J66" t="s">
        <v>1125</v>
      </c>
      <c r="K66" s="55" t="str">
        <f t="shared" si="3"/>
        <v>BLANK</v>
      </c>
      <c r="L66" s="55" t="str">
        <f t="shared" si="4"/>
        <v>BLANK</v>
      </c>
    </row>
    <row r="67" spans="1:12" x14ac:dyDescent="0.25">
      <c r="A67" t="str">
        <f>CONCATENATE('Search Tool'!$B$6,'Search Tool'!$F$6,H67)</f>
        <v>50022544</v>
      </c>
      <c r="B67" t="b">
        <f t="shared" si="0"/>
        <v>0</v>
      </c>
      <c r="C67">
        <f>IF(B67=FALSE,0,COUNTIF($B$7:B67,TRUE))</f>
        <v>0</v>
      </c>
      <c r="D67" t="str">
        <f t="shared" si="1"/>
        <v>FALSE0</v>
      </c>
      <c r="E67" t="str">
        <f t="shared" si="2"/>
        <v>AS LevelsGCE AS Level50022544</v>
      </c>
      <c r="F67" t="s">
        <v>1049</v>
      </c>
      <c r="G67" t="s">
        <v>9</v>
      </c>
      <c r="H67" s="113" t="s">
        <v>149</v>
      </c>
      <c r="I67" s="113" t="s">
        <v>150</v>
      </c>
      <c r="J67" t="s">
        <v>1126</v>
      </c>
      <c r="K67" s="55" t="str">
        <f t="shared" si="3"/>
        <v>BLANK</v>
      </c>
      <c r="L67" s="55" t="str">
        <f t="shared" si="4"/>
        <v>BLANK</v>
      </c>
    </row>
    <row r="68" spans="1:12" x14ac:dyDescent="0.25">
      <c r="A68" t="str">
        <f>CONCATENATE('Search Tool'!$B$6,'Search Tool'!$F$6,H68)</f>
        <v>50022581</v>
      </c>
      <c r="B68" t="b">
        <f t="shared" si="0"/>
        <v>0</v>
      </c>
      <c r="C68">
        <f>IF(B68=FALSE,0,COUNTIF($B$7:B68,TRUE))</f>
        <v>0</v>
      </c>
      <c r="D68" t="str">
        <f t="shared" si="1"/>
        <v>FALSE0</v>
      </c>
      <c r="E68" t="str">
        <f t="shared" si="2"/>
        <v>AS LevelsGCE AS Level50022581</v>
      </c>
      <c r="F68" t="s">
        <v>1049</v>
      </c>
      <c r="G68" t="s">
        <v>9</v>
      </c>
      <c r="H68" s="113" t="s">
        <v>151</v>
      </c>
      <c r="I68" s="113" t="s">
        <v>152</v>
      </c>
      <c r="J68" t="s">
        <v>1127</v>
      </c>
      <c r="K68" s="55" t="str">
        <f t="shared" si="3"/>
        <v>BLANK</v>
      </c>
      <c r="L68" s="55" t="str">
        <f t="shared" si="4"/>
        <v>BLANK</v>
      </c>
    </row>
    <row r="69" spans="1:12" x14ac:dyDescent="0.25">
      <c r="A69" t="str">
        <f>CONCATENATE('Search Tool'!$B$6,'Search Tool'!$F$6,H69)</f>
        <v>50022593</v>
      </c>
      <c r="B69" t="b">
        <f t="shared" si="0"/>
        <v>0</v>
      </c>
      <c r="C69">
        <f>IF(B69=FALSE,0,COUNTIF($B$7:B69,TRUE))</f>
        <v>0</v>
      </c>
      <c r="D69" t="str">
        <f t="shared" si="1"/>
        <v>FALSE0</v>
      </c>
      <c r="E69" t="str">
        <f t="shared" si="2"/>
        <v>AS LevelsGCE AS Level50022593</v>
      </c>
      <c r="F69" t="s">
        <v>1049</v>
      </c>
      <c r="G69" t="s">
        <v>9</v>
      </c>
      <c r="H69" s="113" t="s">
        <v>153</v>
      </c>
      <c r="I69" s="113" t="s">
        <v>154</v>
      </c>
      <c r="J69" t="s">
        <v>1128</v>
      </c>
      <c r="K69" s="55" t="str">
        <f t="shared" si="3"/>
        <v>BLANK</v>
      </c>
      <c r="L69" s="55" t="str">
        <f t="shared" si="4"/>
        <v>BLANK</v>
      </c>
    </row>
    <row r="70" spans="1:12" x14ac:dyDescent="0.25">
      <c r="A70" t="str">
        <f>CONCATENATE('Search Tool'!$B$6,'Search Tool'!$F$6,H70)</f>
        <v>5002260X</v>
      </c>
      <c r="B70" t="b">
        <f t="shared" si="0"/>
        <v>0</v>
      </c>
      <c r="C70">
        <f>IF(B70=FALSE,0,COUNTIF($B$7:B70,TRUE))</f>
        <v>0</v>
      </c>
      <c r="D70" t="str">
        <f t="shared" si="1"/>
        <v>FALSE0</v>
      </c>
      <c r="E70" t="str">
        <f t="shared" si="2"/>
        <v>AS LevelsGCE AS Level5002260X</v>
      </c>
      <c r="F70" t="s">
        <v>1049</v>
      </c>
      <c r="G70" t="s">
        <v>9</v>
      </c>
      <c r="H70" s="113" t="s">
        <v>155</v>
      </c>
      <c r="I70" s="113" t="s">
        <v>156</v>
      </c>
      <c r="J70" t="s">
        <v>1129</v>
      </c>
      <c r="K70" s="55" t="str">
        <f t="shared" si="3"/>
        <v>BLANK</v>
      </c>
      <c r="L70" s="55" t="str">
        <f t="shared" si="4"/>
        <v>BLANK</v>
      </c>
    </row>
    <row r="71" spans="1:12" x14ac:dyDescent="0.25">
      <c r="A71" t="str">
        <f>CONCATENATE('Search Tool'!$B$6,'Search Tool'!$F$6,H71)</f>
        <v>50022763</v>
      </c>
      <c r="B71" t="b">
        <f t="shared" si="0"/>
        <v>0</v>
      </c>
      <c r="C71">
        <f>IF(B71=FALSE,0,COUNTIF($B$7:B71,TRUE))</f>
        <v>0</v>
      </c>
      <c r="D71" t="str">
        <f t="shared" si="1"/>
        <v>FALSE0</v>
      </c>
      <c r="E71" t="str">
        <f t="shared" si="2"/>
        <v>AS LevelsGCE AS Level50022763</v>
      </c>
      <c r="F71" t="s">
        <v>1049</v>
      </c>
      <c r="G71" t="s">
        <v>9</v>
      </c>
      <c r="H71" s="113" t="s">
        <v>159</v>
      </c>
      <c r="I71" s="113" t="s">
        <v>160</v>
      </c>
      <c r="J71" t="s">
        <v>1130</v>
      </c>
      <c r="K71" s="55" t="str">
        <f t="shared" si="3"/>
        <v>BLANK</v>
      </c>
      <c r="L71" s="55" t="str">
        <f t="shared" si="4"/>
        <v>BLANK</v>
      </c>
    </row>
    <row r="72" spans="1:12" x14ac:dyDescent="0.25">
      <c r="A72" t="str">
        <f>CONCATENATE('Search Tool'!$B$6,'Search Tool'!$F$6,H72)</f>
        <v>50022775</v>
      </c>
      <c r="B72" t="b">
        <f t="shared" ref="B72:B135" si="5">A72=E72</f>
        <v>0</v>
      </c>
      <c r="C72">
        <f>IF(B72=FALSE,0,COUNTIF($B$7:B72,TRUE))</f>
        <v>0</v>
      </c>
      <c r="D72" t="str">
        <f t="shared" ref="D72:D135" si="6">CONCATENATE(B72,C72)</f>
        <v>FALSE0</v>
      </c>
      <c r="E72" t="str">
        <f t="shared" ref="E72:E135" si="7">CONCATENATE(F72,G72,H72)</f>
        <v>AS LevelsGCE AS Level50022775</v>
      </c>
      <c r="F72" t="s">
        <v>1049</v>
      </c>
      <c r="G72" t="s">
        <v>9</v>
      </c>
      <c r="H72" s="113" t="s">
        <v>161</v>
      </c>
      <c r="I72" s="113" t="s">
        <v>162</v>
      </c>
      <c r="J72" t="s">
        <v>1131</v>
      </c>
      <c r="K72" s="55" t="str">
        <f t="shared" ref="K72:K135" si="8">IFERROR(VLOOKUP($J72,$D$7:$I$668,5,FALSE),"BLANK")</f>
        <v>BLANK</v>
      </c>
      <c r="L72" s="55" t="str">
        <f t="shared" ref="L72:L135" si="9">IFERROR(VLOOKUP($J72,$D$7:$I$668,6,FALSE),"BLANK")</f>
        <v>BLANK</v>
      </c>
    </row>
    <row r="73" spans="1:12" x14ac:dyDescent="0.25">
      <c r="A73" t="str">
        <f>CONCATENATE('Search Tool'!$B$6,'Search Tool'!$F$6,H73)</f>
        <v>50022787</v>
      </c>
      <c r="B73" t="b">
        <f t="shared" si="5"/>
        <v>0</v>
      </c>
      <c r="C73">
        <f>IF(B73=FALSE,0,COUNTIF($B$7:B73,TRUE))</f>
        <v>0</v>
      </c>
      <c r="D73" t="str">
        <f t="shared" si="6"/>
        <v>FALSE0</v>
      </c>
      <c r="E73" t="str">
        <f t="shared" si="7"/>
        <v>AS LevelsGCE AS Level50022787</v>
      </c>
      <c r="F73" t="s">
        <v>1049</v>
      </c>
      <c r="G73" t="s">
        <v>9</v>
      </c>
      <c r="H73" s="113" t="s">
        <v>163</v>
      </c>
      <c r="I73" s="113" t="s">
        <v>164</v>
      </c>
      <c r="J73" t="s">
        <v>1132</v>
      </c>
      <c r="K73" s="55" t="str">
        <f t="shared" si="8"/>
        <v>BLANK</v>
      </c>
      <c r="L73" s="55" t="str">
        <f t="shared" si="9"/>
        <v>BLANK</v>
      </c>
    </row>
    <row r="74" spans="1:12" x14ac:dyDescent="0.25">
      <c r="A74" t="str">
        <f>CONCATENATE('Search Tool'!$B$6,'Search Tool'!$F$6,H74)</f>
        <v>50022805</v>
      </c>
      <c r="B74" t="b">
        <f t="shared" si="5"/>
        <v>0</v>
      </c>
      <c r="C74">
        <f>IF(B74=FALSE,0,COUNTIF($B$7:B74,TRUE))</f>
        <v>0</v>
      </c>
      <c r="D74" t="str">
        <f t="shared" si="6"/>
        <v>FALSE0</v>
      </c>
      <c r="E74" t="str">
        <f t="shared" si="7"/>
        <v>AS LevelsGCE AS Level50022805</v>
      </c>
      <c r="F74" t="s">
        <v>1049</v>
      </c>
      <c r="G74" t="s">
        <v>9</v>
      </c>
      <c r="H74" s="113" t="s">
        <v>165</v>
      </c>
      <c r="I74" s="113" t="s">
        <v>166</v>
      </c>
      <c r="J74" t="s">
        <v>1133</v>
      </c>
      <c r="K74" s="55" t="str">
        <f t="shared" si="8"/>
        <v>BLANK</v>
      </c>
      <c r="L74" s="55" t="str">
        <f t="shared" si="9"/>
        <v>BLANK</v>
      </c>
    </row>
    <row r="75" spans="1:12" x14ac:dyDescent="0.25">
      <c r="A75" t="str">
        <f>CONCATENATE('Search Tool'!$B$6,'Search Tool'!$F$6,H75)</f>
        <v>50022817</v>
      </c>
      <c r="B75" t="b">
        <f t="shared" si="5"/>
        <v>0</v>
      </c>
      <c r="C75">
        <f>IF(B75=FALSE,0,COUNTIF($B$7:B75,TRUE))</f>
        <v>0</v>
      </c>
      <c r="D75" t="str">
        <f t="shared" si="6"/>
        <v>FALSE0</v>
      </c>
      <c r="E75" t="str">
        <f t="shared" si="7"/>
        <v>AS LevelsGCE AS Level50022817</v>
      </c>
      <c r="F75" t="s">
        <v>1049</v>
      </c>
      <c r="G75" t="s">
        <v>9</v>
      </c>
      <c r="H75" s="113" t="s">
        <v>1805</v>
      </c>
      <c r="I75" s="113" t="s">
        <v>1806</v>
      </c>
      <c r="J75" t="s">
        <v>1134</v>
      </c>
      <c r="K75" s="55" t="str">
        <f t="shared" si="8"/>
        <v>BLANK</v>
      </c>
      <c r="L75" s="55" t="str">
        <f t="shared" si="9"/>
        <v>BLANK</v>
      </c>
    </row>
    <row r="76" spans="1:12" x14ac:dyDescent="0.25">
      <c r="A76" t="str">
        <f>CONCATENATE('Search Tool'!$B$6,'Search Tool'!$F$6,H76)</f>
        <v>50023007</v>
      </c>
      <c r="B76" t="b">
        <f t="shared" si="5"/>
        <v>0</v>
      </c>
      <c r="C76">
        <f>IF(B76=FALSE,0,COUNTIF($B$7:B76,TRUE))</f>
        <v>0</v>
      </c>
      <c r="D76" t="str">
        <f t="shared" si="6"/>
        <v>FALSE0</v>
      </c>
      <c r="E76" t="str">
        <f t="shared" si="7"/>
        <v>AS LevelsGCE AS Level50023007</v>
      </c>
      <c r="F76" t="s">
        <v>1049</v>
      </c>
      <c r="G76" t="s">
        <v>9</v>
      </c>
      <c r="H76" s="113" t="s">
        <v>167</v>
      </c>
      <c r="I76" s="113" t="s">
        <v>168</v>
      </c>
      <c r="J76" t="s">
        <v>1135</v>
      </c>
      <c r="K76" s="55" t="str">
        <f t="shared" si="8"/>
        <v>BLANK</v>
      </c>
      <c r="L76" s="55" t="str">
        <f t="shared" si="9"/>
        <v>BLANK</v>
      </c>
    </row>
    <row r="77" spans="1:12" x14ac:dyDescent="0.25">
      <c r="A77" t="str">
        <f>CONCATENATE('Search Tool'!$B$6,'Search Tool'!$F$6,H77)</f>
        <v>50023020</v>
      </c>
      <c r="B77" t="b">
        <f t="shared" si="5"/>
        <v>0</v>
      </c>
      <c r="C77">
        <f>IF(B77=FALSE,0,COUNTIF($B$7:B77,TRUE))</f>
        <v>0</v>
      </c>
      <c r="D77" t="str">
        <f t="shared" si="6"/>
        <v>FALSE0</v>
      </c>
      <c r="E77" t="str">
        <f t="shared" si="7"/>
        <v>AS LevelsGCE AS Level50023020</v>
      </c>
      <c r="F77" t="s">
        <v>1049</v>
      </c>
      <c r="G77" t="s">
        <v>9</v>
      </c>
      <c r="H77" s="113" t="s">
        <v>170</v>
      </c>
      <c r="I77" s="113" t="s">
        <v>171</v>
      </c>
      <c r="J77" t="s">
        <v>1136</v>
      </c>
      <c r="K77" s="55" t="str">
        <f t="shared" si="8"/>
        <v>BLANK</v>
      </c>
      <c r="L77" s="55" t="str">
        <f t="shared" si="9"/>
        <v>BLANK</v>
      </c>
    </row>
    <row r="78" spans="1:12" x14ac:dyDescent="0.25">
      <c r="A78" t="str">
        <f>CONCATENATE('Search Tool'!$B$6,'Search Tool'!$F$6,H78)</f>
        <v>50023032</v>
      </c>
      <c r="B78" t="b">
        <f t="shared" si="5"/>
        <v>0</v>
      </c>
      <c r="C78">
        <f>IF(B78=FALSE,0,COUNTIF($B$7:B78,TRUE))</f>
        <v>0</v>
      </c>
      <c r="D78" t="str">
        <f t="shared" si="6"/>
        <v>FALSE0</v>
      </c>
      <c r="E78" t="str">
        <f t="shared" si="7"/>
        <v>AS LevelsGCE AS Level50023032</v>
      </c>
      <c r="F78" t="s">
        <v>1049</v>
      </c>
      <c r="G78" t="s">
        <v>9</v>
      </c>
      <c r="H78" s="113" t="s">
        <v>172</v>
      </c>
      <c r="I78" s="113" t="s">
        <v>173</v>
      </c>
      <c r="J78" t="s">
        <v>1137</v>
      </c>
      <c r="K78" s="55" t="str">
        <f t="shared" si="8"/>
        <v>BLANK</v>
      </c>
      <c r="L78" s="55" t="str">
        <f t="shared" si="9"/>
        <v>BLANK</v>
      </c>
    </row>
    <row r="79" spans="1:12" x14ac:dyDescent="0.25">
      <c r="A79" t="str">
        <f>CONCATENATE('Search Tool'!$B$6,'Search Tool'!$F$6,H79)</f>
        <v>50023056</v>
      </c>
      <c r="B79" t="b">
        <f t="shared" si="5"/>
        <v>0</v>
      </c>
      <c r="C79">
        <f>IF(B79=FALSE,0,COUNTIF($B$7:B79,TRUE))</f>
        <v>0</v>
      </c>
      <c r="D79" t="str">
        <f t="shared" si="6"/>
        <v>FALSE0</v>
      </c>
      <c r="E79" t="str">
        <f t="shared" si="7"/>
        <v>AS LevelsGCE AS Level50023056</v>
      </c>
      <c r="F79" t="s">
        <v>1049</v>
      </c>
      <c r="G79" t="s">
        <v>9</v>
      </c>
      <c r="H79" s="113" t="s">
        <v>174</v>
      </c>
      <c r="I79" s="113" t="s">
        <v>175</v>
      </c>
      <c r="J79" t="s">
        <v>1138</v>
      </c>
      <c r="K79" s="55" t="str">
        <f t="shared" si="8"/>
        <v>BLANK</v>
      </c>
      <c r="L79" s="55" t="str">
        <f t="shared" si="9"/>
        <v>BLANK</v>
      </c>
    </row>
    <row r="80" spans="1:12" x14ac:dyDescent="0.25">
      <c r="A80" t="str">
        <f>CONCATENATE('Search Tool'!$B$6,'Search Tool'!$F$6,H80)</f>
        <v>50023111</v>
      </c>
      <c r="B80" t="b">
        <f t="shared" si="5"/>
        <v>0</v>
      </c>
      <c r="C80">
        <f>IF(B80=FALSE,0,COUNTIF($B$7:B80,TRUE))</f>
        <v>0</v>
      </c>
      <c r="D80" t="str">
        <f t="shared" si="6"/>
        <v>FALSE0</v>
      </c>
      <c r="E80" t="str">
        <f t="shared" si="7"/>
        <v>AS LevelsGCE AS Level50023111</v>
      </c>
      <c r="F80" t="s">
        <v>1049</v>
      </c>
      <c r="G80" t="s">
        <v>9</v>
      </c>
      <c r="H80" s="113" t="s">
        <v>176</v>
      </c>
      <c r="I80" s="113" t="s">
        <v>177</v>
      </c>
      <c r="J80" t="s">
        <v>1139</v>
      </c>
      <c r="K80" s="55" t="str">
        <f t="shared" si="8"/>
        <v>BLANK</v>
      </c>
      <c r="L80" s="55" t="str">
        <f t="shared" si="9"/>
        <v>BLANK</v>
      </c>
    </row>
    <row r="81" spans="1:12" x14ac:dyDescent="0.25">
      <c r="A81" t="str">
        <f>CONCATENATE('Search Tool'!$B$6,'Search Tool'!$F$6,H81)</f>
        <v>50023147</v>
      </c>
      <c r="B81" t="b">
        <f t="shared" si="5"/>
        <v>0</v>
      </c>
      <c r="C81">
        <f>IF(B81=FALSE,0,COUNTIF($B$7:B81,TRUE))</f>
        <v>0</v>
      </c>
      <c r="D81" t="str">
        <f t="shared" si="6"/>
        <v>FALSE0</v>
      </c>
      <c r="E81" t="str">
        <f t="shared" si="7"/>
        <v>AS LevelsGCE AS Level50023147</v>
      </c>
      <c r="F81" t="s">
        <v>1049</v>
      </c>
      <c r="G81" t="s">
        <v>9</v>
      </c>
      <c r="H81" s="113" t="s">
        <v>178</v>
      </c>
      <c r="I81" s="113" t="s">
        <v>179</v>
      </c>
      <c r="J81" t="s">
        <v>1140</v>
      </c>
      <c r="K81" s="55" t="str">
        <f t="shared" si="8"/>
        <v>BLANK</v>
      </c>
      <c r="L81" s="55" t="str">
        <f t="shared" si="9"/>
        <v>BLANK</v>
      </c>
    </row>
    <row r="82" spans="1:12" x14ac:dyDescent="0.25">
      <c r="A82" t="str">
        <f>CONCATENATE('Search Tool'!$B$6,'Search Tool'!$F$6,H82)</f>
        <v>50023160</v>
      </c>
      <c r="B82" t="b">
        <f t="shared" si="5"/>
        <v>0</v>
      </c>
      <c r="C82">
        <f>IF(B82=FALSE,0,COUNTIF($B$7:B82,TRUE))</f>
        <v>0</v>
      </c>
      <c r="D82" t="str">
        <f t="shared" si="6"/>
        <v>FALSE0</v>
      </c>
      <c r="E82" t="str">
        <f t="shared" si="7"/>
        <v>AS LevelsGCE AS Level50023160</v>
      </c>
      <c r="F82" t="s">
        <v>1049</v>
      </c>
      <c r="G82" t="s">
        <v>9</v>
      </c>
      <c r="H82" s="113" t="s">
        <v>180</v>
      </c>
      <c r="I82" s="113" t="s">
        <v>181</v>
      </c>
      <c r="J82" t="s">
        <v>1141</v>
      </c>
      <c r="K82" s="55" t="str">
        <f t="shared" si="8"/>
        <v>BLANK</v>
      </c>
      <c r="L82" s="55" t="str">
        <f t="shared" si="9"/>
        <v>BLANK</v>
      </c>
    </row>
    <row r="83" spans="1:12" x14ac:dyDescent="0.25">
      <c r="A83" t="str">
        <f>CONCATENATE('Search Tool'!$B$6,'Search Tool'!$F$6,H83)</f>
        <v>50023172</v>
      </c>
      <c r="B83" t="b">
        <f t="shared" si="5"/>
        <v>0</v>
      </c>
      <c r="C83">
        <f>IF(B83=FALSE,0,COUNTIF($B$7:B83,TRUE))</f>
        <v>0</v>
      </c>
      <c r="D83" t="str">
        <f t="shared" si="6"/>
        <v>FALSE0</v>
      </c>
      <c r="E83" t="str">
        <f t="shared" si="7"/>
        <v>AS LevelsGCE AS Level50023172</v>
      </c>
      <c r="F83" t="s">
        <v>1049</v>
      </c>
      <c r="G83" t="s">
        <v>9</v>
      </c>
      <c r="H83" s="113" t="s">
        <v>182</v>
      </c>
      <c r="I83" s="113" t="s">
        <v>183</v>
      </c>
      <c r="J83" t="s">
        <v>1142</v>
      </c>
      <c r="K83" s="55" t="str">
        <f t="shared" si="8"/>
        <v>BLANK</v>
      </c>
      <c r="L83" s="55" t="str">
        <f t="shared" si="9"/>
        <v>BLANK</v>
      </c>
    </row>
    <row r="84" spans="1:12" x14ac:dyDescent="0.25">
      <c r="A84" t="str">
        <f>CONCATENATE('Search Tool'!$B$6,'Search Tool'!$F$6,H84)</f>
        <v>50023184</v>
      </c>
      <c r="B84" t="b">
        <f t="shared" si="5"/>
        <v>0</v>
      </c>
      <c r="C84">
        <f>IF(B84=FALSE,0,COUNTIF($B$7:B84,TRUE))</f>
        <v>0</v>
      </c>
      <c r="D84" t="str">
        <f t="shared" si="6"/>
        <v>FALSE0</v>
      </c>
      <c r="E84" t="str">
        <f t="shared" si="7"/>
        <v>AS LevelsGCE AS Level50023184</v>
      </c>
      <c r="F84" t="s">
        <v>1049</v>
      </c>
      <c r="G84" t="s">
        <v>9</v>
      </c>
      <c r="H84" s="113" t="s">
        <v>184</v>
      </c>
      <c r="I84" s="113" t="s">
        <v>185</v>
      </c>
      <c r="J84" t="s">
        <v>1143</v>
      </c>
      <c r="K84" s="55" t="str">
        <f t="shared" si="8"/>
        <v>BLANK</v>
      </c>
      <c r="L84" s="55" t="str">
        <f t="shared" si="9"/>
        <v>BLANK</v>
      </c>
    </row>
    <row r="85" spans="1:12" x14ac:dyDescent="0.25">
      <c r="A85" t="str">
        <f>CONCATENATE('Search Tool'!$B$6,'Search Tool'!$F$6,H85)</f>
        <v>50023196</v>
      </c>
      <c r="B85" t="b">
        <f t="shared" si="5"/>
        <v>0</v>
      </c>
      <c r="C85">
        <f>IF(B85=FALSE,0,COUNTIF($B$7:B85,TRUE))</f>
        <v>0</v>
      </c>
      <c r="D85" t="str">
        <f t="shared" si="6"/>
        <v>FALSE0</v>
      </c>
      <c r="E85" t="str">
        <f t="shared" si="7"/>
        <v>AS LevelsGCE AS Level50023196</v>
      </c>
      <c r="F85" t="s">
        <v>1049</v>
      </c>
      <c r="G85" t="s">
        <v>9</v>
      </c>
      <c r="H85" s="113" t="s">
        <v>186</v>
      </c>
      <c r="I85" s="113" t="s">
        <v>187</v>
      </c>
      <c r="J85" t="s">
        <v>1144</v>
      </c>
      <c r="K85" s="55" t="str">
        <f t="shared" si="8"/>
        <v>BLANK</v>
      </c>
      <c r="L85" s="55" t="str">
        <f t="shared" si="9"/>
        <v>BLANK</v>
      </c>
    </row>
    <row r="86" spans="1:12" x14ac:dyDescent="0.25">
      <c r="A86" t="str">
        <f>CONCATENATE('Search Tool'!$B$6,'Search Tool'!$F$6,H86)</f>
        <v>5002324X</v>
      </c>
      <c r="B86" t="b">
        <f t="shared" si="5"/>
        <v>0</v>
      </c>
      <c r="C86">
        <f>IF(B86=FALSE,0,COUNTIF($B$7:B86,TRUE))</f>
        <v>0</v>
      </c>
      <c r="D86" t="str">
        <f t="shared" si="6"/>
        <v>FALSE0</v>
      </c>
      <c r="E86" t="str">
        <f t="shared" si="7"/>
        <v>AS LevelsGCE AS Level5002324X</v>
      </c>
      <c r="F86" t="s">
        <v>1049</v>
      </c>
      <c r="G86" t="s">
        <v>9</v>
      </c>
      <c r="H86" s="113" t="s">
        <v>188</v>
      </c>
      <c r="I86" s="113" t="s">
        <v>189</v>
      </c>
      <c r="J86" t="s">
        <v>1145</v>
      </c>
      <c r="K86" s="55" t="str">
        <f t="shared" si="8"/>
        <v>BLANK</v>
      </c>
      <c r="L86" s="55" t="str">
        <f t="shared" si="9"/>
        <v>BLANK</v>
      </c>
    </row>
    <row r="87" spans="1:12" x14ac:dyDescent="0.25">
      <c r="A87" t="str">
        <f>CONCATENATE('Search Tool'!$B$6,'Search Tool'!$F$6,H87)</f>
        <v>50023251</v>
      </c>
      <c r="B87" t="b">
        <f t="shared" si="5"/>
        <v>0</v>
      </c>
      <c r="C87">
        <f>IF(B87=FALSE,0,COUNTIF($B$7:B87,TRUE))</f>
        <v>0</v>
      </c>
      <c r="D87" t="str">
        <f t="shared" si="6"/>
        <v>FALSE0</v>
      </c>
      <c r="E87" t="str">
        <f t="shared" si="7"/>
        <v>AS LevelsGCE AS Level50023251</v>
      </c>
      <c r="F87" t="s">
        <v>1049</v>
      </c>
      <c r="G87" t="s">
        <v>9</v>
      </c>
      <c r="H87" s="113" t="s">
        <v>190</v>
      </c>
      <c r="I87" s="113" t="s">
        <v>191</v>
      </c>
      <c r="J87" t="s">
        <v>1146</v>
      </c>
      <c r="K87" s="55" t="str">
        <f t="shared" si="8"/>
        <v>BLANK</v>
      </c>
      <c r="L87" s="55" t="str">
        <f t="shared" si="9"/>
        <v>BLANK</v>
      </c>
    </row>
    <row r="88" spans="1:12" x14ac:dyDescent="0.25">
      <c r="A88" t="str">
        <f>CONCATENATE('Search Tool'!$B$6,'Search Tool'!$F$6,H88)</f>
        <v>50023275</v>
      </c>
      <c r="B88" t="b">
        <f t="shared" si="5"/>
        <v>0</v>
      </c>
      <c r="C88">
        <f>IF(B88=FALSE,0,COUNTIF($B$7:B88,TRUE))</f>
        <v>0</v>
      </c>
      <c r="D88" t="str">
        <f t="shared" si="6"/>
        <v>FALSE0</v>
      </c>
      <c r="E88" t="str">
        <f t="shared" si="7"/>
        <v>AS LevelsGCE AS Level50023275</v>
      </c>
      <c r="F88" t="s">
        <v>1049</v>
      </c>
      <c r="G88" t="s">
        <v>9</v>
      </c>
      <c r="H88" s="113" t="s">
        <v>193</v>
      </c>
      <c r="I88" s="113" t="s">
        <v>194</v>
      </c>
      <c r="J88" t="s">
        <v>1147</v>
      </c>
      <c r="K88" s="55" t="str">
        <f t="shared" si="8"/>
        <v>BLANK</v>
      </c>
      <c r="L88" s="55" t="str">
        <f t="shared" si="9"/>
        <v>BLANK</v>
      </c>
    </row>
    <row r="89" spans="1:12" x14ac:dyDescent="0.25">
      <c r="A89" t="str">
        <f>CONCATENATE('Search Tool'!$B$6,'Search Tool'!$F$6,H89)</f>
        <v>50023330</v>
      </c>
      <c r="B89" t="b">
        <f t="shared" si="5"/>
        <v>0</v>
      </c>
      <c r="C89">
        <f>IF(B89=FALSE,0,COUNTIF($B$7:B89,TRUE))</f>
        <v>0</v>
      </c>
      <c r="D89" t="str">
        <f t="shared" si="6"/>
        <v>FALSE0</v>
      </c>
      <c r="E89" t="str">
        <f t="shared" si="7"/>
        <v>AS LevelsGCE AS Level50023330</v>
      </c>
      <c r="F89" t="s">
        <v>1049</v>
      </c>
      <c r="G89" t="s">
        <v>9</v>
      </c>
      <c r="H89" s="113" t="s">
        <v>195</v>
      </c>
      <c r="I89" s="113" t="s">
        <v>196</v>
      </c>
      <c r="J89" t="s">
        <v>1148</v>
      </c>
      <c r="K89" s="55" t="str">
        <f t="shared" si="8"/>
        <v>BLANK</v>
      </c>
      <c r="L89" s="55" t="str">
        <f t="shared" si="9"/>
        <v>BLANK</v>
      </c>
    </row>
    <row r="90" spans="1:12" x14ac:dyDescent="0.25">
      <c r="A90" t="str">
        <f>CONCATENATE('Search Tool'!$B$6,'Search Tool'!$F$6,H90)</f>
        <v>50023482</v>
      </c>
      <c r="B90" t="b">
        <f t="shared" si="5"/>
        <v>0</v>
      </c>
      <c r="C90">
        <f>IF(B90=FALSE,0,COUNTIF($B$7:B90,TRUE))</f>
        <v>0</v>
      </c>
      <c r="D90" t="str">
        <f t="shared" si="6"/>
        <v>FALSE0</v>
      </c>
      <c r="E90" t="str">
        <f t="shared" si="7"/>
        <v>AS LevelsGCE AS Level50023482</v>
      </c>
      <c r="F90" t="s">
        <v>1049</v>
      </c>
      <c r="G90" t="s">
        <v>9</v>
      </c>
      <c r="H90" s="113" t="s">
        <v>197</v>
      </c>
      <c r="I90" s="113" t="s">
        <v>198</v>
      </c>
      <c r="J90" t="s">
        <v>1149</v>
      </c>
      <c r="K90" s="55" t="str">
        <f t="shared" si="8"/>
        <v>BLANK</v>
      </c>
      <c r="L90" s="55" t="str">
        <f t="shared" si="9"/>
        <v>BLANK</v>
      </c>
    </row>
    <row r="91" spans="1:12" x14ac:dyDescent="0.25">
      <c r="A91" t="str">
        <f>CONCATENATE('Search Tool'!$B$6,'Search Tool'!$F$6,H91)</f>
        <v>50023500</v>
      </c>
      <c r="B91" t="b">
        <f t="shared" si="5"/>
        <v>0</v>
      </c>
      <c r="C91">
        <f>IF(B91=FALSE,0,COUNTIF($B$7:B91,TRUE))</f>
        <v>0</v>
      </c>
      <c r="D91" t="str">
        <f t="shared" si="6"/>
        <v>FALSE0</v>
      </c>
      <c r="E91" t="str">
        <f t="shared" si="7"/>
        <v>AS LevelsGCE AS Level50023500</v>
      </c>
      <c r="F91" t="s">
        <v>1049</v>
      </c>
      <c r="G91" t="s">
        <v>9</v>
      </c>
      <c r="H91" s="113" t="s">
        <v>199</v>
      </c>
      <c r="I91" s="113" t="s">
        <v>200</v>
      </c>
      <c r="J91" t="s">
        <v>1150</v>
      </c>
      <c r="K91" s="55" t="str">
        <f t="shared" si="8"/>
        <v>BLANK</v>
      </c>
      <c r="L91" s="55" t="str">
        <f t="shared" si="9"/>
        <v>BLANK</v>
      </c>
    </row>
    <row r="92" spans="1:12" x14ac:dyDescent="0.25">
      <c r="A92" t="str">
        <f>CONCATENATE('Search Tool'!$B$6,'Search Tool'!$F$6,H92)</f>
        <v>5002355X</v>
      </c>
      <c r="B92" t="b">
        <f t="shared" si="5"/>
        <v>0</v>
      </c>
      <c r="C92">
        <f>IF(B92=FALSE,0,COUNTIF($B$7:B92,TRUE))</f>
        <v>0</v>
      </c>
      <c r="D92" t="str">
        <f t="shared" si="6"/>
        <v>FALSE0</v>
      </c>
      <c r="E92" t="str">
        <f t="shared" si="7"/>
        <v>AS LevelsGCE AS Level5002355X</v>
      </c>
      <c r="F92" t="s">
        <v>1049</v>
      </c>
      <c r="G92" t="s">
        <v>9</v>
      </c>
      <c r="H92" s="113" t="s">
        <v>202</v>
      </c>
      <c r="I92" s="113" t="s">
        <v>203</v>
      </c>
      <c r="J92" t="s">
        <v>1151</v>
      </c>
      <c r="K92" s="55" t="str">
        <f t="shared" si="8"/>
        <v>BLANK</v>
      </c>
      <c r="L92" s="55" t="str">
        <f t="shared" si="9"/>
        <v>BLANK</v>
      </c>
    </row>
    <row r="93" spans="1:12" x14ac:dyDescent="0.25">
      <c r="A93" t="str">
        <f>CONCATENATE('Search Tool'!$B$6,'Search Tool'!$F$6,H93)</f>
        <v>50024152</v>
      </c>
      <c r="B93" t="b">
        <f t="shared" si="5"/>
        <v>0</v>
      </c>
      <c r="C93">
        <f>IF(B93=FALSE,0,COUNTIF($B$7:B93,TRUE))</f>
        <v>0</v>
      </c>
      <c r="D93" t="str">
        <f t="shared" si="6"/>
        <v>FALSE0</v>
      </c>
      <c r="E93" t="str">
        <f t="shared" si="7"/>
        <v>AS LevelsGCE AS Level50024152</v>
      </c>
      <c r="F93" t="s">
        <v>1049</v>
      </c>
      <c r="G93" t="s">
        <v>9</v>
      </c>
      <c r="H93" s="113" t="s">
        <v>1807</v>
      </c>
      <c r="I93" s="113" t="s">
        <v>205</v>
      </c>
      <c r="J93" t="s">
        <v>1152</v>
      </c>
      <c r="K93" s="55" t="str">
        <f t="shared" si="8"/>
        <v>BLANK</v>
      </c>
      <c r="L93" s="55" t="str">
        <f t="shared" si="9"/>
        <v>BLANK</v>
      </c>
    </row>
    <row r="94" spans="1:12" x14ac:dyDescent="0.25">
      <c r="A94" t="str">
        <f>CONCATENATE('Search Tool'!$B$6,'Search Tool'!$F$6,H94)</f>
        <v>50024188</v>
      </c>
      <c r="B94" t="b">
        <f t="shared" si="5"/>
        <v>0</v>
      </c>
      <c r="C94">
        <f>IF(B94=FALSE,0,COUNTIF($B$7:B94,TRUE))</f>
        <v>0</v>
      </c>
      <c r="D94" t="str">
        <f t="shared" si="6"/>
        <v>FALSE0</v>
      </c>
      <c r="E94" t="str">
        <f t="shared" si="7"/>
        <v>AS LevelsGCE AS Level50024188</v>
      </c>
      <c r="F94" t="s">
        <v>1049</v>
      </c>
      <c r="G94" t="s">
        <v>9</v>
      </c>
      <c r="H94" s="113" t="s">
        <v>207</v>
      </c>
      <c r="I94" s="113" t="s">
        <v>208</v>
      </c>
      <c r="J94" t="s">
        <v>1153</v>
      </c>
      <c r="K94" s="55" t="str">
        <f t="shared" si="8"/>
        <v>BLANK</v>
      </c>
      <c r="L94" s="55" t="str">
        <f t="shared" si="9"/>
        <v>BLANK</v>
      </c>
    </row>
    <row r="95" spans="1:12" x14ac:dyDescent="0.25">
      <c r="A95" t="str">
        <f>CONCATENATE('Search Tool'!$B$6,'Search Tool'!$F$6,H95)</f>
        <v>5002419X</v>
      </c>
      <c r="B95" t="b">
        <f t="shared" si="5"/>
        <v>0</v>
      </c>
      <c r="C95">
        <f>IF(B95=FALSE,0,COUNTIF($B$7:B95,TRUE))</f>
        <v>0</v>
      </c>
      <c r="D95" t="str">
        <f t="shared" si="6"/>
        <v>FALSE0</v>
      </c>
      <c r="E95" t="str">
        <f t="shared" si="7"/>
        <v>AS LevelsGCE AS Level5002419X</v>
      </c>
      <c r="F95" t="s">
        <v>1049</v>
      </c>
      <c r="G95" t="s">
        <v>9</v>
      </c>
      <c r="H95" s="113" t="s">
        <v>209</v>
      </c>
      <c r="I95" s="113" t="s">
        <v>210</v>
      </c>
      <c r="J95" t="s">
        <v>1154</v>
      </c>
      <c r="K95" s="55" t="str">
        <f t="shared" si="8"/>
        <v>BLANK</v>
      </c>
      <c r="L95" s="55" t="str">
        <f t="shared" si="9"/>
        <v>BLANK</v>
      </c>
    </row>
    <row r="96" spans="1:12" x14ac:dyDescent="0.25">
      <c r="A96" t="str">
        <f>CONCATENATE('Search Tool'!$B$6,'Search Tool'!$F$6,H96)</f>
        <v>50024206</v>
      </c>
      <c r="B96" t="b">
        <f t="shared" si="5"/>
        <v>0</v>
      </c>
      <c r="C96">
        <f>IF(B96=FALSE,0,COUNTIF($B$7:B96,TRUE))</f>
        <v>0</v>
      </c>
      <c r="D96" t="str">
        <f t="shared" si="6"/>
        <v>FALSE0</v>
      </c>
      <c r="E96" t="str">
        <f t="shared" si="7"/>
        <v>AS LevelsGCE AS Level50024206</v>
      </c>
      <c r="F96" t="s">
        <v>1049</v>
      </c>
      <c r="G96" t="s">
        <v>9</v>
      </c>
      <c r="H96" s="113" t="s">
        <v>211</v>
      </c>
      <c r="I96" s="113" t="s">
        <v>212</v>
      </c>
      <c r="J96" t="s">
        <v>1155</v>
      </c>
      <c r="K96" s="55" t="str">
        <f t="shared" si="8"/>
        <v>BLANK</v>
      </c>
      <c r="L96" s="55" t="str">
        <f t="shared" si="9"/>
        <v>BLANK</v>
      </c>
    </row>
    <row r="97" spans="1:12" x14ac:dyDescent="0.25">
      <c r="A97" t="str">
        <f>CONCATENATE('Search Tool'!$B$6,'Search Tool'!$F$6,H97)</f>
        <v>5002422X</v>
      </c>
      <c r="B97" t="b">
        <f t="shared" si="5"/>
        <v>0</v>
      </c>
      <c r="C97">
        <f>IF(B97=FALSE,0,COUNTIF($B$7:B97,TRUE))</f>
        <v>0</v>
      </c>
      <c r="D97" t="str">
        <f t="shared" si="6"/>
        <v>FALSE0</v>
      </c>
      <c r="E97" t="str">
        <f t="shared" si="7"/>
        <v>AS LevelsGCE AS Level5002422X</v>
      </c>
      <c r="F97" t="s">
        <v>1049</v>
      </c>
      <c r="G97" t="s">
        <v>9</v>
      </c>
      <c r="H97" s="113" t="s">
        <v>213</v>
      </c>
      <c r="I97" s="113" t="s">
        <v>214</v>
      </c>
      <c r="J97" t="s">
        <v>1156</v>
      </c>
      <c r="K97" s="55" t="str">
        <f t="shared" si="8"/>
        <v>BLANK</v>
      </c>
      <c r="L97" s="55" t="str">
        <f t="shared" si="9"/>
        <v>BLANK</v>
      </c>
    </row>
    <row r="98" spans="1:12" x14ac:dyDescent="0.25">
      <c r="A98" t="str">
        <f>CONCATENATE('Search Tool'!$B$6,'Search Tool'!$F$6,H98)</f>
        <v>50024243</v>
      </c>
      <c r="B98" t="b">
        <f t="shared" si="5"/>
        <v>0</v>
      </c>
      <c r="C98">
        <f>IF(B98=FALSE,0,COUNTIF($B$7:B98,TRUE))</f>
        <v>0</v>
      </c>
      <c r="D98" t="str">
        <f t="shared" si="6"/>
        <v>FALSE0</v>
      </c>
      <c r="E98" t="str">
        <f t="shared" si="7"/>
        <v>AS LevelsGCE AS Level50024243</v>
      </c>
      <c r="F98" t="s">
        <v>1049</v>
      </c>
      <c r="G98" t="s">
        <v>9</v>
      </c>
      <c r="H98" s="113" t="s">
        <v>215</v>
      </c>
      <c r="I98" s="113" t="s">
        <v>216</v>
      </c>
      <c r="J98" t="s">
        <v>1157</v>
      </c>
      <c r="K98" s="55" t="str">
        <f t="shared" si="8"/>
        <v>BLANK</v>
      </c>
      <c r="L98" s="55" t="str">
        <f t="shared" si="9"/>
        <v>BLANK</v>
      </c>
    </row>
    <row r="99" spans="1:12" x14ac:dyDescent="0.25">
      <c r="A99" t="str">
        <f>CONCATENATE('Search Tool'!$B$6,'Search Tool'!$F$6,H99)</f>
        <v>50024371</v>
      </c>
      <c r="B99" t="b">
        <f t="shared" si="5"/>
        <v>0</v>
      </c>
      <c r="C99">
        <f>IF(B99=FALSE,0,COUNTIF($B$7:B99,TRUE))</f>
        <v>0</v>
      </c>
      <c r="D99" t="str">
        <f t="shared" si="6"/>
        <v>FALSE0</v>
      </c>
      <c r="E99" t="str">
        <f t="shared" si="7"/>
        <v>AS LevelsGCE AS Level50024371</v>
      </c>
      <c r="F99" t="s">
        <v>1049</v>
      </c>
      <c r="G99" t="s">
        <v>9</v>
      </c>
      <c r="H99" s="113" t="s">
        <v>218</v>
      </c>
      <c r="I99" s="113" t="s">
        <v>219</v>
      </c>
      <c r="J99" t="s">
        <v>1158</v>
      </c>
      <c r="K99" s="55" t="str">
        <f t="shared" si="8"/>
        <v>BLANK</v>
      </c>
      <c r="L99" s="55" t="str">
        <f t="shared" si="9"/>
        <v>BLANK</v>
      </c>
    </row>
    <row r="100" spans="1:12" x14ac:dyDescent="0.25">
      <c r="A100" t="str">
        <f>CONCATENATE('Search Tool'!$B$6,'Search Tool'!$F$6,H100)</f>
        <v>50024395</v>
      </c>
      <c r="B100" t="b">
        <f t="shared" si="5"/>
        <v>0</v>
      </c>
      <c r="C100">
        <f>IF(B100=FALSE,0,COUNTIF($B$7:B100,TRUE))</f>
        <v>0</v>
      </c>
      <c r="D100" t="str">
        <f t="shared" si="6"/>
        <v>FALSE0</v>
      </c>
      <c r="E100" t="str">
        <f t="shared" si="7"/>
        <v>AS LevelsGCE AS Level50024395</v>
      </c>
      <c r="F100" t="s">
        <v>1049</v>
      </c>
      <c r="G100" t="s">
        <v>9</v>
      </c>
      <c r="H100" s="113" t="s">
        <v>220</v>
      </c>
      <c r="I100" s="113" t="s">
        <v>221</v>
      </c>
      <c r="J100" t="s">
        <v>1159</v>
      </c>
      <c r="K100" s="55" t="str">
        <f t="shared" si="8"/>
        <v>BLANK</v>
      </c>
      <c r="L100" s="55" t="str">
        <f t="shared" si="9"/>
        <v>BLANK</v>
      </c>
    </row>
    <row r="101" spans="1:12" x14ac:dyDescent="0.25">
      <c r="A101" t="str">
        <f>CONCATENATE('Search Tool'!$B$6,'Search Tool'!$F$6,H101)</f>
        <v>50024401</v>
      </c>
      <c r="B101" t="b">
        <f t="shared" si="5"/>
        <v>0</v>
      </c>
      <c r="C101">
        <f>IF(B101=FALSE,0,COUNTIF($B$7:B101,TRUE))</f>
        <v>0</v>
      </c>
      <c r="D101" t="str">
        <f t="shared" si="6"/>
        <v>FALSE0</v>
      </c>
      <c r="E101" t="str">
        <f t="shared" si="7"/>
        <v>AS LevelsGCE AS Level50024401</v>
      </c>
      <c r="F101" t="s">
        <v>1049</v>
      </c>
      <c r="G101" t="s">
        <v>9</v>
      </c>
      <c r="H101" s="113" t="s">
        <v>222</v>
      </c>
      <c r="I101" s="113" t="s">
        <v>223</v>
      </c>
      <c r="J101" t="s">
        <v>1160</v>
      </c>
      <c r="K101" s="55" t="str">
        <f t="shared" si="8"/>
        <v>BLANK</v>
      </c>
      <c r="L101" s="55" t="str">
        <f t="shared" si="9"/>
        <v>BLANK</v>
      </c>
    </row>
    <row r="102" spans="1:12" x14ac:dyDescent="0.25">
      <c r="A102" t="str">
        <f>CONCATENATE('Search Tool'!$B$6,'Search Tool'!$F$6,H102)</f>
        <v>50024413</v>
      </c>
      <c r="B102" t="b">
        <f t="shared" si="5"/>
        <v>0</v>
      </c>
      <c r="C102">
        <f>IF(B102=FALSE,0,COUNTIF($B$7:B102,TRUE))</f>
        <v>0</v>
      </c>
      <c r="D102" t="str">
        <f t="shared" si="6"/>
        <v>FALSE0</v>
      </c>
      <c r="E102" t="str">
        <f t="shared" si="7"/>
        <v>AS LevelsGCE AS Level50024413</v>
      </c>
      <c r="F102" t="s">
        <v>1049</v>
      </c>
      <c r="G102" t="s">
        <v>9</v>
      </c>
      <c r="H102" s="113" t="s">
        <v>224</v>
      </c>
      <c r="I102" s="113" t="s">
        <v>225</v>
      </c>
      <c r="J102" t="s">
        <v>1161</v>
      </c>
      <c r="K102" s="55" t="str">
        <f t="shared" si="8"/>
        <v>BLANK</v>
      </c>
      <c r="L102" s="55" t="str">
        <f t="shared" si="9"/>
        <v>BLANK</v>
      </c>
    </row>
    <row r="103" spans="1:12" x14ac:dyDescent="0.25">
      <c r="A103" t="str">
        <f>CONCATENATE('Search Tool'!$B$6,'Search Tool'!$F$6,H103)</f>
        <v>50024450</v>
      </c>
      <c r="B103" t="b">
        <f t="shared" si="5"/>
        <v>0</v>
      </c>
      <c r="C103">
        <f>IF(B103=FALSE,0,COUNTIF($B$7:B103,TRUE))</f>
        <v>0</v>
      </c>
      <c r="D103" t="str">
        <f t="shared" si="6"/>
        <v>FALSE0</v>
      </c>
      <c r="E103" t="str">
        <f t="shared" si="7"/>
        <v>AS LevelsGCE AS Level50024450</v>
      </c>
      <c r="F103" t="s">
        <v>1049</v>
      </c>
      <c r="G103" t="s">
        <v>9</v>
      </c>
      <c r="H103" s="113" t="s">
        <v>226</v>
      </c>
      <c r="I103" s="113" t="s">
        <v>227</v>
      </c>
      <c r="J103" t="s">
        <v>1162</v>
      </c>
      <c r="K103" s="55" t="str">
        <f t="shared" si="8"/>
        <v>BLANK</v>
      </c>
      <c r="L103" s="55" t="str">
        <f t="shared" si="9"/>
        <v>BLANK</v>
      </c>
    </row>
    <row r="104" spans="1:12" x14ac:dyDescent="0.25">
      <c r="A104" t="str">
        <f>CONCATENATE('Search Tool'!$B$6,'Search Tool'!$F$6,H104)</f>
        <v>50024462</v>
      </c>
      <c r="B104" t="b">
        <f t="shared" si="5"/>
        <v>0</v>
      </c>
      <c r="C104">
        <f>IF(B104=FALSE,0,COUNTIF($B$7:B104,TRUE))</f>
        <v>0</v>
      </c>
      <c r="D104" t="str">
        <f t="shared" si="6"/>
        <v>FALSE0</v>
      </c>
      <c r="E104" t="str">
        <f t="shared" si="7"/>
        <v>AS LevelsGCE AS Level50024462</v>
      </c>
      <c r="F104" t="s">
        <v>1049</v>
      </c>
      <c r="G104" t="s">
        <v>9</v>
      </c>
      <c r="H104" s="113" t="s">
        <v>228</v>
      </c>
      <c r="I104" s="113" t="s">
        <v>229</v>
      </c>
      <c r="J104" t="s">
        <v>1163</v>
      </c>
      <c r="K104" s="55" t="str">
        <f t="shared" si="8"/>
        <v>BLANK</v>
      </c>
      <c r="L104" s="55" t="str">
        <f t="shared" si="9"/>
        <v>BLANK</v>
      </c>
    </row>
    <row r="105" spans="1:12" x14ac:dyDescent="0.25">
      <c r="A105" t="str">
        <f>CONCATENATE('Search Tool'!$B$6,'Search Tool'!$F$6,H105)</f>
        <v>50024474</v>
      </c>
      <c r="B105" t="b">
        <f t="shared" si="5"/>
        <v>0</v>
      </c>
      <c r="C105">
        <f>IF(B105=FALSE,0,COUNTIF($B$7:B105,TRUE))</f>
        <v>0</v>
      </c>
      <c r="D105" t="str">
        <f t="shared" si="6"/>
        <v>FALSE0</v>
      </c>
      <c r="E105" t="str">
        <f t="shared" si="7"/>
        <v>AS LevelsGCE AS Level50024474</v>
      </c>
      <c r="F105" t="s">
        <v>1049</v>
      </c>
      <c r="G105" t="s">
        <v>9</v>
      </c>
      <c r="H105" s="113" t="s">
        <v>230</v>
      </c>
      <c r="I105" s="113" t="s">
        <v>231</v>
      </c>
      <c r="J105" t="s">
        <v>1164</v>
      </c>
      <c r="K105" s="55" t="str">
        <f t="shared" si="8"/>
        <v>BLANK</v>
      </c>
      <c r="L105" s="55" t="str">
        <f t="shared" si="9"/>
        <v>BLANK</v>
      </c>
    </row>
    <row r="106" spans="1:12" x14ac:dyDescent="0.25">
      <c r="A106" t="str">
        <f>CONCATENATE('Search Tool'!$B$6,'Search Tool'!$F$6,H106)</f>
        <v>50024486</v>
      </c>
      <c r="B106" t="b">
        <f t="shared" si="5"/>
        <v>0</v>
      </c>
      <c r="C106">
        <f>IF(B106=FALSE,0,COUNTIF($B$7:B106,TRUE))</f>
        <v>0</v>
      </c>
      <c r="D106" t="str">
        <f t="shared" si="6"/>
        <v>FALSE0</v>
      </c>
      <c r="E106" t="str">
        <f t="shared" si="7"/>
        <v>AS LevelsGCE AS Level50024486</v>
      </c>
      <c r="F106" t="s">
        <v>1049</v>
      </c>
      <c r="G106" t="s">
        <v>9</v>
      </c>
      <c r="H106" s="113" t="s">
        <v>232</v>
      </c>
      <c r="I106" s="113" t="s">
        <v>233</v>
      </c>
      <c r="J106" t="s">
        <v>1165</v>
      </c>
      <c r="K106" s="55" t="str">
        <f t="shared" si="8"/>
        <v>BLANK</v>
      </c>
      <c r="L106" s="55" t="str">
        <f t="shared" si="9"/>
        <v>BLANK</v>
      </c>
    </row>
    <row r="107" spans="1:12" x14ac:dyDescent="0.25">
      <c r="A107" t="str">
        <f>CONCATENATE('Search Tool'!$B$6,'Search Tool'!$F$6,H107)</f>
        <v>50024498</v>
      </c>
      <c r="B107" t="b">
        <f t="shared" si="5"/>
        <v>0</v>
      </c>
      <c r="C107">
        <f>IF(B107=FALSE,0,COUNTIF($B$7:B107,TRUE))</f>
        <v>0</v>
      </c>
      <c r="D107" t="str">
        <f t="shared" si="6"/>
        <v>FALSE0</v>
      </c>
      <c r="E107" t="str">
        <f t="shared" si="7"/>
        <v>AS LevelsGCE AS Level50024498</v>
      </c>
      <c r="F107" t="s">
        <v>1049</v>
      </c>
      <c r="G107" t="s">
        <v>9</v>
      </c>
      <c r="H107" s="113" t="s">
        <v>234</v>
      </c>
      <c r="I107" s="113" t="s">
        <v>235</v>
      </c>
      <c r="J107" t="s">
        <v>1166</v>
      </c>
      <c r="K107" s="55" t="str">
        <f t="shared" si="8"/>
        <v>BLANK</v>
      </c>
      <c r="L107" s="55" t="str">
        <f t="shared" si="9"/>
        <v>BLANK</v>
      </c>
    </row>
    <row r="108" spans="1:12" x14ac:dyDescent="0.25">
      <c r="A108" t="str">
        <f>CONCATENATE('Search Tool'!$B$6,'Search Tool'!$F$6,H108)</f>
        <v>50024504</v>
      </c>
      <c r="B108" t="b">
        <f t="shared" si="5"/>
        <v>0</v>
      </c>
      <c r="C108">
        <f>IF(B108=FALSE,0,COUNTIF($B$7:B108,TRUE))</f>
        <v>0</v>
      </c>
      <c r="D108" t="str">
        <f t="shared" si="6"/>
        <v>FALSE0</v>
      </c>
      <c r="E108" t="str">
        <f t="shared" si="7"/>
        <v>AS LevelsGCE AS Level50024504</v>
      </c>
      <c r="F108" t="s">
        <v>1049</v>
      </c>
      <c r="G108" t="s">
        <v>9</v>
      </c>
      <c r="H108" s="113" t="s">
        <v>236</v>
      </c>
      <c r="I108" s="113" t="s">
        <v>237</v>
      </c>
      <c r="J108" t="s">
        <v>1167</v>
      </c>
      <c r="K108" s="55" t="str">
        <f t="shared" si="8"/>
        <v>BLANK</v>
      </c>
      <c r="L108" s="55" t="str">
        <f t="shared" si="9"/>
        <v>BLANK</v>
      </c>
    </row>
    <row r="109" spans="1:12" x14ac:dyDescent="0.25">
      <c r="A109" t="str">
        <f>CONCATENATE('Search Tool'!$B$6,'Search Tool'!$F$6,H109)</f>
        <v>50024553</v>
      </c>
      <c r="B109" t="b">
        <f t="shared" si="5"/>
        <v>0</v>
      </c>
      <c r="C109">
        <f>IF(B109=FALSE,0,COUNTIF($B$7:B109,TRUE))</f>
        <v>0</v>
      </c>
      <c r="D109" t="str">
        <f t="shared" si="6"/>
        <v>FALSE0</v>
      </c>
      <c r="E109" t="str">
        <f t="shared" si="7"/>
        <v>AS LevelsGCE AS Level50024553</v>
      </c>
      <c r="F109" t="s">
        <v>1049</v>
      </c>
      <c r="G109" t="s">
        <v>9</v>
      </c>
      <c r="H109" s="113" t="s">
        <v>238</v>
      </c>
      <c r="I109" s="113" t="s">
        <v>239</v>
      </c>
      <c r="J109" t="s">
        <v>1168</v>
      </c>
      <c r="K109" s="55" t="str">
        <f t="shared" si="8"/>
        <v>BLANK</v>
      </c>
      <c r="L109" s="55" t="str">
        <f t="shared" si="9"/>
        <v>BLANK</v>
      </c>
    </row>
    <row r="110" spans="1:12" x14ac:dyDescent="0.25">
      <c r="A110" t="str">
        <f>CONCATENATE('Search Tool'!$B$6,'Search Tool'!$F$6,H110)</f>
        <v>50024565</v>
      </c>
      <c r="B110" t="b">
        <f t="shared" si="5"/>
        <v>0</v>
      </c>
      <c r="C110">
        <f>IF(B110=FALSE,0,COUNTIF($B$7:B110,TRUE))</f>
        <v>0</v>
      </c>
      <c r="D110" t="str">
        <f t="shared" si="6"/>
        <v>FALSE0</v>
      </c>
      <c r="E110" t="str">
        <f t="shared" si="7"/>
        <v>AS LevelsGCE AS Level50024565</v>
      </c>
      <c r="F110" t="s">
        <v>1049</v>
      </c>
      <c r="G110" t="s">
        <v>9</v>
      </c>
      <c r="H110" s="113" t="s">
        <v>240</v>
      </c>
      <c r="I110" s="113" t="s">
        <v>241</v>
      </c>
      <c r="J110" t="s">
        <v>1169</v>
      </c>
      <c r="K110" s="55" t="str">
        <f t="shared" si="8"/>
        <v>BLANK</v>
      </c>
      <c r="L110" s="55" t="str">
        <f t="shared" si="9"/>
        <v>BLANK</v>
      </c>
    </row>
    <row r="111" spans="1:12" x14ac:dyDescent="0.25">
      <c r="A111" t="str">
        <f>CONCATENATE('Search Tool'!$B$6,'Search Tool'!$F$6,H111)</f>
        <v>50024644</v>
      </c>
      <c r="B111" t="b">
        <f t="shared" si="5"/>
        <v>0</v>
      </c>
      <c r="C111">
        <f>IF(B111=FALSE,0,COUNTIF($B$7:B111,TRUE))</f>
        <v>0</v>
      </c>
      <c r="D111" t="str">
        <f t="shared" si="6"/>
        <v>FALSE0</v>
      </c>
      <c r="E111" t="str">
        <f t="shared" si="7"/>
        <v>AS LevelsGCE AS Level50024644</v>
      </c>
      <c r="F111" t="s">
        <v>1049</v>
      </c>
      <c r="G111" t="s">
        <v>9</v>
      </c>
      <c r="H111" s="113" t="s">
        <v>242</v>
      </c>
      <c r="I111" s="113" t="s">
        <v>243</v>
      </c>
      <c r="J111" t="s">
        <v>1170</v>
      </c>
      <c r="K111" s="55" t="str">
        <f t="shared" si="8"/>
        <v>BLANK</v>
      </c>
      <c r="L111" s="55" t="str">
        <f t="shared" si="9"/>
        <v>BLANK</v>
      </c>
    </row>
    <row r="112" spans="1:12" x14ac:dyDescent="0.25">
      <c r="A112" t="str">
        <f>CONCATENATE('Search Tool'!$B$6,'Search Tool'!$F$6,H112)</f>
        <v>50024735</v>
      </c>
      <c r="B112" t="b">
        <f t="shared" si="5"/>
        <v>0</v>
      </c>
      <c r="C112">
        <f>IF(B112=FALSE,0,COUNTIF($B$7:B112,TRUE))</f>
        <v>0</v>
      </c>
      <c r="D112" t="str">
        <f t="shared" si="6"/>
        <v>FALSE0</v>
      </c>
      <c r="E112" t="str">
        <f t="shared" si="7"/>
        <v>AS LevelsGCE AS Level50024735</v>
      </c>
      <c r="F112" t="s">
        <v>1049</v>
      </c>
      <c r="G112" t="s">
        <v>9</v>
      </c>
      <c r="H112" s="113" t="s">
        <v>245</v>
      </c>
      <c r="I112" s="113" t="s">
        <v>246</v>
      </c>
      <c r="J112" t="s">
        <v>1171</v>
      </c>
      <c r="K112" s="55" t="str">
        <f t="shared" si="8"/>
        <v>BLANK</v>
      </c>
      <c r="L112" s="55" t="str">
        <f t="shared" si="9"/>
        <v>BLANK</v>
      </c>
    </row>
    <row r="113" spans="1:12" x14ac:dyDescent="0.25">
      <c r="A113" t="str">
        <f>CONCATENATE('Search Tool'!$B$6,'Search Tool'!$F$6,H113)</f>
        <v>50024814</v>
      </c>
      <c r="B113" t="b">
        <f t="shared" si="5"/>
        <v>0</v>
      </c>
      <c r="C113">
        <f>IF(B113=FALSE,0,COUNTIF($B$7:B113,TRUE))</f>
        <v>0</v>
      </c>
      <c r="D113" t="str">
        <f t="shared" si="6"/>
        <v>FALSE0</v>
      </c>
      <c r="E113" t="str">
        <f t="shared" si="7"/>
        <v>AS LevelsGCE AS Level50024814</v>
      </c>
      <c r="F113" t="s">
        <v>1049</v>
      </c>
      <c r="G113" t="s">
        <v>9</v>
      </c>
      <c r="H113" s="113" t="s">
        <v>247</v>
      </c>
      <c r="I113" s="113" t="s">
        <v>248</v>
      </c>
      <c r="J113" t="s">
        <v>1172</v>
      </c>
      <c r="K113" s="55" t="str">
        <f t="shared" si="8"/>
        <v>BLANK</v>
      </c>
      <c r="L113" s="55" t="str">
        <f t="shared" si="9"/>
        <v>BLANK</v>
      </c>
    </row>
    <row r="114" spans="1:12" x14ac:dyDescent="0.25">
      <c r="A114" t="str">
        <f>CONCATENATE('Search Tool'!$B$6,'Search Tool'!$F$6,H114)</f>
        <v>50025053</v>
      </c>
      <c r="B114" t="b">
        <f t="shared" si="5"/>
        <v>0</v>
      </c>
      <c r="C114">
        <f>IF(B114=FALSE,0,COUNTIF($B$7:B114,TRUE))</f>
        <v>0</v>
      </c>
      <c r="D114" t="str">
        <f t="shared" si="6"/>
        <v>FALSE0</v>
      </c>
      <c r="E114" t="str">
        <f t="shared" si="7"/>
        <v>AS LevelsGCE AS Level50025053</v>
      </c>
      <c r="F114" t="s">
        <v>1049</v>
      </c>
      <c r="G114" t="s">
        <v>9</v>
      </c>
      <c r="H114" s="113" t="s">
        <v>249</v>
      </c>
      <c r="I114" s="113" t="s">
        <v>250</v>
      </c>
      <c r="J114" t="s">
        <v>1173</v>
      </c>
      <c r="K114" s="55" t="str">
        <f t="shared" si="8"/>
        <v>BLANK</v>
      </c>
      <c r="L114" s="55" t="str">
        <f t="shared" si="9"/>
        <v>BLANK</v>
      </c>
    </row>
    <row r="115" spans="1:12" x14ac:dyDescent="0.25">
      <c r="A115" t="str">
        <f>CONCATENATE('Search Tool'!$B$6,'Search Tool'!$F$6,H115)</f>
        <v>50025211</v>
      </c>
      <c r="B115" t="b">
        <f t="shared" si="5"/>
        <v>0</v>
      </c>
      <c r="C115">
        <f>IF(B115=FALSE,0,COUNTIF($B$7:B115,TRUE))</f>
        <v>0</v>
      </c>
      <c r="D115" t="str">
        <f t="shared" si="6"/>
        <v>FALSE0</v>
      </c>
      <c r="E115" t="str">
        <f t="shared" si="7"/>
        <v>AS LevelsGCE AS Level50025211</v>
      </c>
      <c r="F115" t="s">
        <v>1049</v>
      </c>
      <c r="G115" t="s">
        <v>9</v>
      </c>
      <c r="H115" s="113" t="s">
        <v>251</v>
      </c>
      <c r="I115" s="113" t="s">
        <v>252</v>
      </c>
      <c r="J115" t="s">
        <v>1174</v>
      </c>
      <c r="K115" s="55" t="str">
        <f t="shared" si="8"/>
        <v>BLANK</v>
      </c>
      <c r="L115" s="55" t="str">
        <f t="shared" si="9"/>
        <v>BLANK</v>
      </c>
    </row>
    <row r="116" spans="1:12" x14ac:dyDescent="0.25">
      <c r="A116" t="str">
        <f>CONCATENATE('Search Tool'!$B$6,'Search Tool'!$F$6,H116)</f>
        <v>50025223</v>
      </c>
      <c r="B116" t="b">
        <f t="shared" si="5"/>
        <v>0</v>
      </c>
      <c r="C116">
        <f>IF(B116=FALSE,0,COUNTIF($B$7:B116,TRUE))</f>
        <v>0</v>
      </c>
      <c r="D116" t="str">
        <f t="shared" si="6"/>
        <v>FALSE0</v>
      </c>
      <c r="E116" t="str">
        <f t="shared" si="7"/>
        <v>AS LevelsGCE AS Level50025223</v>
      </c>
      <c r="F116" t="s">
        <v>1049</v>
      </c>
      <c r="G116" t="s">
        <v>9</v>
      </c>
      <c r="H116" s="113" t="s">
        <v>253</v>
      </c>
      <c r="I116" s="113" t="s">
        <v>254</v>
      </c>
      <c r="J116" t="s">
        <v>1175</v>
      </c>
      <c r="K116" s="55" t="str">
        <f t="shared" si="8"/>
        <v>BLANK</v>
      </c>
      <c r="L116" s="55" t="str">
        <f t="shared" si="9"/>
        <v>BLANK</v>
      </c>
    </row>
    <row r="117" spans="1:12" x14ac:dyDescent="0.25">
      <c r="A117" t="str">
        <f>CONCATENATE('Search Tool'!$B$6,'Search Tool'!$F$6,H117)</f>
        <v>5002579X</v>
      </c>
      <c r="B117" t="b">
        <f t="shared" si="5"/>
        <v>0</v>
      </c>
      <c r="C117">
        <f>IF(B117=FALSE,0,COUNTIF($B$7:B117,TRUE))</f>
        <v>0</v>
      </c>
      <c r="D117" t="str">
        <f t="shared" si="6"/>
        <v>FALSE0</v>
      </c>
      <c r="E117" t="str">
        <f t="shared" si="7"/>
        <v>AS LevelsGCE AS Level5002579X</v>
      </c>
      <c r="F117" t="s">
        <v>1049</v>
      </c>
      <c r="G117" t="s">
        <v>9</v>
      </c>
      <c r="H117" s="113" t="s">
        <v>259</v>
      </c>
      <c r="I117" s="113" t="s">
        <v>260</v>
      </c>
      <c r="J117" t="s">
        <v>1176</v>
      </c>
      <c r="K117" s="55" t="str">
        <f t="shared" si="8"/>
        <v>BLANK</v>
      </c>
      <c r="L117" s="55" t="str">
        <f t="shared" si="9"/>
        <v>BLANK</v>
      </c>
    </row>
    <row r="118" spans="1:12" x14ac:dyDescent="0.25">
      <c r="A118" t="str">
        <f>CONCATENATE('Search Tool'!$B$6,'Search Tool'!$F$6,H118)</f>
        <v>50025818</v>
      </c>
      <c r="B118" t="b">
        <f t="shared" si="5"/>
        <v>0</v>
      </c>
      <c r="C118">
        <f>IF(B118=FALSE,0,COUNTIF($B$7:B118,TRUE))</f>
        <v>0</v>
      </c>
      <c r="D118" t="str">
        <f t="shared" si="6"/>
        <v>FALSE0</v>
      </c>
      <c r="E118" t="str">
        <f t="shared" si="7"/>
        <v>AS LevelsGCE AS Level50025818</v>
      </c>
      <c r="F118" t="s">
        <v>1049</v>
      </c>
      <c r="G118" t="s">
        <v>9</v>
      </c>
      <c r="H118" s="113" t="s">
        <v>261</v>
      </c>
      <c r="I118" s="113" t="s">
        <v>262</v>
      </c>
      <c r="J118" t="s">
        <v>1177</v>
      </c>
      <c r="K118" s="55" t="str">
        <f t="shared" si="8"/>
        <v>BLANK</v>
      </c>
      <c r="L118" s="55" t="str">
        <f t="shared" si="9"/>
        <v>BLANK</v>
      </c>
    </row>
    <row r="119" spans="1:12" x14ac:dyDescent="0.25">
      <c r="A119" t="str">
        <f>CONCATENATE('Search Tool'!$B$6,'Search Tool'!$F$6,H119)</f>
        <v>50025909</v>
      </c>
      <c r="B119" t="b">
        <f t="shared" si="5"/>
        <v>0</v>
      </c>
      <c r="C119">
        <f>IF(B119=FALSE,0,COUNTIF($B$7:B119,TRUE))</f>
        <v>0</v>
      </c>
      <c r="D119" t="str">
        <f t="shared" si="6"/>
        <v>FALSE0</v>
      </c>
      <c r="E119" t="str">
        <f t="shared" si="7"/>
        <v>AS LevelsGCE AS Level50025909</v>
      </c>
      <c r="F119" t="s">
        <v>1049</v>
      </c>
      <c r="G119" t="s">
        <v>9</v>
      </c>
      <c r="H119" s="113" t="s">
        <v>263</v>
      </c>
      <c r="I119" s="113" t="s">
        <v>264</v>
      </c>
      <c r="J119" t="s">
        <v>1178</v>
      </c>
      <c r="K119" s="55" t="str">
        <f t="shared" si="8"/>
        <v>BLANK</v>
      </c>
      <c r="L119" s="55" t="str">
        <f t="shared" si="9"/>
        <v>BLANK</v>
      </c>
    </row>
    <row r="120" spans="1:12" x14ac:dyDescent="0.25">
      <c r="A120" t="str">
        <f>CONCATENATE('Search Tool'!$B$6,'Search Tool'!$F$6,H120)</f>
        <v>50025910</v>
      </c>
      <c r="B120" t="b">
        <f t="shared" si="5"/>
        <v>0</v>
      </c>
      <c r="C120">
        <f>IF(B120=FALSE,0,COUNTIF($B$7:B120,TRUE))</f>
        <v>0</v>
      </c>
      <c r="D120" t="str">
        <f t="shared" si="6"/>
        <v>FALSE0</v>
      </c>
      <c r="E120" t="str">
        <f t="shared" si="7"/>
        <v>AS LevelsGCE AS Level50025910</v>
      </c>
      <c r="F120" t="s">
        <v>1049</v>
      </c>
      <c r="G120" t="s">
        <v>9</v>
      </c>
      <c r="H120" s="113" t="s">
        <v>265</v>
      </c>
      <c r="I120" s="113" t="s">
        <v>266</v>
      </c>
      <c r="J120" t="s">
        <v>1179</v>
      </c>
      <c r="K120" s="55" t="str">
        <f t="shared" si="8"/>
        <v>BLANK</v>
      </c>
      <c r="L120" s="55" t="str">
        <f t="shared" si="9"/>
        <v>BLANK</v>
      </c>
    </row>
    <row r="121" spans="1:12" x14ac:dyDescent="0.25">
      <c r="A121" t="str">
        <f>CONCATENATE('Search Tool'!$B$6,'Search Tool'!$F$6,H121)</f>
        <v>50025946</v>
      </c>
      <c r="B121" t="b">
        <f t="shared" si="5"/>
        <v>0</v>
      </c>
      <c r="C121">
        <f>IF(B121=FALSE,0,COUNTIF($B$7:B121,TRUE))</f>
        <v>0</v>
      </c>
      <c r="D121" t="str">
        <f t="shared" si="6"/>
        <v>FALSE0</v>
      </c>
      <c r="E121" t="str">
        <f t="shared" si="7"/>
        <v>AS LevelsGCE AS Level50025946</v>
      </c>
      <c r="F121" t="s">
        <v>1049</v>
      </c>
      <c r="G121" t="s">
        <v>9</v>
      </c>
      <c r="H121" s="113" t="s">
        <v>267</v>
      </c>
      <c r="I121" s="113" t="s">
        <v>268</v>
      </c>
      <c r="J121" t="s">
        <v>1180</v>
      </c>
      <c r="K121" s="55" t="str">
        <f t="shared" si="8"/>
        <v>BLANK</v>
      </c>
      <c r="L121" s="55" t="str">
        <f t="shared" si="9"/>
        <v>BLANK</v>
      </c>
    </row>
    <row r="122" spans="1:12" x14ac:dyDescent="0.25">
      <c r="A122" t="str">
        <f>CONCATENATE('Search Tool'!$B$6,'Search Tool'!$F$6,H122)</f>
        <v>50025995</v>
      </c>
      <c r="B122" t="b">
        <f t="shared" si="5"/>
        <v>0</v>
      </c>
      <c r="C122">
        <f>IF(B122=FALSE,0,COUNTIF($B$7:B122,TRUE))</f>
        <v>0</v>
      </c>
      <c r="D122" t="str">
        <f t="shared" si="6"/>
        <v>FALSE0</v>
      </c>
      <c r="E122" t="str">
        <f t="shared" si="7"/>
        <v>AS LevelsGCE AS Level50025995</v>
      </c>
      <c r="F122" t="s">
        <v>1049</v>
      </c>
      <c r="G122" t="s">
        <v>9</v>
      </c>
      <c r="H122" s="113" t="s">
        <v>269</v>
      </c>
      <c r="I122" s="113" t="s">
        <v>270</v>
      </c>
      <c r="J122" t="s">
        <v>1181</v>
      </c>
      <c r="K122" s="55" t="str">
        <f t="shared" si="8"/>
        <v>BLANK</v>
      </c>
      <c r="L122" s="55" t="str">
        <f t="shared" si="9"/>
        <v>BLANK</v>
      </c>
    </row>
    <row r="123" spans="1:12" x14ac:dyDescent="0.25">
      <c r="A123" t="str">
        <f>CONCATENATE('Search Tool'!$B$6,'Search Tool'!$F$6,H123)</f>
        <v>50026136</v>
      </c>
      <c r="B123" t="b">
        <f t="shared" si="5"/>
        <v>0</v>
      </c>
      <c r="C123">
        <f>IF(B123=FALSE,0,COUNTIF($B$7:B123,TRUE))</f>
        <v>0</v>
      </c>
      <c r="D123" t="str">
        <f t="shared" si="6"/>
        <v>FALSE0</v>
      </c>
      <c r="E123" t="str">
        <f t="shared" si="7"/>
        <v>AS LevelsGCE AS Level50026136</v>
      </c>
      <c r="F123" t="s">
        <v>1049</v>
      </c>
      <c r="G123" t="s">
        <v>9</v>
      </c>
      <c r="H123" s="113" t="s">
        <v>273</v>
      </c>
      <c r="I123" s="113" t="s">
        <v>274</v>
      </c>
      <c r="J123" t="s">
        <v>1182</v>
      </c>
      <c r="K123" s="55" t="str">
        <f t="shared" si="8"/>
        <v>BLANK</v>
      </c>
      <c r="L123" s="55" t="str">
        <f t="shared" si="9"/>
        <v>BLANK</v>
      </c>
    </row>
    <row r="124" spans="1:12" x14ac:dyDescent="0.25">
      <c r="A124" t="str">
        <f>CONCATENATE('Search Tool'!$B$6,'Search Tool'!$F$6,H124)</f>
        <v>50026161</v>
      </c>
      <c r="B124" t="b">
        <f t="shared" si="5"/>
        <v>0</v>
      </c>
      <c r="C124">
        <f>IF(B124=FALSE,0,COUNTIF($B$7:B124,TRUE))</f>
        <v>0</v>
      </c>
      <c r="D124" t="str">
        <f t="shared" si="6"/>
        <v>FALSE0</v>
      </c>
      <c r="E124" t="str">
        <f t="shared" si="7"/>
        <v>AS LevelsGCE AS Level50026161</v>
      </c>
      <c r="F124" t="s">
        <v>1049</v>
      </c>
      <c r="G124" t="s">
        <v>9</v>
      </c>
      <c r="H124" s="113" t="s">
        <v>275</v>
      </c>
      <c r="I124" s="113" t="s">
        <v>276</v>
      </c>
      <c r="J124" t="s">
        <v>1183</v>
      </c>
      <c r="K124" s="55" t="str">
        <f t="shared" si="8"/>
        <v>BLANK</v>
      </c>
      <c r="L124" s="55" t="str">
        <f t="shared" si="9"/>
        <v>BLANK</v>
      </c>
    </row>
    <row r="125" spans="1:12" x14ac:dyDescent="0.25">
      <c r="A125" t="str">
        <f>CONCATENATE('Search Tool'!$B$6,'Search Tool'!$F$6,H125)</f>
        <v>50026173</v>
      </c>
      <c r="B125" t="b">
        <f t="shared" si="5"/>
        <v>0</v>
      </c>
      <c r="C125">
        <f>IF(B125=FALSE,0,COUNTIF($B$7:B125,TRUE))</f>
        <v>0</v>
      </c>
      <c r="D125" t="str">
        <f t="shared" si="6"/>
        <v>FALSE0</v>
      </c>
      <c r="E125" t="str">
        <f t="shared" si="7"/>
        <v>AS LevelsGCE AS Level50026173</v>
      </c>
      <c r="F125" t="s">
        <v>1049</v>
      </c>
      <c r="G125" t="s">
        <v>9</v>
      </c>
      <c r="H125" s="113" t="s">
        <v>277</v>
      </c>
      <c r="I125" s="113" t="s">
        <v>278</v>
      </c>
      <c r="J125" t="s">
        <v>1184</v>
      </c>
      <c r="K125" s="55" t="str">
        <f t="shared" si="8"/>
        <v>BLANK</v>
      </c>
      <c r="L125" s="55" t="str">
        <f t="shared" si="9"/>
        <v>BLANK</v>
      </c>
    </row>
    <row r="126" spans="1:12" x14ac:dyDescent="0.25">
      <c r="A126" t="str">
        <f>CONCATENATE('Search Tool'!$B$6,'Search Tool'!$F$6,H126)</f>
        <v>50026185</v>
      </c>
      <c r="B126" t="b">
        <f t="shared" si="5"/>
        <v>0</v>
      </c>
      <c r="C126">
        <f>IF(B126=FALSE,0,COUNTIF($B$7:B126,TRUE))</f>
        <v>0</v>
      </c>
      <c r="D126" t="str">
        <f t="shared" si="6"/>
        <v>FALSE0</v>
      </c>
      <c r="E126" t="str">
        <f t="shared" si="7"/>
        <v>AS LevelsGCE AS Level50026185</v>
      </c>
      <c r="F126" t="s">
        <v>1049</v>
      </c>
      <c r="G126" t="s">
        <v>9</v>
      </c>
      <c r="H126" s="113" t="s">
        <v>279</v>
      </c>
      <c r="I126" s="113" t="s">
        <v>280</v>
      </c>
      <c r="J126" t="s">
        <v>1185</v>
      </c>
      <c r="K126" s="55" t="str">
        <f t="shared" si="8"/>
        <v>BLANK</v>
      </c>
      <c r="L126" s="55" t="str">
        <f t="shared" si="9"/>
        <v>BLANK</v>
      </c>
    </row>
    <row r="127" spans="1:12" x14ac:dyDescent="0.25">
      <c r="A127" t="str">
        <f>CONCATENATE('Search Tool'!$B$6,'Search Tool'!$F$6,H127)</f>
        <v>50026215</v>
      </c>
      <c r="B127" t="b">
        <f t="shared" si="5"/>
        <v>0</v>
      </c>
      <c r="C127">
        <f>IF(B127=FALSE,0,COUNTIF($B$7:B127,TRUE))</f>
        <v>0</v>
      </c>
      <c r="D127" t="str">
        <f t="shared" si="6"/>
        <v>FALSE0</v>
      </c>
      <c r="E127" t="str">
        <f t="shared" si="7"/>
        <v>AS LevelsGCE AS Level50026215</v>
      </c>
      <c r="F127" t="s">
        <v>1049</v>
      </c>
      <c r="G127" t="s">
        <v>9</v>
      </c>
      <c r="H127" s="113" t="s">
        <v>282</v>
      </c>
      <c r="I127" s="113" t="s">
        <v>283</v>
      </c>
      <c r="J127" t="s">
        <v>1186</v>
      </c>
      <c r="K127" s="55" t="str">
        <f t="shared" si="8"/>
        <v>BLANK</v>
      </c>
      <c r="L127" s="55" t="str">
        <f t="shared" si="9"/>
        <v>BLANK</v>
      </c>
    </row>
    <row r="128" spans="1:12" x14ac:dyDescent="0.25">
      <c r="A128" t="str">
        <f>CONCATENATE('Search Tool'!$B$6,'Search Tool'!$F$6,H128)</f>
        <v>50026227</v>
      </c>
      <c r="B128" t="b">
        <f t="shared" si="5"/>
        <v>0</v>
      </c>
      <c r="C128">
        <f>IF(B128=FALSE,0,COUNTIF($B$7:B128,TRUE))</f>
        <v>0</v>
      </c>
      <c r="D128" t="str">
        <f t="shared" si="6"/>
        <v>FALSE0</v>
      </c>
      <c r="E128" t="str">
        <f t="shared" si="7"/>
        <v>AS LevelsGCE AS Level50026227</v>
      </c>
      <c r="F128" t="s">
        <v>1049</v>
      </c>
      <c r="G128" t="s">
        <v>9</v>
      </c>
      <c r="H128" s="113" t="s">
        <v>284</v>
      </c>
      <c r="I128" s="113" t="s">
        <v>285</v>
      </c>
      <c r="J128" t="s">
        <v>1187</v>
      </c>
      <c r="K128" s="55" t="str">
        <f t="shared" si="8"/>
        <v>BLANK</v>
      </c>
      <c r="L128" s="55" t="str">
        <f t="shared" si="9"/>
        <v>BLANK</v>
      </c>
    </row>
    <row r="129" spans="1:12" x14ac:dyDescent="0.25">
      <c r="A129" t="str">
        <f>CONCATENATE('Search Tool'!$B$6,'Search Tool'!$F$6,H129)</f>
        <v>50026239</v>
      </c>
      <c r="B129" t="b">
        <f t="shared" si="5"/>
        <v>0</v>
      </c>
      <c r="C129">
        <f>IF(B129=FALSE,0,COUNTIF($B$7:B129,TRUE))</f>
        <v>0</v>
      </c>
      <c r="D129" t="str">
        <f t="shared" si="6"/>
        <v>FALSE0</v>
      </c>
      <c r="E129" t="str">
        <f t="shared" si="7"/>
        <v>AS LevelsGCE AS Level50026239</v>
      </c>
      <c r="F129" t="s">
        <v>1049</v>
      </c>
      <c r="G129" t="s">
        <v>9</v>
      </c>
      <c r="H129" s="113" t="s">
        <v>286</v>
      </c>
      <c r="I129" s="113" t="s">
        <v>287</v>
      </c>
      <c r="J129" t="s">
        <v>1188</v>
      </c>
      <c r="K129" s="55" t="str">
        <f t="shared" si="8"/>
        <v>BLANK</v>
      </c>
      <c r="L129" s="55" t="str">
        <f t="shared" si="9"/>
        <v>BLANK</v>
      </c>
    </row>
    <row r="130" spans="1:12" x14ac:dyDescent="0.25">
      <c r="A130" t="str">
        <f>CONCATENATE('Search Tool'!$B$6,'Search Tool'!$F$6,H130)</f>
        <v>50026240</v>
      </c>
      <c r="B130" t="b">
        <f t="shared" si="5"/>
        <v>0</v>
      </c>
      <c r="C130">
        <f>IF(B130=FALSE,0,COUNTIF($B$7:B130,TRUE))</f>
        <v>0</v>
      </c>
      <c r="D130" t="str">
        <f t="shared" si="6"/>
        <v>FALSE0</v>
      </c>
      <c r="E130" t="str">
        <f t="shared" si="7"/>
        <v>AS LevelsGCE AS Level50026240</v>
      </c>
      <c r="F130" t="s">
        <v>1049</v>
      </c>
      <c r="G130" t="s">
        <v>9</v>
      </c>
      <c r="H130" s="113" t="s">
        <v>288</v>
      </c>
      <c r="I130" s="113" t="s">
        <v>289</v>
      </c>
      <c r="J130" t="s">
        <v>1189</v>
      </c>
      <c r="K130" s="55" t="str">
        <f t="shared" si="8"/>
        <v>BLANK</v>
      </c>
      <c r="L130" s="55" t="str">
        <f t="shared" si="9"/>
        <v>BLANK</v>
      </c>
    </row>
    <row r="131" spans="1:12" x14ac:dyDescent="0.25">
      <c r="A131" t="str">
        <f>CONCATENATE('Search Tool'!$B$6,'Search Tool'!$F$6,H131)</f>
        <v>50026252</v>
      </c>
      <c r="B131" t="b">
        <f t="shared" si="5"/>
        <v>0</v>
      </c>
      <c r="C131">
        <f>IF(B131=FALSE,0,COUNTIF($B$7:B131,TRUE))</f>
        <v>0</v>
      </c>
      <c r="D131" t="str">
        <f t="shared" si="6"/>
        <v>FALSE0</v>
      </c>
      <c r="E131" t="str">
        <f t="shared" si="7"/>
        <v>AS LevelsGCE AS Level50026252</v>
      </c>
      <c r="F131" t="s">
        <v>1049</v>
      </c>
      <c r="G131" t="s">
        <v>9</v>
      </c>
      <c r="H131" s="113" t="s">
        <v>290</v>
      </c>
      <c r="I131" s="113" t="s">
        <v>291</v>
      </c>
      <c r="J131" t="s">
        <v>1190</v>
      </c>
      <c r="K131" s="55" t="str">
        <f t="shared" si="8"/>
        <v>BLANK</v>
      </c>
      <c r="L131" s="55" t="str">
        <f t="shared" si="9"/>
        <v>BLANK</v>
      </c>
    </row>
    <row r="132" spans="1:12" x14ac:dyDescent="0.25">
      <c r="A132" t="str">
        <f>CONCATENATE('Search Tool'!$B$6,'Search Tool'!$F$6,H132)</f>
        <v>50026276</v>
      </c>
      <c r="B132" t="b">
        <f t="shared" si="5"/>
        <v>0</v>
      </c>
      <c r="C132">
        <f>IF(B132=FALSE,0,COUNTIF($B$7:B132,TRUE))</f>
        <v>0</v>
      </c>
      <c r="D132" t="str">
        <f t="shared" si="6"/>
        <v>FALSE0</v>
      </c>
      <c r="E132" t="str">
        <f t="shared" si="7"/>
        <v>AS LevelsGCE AS Level50026276</v>
      </c>
      <c r="F132" t="s">
        <v>1049</v>
      </c>
      <c r="G132" t="s">
        <v>9</v>
      </c>
      <c r="H132" s="113" t="s">
        <v>292</v>
      </c>
      <c r="I132" s="113" t="s">
        <v>293</v>
      </c>
      <c r="J132" t="s">
        <v>1191</v>
      </c>
      <c r="K132" s="55" t="str">
        <f t="shared" si="8"/>
        <v>BLANK</v>
      </c>
      <c r="L132" s="55" t="str">
        <f t="shared" si="9"/>
        <v>BLANK</v>
      </c>
    </row>
    <row r="133" spans="1:12" x14ac:dyDescent="0.25">
      <c r="A133" t="str">
        <f>CONCATENATE('Search Tool'!$B$6,'Search Tool'!$F$6,H133)</f>
        <v>50026355</v>
      </c>
      <c r="B133" t="b">
        <f t="shared" si="5"/>
        <v>0</v>
      </c>
      <c r="C133">
        <f>IF(B133=FALSE,0,COUNTIF($B$7:B133,TRUE))</f>
        <v>0</v>
      </c>
      <c r="D133" t="str">
        <f t="shared" si="6"/>
        <v>FALSE0</v>
      </c>
      <c r="E133" t="str">
        <f t="shared" si="7"/>
        <v>AS LevelsGCE AS Level50026355</v>
      </c>
      <c r="F133" t="s">
        <v>1049</v>
      </c>
      <c r="G133" t="s">
        <v>9</v>
      </c>
      <c r="H133" s="113" t="s">
        <v>294</v>
      </c>
      <c r="I133" s="113" t="s">
        <v>295</v>
      </c>
      <c r="J133" t="s">
        <v>1192</v>
      </c>
      <c r="K133" s="55" t="str">
        <f t="shared" si="8"/>
        <v>BLANK</v>
      </c>
      <c r="L133" s="55" t="str">
        <f t="shared" si="9"/>
        <v>BLANK</v>
      </c>
    </row>
    <row r="134" spans="1:12" x14ac:dyDescent="0.25">
      <c r="A134" t="str">
        <f>CONCATENATE('Search Tool'!$B$6,'Search Tool'!$F$6,H134)</f>
        <v>50026422</v>
      </c>
      <c r="B134" t="b">
        <f t="shared" si="5"/>
        <v>0</v>
      </c>
      <c r="C134">
        <f>IF(B134=FALSE,0,COUNTIF($B$7:B134,TRUE))</f>
        <v>0</v>
      </c>
      <c r="D134" t="str">
        <f t="shared" si="6"/>
        <v>FALSE0</v>
      </c>
      <c r="E134" t="str">
        <f t="shared" si="7"/>
        <v>AS LevelsGCE AS Level50026422</v>
      </c>
      <c r="F134" t="s">
        <v>1049</v>
      </c>
      <c r="G134" t="s">
        <v>9</v>
      </c>
      <c r="H134" s="113" t="s">
        <v>297</v>
      </c>
      <c r="I134" s="113" t="s">
        <v>298</v>
      </c>
      <c r="J134" t="s">
        <v>1193</v>
      </c>
      <c r="K134" s="55" t="str">
        <f t="shared" si="8"/>
        <v>BLANK</v>
      </c>
      <c r="L134" s="55" t="str">
        <f t="shared" si="9"/>
        <v>BLANK</v>
      </c>
    </row>
    <row r="135" spans="1:12" x14ac:dyDescent="0.25">
      <c r="A135" t="str">
        <f>CONCATENATE('Search Tool'!$B$6,'Search Tool'!$F$6,H135)</f>
        <v>50026458</v>
      </c>
      <c r="B135" t="b">
        <f t="shared" si="5"/>
        <v>0</v>
      </c>
      <c r="C135">
        <f>IF(B135=FALSE,0,COUNTIF($B$7:B135,TRUE))</f>
        <v>0</v>
      </c>
      <c r="D135" t="str">
        <f t="shared" si="6"/>
        <v>FALSE0</v>
      </c>
      <c r="E135" t="str">
        <f t="shared" si="7"/>
        <v>AS LevelsGCE AS Level50026458</v>
      </c>
      <c r="F135" t="s">
        <v>1049</v>
      </c>
      <c r="G135" t="s">
        <v>9</v>
      </c>
      <c r="H135" s="113" t="s">
        <v>299</v>
      </c>
      <c r="I135" s="113" t="s">
        <v>300</v>
      </c>
      <c r="J135" t="s">
        <v>1194</v>
      </c>
      <c r="K135" s="55" t="str">
        <f t="shared" si="8"/>
        <v>BLANK</v>
      </c>
      <c r="L135" s="55" t="str">
        <f t="shared" si="9"/>
        <v>BLANK</v>
      </c>
    </row>
    <row r="136" spans="1:12" x14ac:dyDescent="0.25">
      <c r="A136" t="str">
        <f>CONCATENATE('Search Tool'!$B$6,'Search Tool'!$F$6,H136)</f>
        <v>50026550</v>
      </c>
      <c r="B136" t="b">
        <f t="shared" ref="B136:B199" si="10">A136=E136</f>
        <v>0</v>
      </c>
      <c r="C136">
        <f>IF(B136=FALSE,0,COUNTIF($B$7:B136,TRUE))</f>
        <v>0</v>
      </c>
      <c r="D136" t="str">
        <f t="shared" ref="D136:D199" si="11">CONCATENATE(B136,C136)</f>
        <v>FALSE0</v>
      </c>
      <c r="E136" t="str">
        <f t="shared" ref="E136:E199" si="12">CONCATENATE(F136,G136,H136)</f>
        <v>AS LevelsGCE AS Level50026550</v>
      </c>
      <c r="F136" t="s">
        <v>1049</v>
      </c>
      <c r="G136" t="s">
        <v>9</v>
      </c>
      <c r="H136" s="113" t="s">
        <v>301</v>
      </c>
      <c r="I136" s="113" t="s">
        <v>302</v>
      </c>
      <c r="J136" t="s">
        <v>1195</v>
      </c>
      <c r="K136" s="55" t="str">
        <f t="shared" ref="K136:K199" si="13">IFERROR(VLOOKUP($J136,$D$7:$I$668,5,FALSE),"BLANK")</f>
        <v>BLANK</v>
      </c>
      <c r="L136" s="55" t="str">
        <f t="shared" ref="L136:L199" si="14">IFERROR(VLOOKUP($J136,$D$7:$I$668,6,FALSE),"BLANK")</f>
        <v>BLANK</v>
      </c>
    </row>
    <row r="137" spans="1:12" x14ac:dyDescent="0.25">
      <c r="A137" t="str">
        <f>CONCATENATE('Search Tool'!$B$6,'Search Tool'!$F$6,H137)</f>
        <v>50026562</v>
      </c>
      <c r="B137" t="b">
        <f t="shared" si="10"/>
        <v>0</v>
      </c>
      <c r="C137">
        <f>IF(B137=FALSE,0,COUNTIF($B$7:B137,TRUE))</f>
        <v>0</v>
      </c>
      <c r="D137" t="str">
        <f t="shared" si="11"/>
        <v>FALSE0</v>
      </c>
      <c r="E137" t="str">
        <f t="shared" si="12"/>
        <v>AS LevelsGCE AS Level50026562</v>
      </c>
      <c r="F137" t="s">
        <v>1049</v>
      </c>
      <c r="G137" t="s">
        <v>9</v>
      </c>
      <c r="H137" s="113" t="s">
        <v>303</v>
      </c>
      <c r="I137" s="113" t="s">
        <v>304</v>
      </c>
      <c r="J137" t="s">
        <v>1196</v>
      </c>
      <c r="K137" s="55" t="str">
        <f t="shared" si="13"/>
        <v>BLANK</v>
      </c>
      <c r="L137" s="55" t="str">
        <f t="shared" si="14"/>
        <v>BLANK</v>
      </c>
    </row>
    <row r="138" spans="1:12" x14ac:dyDescent="0.25">
      <c r="A138" t="str">
        <f>CONCATENATE('Search Tool'!$B$6,'Search Tool'!$F$6,H138)</f>
        <v>50026628</v>
      </c>
      <c r="B138" t="b">
        <f t="shared" si="10"/>
        <v>0</v>
      </c>
      <c r="C138">
        <f>IF(B138=FALSE,0,COUNTIF($B$7:B138,TRUE))</f>
        <v>0</v>
      </c>
      <c r="D138" t="str">
        <f t="shared" si="11"/>
        <v>FALSE0</v>
      </c>
      <c r="E138" t="str">
        <f t="shared" si="12"/>
        <v>AS LevelsGCE AS Level50026628</v>
      </c>
      <c r="F138" t="s">
        <v>1049</v>
      </c>
      <c r="G138" t="s">
        <v>9</v>
      </c>
      <c r="H138" s="113" t="s">
        <v>307</v>
      </c>
      <c r="I138" s="113" t="s">
        <v>308</v>
      </c>
      <c r="J138" t="s">
        <v>1197</v>
      </c>
      <c r="K138" s="55" t="str">
        <f t="shared" si="13"/>
        <v>BLANK</v>
      </c>
      <c r="L138" s="55" t="str">
        <f t="shared" si="14"/>
        <v>BLANK</v>
      </c>
    </row>
    <row r="139" spans="1:12" x14ac:dyDescent="0.25">
      <c r="A139" t="str">
        <f>CONCATENATE('Search Tool'!$B$6,'Search Tool'!$F$6,H139)</f>
        <v>50026665</v>
      </c>
      <c r="B139" t="b">
        <f t="shared" si="10"/>
        <v>0</v>
      </c>
      <c r="C139">
        <f>IF(B139=FALSE,0,COUNTIF($B$7:B139,TRUE))</f>
        <v>0</v>
      </c>
      <c r="D139" t="str">
        <f t="shared" si="11"/>
        <v>FALSE0</v>
      </c>
      <c r="E139" t="str">
        <f t="shared" si="12"/>
        <v>AS LevelsGCE AS Level50026665</v>
      </c>
      <c r="F139" t="s">
        <v>1049</v>
      </c>
      <c r="G139" t="s">
        <v>9</v>
      </c>
      <c r="H139" s="113" t="s">
        <v>311</v>
      </c>
      <c r="I139" s="113" t="s">
        <v>312</v>
      </c>
      <c r="J139" t="s">
        <v>1198</v>
      </c>
      <c r="K139" s="55" t="str">
        <f t="shared" si="13"/>
        <v>BLANK</v>
      </c>
      <c r="L139" s="55" t="str">
        <f t="shared" si="14"/>
        <v>BLANK</v>
      </c>
    </row>
    <row r="140" spans="1:12" x14ac:dyDescent="0.25">
      <c r="A140" t="str">
        <f>CONCATENATE('Search Tool'!$B$6,'Search Tool'!$F$6,H140)</f>
        <v>50026690</v>
      </c>
      <c r="B140" t="b">
        <f t="shared" si="10"/>
        <v>0</v>
      </c>
      <c r="C140">
        <f>IF(B140=FALSE,0,COUNTIF($B$7:B140,TRUE))</f>
        <v>0</v>
      </c>
      <c r="D140" t="str">
        <f t="shared" si="11"/>
        <v>FALSE0</v>
      </c>
      <c r="E140" t="str">
        <f t="shared" si="12"/>
        <v>AS LevelsGCE AS Level50026690</v>
      </c>
      <c r="F140" t="s">
        <v>1049</v>
      </c>
      <c r="G140" t="s">
        <v>9</v>
      </c>
      <c r="H140" s="113" t="s">
        <v>314</v>
      </c>
      <c r="I140" s="113" t="s">
        <v>315</v>
      </c>
      <c r="J140" t="s">
        <v>1199</v>
      </c>
      <c r="K140" s="55" t="str">
        <f t="shared" si="13"/>
        <v>BLANK</v>
      </c>
      <c r="L140" s="55" t="str">
        <f t="shared" si="14"/>
        <v>BLANK</v>
      </c>
    </row>
    <row r="141" spans="1:12" x14ac:dyDescent="0.25">
      <c r="A141" t="str">
        <f>CONCATENATE('Search Tool'!$B$6,'Search Tool'!$F$6,H141)</f>
        <v>50027566</v>
      </c>
      <c r="B141" t="b">
        <f t="shared" si="10"/>
        <v>0</v>
      </c>
      <c r="C141">
        <f>IF(B141=FALSE,0,COUNTIF($B$7:B141,TRUE))</f>
        <v>0</v>
      </c>
      <c r="D141" t="str">
        <f t="shared" si="11"/>
        <v>FALSE0</v>
      </c>
      <c r="E141" t="str">
        <f t="shared" si="12"/>
        <v>AS LevelsGCE AS Level50027566</v>
      </c>
      <c r="F141" t="s">
        <v>1049</v>
      </c>
      <c r="G141" t="s">
        <v>9</v>
      </c>
      <c r="H141" s="113" t="s">
        <v>317</v>
      </c>
      <c r="I141" s="113" t="s">
        <v>318</v>
      </c>
      <c r="J141" t="s">
        <v>1200</v>
      </c>
      <c r="K141" s="55" t="str">
        <f t="shared" si="13"/>
        <v>BLANK</v>
      </c>
      <c r="L141" s="55" t="str">
        <f t="shared" si="14"/>
        <v>BLANK</v>
      </c>
    </row>
    <row r="142" spans="1:12" x14ac:dyDescent="0.25">
      <c r="A142" t="str">
        <f>CONCATENATE('Search Tool'!$B$6,'Search Tool'!$F$6,H142)</f>
        <v>5002758X</v>
      </c>
      <c r="B142" t="b">
        <f t="shared" si="10"/>
        <v>0</v>
      </c>
      <c r="C142">
        <f>IF(B142=FALSE,0,COUNTIF($B$7:B142,TRUE))</f>
        <v>0</v>
      </c>
      <c r="D142" t="str">
        <f t="shared" si="11"/>
        <v>FALSE0</v>
      </c>
      <c r="E142" t="str">
        <f t="shared" si="12"/>
        <v>AS LevelsGCE AS Level5002758X</v>
      </c>
      <c r="F142" t="s">
        <v>1049</v>
      </c>
      <c r="G142" t="s">
        <v>9</v>
      </c>
      <c r="H142" s="113" t="s">
        <v>319</v>
      </c>
      <c r="I142" s="113" t="s">
        <v>320</v>
      </c>
      <c r="J142" t="s">
        <v>1201</v>
      </c>
      <c r="K142" s="55" t="str">
        <f t="shared" si="13"/>
        <v>BLANK</v>
      </c>
      <c r="L142" s="55" t="str">
        <f t="shared" si="14"/>
        <v>BLANK</v>
      </c>
    </row>
    <row r="143" spans="1:12" x14ac:dyDescent="0.25">
      <c r="A143" t="str">
        <f>CONCATENATE('Search Tool'!$B$6,'Search Tool'!$F$6,H143)</f>
        <v>5002761X</v>
      </c>
      <c r="B143" t="b">
        <f t="shared" si="10"/>
        <v>0</v>
      </c>
      <c r="C143">
        <f>IF(B143=FALSE,0,COUNTIF($B$7:B143,TRUE))</f>
        <v>0</v>
      </c>
      <c r="D143" t="str">
        <f t="shared" si="11"/>
        <v>FALSE0</v>
      </c>
      <c r="E143" t="str">
        <f t="shared" si="12"/>
        <v>AS LevelsGCE AS Level5002761X</v>
      </c>
      <c r="F143" t="s">
        <v>1049</v>
      </c>
      <c r="G143" t="s">
        <v>9</v>
      </c>
      <c r="H143" s="113" t="s">
        <v>321</v>
      </c>
      <c r="I143" s="113" t="s">
        <v>322</v>
      </c>
      <c r="J143" t="s">
        <v>1202</v>
      </c>
      <c r="K143" s="55" t="str">
        <f t="shared" si="13"/>
        <v>BLANK</v>
      </c>
      <c r="L143" s="55" t="str">
        <f t="shared" si="14"/>
        <v>BLANK</v>
      </c>
    </row>
    <row r="144" spans="1:12" x14ac:dyDescent="0.25">
      <c r="A144" t="str">
        <f>CONCATENATE('Search Tool'!$B$6,'Search Tool'!$F$6,H144)</f>
        <v>50027773</v>
      </c>
      <c r="B144" t="b">
        <f t="shared" si="10"/>
        <v>0</v>
      </c>
      <c r="C144">
        <f>IF(B144=FALSE,0,COUNTIF($B$7:B144,TRUE))</f>
        <v>0</v>
      </c>
      <c r="D144" t="str">
        <f t="shared" si="11"/>
        <v>FALSE0</v>
      </c>
      <c r="E144" t="str">
        <f t="shared" si="12"/>
        <v>AS LevelsGCE AS Level50027773</v>
      </c>
      <c r="F144" t="s">
        <v>1049</v>
      </c>
      <c r="G144" t="s">
        <v>9</v>
      </c>
      <c r="H144" s="113" t="s">
        <v>323</v>
      </c>
      <c r="I144" s="113" t="s">
        <v>324</v>
      </c>
      <c r="J144" t="s">
        <v>1203</v>
      </c>
      <c r="K144" s="55" t="str">
        <f t="shared" si="13"/>
        <v>BLANK</v>
      </c>
      <c r="L144" s="55" t="str">
        <f t="shared" si="14"/>
        <v>BLANK</v>
      </c>
    </row>
    <row r="145" spans="1:12" x14ac:dyDescent="0.25">
      <c r="A145" t="str">
        <f>CONCATENATE('Search Tool'!$B$6,'Search Tool'!$F$6,H145)</f>
        <v>50027797</v>
      </c>
      <c r="B145" t="b">
        <f t="shared" si="10"/>
        <v>0</v>
      </c>
      <c r="C145">
        <f>IF(B145=FALSE,0,COUNTIF($B$7:B145,TRUE))</f>
        <v>0</v>
      </c>
      <c r="D145" t="str">
        <f t="shared" si="11"/>
        <v>FALSE0</v>
      </c>
      <c r="E145" t="str">
        <f t="shared" si="12"/>
        <v>AS LevelsGCE AS Level50027797</v>
      </c>
      <c r="F145" t="s">
        <v>1049</v>
      </c>
      <c r="G145" t="s">
        <v>9</v>
      </c>
      <c r="H145" s="113" t="s">
        <v>325</v>
      </c>
      <c r="I145" s="113" t="s">
        <v>326</v>
      </c>
      <c r="J145" t="s">
        <v>1204</v>
      </c>
      <c r="K145" s="55" t="str">
        <f t="shared" si="13"/>
        <v>BLANK</v>
      </c>
      <c r="L145" s="55" t="str">
        <f t="shared" si="14"/>
        <v>BLANK</v>
      </c>
    </row>
    <row r="146" spans="1:12" x14ac:dyDescent="0.25">
      <c r="A146" t="str">
        <f>CONCATENATE('Search Tool'!$B$6,'Search Tool'!$F$6,H146)</f>
        <v>5002789X</v>
      </c>
      <c r="B146" t="b">
        <f t="shared" si="10"/>
        <v>0</v>
      </c>
      <c r="C146">
        <f>IF(B146=FALSE,0,COUNTIF($B$7:B146,TRUE))</f>
        <v>0</v>
      </c>
      <c r="D146" t="str">
        <f t="shared" si="11"/>
        <v>FALSE0</v>
      </c>
      <c r="E146" t="str">
        <f t="shared" si="12"/>
        <v>AS LevelsGCE AS Level5002789X</v>
      </c>
      <c r="F146" t="s">
        <v>1049</v>
      </c>
      <c r="G146" t="s">
        <v>9</v>
      </c>
      <c r="H146" s="113" t="s">
        <v>327</v>
      </c>
      <c r="I146" s="113" t="s">
        <v>328</v>
      </c>
      <c r="J146" t="s">
        <v>1205</v>
      </c>
      <c r="K146" s="55" t="str">
        <f t="shared" si="13"/>
        <v>BLANK</v>
      </c>
      <c r="L146" s="55" t="str">
        <f t="shared" si="14"/>
        <v>BLANK</v>
      </c>
    </row>
    <row r="147" spans="1:12" x14ac:dyDescent="0.25">
      <c r="A147" t="str">
        <f>CONCATENATE('Search Tool'!$B$6,'Search Tool'!$F$6,H147)</f>
        <v>5002792X</v>
      </c>
      <c r="B147" t="b">
        <f t="shared" si="10"/>
        <v>0</v>
      </c>
      <c r="C147">
        <f>IF(B147=FALSE,0,COUNTIF($B$7:B147,TRUE))</f>
        <v>0</v>
      </c>
      <c r="D147" t="str">
        <f t="shared" si="11"/>
        <v>FALSE0</v>
      </c>
      <c r="E147" t="str">
        <f t="shared" si="12"/>
        <v>AS LevelsGCE AS Level5002792X</v>
      </c>
      <c r="F147" t="s">
        <v>1049</v>
      </c>
      <c r="G147" t="s">
        <v>9</v>
      </c>
      <c r="H147" s="113" t="s">
        <v>329</v>
      </c>
      <c r="I147" s="113" t="s">
        <v>330</v>
      </c>
      <c r="J147" t="s">
        <v>1206</v>
      </c>
      <c r="K147" s="55" t="str">
        <f t="shared" si="13"/>
        <v>BLANK</v>
      </c>
      <c r="L147" s="55" t="str">
        <f t="shared" si="14"/>
        <v>BLANK</v>
      </c>
    </row>
    <row r="148" spans="1:12" x14ac:dyDescent="0.25">
      <c r="A148" t="str">
        <f>CONCATENATE('Search Tool'!$B$6,'Search Tool'!$F$6,H148)</f>
        <v>50027931</v>
      </c>
      <c r="B148" t="b">
        <f t="shared" si="10"/>
        <v>0</v>
      </c>
      <c r="C148">
        <f>IF(B148=FALSE,0,COUNTIF($B$7:B148,TRUE))</f>
        <v>0</v>
      </c>
      <c r="D148" t="str">
        <f t="shared" si="11"/>
        <v>FALSE0</v>
      </c>
      <c r="E148" t="str">
        <f t="shared" si="12"/>
        <v>AS LevelsGCE AS Level50027931</v>
      </c>
      <c r="F148" t="s">
        <v>1049</v>
      </c>
      <c r="G148" t="s">
        <v>9</v>
      </c>
      <c r="H148" s="113" t="s">
        <v>331</v>
      </c>
      <c r="I148" s="113" t="s">
        <v>332</v>
      </c>
      <c r="J148" t="s">
        <v>1207</v>
      </c>
      <c r="K148" s="55" t="str">
        <f t="shared" si="13"/>
        <v>BLANK</v>
      </c>
      <c r="L148" s="55" t="str">
        <f t="shared" si="14"/>
        <v>BLANK</v>
      </c>
    </row>
    <row r="149" spans="1:12" x14ac:dyDescent="0.25">
      <c r="A149" t="str">
        <f>CONCATENATE('Search Tool'!$B$6,'Search Tool'!$F$6,H149)</f>
        <v>50027943</v>
      </c>
      <c r="B149" t="b">
        <f t="shared" si="10"/>
        <v>0</v>
      </c>
      <c r="C149">
        <f>IF(B149=FALSE,0,COUNTIF($B$7:B149,TRUE))</f>
        <v>0</v>
      </c>
      <c r="D149" t="str">
        <f t="shared" si="11"/>
        <v>FALSE0</v>
      </c>
      <c r="E149" t="str">
        <f t="shared" si="12"/>
        <v>AS LevelsGCE AS Level50027943</v>
      </c>
      <c r="F149" t="s">
        <v>1049</v>
      </c>
      <c r="G149" t="s">
        <v>9</v>
      </c>
      <c r="H149" s="113" t="s">
        <v>333</v>
      </c>
      <c r="I149" s="113" t="s">
        <v>334</v>
      </c>
      <c r="J149" t="s">
        <v>1208</v>
      </c>
      <c r="K149" s="55" t="str">
        <f t="shared" si="13"/>
        <v>BLANK</v>
      </c>
      <c r="L149" s="55" t="str">
        <f t="shared" si="14"/>
        <v>BLANK</v>
      </c>
    </row>
    <row r="150" spans="1:12" x14ac:dyDescent="0.25">
      <c r="A150" t="str">
        <f>CONCATENATE('Search Tool'!$B$6,'Search Tool'!$F$6,H150)</f>
        <v>50027967</v>
      </c>
      <c r="B150" t="b">
        <f t="shared" si="10"/>
        <v>0</v>
      </c>
      <c r="C150">
        <f>IF(B150=FALSE,0,COUNTIF($B$7:B150,TRUE))</f>
        <v>0</v>
      </c>
      <c r="D150" t="str">
        <f t="shared" si="11"/>
        <v>FALSE0</v>
      </c>
      <c r="E150" t="str">
        <f t="shared" si="12"/>
        <v>AS LevelsGCE AS Level50027967</v>
      </c>
      <c r="F150" t="s">
        <v>1049</v>
      </c>
      <c r="G150" t="s">
        <v>9</v>
      </c>
      <c r="H150" s="113" t="s">
        <v>335</v>
      </c>
      <c r="I150" s="113" t="s">
        <v>336</v>
      </c>
      <c r="J150" t="s">
        <v>1209</v>
      </c>
      <c r="K150" s="55" t="str">
        <f t="shared" si="13"/>
        <v>BLANK</v>
      </c>
      <c r="L150" s="55" t="str">
        <f t="shared" si="14"/>
        <v>BLANK</v>
      </c>
    </row>
    <row r="151" spans="1:12" x14ac:dyDescent="0.25">
      <c r="A151" t="str">
        <f>CONCATENATE('Search Tool'!$B$6,'Search Tool'!$F$6,H151)</f>
        <v>50029162</v>
      </c>
      <c r="B151" t="b">
        <f t="shared" si="10"/>
        <v>0</v>
      </c>
      <c r="C151">
        <f>IF(B151=FALSE,0,COUNTIF($B$7:B151,TRUE))</f>
        <v>0</v>
      </c>
      <c r="D151" t="str">
        <f t="shared" si="11"/>
        <v>FALSE0</v>
      </c>
      <c r="E151" t="str">
        <f t="shared" si="12"/>
        <v>AS LevelsGCE AS Level50029162</v>
      </c>
      <c r="F151" t="s">
        <v>1049</v>
      </c>
      <c r="G151" t="s">
        <v>9</v>
      </c>
      <c r="H151" s="113" t="s">
        <v>337</v>
      </c>
      <c r="I151" s="113" t="s">
        <v>338</v>
      </c>
      <c r="J151" t="s">
        <v>1210</v>
      </c>
      <c r="K151" s="55" t="str">
        <f t="shared" si="13"/>
        <v>BLANK</v>
      </c>
      <c r="L151" s="55" t="str">
        <f t="shared" si="14"/>
        <v>BLANK</v>
      </c>
    </row>
    <row r="152" spans="1:12" x14ac:dyDescent="0.25">
      <c r="A152" t="str">
        <f>CONCATENATE('Search Tool'!$B$6,'Search Tool'!$F$6,H152)</f>
        <v>50029216</v>
      </c>
      <c r="B152" t="b">
        <f t="shared" si="10"/>
        <v>0</v>
      </c>
      <c r="C152">
        <f>IF(B152=FALSE,0,COUNTIF($B$7:B152,TRUE))</f>
        <v>0</v>
      </c>
      <c r="D152" t="str">
        <f t="shared" si="11"/>
        <v>FALSE0</v>
      </c>
      <c r="E152" t="str">
        <f t="shared" si="12"/>
        <v>AS LevelsGCE AS Level50029216</v>
      </c>
      <c r="F152" t="s">
        <v>1049</v>
      </c>
      <c r="G152" t="s">
        <v>9</v>
      </c>
      <c r="H152" s="113" t="s">
        <v>339</v>
      </c>
      <c r="I152" s="113" t="s">
        <v>340</v>
      </c>
      <c r="J152" t="s">
        <v>1211</v>
      </c>
      <c r="K152" s="55" t="str">
        <f t="shared" si="13"/>
        <v>BLANK</v>
      </c>
      <c r="L152" s="55" t="str">
        <f t="shared" si="14"/>
        <v>BLANK</v>
      </c>
    </row>
    <row r="153" spans="1:12" x14ac:dyDescent="0.25">
      <c r="A153" t="str">
        <f>CONCATENATE('Search Tool'!$B$6,'Search Tool'!$F$6,H153)</f>
        <v>5002971X</v>
      </c>
      <c r="B153" t="b">
        <f t="shared" si="10"/>
        <v>0</v>
      </c>
      <c r="C153">
        <f>IF(B153=FALSE,0,COUNTIF($B$7:B153,TRUE))</f>
        <v>0</v>
      </c>
      <c r="D153" t="str">
        <f t="shared" si="11"/>
        <v>FALSE0</v>
      </c>
      <c r="E153" t="str">
        <f t="shared" si="12"/>
        <v>AS LevelsGCE AS Level5002971X</v>
      </c>
      <c r="F153" t="s">
        <v>1049</v>
      </c>
      <c r="G153" t="s">
        <v>9</v>
      </c>
      <c r="H153" s="113" t="s">
        <v>341</v>
      </c>
      <c r="I153" s="113" t="s">
        <v>342</v>
      </c>
      <c r="J153" t="s">
        <v>1212</v>
      </c>
      <c r="K153" s="55" t="str">
        <f t="shared" si="13"/>
        <v>BLANK</v>
      </c>
      <c r="L153" s="55" t="str">
        <f t="shared" si="14"/>
        <v>BLANK</v>
      </c>
    </row>
    <row r="154" spans="1:12" x14ac:dyDescent="0.25">
      <c r="A154" t="str">
        <f>CONCATENATE('Search Tool'!$B$6,'Search Tool'!$F$6,H154)</f>
        <v>50030188</v>
      </c>
      <c r="B154" t="b">
        <f t="shared" si="10"/>
        <v>0</v>
      </c>
      <c r="C154">
        <f>IF(B154=FALSE,0,COUNTIF($B$7:B154,TRUE))</f>
        <v>0</v>
      </c>
      <c r="D154" t="str">
        <f t="shared" si="11"/>
        <v>FALSE0</v>
      </c>
      <c r="E154" t="str">
        <f t="shared" si="12"/>
        <v>AS LevelsGCE AS Level50030188</v>
      </c>
      <c r="F154" t="s">
        <v>1049</v>
      </c>
      <c r="G154" t="s">
        <v>9</v>
      </c>
      <c r="H154" s="113" t="s">
        <v>343</v>
      </c>
      <c r="I154" s="113" t="s">
        <v>344</v>
      </c>
      <c r="J154" t="s">
        <v>1213</v>
      </c>
      <c r="K154" s="55" t="str">
        <f t="shared" si="13"/>
        <v>BLANK</v>
      </c>
      <c r="L154" s="55" t="str">
        <f t="shared" si="14"/>
        <v>BLANK</v>
      </c>
    </row>
    <row r="155" spans="1:12" x14ac:dyDescent="0.25">
      <c r="A155" t="str">
        <f>CONCATENATE('Search Tool'!$B$6,'Search Tool'!$F$6,H155)</f>
        <v>5003019X</v>
      </c>
      <c r="B155" t="b">
        <f t="shared" si="10"/>
        <v>0</v>
      </c>
      <c r="C155">
        <f>IF(B155=FALSE,0,COUNTIF($B$7:B155,TRUE))</f>
        <v>0</v>
      </c>
      <c r="D155" t="str">
        <f t="shared" si="11"/>
        <v>FALSE0</v>
      </c>
      <c r="E155" t="str">
        <f t="shared" si="12"/>
        <v>AS LevelsGCE AS Level5003019X</v>
      </c>
      <c r="F155" t="s">
        <v>1049</v>
      </c>
      <c r="G155" t="s">
        <v>9</v>
      </c>
      <c r="H155" s="113" t="s">
        <v>345</v>
      </c>
      <c r="I155" s="113" t="s">
        <v>346</v>
      </c>
      <c r="J155" t="s">
        <v>1214</v>
      </c>
      <c r="K155" s="55" t="str">
        <f t="shared" si="13"/>
        <v>BLANK</v>
      </c>
      <c r="L155" s="55" t="str">
        <f t="shared" si="14"/>
        <v>BLANK</v>
      </c>
    </row>
    <row r="156" spans="1:12" x14ac:dyDescent="0.25">
      <c r="A156" t="str">
        <f>CONCATENATE('Search Tool'!$B$6,'Search Tool'!$F$6,H156)</f>
        <v>50030255</v>
      </c>
      <c r="B156" t="b">
        <f t="shared" si="10"/>
        <v>0</v>
      </c>
      <c r="C156">
        <f>IF(B156=FALSE,0,COUNTIF($B$7:B156,TRUE))</f>
        <v>0</v>
      </c>
      <c r="D156" t="str">
        <f t="shared" si="11"/>
        <v>FALSE0</v>
      </c>
      <c r="E156" t="str">
        <f t="shared" si="12"/>
        <v>AS LevelsGCE AS Level50030255</v>
      </c>
      <c r="F156" t="s">
        <v>1049</v>
      </c>
      <c r="G156" t="s">
        <v>9</v>
      </c>
      <c r="H156" s="113" t="s">
        <v>347</v>
      </c>
      <c r="I156" s="113" t="s">
        <v>348</v>
      </c>
      <c r="J156" t="s">
        <v>1215</v>
      </c>
      <c r="K156" s="55" t="str">
        <f t="shared" si="13"/>
        <v>BLANK</v>
      </c>
      <c r="L156" s="55" t="str">
        <f t="shared" si="14"/>
        <v>BLANK</v>
      </c>
    </row>
    <row r="157" spans="1:12" x14ac:dyDescent="0.25">
      <c r="A157" t="str">
        <f>CONCATENATE('Search Tool'!$B$6,'Search Tool'!$F$6,H157)</f>
        <v>50030267</v>
      </c>
      <c r="B157" t="b">
        <f t="shared" si="10"/>
        <v>0</v>
      </c>
      <c r="C157">
        <f>IF(B157=FALSE,0,COUNTIF($B$7:B157,TRUE))</f>
        <v>0</v>
      </c>
      <c r="D157" t="str">
        <f t="shared" si="11"/>
        <v>FALSE0</v>
      </c>
      <c r="E157" t="str">
        <f t="shared" si="12"/>
        <v>AS LevelsGCE AS Level50030267</v>
      </c>
      <c r="F157" t="s">
        <v>1049</v>
      </c>
      <c r="G157" t="s">
        <v>9</v>
      </c>
      <c r="H157" s="113" t="s">
        <v>349</v>
      </c>
      <c r="I157" s="113" t="s">
        <v>350</v>
      </c>
      <c r="J157" t="s">
        <v>1216</v>
      </c>
      <c r="K157" s="55" t="str">
        <f t="shared" si="13"/>
        <v>BLANK</v>
      </c>
      <c r="L157" s="55" t="str">
        <f t="shared" si="14"/>
        <v>BLANK</v>
      </c>
    </row>
    <row r="158" spans="1:12" x14ac:dyDescent="0.25">
      <c r="A158" t="str">
        <f>CONCATENATE('Search Tool'!$B$6,'Search Tool'!$F$6,H158)</f>
        <v>5003103X</v>
      </c>
      <c r="B158" t="b">
        <f t="shared" si="10"/>
        <v>0</v>
      </c>
      <c r="C158">
        <f>IF(B158=FALSE,0,COUNTIF($B$7:B158,TRUE))</f>
        <v>0</v>
      </c>
      <c r="D158" t="str">
        <f t="shared" si="11"/>
        <v>FALSE0</v>
      </c>
      <c r="E158" t="str">
        <f t="shared" si="12"/>
        <v>AS LevelsGCE AS Level5003103X</v>
      </c>
      <c r="F158" t="s">
        <v>1049</v>
      </c>
      <c r="G158" t="s">
        <v>9</v>
      </c>
      <c r="H158" s="113" t="s">
        <v>351</v>
      </c>
      <c r="I158" s="113" t="s">
        <v>352</v>
      </c>
      <c r="J158" t="s">
        <v>1217</v>
      </c>
      <c r="K158" s="55" t="str">
        <f t="shared" si="13"/>
        <v>BLANK</v>
      </c>
      <c r="L158" s="55" t="str">
        <f t="shared" si="14"/>
        <v>BLANK</v>
      </c>
    </row>
    <row r="159" spans="1:12" x14ac:dyDescent="0.25">
      <c r="A159" t="str">
        <f>CONCATENATE('Search Tool'!$B$6,'Search Tool'!$F$6,H159)</f>
        <v>50032562</v>
      </c>
      <c r="B159" t="b">
        <f t="shared" si="10"/>
        <v>0</v>
      </c>
      <c r="C159">
        <f>IF(B159=FALSE,0,COUNTIF($B$7:B159,TRUE))</f>
        <v>0</v>
      </c>
      <c r="D159" t="str">
        <f t="shared" si="11"/>
        <v>FALSE0</v>
      </c>
      <c r="E159" t="str">
        <f t="shared" si="12"/>
        <v>AS LevelsGCE AS Level50032562</v>
      </c>
      <c r="F159" t="s">
        <v>1049</v>
      </c>
      <c r="G159" t="s">
        <v>9</v>
      </c>
      <c r="H159" s="113" t="s">
        <v>353</v>
      </c>
      <c r="I159" s="113" t="s">
        <v>354</v>
      </c>
      <c r="J159" t="s">
        <v>1218</v>
      </c>
      <c r="K159" s="55" t="str">
        <f t="shared" si="13"/>
        <v>BLANK</v>
      </c>
      <c r="L159" s="55" t="str">
        <f t="shared" si="14"/>
        <v>BLANK</v>
      </c>
    </row>
    <row r="160" spans="1:12" x14ac:dyDescent="0.25">
      <c r="A160" t="str">
        <f>CONCATENATE('Search Tool'!$B$6,'Search Tool'!$F$6,H160)</f>
        <v>50040947</v>
      </c>
      <c r="B160" t="b">
        <f t="shared" si="10"/>
        <v>0</v>
      </c>
      <c r="C160">
        <f>IF(B160=FALSE,0,COUNTIF($B$7:B160,TRUE))</f>
        <v>0</v>
      </c>
      <c r="D160" t="str">
        <f t="shared" si="11"/>
        <v>FALSE0</v>
      </c>
      <c r="E160" t="str">
        <f t="shared" si="12"/>
        <v>AS LevelsGCE AS Level50040947</v>
      </c>
      <c r="F160" t="s">
        <v>1049</v>
      </c>
      <c r="G160" t="s">
        <v>9</v>
      </c>
      <c r="H160" s="113" t="s">
        <v>368</v>
      </c>
      <c r="I160" s="113" t="s">
        <v>369</v>
      </c>
      <c r="J160" t="s">
        <v>1219</v>
      </c>
      <c r="K160" s="55" t="str">
        <f t="shared" si="13"/>
        <v>BLANK</v>
      </c>
      <c r="L160" s="55" t="str">
        <f t="shared" si="14"/>
        <v>BLANK</v>
      </c>
    </row>
    <row r="161" spans="1:12" x14ac:dyDescent="0.25">
      <c r="A161" t="str">
        <f>CONCATENATE('Search Tool'!$B$6,'Search Tool'!$F$6,H161)</f>
        <v>50076905</v>
      </c>
      <c r="B161" t="b">
        <f t="shared" si="10"/>
        <v>0</v>
      </c>
      <c r="C161">
        <f>IF(B161=FALSE,0,COUNTIF($B$7:B161,TRUE))</f>
        <v>0</v>
      </c>
      <c r="D161" t="str">
        <f t="shared" si="11"/>
        <v>FALSE0</v>
      </c>
      <c r="E161" t="str">
        <f t="shared" si="12"/>
        <v>AS LevelsGCE AS Level50076905</v>
      </c>
      <c r="F161" t="s">
        <v>1049</v>
      </c>
      <c r="G161" t="s">
        <v>9</v>
      </c>
      <c r="H161" s="113" t="s">
        <v>618</v>
      </c>
      <c r="I161" s="113" t="s">
        <v>619</v>
      </c>
      <c r="J161" t="s">
        <v>1220</v>
      </c>
      <c r="K161" s="55" t="str">
        <f t="shared" si="13"/>
        <v>BLANK</v>
      </c>
      <c r="L161" s="55" t="str">
        <f t="shared" si="14"/>
        <v>BLANK</v>
      </c>
    </row>
    <row r="162" spans="1:12" x14ac:dyDescent="0.25">
      <c r="A162" t="str">
        <f>CONCATENATE('Search Tool'!$B$6,'Search Tool'!$F$6,H162)</f>
        <v>60027952</v>
      </c>
      <c r="B162" t="b">
        <f t="shared" si="10"/>
        <v>0</v>
      </c>
      <c r="C162">
        <f>IF(B162=FALSE,0,COUNTIF($B$7:B162,TRUE))</f>
        <v>0</v>
      </c>
      <c r="D162" t="str">
        <f t="shared" si="11"/>
        <v>FALSE0</v>
      </c>
      <c r="E162" t="str">
        <f t="shared" si="12"/>
        <v>AS LevelsGCE AS Level60027952</v>
      </c>
      <c r="F162" t="s">
        <v>1049</v>
      </c>
      <c r="G162" t="s">
        <v>9</v>
      </c>
      <c r="H162" s="113" t="s">
        <v>692</v>
      </c>
      <c r="I162" s="113" t="s">
        <v>693</v>
      </c>
      <c r="J162" t="s">
        <v>1221</v>
      </c>
      <c r="K162" s="55" t="str">
        <f t="shared" si="13"/>
        <v>BLANK</v>
      </c>
      <c r="L162" s="55" t="str">
        <f t="shared" si="14"/>
        <v>BLANK</v>
      </c>
    </row>
    <row r="163" spans="1:12" x14ac:dyDescent="0.25">
      <c r="A163" t="str">
        <f>CONCATENATE('Search Tool'!$B$6,'Search Tool'!$F$6,H163)</f>
        <v>60077463</v>
      </c>
      <c r="B163" t="b">
        <f t="shared" si="10"/>
        <v>0</v>
      </c>
      <c r="C163">
        <f>IF(B163=FALSE,0,COUNTIF($B$7:B163,TRUE))</f>
        <v>0</v>
      </c>
      <c r="D163" t="str">
        <f t="shared" si="11"/>
        <v>FALSE0</v>
      </c>
      <c r="E163" t="str">
        <f t="shared" si="12"/>
        <v>AS LevelsGCE AS Level60077463</v>
      </c>
      <c r="F163" t="s">
        <v>1049</v>
      </c>
      <c r="G163" t="s">
        <v>9</v>
      </c>
      <c r="H163" s="113" t="s">
        <v>757</v>
      </c>
      <c r="I163" s="113" t="s">
        <v>758</v>
      </c>
      <c r="J163" t="s">
        <v>1222</v>
      </c>
      <c r="K163" s="55" t="str">
        <f t="shared" si="13"/>
        <v>BLANK</v>
      </c>
      <c r="L163" s="55" t="str">
        <f t="shared" si="14"/>
        <v>BLANK</v>
      </c>
    </row>
    <row r="164" spans="1:12" x14ac:dyDescent="0.25">
      <c r="A164" t="str">
        <f>CONCATENATE('Search Tool'!$B$6,'Search Tool'!$F$6,H164)</f>
        <v>60126802</v>
      </c>
      <c r="B164" t="b">
        <f t="shared" si="10"/>
        <v>0</v>
      </c>
      <c r="C164">
        <f>IF(B164=FALSE,0,COUNTIF($B$7:B164,TRUE))</f>
        <v>0</v>
      </c>
      <c r="D164" t="str">
        <f t="shared" si="11"/>
        <v>FALSE0</v>
      </c>
      <c r="E164" t="str">
        <f t="shared" si="12"/>
        <v>AS LevelsGCE AS Level60126802</v>
      </c>
      <c r="F164" t="s">
        <v>1049</v>
      </c>
      <c r="G164" t="s">
        <v>9</v>
      </c>
      <c r="H164" s="113" t="s">
        <v>794</v>
      </c>
      <c r="I164" s="113" t="s">
        <v>205</v>
      </c>
      <c r="J164" t="s">
        <v>1223</v>
      </c>
      <c r="K164" s="55" t="str">
        <f t="shared" si="13"/>
        <v>BLANK</v>
      </c>
      <c r="L164" s="55" t="str">
        <f t="shared" si="14"/>
        <v>BLANK</v>
      </c>
    </row>
    <row r="165" spans="1:12" x14ac:dyDescent="0.25">
      <c r="A165" t="str">
        <f>CONCATENATE('Search Tool'!$B$6,'Search Tool'!$F$6,H165)</f>
        <v>6013995X</v>
      </c>
      <c r="B165" t="b">
        <f t="shared" si="10"/>
        <v>0</v>
      </c>
      <c r="C165">
        <f>IF(B165=FALSE,0,COUNTIF($B$7:B165,TRUE))</f>
        <v>0</v>
      </c>
      <c r="D165" t="str">
        <f t="shared" si="11"/>
        <v>FALSE0</v>
      </c>
      <c r="E165" t="str">
        <f t="shared" si="12"/>
        <v>AS LevelsGCE AS Level6013995X</v>
      </c>
      <c r="F165" t="s">
        <v>1049</v>
      </c>
      <c r="G165" t="s">
        <v>9</v>
      </c>
      <c r="H165" s="113" t="s">
        <v>803</v>
      </c>
      <c r="I165" s="113" t="s">
        <v>157</v>
      </c>
      <c r="J165" t="s">
        <v>1224</v>
      </c>
      <c r="K165" s="55" t="str">
        <f t="shared" si="13"/>
        <v>BLANK</v>
      </c>
      <c r="L165" s="55" t="str">
        <f t="shared" si="14"/>
        <v>BLANK</v>
      </c>
    </row>
    <row r="166" spans="1:12" x14ac:dyDescent="0.25">
      <c r="A166" t="str">
        <f>CONCATENATE('Search Tool'!$B$6,'Search Tool'!$F$6,H166)</f>
        <v>60139961</v>
      </c>
      <c r="B166" t="b">
        <f t="shared" si="10"/>
        <v>0</v>
      </c>
      <c r="C166">
        <f>IF(B166=FALSE,0,COUNTIF($B$7:B166,TRUE))</f>
        <v>0</v>
      </c>
      <c r="D166" t="str">
        <f t="shared" si="11"/>
        <v>FALSE0</v>
      </c>
      <c r="E166" t="str">
        <f t="shared" si="12"/>
        <v>AS LevelsGCE AS Level60139961</v>
      </c>
      <c r="F166" t="s">
        <v>1049</v>
      </c>
      <c r="G166" t="s">
        <v>9</v>
      </c>
      <c r="H166" s="113" t="s">
        <v>804</v>
      </c>
      <c r="I166" s="113" t="s">
        <v>158</v>
      </c>
      <c r="J166" t="s">
        <v>1225</v>
      </c>
      <c r="K166" s="55" t="str">
        <f t="shared" si="13"/>
        <v>BLANK</v>
      </c>
      <c r="L166" s="55" t="str">
        <f t="shared" si="14"/>
        <v>BLANK</v>
      </c>
    </row>
    <row r="167" spans="1:12" x14ac:dyDescent="0.25">
      <c r="A167" t="str">
        <f>CONCATENATE('Search Tool'!$B$6,'Search Tool'!$F$6,H167)</f>
        <v>60141049</v>
      </c>
      <c r="B167" t="b">
        <f t="shared" si="10"/>
        <v>0</v>
      </c>
      <c r="C167">
        <f>IF(B167=FALSE,0,COUNTIF($B$7:B167,TRUE))</f>
        <v>0</v>
      </c>
      <c r="D167" t="str">
        <f t="shared" si="11"/>
        <v>FALSE0</v>
      </c>
      <c r="E167" t="str">
        <f t="shared" si="12"/>
        <v>AS LevelsGCE AS Level60141049</v>
      </c>
      <c r="F167" t="s">
        <v>1049</v>
      </c>
      <c r="G167" t="s">
        <v>9</v>
      </c>
      <c r="H167" s="113" t="s">
        <v>805</v>
      </c>
      <c r="I167" s="113" t="s">
        <v>806</v>
      </c>
      <c r="J167" t="s">
        <v>1226</v>
      </c>
      <c r="K167" s="55" t="str">
        <f t="shared" si="13"/>
        <v>BLANK</v>
      </c>
      <c r="L167" s="55" t="str">
        <f t="shared" si="14"/>
        <v>BLANK</v>
      </c>
    </row>
    <row r="168" spans="1:12" x14ac:dyDescent="0.25">
      <c r="A168" t="str">
        <f>CONCATENATE('Search Tool'!$B$6,'Search Tool'!$F$6,H168)</f>
        <v>60141062</v>
      </c>
      <c r="B168" t="b">
        <f t="shared" si="10"/>
        <v>0</v>
      </c>
      <c r="C168">
        <f>IF(B168=FALSE,0,COUNTIF($B$7:B168,TRUE))</f>
        <v>0</v>
      </c>
      <c r="D168" t="str">
        <f t="shared" si="11"/>
        <v>FALSE0</v>
      </c>
      <c r="E168" t="str">
        <f t="shared" si="12"/>
        <v>AS LevelsGCE AS Level60141062</v>
      </c>
      <c r="F168" t="s">
        <v>1049</v>
      </c>
      <c r="G168" t="s">
        <v>9</v>
      </c>
      <c r="H168" s="113" t="s">
        <v>807</v>
      </c>
      <c r="I168" s="113" t="s">
        <v>808</v>
      </c>
      <c r="J168" t="s">
        <v>1227</v>
      </c>
      <c r="K168" s="55" t="str">
        <f t="shared" si="13"/>
        <v>BLANK</v>
      </c>
      <c r="L168" s="55" t="str">
        <f t="shared" si="14"/>
        <v>BLANK</v>
      </c>
    </row>
    <row r="169" spans="1:12" x14ac:dyDescent="0.25">
      <c r="A169" t="str">
        <f>CONCATENATE('Search Tool'!$B$6,'Search Tool'!$F$6,H169)</f>
        <v>60142613</v>
      </c>
      <c r="B169" t="b">
        <f t="shared" si="10"/>
        <v>0</v>
      </c>
      <c r="C169">
        <f>IF(B169=FALSE,0,COUNTIF($B$7:B169,TRUE))</f>
        <v>0</v>
      </c>
      <c r="D169" t="str">
        <f t="shared" si="11"/>
        <v>FALSE0</v>
      </c>
      <c r="E169" t="str">
        <f t="shared" si="12"/>
        <v>AS LevelsGCE AS Level60142613</v>
      </c>
      <c r="F169" t="s">
        <v>1049</v>
      </c>
      <c r="G169" t="s">
        <v>9</v>
      </c>
      <c r="H169" s="113" t="s">
        <v>809</v>
      </c>
      <c r="I169" s="113" t="s">
        <v>810</v>
      </c>
      <c r="J169" t="s">
        <v>1228</v>
      </c>
      <c r="K169" s="55" t="str">
        <f t="shared" si="13"/>
        <v>BLANK</v>
      </c>
      <c r="L169" s="55" t="str">
        <f t="shared" si="14"/>
        <v>BLANK</v>
      </c>
    </row>
    <row r="170" spans="1:12" x14ac:dyDescent="0.25">
      <c r="A170" t="str">
        <f>CONCATENATE('Search Tool'!$B$6,'Search Tool'!$F$6,H170)</f>
        <v>6014337X</v>
      </c>
      <c r="B170" t="b">
        <f t="shared" si="10"/>
        <v>0</v>
      </c>
      <c r="C170">
        <f>IF(B170=FALSE,0,COUNTIF($B$7:B170,TRUE))</f>
        <v>0</v>
      </c>
      <c r="D170" t="str">
        <f t="shared" si="11"/>
        <v>FALSE0</v>
      </c>
      <c r="E170" t="str">
        <f t="shared" si="12"/>
        <v>AS LevelsGCE AS Level6014337X</v>
      </c>
      <c r="F170" t="s">
        <v>1049</v>
      </c>
      <c r="G170" t="s">
        <v>9</v>
      </c>
      <c r="H170" s="113" t="s">
        <v>813</v>
      </c>
      <c r="I170" s="113" t="s">
        <v>814</v>
      </c>
      <c r="J170" t="s">
        <v>1229</v>
      </c>
      <c r="K170" s="55" t="str">
        <f t="shared" si="13"/>
        <v>BLANK</v>
      </c>
      <c r="L170" s="55" t="str">
        <f t="shared" si="14"/>
        <v>BLANK</v>
      </c>
    </row>
    <row r="171" spans="1:12" x14ac:dyDescent="0.25">
      <c r="A171" t="str">
        <f>CONCATENATE('Search Tool'!$B$6,'Search Tool'!$F$6,H171)</f>
        <v>60143721</v>
      </c>
      <c r="B171" t="b">
        <f t="shared" si="10"/>
        <v>0</v>
      </c>
      <c r="C171">
        <f>IF(B171=FALSE,0,COUNTIF($B$7:B171,TRUE))</f>
        <v>0</v>
      </c>
      <c r="D171" t="str">
        <f t="shared" si="11"/>
        <v>FALSE0</v>
      </c>
      <c r="E171" t="str">
        <f t="shared" si="12"/>
        <v>AS LevelsGCE AS Level60143721</v>
      </c>
      <c r="F171" t="s">
        <v>1049</v>
      </c>
      <c r="G171" t="s">
        <v>9</v>
      </c>
      <c r="H171" s="113" t="s">
        <v>815</v>
      </c>
      <c r="I171" s="113" t="s">
        <v>112</v>
      </c>
      <c r="J171" t="s">
        <v>1230</v>
      </c>
      <c r="K171" s="55" t="str">
        <f t="shared" si="13"/>
        <v>BLANK</v>
      </c>
      <c r="L171" s="55" t="str">
        <f t="shared" si="14"/>
        <v>BLANK</v>
      </c>
    </row>
    <row r="172" spans="1:12" x14ac:dyDescent="0.25">
      <c r="A172" t="str">
        <f>CONCATENATE('Search Tool'!$B$6,'Search Tool'!$F$6,H172)</f>
        <v>60146047</v>
      </c>
      <c r="B172" t="b">
        <f t="shared" si="10"/>
        <v>0</v>
      </c>
      <c r="C172">
        <f>IF(B172=FALSE,0,COUNTIF($B$7:B172,TRUE))</f>
        <v>0</v>
      </c>
      <c r="D172" t="str">
        <f t="shared" si="11"/>
        <v>FALSE0</v>
      </c>
      <c r="E172" t="str">
        <f t="shared" si="12"/>
        <v>AS LevelsGCE AS Level60146047</v>
      </c>
      <c r="F172" t="s">
        <v>1049</v>
      </c>
      <c r="G172" t="s">
        <v>9</v>
      </c>
      <c r="H172" s="113" t="s">
        <v>832</v>
      </c>
      <c r="I172" s="113" t="s">
        <v>833</v>
      </c>
      <c r="J172" t="s">
        <v>1231</v>
      </c>
      <c r="K172" s="55" t="str">
        <f t="shared" si="13"/>
        <v>BLANK</v>
      </c>
      <c r="L172" s="55" t="str">
        <f t="shared" si="14"/>
        <v>BLANK</v>
      </c>
    </row>
    <row r="173" spans="1:12" x14ac:dyDescent="0.25">
      <c r="A173" t="str">
        <f>CONCATENATE('Search Tool'!$B$6,'Search Tool'!$F$6,H173)</f>
        <v>60146242</v>
      </c>
      <c r="B173" t="b">
        <f t="shared" si="10"/>
        <v>0</v>
      </c>
      <c r="C173">
        <f>IF(B173=FALSE,0,COUNTIF($B$7:B173,TRUE))</f>
        <v>0</v>
      </c>
      <c r="D173" t="str">
        <f t="shared" si="11"/>
        <v>FALSE0</v>
      </c>
      <c r="E173" t="str">
        <f t="shared" si="12"/>
        <v>AS LevelsGCE AS Level60146242</v>
      </c>
      <c r="F173" t="s">
        <v>1049</v>
      </c>
      <c r="G173" t="s">
        <v>9</v>
      </c>
      <c r="H173" s="113" t="s">
        <v>838</v>
      </c>
      <c r="I173" s="113" t="s">
        <v>201</v>
      </c>
      <c r="J173" t="s">
        <v>1232</v>
      </c>
      <c r="K173" s="55" t="str">
        <f t="shared" si="13"/>
        <v>BLANK</v>
      </c>
      <c r="L173" s="55" t="str">
        <f t="shared" si="14"/>
        <v>BLANK</v>
      </c>
    </row>
    <row r="174" spans="1:12" x14ac:dyDescent="0.25">
      <c r="A174" t="str">
        <f>CONCATENATE('Search Tool'!$B$6,'Search Tool'!$F$6,H174)</f>
        <v>60146424</v>
      </c>
      <c r="B174" t="b">
        <f t="shared" si="10"/>
        <v>0</v>
      </c>
      <c r="C174">
        <f>IF(B174=FALSE,0,COUNTIF($B$7:B174,TRUE))</f>
        <v>0</v>
      </c>
      <c r="D174" t="str">
        <f t="shared" si="11"/>
        <v>FALSE0</v>
      </c>
      <c r="E174" t="str">
        <f t="shared" si="12"/>
        <v>AS LevelsGCE AS Level60146424</v>
      </c>
      <c r="F174" t="s">
        <v>1049</v>
      </c>
      <c r="G174" t="s">
        <v>9</v>
      </c>
      <c r="H174" s="113" t="s">
        <v>839</v>
      </c>
      <c r="I174" s="113" t="s">
        <v>840</v>
      </c>
      <c r="J174" t="s">
        <v>1233</v>
      </c>
      <c r="K174" s="55" t="str">
        <f t="shared" si="13"/>
        <v>BLANK</v>
      </c>
      <c r="L174" s="55" t="str">
        <f t="shared" si="14"/>
        <v>BLANK</v>
      </c>
    </row>
    <row r="175" spans="1:12" x14ac:dyDescent="0.25">
      <c r="A175" t="str">
        <f>CONCATENATE('Search Tool'!$B$6,'Search Tool'!$F$6,H175)</f>
        <v>60146722</v>
      </c>
      <c r="B175" t="b">
        <f t="shared" si="10"/>
        <v>0</v>
      </c>
      <c r="C175">
        <f>IF(B175=FALSE,0,COUNTIF($B$7:B175,TRUE))</f>
        <v>0</v>
      </c>
      <c r="D175" t="str">
        <f t="shared" si="11"/>
        <v>FALSE0</v>
      </c>
      <c r="E175" t="str">
        <f t="shared" si="12"/>
        <v>AS LevelsGCE AS Level60146722</v>
      </c>
      <c r="F175" t="s">
        <v>1049</v>
      </c>
      <c r="G175" t="s">
        <v>9</v>
      </c>
      <c r="H175" s="113" t="s">
        <v>842</v>
      </c>
      <c r="I175" s="113" t="s">
        <v>843</v>
      </c>
      <c r="J175" t="s">
        <v>1234</v>
      </c>
      <c r="K175" s="55" t="str">
        <f t="shared" si="13"/>
        <v>BLANK</v>
      </c>
      <c r="L175" s="55" t="str">
        <f t="shared" si="14"/>
        <v>BLANK</v>
      </c>
    </row>
    <row r="176" spans="1:12" x14ac:dyDescent="0.25">
      <c r="A176" t="str">
        <f>CONCATENATE('Search Tool'!$B$6,'Search Tool'!$F$6,H176)</f>
        <v>60146746</v>
      </c>
      <c r="B176" t="b">
        <f t="shared" si="10"/>
        <v>0</v>
      </c>
      <c r="C176">
        <f>IF(B176=FALSE,0,COUNTIF($B$7:B176,TRUE))</f>
        <v>0</v>
      </c>
      <c r="D176" t="str">
        <f t="shared" si="11"/>
        <v>FALSE0</v>
      </c>
      <c r="E176" t="str">
        <f t="shared" si="12"/>
        <v>AS LevelsGCE AS Level60146746</v>
      </c>
      <c r="F176" t="s">
        <v>1049</v>
      </c>
      <c r="G176" t="s">
        <v>9</v>
      </c>
      <c r="H176" s="113" t="s">
        <v>844</v>
      </c>
      <c r="I176" s="113" t="s">
        <v>845</v>
      </c>
      <c r="J176" t="s">
        <v>1235</v>
      </c>
      <c r="K176" s="55" t="str">
        <f t="shared" si="13"/>
        <v>BLANK</v>
      </c>
      <c r="L176" s="55" t="str">
        <f t="shared" si="14"/>
        <v>BLANK</v>
      </c>
    </row>
    <row r="177" spans="1:12" x14ac:dyDescent="0.25">
      <c r="A177" t="str">
        <f>CONCATENATE('Search Tool'!$B$6,'Search Tool'!$F$6,H177)</f>
        <v>6014676X</v>
      </c>
      <c r="B177" t="b">
        <f t="shared" si="10"/>
        <v>0</v>
      </c>
      <c r="C177">
        <f>IF(B177=FALSE,0,COUNTIF($B$7:B177,TRUE))</f>
        <v>0</v>
      </c>
      <c r="D177" t="str">
        <f t="shared" si="11"/>
        <v>FALSE0</v>
      </c>
      <c r="E177" t="str">
        <f t="shared" si="12"/>
        <v>AS LevelsGCE AS Level6014676X</v>
      </c>
      <c r="F177" t="s">
        <v>1049</v>
      </c>
      <c r="G177" t="s">
        <v>9</v>
      </c>
      <c r="H177" s="113" t="s">
        <v>846</v>
      </c>
      <c r="I177" s="113" t="s">
        <v>192</v>
      </c>
      <c r="J177" t="s">
        <v>1236</v>
      </c>
      <c r="K177" s="55" t="str">
        <f t="shared" si="13"/>
        <v>BLANK</v>
      </c>
      <c r="L177" s="55" t="str">
        <f t="shared" si="14"/>
        <v>BLANK</v>
      </c>
    </row>
    <row r="178" spans="1:12" x14ac:dyDescent="0.25">
      <c r="A178" t="str">
        <f>CONCATENATE('Search Tool'!$B$6,'Search Tool'!$F$6,H178)</f>
        <v>60146990</v>
      </c>
      <c r="B178" t="b">
        <f t="shared" si="10"/>
        <v>0</v>
      </c>
      <c r="C178">
        <f>IF(B178=FALSE,0,COUNTIF($B$7:B178,TRUE))</f>
        <v>0</v>
      </c>
      <c r="D178" t="str">
        <f t="shared" si="11"/>
        <v>FALSE0</v>
      </c>
      <c r="E178" t="str">
        <f t="shared" si="12"/>
        <v>AS LevelsGCE AS Level60146990</v>
      </c>
      <c r="F178" t="s">
        <v>1049</v>
      </c>
      <c r="G178" t="s">
        <v>9</v>
      </c>
      <c r="H178" s="113" t="s">
        <v>847</v>
      </c>
      <c r="I178" s="113" t="s">
        <v>848</v>
      </c>
      <c r="J178" t="s">
        <v>1237</v>
      </c>
      <c r="K178" s="55" t="str">
        <f t="shared" si="13"/>
        <v>BLANK</v>
      </c>
      <c r="L178" s="55" t="str">
        <f t="shared" si="14"/>
        <v>BLANK</v>
      </c>
    </row>
    <row r="179" spans="1:12" x14ac:dyDescent="0.25">
      <c r="A179" t="str">
        <f>CONCATENATE('Search Tool'!$B$6,'Search Tool'!$F$6,H179)</f>
        <v>60147039</v>
      </c>
      <c r="B179" t="b">
        <f t="shared" si="10"/>
        <v>0</v>
      </c>
      <c r="C179">
        <f>IF(B179=FALSE,0,COUNTIF($B$7:B179,TRUE))</f>
        <v>0</v>
      </c>
      <c r="D179" t="str">
        <f t="shared" si="11"/>
        <v>FALSE0</v>
      </c>
      <c r="E179" t="str">
        <f t="shared" si="12"/>
        <v>AS LevelsGCE AS Level60147039</v>
      </c>
      <c r="F179" t="s">
        <v>1049</v>
      </c>
      <c r="G179" t="s">
        <v>9</v>
      </c>
      <c r="H179" s="113" t="s">
        <v>851</v>
      </c>
      <c r="I179" s="113" t="s">
        <v>281</v>
      </c>
      <c r="J179" t="s">
        <v>1238</v>
      </c>
      <c r="K179" s="55" t="str">
        <f t="shared" si="13"/>
        <v>BLANK</v>
      </c>
      <c r="L179" s="55" t="str">
        <f t="shared" si="14"/>
        <v>BLANK</v>
      </c>
    </row>
    <row r="180" spans="1:12" x14ac:dyDescent="0.25">
      <c r="A180" t="str">
        <f>CONCATENATE('Search Tool'!$B$6,'Search Tool'!$F$6,H180)</f>
        <v>60147052</v>
      </c>
      <c r="B180" t="b">
        <f t="shared" si="10"/>
        <v>0</v>
      </c>
      <c r="C180">
        <f>IF(B180=FALSE,0,COUNTIF($B$7:B180,TRUE))</f>
        <v>0</v>
      </c>
      <c r="D180" t="str">
        <f t="shared" si="11"/>
        <v>FALSE0</v>
      </c>
      <c r="E180" t="str">
        <f t="shared" si="12"/>
        <v>AS LevelsGCE AS Level60147052</v>
      </c>
      <c r="F180" t="s">
        <v>1049</v>
      </c>
      <c r="G180" t="s">
        <v>9</v>
      </c>
      <c r="H180" s="113" t="s">
        <v>852</v>
      </c>
      <c r="I180" s="113" t="s">
        <v>853</v>
      </c>
      <c r="J180" t="s">
        <v>1239</v>
      </c>
      <c r="K180" s="55" t="str">
        <f t="shared" si="13"/>
        <v>BLANK</v>
      </c>
      <c r="L180" s="55" t="str">
        <f t="shared" si="14"/>
        <v>BLANK</v>
      </c>
    </row>
    <row r="181" spans="1:12" x14ac:dyDescent="0.25">
      <c r="A181" t="str">
        <f>CONCATENATE('Search Tool'!$B$6,'Search Tool'!$F$6,H181)</f>
        <v>60147064</v>
      </c>
      <c r="B181" t="b">
        <f t="shared" si="10"/>
        <v>0</v>
      </c>
      <c r="C181">
        <f>IF(B181=FALSE,0,COUNTIF($B$7:B181,TRUE))</f>
        <v>0</v>
      </c>
      <c r="D181" t="str">
        <f t="shared" si="11"/>
        <v>FALSE0</v>
      </c>
      <c r="E181" t="str">
        <f t="shared" si="12"/>
        <v>AS LevelsGCE AS Level60147064</v>
      </c>
      <c r="F181" t="s">
        <v>1049</v>
      </c>
      <c r="G181" t="s">
        <v>9</v>
      </c>
      <c r="H181" s="113" t="s">
        <v>854</v>
      </c>
      <c r="I181" s="113" t="s">
        <v>306</v>
      </c>
      <c r="J181" t="s">
        <v>1240</v>
      </c>
      <c r="K181" s="55" t="str">
        <f t="shared" si="13"/>
        <v>BLANK</v>
      </c>
      <c r="L181" s="55" t="str">
        <f t="shared" si="14"/>
        <v>BLANK</v>
      </c>
    </row>
    <row r="182" spans="1:12" x14ac:dyDescent="0.25">
      <c r="A182" t="str">
        <f>CONCATENATE('Search Tool'!$B$6,'Search Tool'!$F$6,H182)</f>
        <v>60147210</v>
      </c>
      <c r="B182" t="b">
        <f t="shared" si="10"/>
        <v>0</v>
      </c>
      <c r="C182">
        <f>IF(B182=FALSE,0,COUNTIF($B$7:B182,TRUE))</f>
        <v>0</v>
      </c>
      <c r="D182" t="str">
        <f t="shared" si="11"/>
        <v>FALSE0</v>
      </c>
      <c r="E182" t="str">
        <f t="shared" si="12"/>
        <v>AS LevelsGCE AS Level60147210</v>
      </c>
      <c r="F182" t="s">
        <v>1049</v>
      </c>
      <c r="G182" t="s">
        <v>9</v>
      </c>
      <c r="H182" s="113" t="s">
        <v>855</v>
      </c>
      <c r="I182" s="113" t="s">
        <v>856</v>
      </c>
      <c r="J182" t="s">
        <v>1241</v>
      </c>
      <c r="K182" s="55" t="str">
        <f t="shared" si="13"/>
        <v>BLANK</v>
      </c>
      <c r="L182" s="55" t="str">
        <f t="shared" si="14"/>
        <v>BLANK</v>
      </c>
    </row>
    <row r="183" spans="1:12" x14ac:dyDescent="0.25">
      <c r="A183" t="str">
        <f>CONCATENATE('Search Tool'!$B$6,'Search Tool'!$F$6,H183)</f>
        <v>6014726X</v>
      </c>
      <c r="B183" t="b">
        <f t="shared" si="10"/>
        <v>0</v>
      </c>
      <c r="C183">
        <f>IF(B183=FALSE,0,COUNTIF($B$7:B183,TRUE))</f>
        <v>0</v>
      </c>
      <c r="D183" t="str">
        <f t="shared" si="11"/>
        <v>FALSE0</v>
      </c>
      <c r="E183" t="str">
        <f t="shared" si="12"/>
        <v>AS LevelsGCE AS Level6014726X</v>
      </c>
      <c r="F183" t="s">
        <v>1049</v>
      </c>
      <c r="G183" t="s">
        <v>9</v>
      </c>
      <c r="H183" s="113" t="s">
        <v>857</v>
      </c>
      <c r="I183" s="113" t="s">
        <v>244</v>
      </c>
      <c r="J183" t="s">
        <v>1242</v>
      </c>
      <c r="K183" s="55" t="str">
        <f t="shared" si="13"/>
        <v>BLANK</v>
      </c>
      <c r="L183" s="55" t="str">
        <f t="shared" si="14"/>
        <v>BLANK</v>
      </c>
    </row>
    <row r="184" spans="1:12" x14ac:dyDescent="0.25">
      <c r="A184" t="str">
        <f>CONCATENATE('Search Tool'!$B$6,'Search Tool'!$F$6,H184)</f>
        <v>60147428</v>
      </c>
      <c r="B184" t="b">
        <f t="shared" si="10"/>
        <v>0</v>
      </c>
      <c r="C184">
        <f>IF(B184=FALSE,0,COUNTIF($B$7:B184,TRUE))</f>
        <v>0</v>
      </c>
      <c r="D184" t="str">
        <f t="shared" si="11"/>
        <v>FALSE0</v>
      </c>
      <c r="E184" t="str">
        <f t="shared" si="12"/>
        <v>AS LevelsGCE AS Level60147428</v>
      </c>
      <c r="F184" t="s">
        <v>1049</v>
      </c>
      <c r="G184" t="s">
        <v>9</v>
      </c>
      <c r="H184" s="113" t="s">
        <v>858</v>
      </c>
      <c r="I184" s="113" t="s">
        <v>272</v>
      </c>
      <c r="J184" t="s">
        <v>1243</v>
      </c>
      <c r="K184" s="55" t="str">
        <f t="shared" si="13"/>
        <v>BLANK</v>
      </c>
      <c r="L184" s="55" t="str">
        <f t="shared" si="14"/>
        <v>BLANK</v>
      </c>
    </row>
    <row r="185" spans="1:12" x14ac:dyDescent="0.25">
      <c r="A185" t="str">
        <f>CONCATENATE('Search Tool'!$B$6,'Search Tool'!$F$6,H185)</f>
        <v>60147441</v>
      </c>
      <c r="B185" t="b">
        <f t="shared" si="10"/>
        <v>0</v>
      </c>
      <c r="C185">
        <f>IF(B185=FALSE,0,COUNTIF($B$7:B185,TRUE))</f>
        <v>0</v>
      </c>
      <c r="D185" t="str">
        <f t="shared" si="11"/>
        <v>FALSE0</v>
      </c>
      <c r="E185" t="str">
        <f t="shared" si="12"/>
        <v>AS LevelsGCE AS Level60147441</v>
      </c>
      <c r="F185" t="s">
        <v>1049</v>
      </c>
      <c r="G185" t="s">
        <v>9</v>
      </c>
      <c r="H185" s="113" t="s">
        <v>859</v>
      </c>
      <c r="I185" s="113" t="s">
        <v>860</v>
      </c>
      <c r="J185" t="s">
        <v>1244</v>
      </c>
      <c r="K185" s="55" t="str">
        <f t="shared" si="13"/>
        <v>BLANK</v>
      </c>
      <c r="L185" s="55" t="str">
        <f t="shared" si="14"/>
        <v>BLANK</v>
      </c>
    </row>
    <row r="186" spans="1:12" x14ac:dyDescent="0.25">
      <c r="A186" t="str">
        <f>CONCATENATE('Search Tool'!$B$6,'Search Tool'!$F$6,H186)</f>
        <v>60147465</v>
      </c>
      <c r="B186" t="b">
        <f t="shared" si="10"/>
        <v>0</v>
      </c>
      <c r="C186">
        <f>IF(B186=FALSE,0,COUNTIF($B$7:B186,TRUE))</f>
        <v>0</v>
      </c>
      <c r="D186" t="str">
        <f t="shared" si="11"/>
        <v>FALSE0</v>
      </c>
      <c r="E186" t="str">
        <f t="shared" si="12"/>
        <v>AS LevelsGCE AS Level60147465</v>
      </c>
      <c r="F186" t="s">
        <v>1049</v>
      </c>
      <c r="G186" t="s">
        <v>9</v>
      </c>
      <c r="H186" s="113" t="s">
        <v>861</v>
      </c>
      <c r="I186" s="113" t="s">
        <v>862</v>
      </c>
      <c r="J186" t="s">
        <v>1245</v>
      </c>
      <c r="K186" s="55" t="str">
        <f t="shared" si="13"/>
        <v>BLANK</v>
      </c>
      <c r="L186" s="55" t="str">
        <f t="shared" si="14"/>
        <v>BLANK</v>
      </c>
    </row>
    <row r="187" spans="1:12" x14ac:dyDescent="0.25">
      <c r="A187" t="str">
        <f>CONCATENATE('Search Tool'!$B$6,'Search Tool'!$F$6,H187)</f>
        <v>60147659</v>
      </c>
      <c r="B187" t="b">
        <f t="shared" si="10"/>
        <v>0</v>
      </c>
      <c r="C187">
        <f>IF(B187=FALSE,0,COUNTIF($B$7:B187,TRUE))</f>
        <v>0</v>
      </c>
      <c r="D187" t="str">
        <f t="shared" si="11"/>
        <v>FALSE0</v>
      </c>
      <c r="E187" t="str">
        <f t="shared" si="12"/>
        <v>AS LevelsGCE AS Level60147659</v>
      </c>
      <c r="F187" t="s">
        <v>1049</v>
      </c>
      <c r="G187" t="s">
        <v>9</v>
      </c>
      <c r="H187" s="113" t="s">
        <v>863</v>
      </c>
      <c r="I187" s="113" t="s">
        <v>864</v>
      </c>
      <c r="J187" t="s">
        <v>1246</v>
      </c>
      <c r="K187" s="55" t="str">
        <f t="shared" si="13"/>
        <v>BLANK</v>
      </c>
      <c r="L187" s="55" t="str">
        <f t="shared" si="14"/>
        <v>BLANK</v>
      </c>
    </row>
    <row r="188" spans="1:12" x14ac:dyDescent="0.25">
      <c r="A188" t="str">
        <f>CONCATENATE('Search Tool'!$B$6,'Search Tool'!$F$6,H188)</f>
        <v>60148019</v>
      </c>
      <c r="B188" t="b">
        <f t="shared" si="10"/>
        <v>0</v>
      </c>
      <c r="C188">
        <f>IF(B188=FALSE,0,COUNTIF($B$7:B188,TRUE))</f>
        <v>0</v>
      </c>
      <c r="D188" t="str">
        <f t="shared" si="11"/>
        <v>FALSE0</v>
      </c>
      <c r="E188" t="str">
        <f t="shared" si="12"/>
        <v>AS LevelsGCE AS Level60148019</v>
      </c>
      <c r="F188" t="s">
        <v>1049</v>
      </c>
      <c r="G188" t="s">
        <v>9</v>
      </c>
      <c r="H188" s="113" t="s">
        <v>867</v>
      </c>
      <c r="I188" s="113" t="s">
        <v>169</v>
      </c>
      <c r="J188" t="s">
        <v>1247</v>
      </c>
      <c r="K188" s="55" t="str">
        <f t="shared" si="13"/>
        <v>BLANK</v>
      </c>
      <c r="L188" s="55" t="str">
        <f t="shared" si="14"/>
        <v>BLANK</v>
      </c>
    </row>
    <row r="189" spans="1:12" x14ac:dyDescent="0.25">
      <c r="A189" t="str">
        <f>CONCATENATE('Search Tool'!$B$6,'Search Tool'!$F$6,H189)</f>
        <v>60148378</v>
      </c>
      <c r="B189" t="b">
        <f t="shared" si="10"/>
        <v>0</v>
      </c>
      <c r="C189">
        <f>IF(B189=FALSE,0,COUNTIF($B$7:B189,TRUE))</f>
        <v>0</v>
      </c>
      <c r="D189" t="str">
        <f t="shared" si="11"/>
        <v>FALSE0</v>
      </c>
      <c r="E189" t="str">
        <f t="shared" si="12"/>
        <v>AS LevelsGCE AS Level60148378</v>
      </c>
      <c r="F189" t="s">
        <v>1049</v>
      </c>
      <c r="G189" t="s">
        <v>9</v>
      </c>
      <c r="H189" s="113" t="s">
        <v>870</v>
      </c>
      <c r="I189" s="113" t="s">
        <v>871</v>
      </c>
      <c r="J189" t="s">
        <v>1248</v>
      </c>
      <c r="K189" s="55" t="str">
        <f t="shared" si="13"/>
        <v>BLANK</v>
      </c>
      <c r="L189" s="55" t="str">
        <f t="shared" si="14"/>
        <v>BLANK</v>
      </c>
    </row>
    <row r="190" spans="1:12" x14ac:dyDescent="0.25">
      <c r="A190" t="str">
        <f>CONCATENATE('Search Tool'!$B$6,'Search Tool'!$F$6,H190)</f>
        <v>60148433</v>
      </c>
      <c r="B190" t="b">
        <f t="shared" si="10"/>
        <v>0</v>
      </c>
      <c r="C190">
        <f>IF(B190=FALSE,0,COUNTIF($B$7:B190,TRUE))</f>
        <v>0</v>
      </c>
      <c r="D190" t="str">
        <f t="shared" si="11"/>
        <v>FALSE0</v>
      </c>
      <c r="E190" t="str">
        <f t="shared" si="12"/>
        <v>AS LevelsGCE AS Level60148433</v>
      </c>
      <c r="F190" t="s">
        <v>1049</v>
      </c>
      <c r="G190" t="s">
        <v>9</v>
      </c>
      <c r="H190" s="113" t="s">
        <v>872</v>
      </c>
      <c r="I190" s="113" t="s">
        <v>204</v>
      </c>
      <c r="J190" t="s">
        <v>1249</v>
      </c>
      <c r="K190" s="55" t="str">
        <f t="shared" si="13"/>
        <v>BLANK</v>
      </c>
      <c r="L190" s="55" t="str">
        <f t="shared" si="14"/>
        <v>BLANK</v>
      </c>
    </row>
    <row r="191" spans="1:12" x14ac:dyDescent="0.25">
      <c r="A191" t="str">
        <f>CONCATENATE('Search Tool'!$B$6,'Search Tool'!$F$6,H191)</f>
        <v>60148469</v>
      </c>
      <c r="B191" t="b">
        <f t="shared" si="10"/>
        <v>0</v>
      </c>
      <c r="C191">
        <f>IF(B191=FALSE,0,COUNTIF($B$7:B191,TRUE))</f>
        <v>0</v>
      </c>
      <c r="D191" t="str">
        <f t="shared" si="11"/>
        <v>FALSE0</v>
      </c>
      <c r="E191" t="str">
        <f t="shared" si="12"/>
        <v>AS LevelsGCE AS Level60148469</v>
      </c>
      <c r="F191" t="s">
        <v>1049</v>
      </c>
      <c r="G191" t="s">
        <v>9</v>
      </c>
      <c r="H191" s="113" t="s">
        <v>873</v>
      </c>
      <c r="I191" s="113" t="s">
        <v>874</v>
      </c>
      <c r="J191" t="s">
        <v>1250</v>
      </c>
      <c r="K191" s="55" t="str">
        <f t="shared" si="13"/>
        <v>BLANK</v>
      </c>
      <c r="L191" s="55" t="str">
        <f t="shared" si="14"/>
        <v>BLANK</v>
      </c>
    </row>
    <row r="192" spans="1:12" x14ac:dyDescent="0.25">
      <c r="A192" t="str">
        <f>CONCATENATE('Search Tool'!$B$6,'Search Tool'!$F$6,H192)</f>
        <v>60148470</v>
      </c>
      <c r="B192" t="b">
        <f t="shared" si="10"/>
        <v>0</v>
      </c>
      <c r="C192">
        <f>IF(B192=FALSE,0,COUNTIF($B$7:B192,TRUE))</f>
        <v>0</v>
      </c>
      <c r="D192" t="str">
        <f t="shared" si="11"/>
        <v>FALSE0</v>
      </c>
      <c r="E192" t="str">
        <f t="shared" si="12"/>
        <v>AS LevelsGCE AS Level60148470</v>
      </c>
      <c r="F192" t="s">
        <v>1049</v>
      </c>
      <c r="G192" t="s">
        <v>9</v>
      </c>
      <c r="H192" s="113" t="s">
        <v>875</v>
      </c>
      <c r="I192" s="113" t="s">
        <v>876</v>
      </c>
      <c r="J192" t="s">
        <v>1251</v>
      </c>
      <c r="K192" s="55" t="str">
        <f t="shared" si="13"/>
        <v>BLANK</v>
      </c>
      <c r="L192" s="55" t="str">
        <f t="shared" si="14"/>
        <v>BLANK</v>
      </c>
    </row>
    <row r="193" spans="1:12" x14ac:dyDescent="0.25">
      <c r="A193" t="str">
        <f>CONCATENATE('Search Tool'!$B$6,'Search Tool'!$F$6,H193)</f>
        <v>60148494</v>
      </c>
      <c r="B193" t="b">
        <f t="shared" si="10"/>
        <v>0</v>
      </c>
      <c r="C193">
        <f>IF(B193=FALSE,0,COUNTIF($B$7:B193,TRUE))</f>
        <v>0</v>
      </c>
      <c r="D193" t="str">
        <f t="shared" si="11"/>
        <v>FALSE0</v>
      </c>
      <c r="E193" t="str">
        <f t="shared" si="12"/>
        <v>AS LevelsGCE AS Level60148494</v>
      </c>
      <c r="F193" t="s">
        <v>1049</v>
      </c>
      <c r="G193" t="s">
        <v>9</v>
      </c>
      <c r="H193" s="113" t="s">
        <v>877</v>
      </c>
      <c r="I193" s="113" t="s">
        <v>310</v>
      </c>
      <c r="J193" t="s">
        <v>1252</v>
      </c>
      <c r="K193" s="55" t="str">
        <f t="shared" si="13"/>
        <v>BLANK</v>
      </c>
      <c r="L193" s="55" t="str">
        <f t="shared" si="14"/>
        <v>BLANK</v>
      </c>
    </row>
    <row r="194" spans="1:12" x14ac:dyDescent="0.25">
      <c r="A194" t="str">
        <f>CONCATENATE('Search Tool'!$B$6,'Search Tool'!$F$6,H194)</f>
        <v>6014869X</v>
      </c>
      <c r="B194" t="b">
        <f t="shared" si="10"/>
        <v>0</v>
      </c>
      <c r="C194">
        <f>IF(B194=FALSE,0,COUNTIF($B$7:B194,TRUE))</f>
        <v>0</v>
      </c>
      <c r="D194" t="str">
        <f t="shared" si="11"/>
        <v>FALSE0</v>
      </c>
      <c r="E194" t="str">
        <f t="shared" si="12"/>
        <v>AS LevelsGCE AS Level6014869X</v>
      </c>
      <c r="F194" t="s">
        <v>1049</v>
      </c>
      <c r="G194" t="s">
        <v>9</v>
      </c>
      <c r="H194" s="113" t="s">
        <v>878</v>
      </c>
      <c r="I194" s="113" t="s">
        <v>879</v>
      </c>
      <c r="J194" t="s">
        <v>1253</v>
      </c>
      <c r="K194" s="55" t="str">
        <f t="shared" si="13"/>
        <v>BLANK</v>
      </c>
      <c r="L194" s="55" t="str">
        <f t="shared" si="14"/>
        <v>BLANK</v>
      </c>
    </row>
    <row r="195" spans="1:12" x14ac:dyDescent="0.25">
      <c r="A195" t="str">
        <f>CONCATENATE('Search Tool'!$B$6,'Search Tool'!$F$6,H195)</f>
        <v>60148718</v>
      </c>
      <c r="B195" t="b">
        <f t="shared" si="10"/>
        <v>0</v>
      </c>
      <c r="C195">
        <f>IF(B195=FALSE,0,COUNTIF($B$7:B195,TRUE))</f>
        <v>0</v>
      </c>
      <c r="D195" t="str">
        <f t="shared" si="11"/>
        <v>FALSE0</v>
      </c>
      <c r="E195" t="str">
        <f t="shared" si="12"/>
        <v>AS LevelsGCE AS Level60148718</v>
      </c>
      <c r="F195" t="s">
        <v>1049</v>
      </c>
      <c r="G195" t="s">
        <v>9</v>
      </c>
      <c r="H195" s="113" t="s">
        <v>880</v>
      </c>
      <c r="I195" s="113" t="s">
        <v>881</v>
      </c>
      <c r="J195" t="s">
        <v>1254</v>
      </c>
      <c r="K195" s="55" t="str">
        <f t="shared" si="13"/>
        <v>BLANK</v>
      </c>
      <c r="L195" s="55" t="str">
        <f t="shared" si="14"/>
        <v>BLANK</v>
      </c>
    </row>
    <row r="196" spans="1:12" x14ac:dyDescent="0.25">
      <c r="A196" t="str">
        <f>CONCATENATE('Search Tool'!$B$6,'Search Tool'!$F$6,H196)</f>
        <v>60148925</v>
      </c>
      <c r="B196" t="b">
        <f t="shared" si="10"/>
        <v>0</v>
      </c>
      <c r="C196">
        <f>IF(B196=FALSE,0,COUNTIF($B$7:B196,TRUE))</f>
        <v>0</v>
      </c>
      <c r="D196" t="str">
        <f t="shared" si="11"/>
        <v>FALSE0</v>
      </c>
      <c r="E196" t="str">
        <f t="shared" si="12"/>
        <v>AS LevelsGCE AS Level60148925</v>
      </c>
      <c r="F196" t="s">
        <v>1049</v>
      </c>
      <c r="G196" t="s">
        <v>9</v>
      </c>
      <c r="H196" s="113" t="s">
        <v>884</v>
      </c>
      <c r="I196" s="113" t="s">
        <v>885</v>
      </c>
      <c r="J196" t="s">
        <v>1255</v>
      </c>
      <c r="K196" s="55" t="str">
        <f t="shared" si="13"/>
        <v>BLANK</v>
      </c>
      <c r="L196" s="55" t="str">
        <f t="shared" si="14"/>
        <v>BLANK</v>
      </c>
    </row>
    <row r="197" spans="1:12" x14ac:dyDescent="0.25">
      <c r="A197" t="str">
        <f>CONCATENATE('Search Tool'!$B$6,'Search Tool'!$F$6,H197)</f>
        <v>60149061</v>
      </c>
      <c r="B197" t="b">
        <f t="shared" si="10"/>
        <v>0</v>
      </c>
      <c r="C197">
        <f>IF(B197=FALSE,0,COUNTIF($B$7:B197,TRUE))</f>
        <v>0</v>
      </c>
      <c r="D197" t="str">
        <f t="shared" si="11"/>
        <v>FALSE0</v>
      </c>
      <c r="E197" t="str">
        <f t="shared" si="12"/>
        <v>AS LevelsGCE AS Level60149061</v>
      </c>
      <c r="F197" t="s">
        <v>1049</v>
      </c>
      <c r="G197" t="s">
        <v>9</v>
      </c>
      <c r="H197" s="113" t="s">
        <v>886</v>
      </c>
      <c r="I197" s="113" t="s">
        <v>887</v>
      </c>
      <c r="J197" t="s">
        <v>1256</v>
      </c>
      <c r="K197" s="55" t="str">
        <f t="shared" si="13"/>
        <v>BLANK</v>
      </c>
      <c r="L197" s="55" t="str">
        <f t="shared" si="14"/>
        <v>BLANK</v>
      </c>
    </row>
    <row r="198" spans="1:12" x14ac:dyDescent="0.25">
      <c r="A198" t="str">
        <f>CONCATENATE('Search Tool'!$B$6,'Search Tool'!$F$6,H198)</f>
        <v>60149139</v>
      </c>
      <c r="B198" t="b">
        <f t="shared" si="10"/>
        <v>0</v>
      </c>
      <c r="C198">
        <f>IF(B198=FALSE,0,COUNTIF($B$7:B198,TRUE))</f>
        <v>0</v>
      </c>
      <c r="D198" t="str">
        <f t="shared" si="11"/>
        <v>FALSE0</v>
      </c>
      <c r="E198" t="str">
        <f t="shared" si="12"/>
        <v>AS LevelsGCE AS Level60149139</v>
      </c>
      <c r="F198" t="s">
        <v>1049</v>
      </c>
      <c r="G198" t="s">
        <v>9</v>
      </c>
      <c r="H198" s="113" t="s">
        <v>888</v>
      </c>
      <c r="I198" s="113" t="s">
        <v>309</v>
      </c>
      <c r="J198" t="s">
        <v>1257</v>
      </c>
      <c r="K198" s="55" t="str">
        <f t="shared" si="13"/>
        <v>BLANK</v>
      </c>
      <c r="L198" s="55" t="str">
        <f t="shared" si="14"/>
        <v>BLANK</v>
      </c>
    </row>
    <row r="199" spans="1:12" x14ac:dyDescent="0.25">
      <c r="A199" t="str">
        <f>CONCATENATE('Search Tool'!$B$6,'Search Tool'!$F$6,H199)</f>
        <v>60149577</v>
      </c>
      <c r="B199" t="b">
        <f t="shared" si="10"/>
        <v>0</v>
      </c>
      <c r="C199">
        <f>IF(B199=FALSE,0,COUNTIF($B$7:B199,TRUE))</f>
        <v>0</v>
      </c>
      <c r="D199" t="str">
        <f t="shared" si="11"/>
        <v>FALSE0</v>
      </c>
      <c r="E199" t="str">
        <f t="shared" si="12"/>
        <v>AS LevelsGCE AS Level60149577</v>
      </c>
      <c r="F199" t="s">
        <v>1049</v>
      </c>
      <c r="G199" t="s">
        <v>9</v>
      </c>
      <c r="H199" s="113" t="s">
        <v>889</v>
      </c>
      <c r="I199" s="113" t="s">
        <v>296</v>
      </c>
      <c r="J199" t="s">
        <v>1258</v>
      </c>
      <c r="K199" s="55" t="str">
        <f t="shared" si="13"/>
        <v>BLANK</v>
      </c>
      <c r="L199" s="55" t="str">
        <f t="shared" si="14"/>
        <v>BLANK</v>
      </c>
    </row>
    <row r="200" spans="1:12" x14ac:dyDescent="0.25">
      <c r="A200" t="str">
        <f>CONCATENATE('Search Tool'!$B$6,'Search Tool'!$F$6,H200)</f>
        <v>60149747</v>
      </c>
      <c r="B200" t="b">
        <f t="shared" ref="B200:B263" si="15">A200=E200</f>
        <v>0</v>
      </c>
      <c r="C200">
        <f>IF(B200=FALSE,0,COUNTIF($B$7:B200,TRUE))</f>
        <v>0</v>
      </c>
      <c r="D200" t="str">
        <f t="shared" ref="D200:D263" si="16">CONCATENATE(B200,C200)</f>
        <v>FALSE0</v>
      </c>
      <c r="E200" t="str">
        <f t="shared" ref="E200:E263" si="17">CONCATENATE(F200,G200,H200)</f>
        <v>AS LevelsGCE AS Level60149747</v>
      </c>
      <c r="F200" t="s">
        <v>1049</v>
      </c>
      <c r="G200" t="s">
        <v>9</v>
      </c>
      <c r="H200" s="113" t="s">
        <v>890</v>
      </c>
      <c r="I200" s="113" t="s">
        <v>255</v>
      </c>
      <c r="J200" t="s">
        <v>1259</v>
      </c>
      <c r="K200" s="55" t="str">
        <f t="shared" ref="K200:K263" si="18">IFERROR(VLOOKUP($J200,$D$7:$I$668,5,FALSE),"BLANK")</f>
        <v>BLANK</v>
      </c>
      <c r="L200" s="55" t="str">
        <f t="shared" ref="L200:L263" si="19">IFERROR(VLOOKUP($J200,$D$7:$I$668,6,FALSE),"BLANK")</f>
        <v>BLANK</v>
      </c>
    </row>
    <row r="201" spans="1:12" x14ac:dyDescent="0.25">
      <c r="A201" t="str">
        <f>CONCATENATE('Search Tool'!$B$6,'Search Tool'!$F$6,H201)</f>
        <v>60150300</v>
      </c>
      <c r="B201" t="b">
        <f t="shared" si="15"/>
        <v>0</v>
      </c>
      <c r="C201">
        <f>IF(B201=FALSE,0,COUNTIF($B$7:B201,TRUE))</f>
        <v>0</v>
      </c>
      <c r="D201" t="str">
        <f t="shared" si="16"/>
        <v>FALSE0</v>
      </c>
      <c r="E201" t="str">
        <f t="shared" si="17"/>
        <v>AS LevelsGCE AS Level60150300</v>
      </c>
      <c r="F201" t="s">
        <v>1049</v>
      </c>
      <c r="G201" t="s">
        <v>9</v>
      </c>
      <c r="H201" s="113" t="s">
        <v>891</v>
      </c>
      <c r="I201" s="113" t="s">
        <v>892</v>
      </c>
      <c r="J201" t="s">
        <v>1260</v>
      </c>
      <c r="K201" s="55" t="str">
        <f t="shared" si="18"/>
        <v>BLANK</v>
      </c>
      <c r="L201" s="55" t="str">
        <f t="shared" si="19"/>
        <v>BLANK</v>
      </c>
    </row>
    <row r="202" spans="1:12" x14ac:dyDescent="0.25">
      <c r="A202" t="str">
        <f>CONCATENATE('Search Tool'!$B$6,'Search Tool'!$F$6,H202)</f>
        <v>60150440</v>
      </c>
      <c r="B202" t="b">
        <f t="shared" si="15"/>
        <v>0</v>
      </c>
      <c r="C202">
        <f>IF(B202=FALSE,0,COUNTIF($B$7:B202,TRUE))</f>
        <v>0</v>
      </c>
      <c r="D202" t="str">
        <f t="shared" si="16"/>
        <v>FALSE0</v>
      </c>
      <c r="E202" t="str">
        <f t="shared" si="17"/>
        <v>AS LevelsGCE AS Level60150440</v>
      </c>
      <c r="F202" t="s">
        <v>1049</v>
      </c>
      <c r="G202" t="s">
        <v>9</v>
      </c>
      <c r="H202" s="113" t="s">
        <v>893</v>
      </c>
      <c r="I202" s="113" t="s">
        <v>894</v>
      </c>
      <c r="J202" t="s">
        <v>1261</v>
      </c>
      <c r="K202" s="55" t="str">
        <f t="shared" si="18"/>
        <v>BLANK</v>
      </c>
      <c r="L202" s="55" t="str">
        <f t="shared" si="19"/>
        <v>BLANK</v>
      </c>
    </row>
    <row r="203" spans="1:12" x14ac:dyDescent="0.25">
      <c r="A203" t="str">
        <f>CONCATENATE('Search Tool'!$B$6,'Search Tool'!$F$6,H203)</f>
        <v>60150476</v>
      </c>
      <c r="B203" t="b">
        <f t="shared" si="15"/>
        <v>0</v>
      </c>
      <c r="C203">
        <f>IF(B203=FALSE,0,COUNTIF($B$7:B203,TRUE))</f>
        <v>0</v>
      </c>
      <c r="D203" t="str">
        <f t="shared" si="16"/>
        <v>FALSE0</v>
      </c>
      <c r="E203" t="str">
        <f t="shared" si="17"/>
        <v>AS LevelsGCE AS Level60150476</v>
      </c>
      <c r="F203" t="s">
        <v>1049</v>
      </c>
      <c r="G203" t="s">
        <v>9</v>
      </c>
      <c r="H203" s="113" t="s">
        <v>895</v>
      </c>
      <c r="I203" s="113" t="s">
        <v>316</v>
      </c>
      <c r="J203" t="s">
        <v>1262</v>
      </c>
      <c r="K203" s="55" t="str">
        <f t="shared" si="18"/>
        <v>BLANK</v>
      </c>
      <c r="L203" s="55" t="str">
        <f t="shared" si="19"/>
        <v>BLANK</v>
      </c>
    </row>
    <row r="204" spans="1:12" x14ac:dyDescent="0.25">
      <c r="A204" t="str">
        <f>CONCATENATE('Search Tool'!$B$6,'Search Tool'!$F$6,H204)</f>
        <v>60150877</v>
      </c>
      <c r="B204" t="b">
        <f t="shared" si="15"/>
        <v>0</v>
      </c>
      <c r="C204">
        <f>IF(B204=FALSE,0,COUNTIF($B$7:B204,TRUE))</f>
        <v>0</v>
      </c>
      <c r="D204" t="str">
        <f t="shared" si="16"/>
        <v>FALSE0</v>
      </c>
      <c r="E204" t="str">
        <f t="shared" si="17"/>
        <v>AS LevelsGCE AS Level60150877</v>
      </c>
      <c r="F204" t="s">
        <v>1049</v>
      </c>
      <c r="G204" t="s">
        <v>9</v>
      </c>
      <c r="H204" s="113" t="s">
        <v>896</v>
      </c>
      <c r="I204" s="113" t="s">
        <v>257</v>
      </c>
      <c r="J204" t="s">
        <v>1263</v>
      </c>
      <c r="K204" s="55" t="str">
        <f t="shared" si="18"/>
        <v>BLANK</v>
      </c>
      <c r="L204" s="55" t="str">
        <f t="shared" si="19"/>
        <v>BLANK</v>
      </c>
    </row>
    <row r="205" spans="1:12" x14ac:dyDescent="0.25">
      <c r="A205" t="str">
        <f>CONCATENATE('Search Tool'!$B$6,'Search Tool'!$F$6,H205)</f>
        <v>60152564</v>
      </c>
      <c r="B205" t="b">
        <f t="shared" si="15"/>
        <v>0</v>
      </c>
      <c r="C205">
        <f>IF(B205=FALSE,0,COUNTIF($B$7:B205,TRUE))</f>
        <v>0</v>
      </c>
      <c r="D205" t="str">
        <f t="shared" si="16"/>
        <v>FALSE0</v>
      </c>
      <c r="E205" t="str">
        <f t="shared" si="17"/>
        <v>AS LevelsGCE AS Level60152564</v>
      </c>
      <c r="F205" t="s">
        <v>1049</v>
      </c>
      <c r="G205" t="s">
        <v>9</v>
      </c>
      <c r="H205" s="113" t="s">
        <v>899</v>
      </c>
      <c r="I205" s="113" t="s">
        <v>217</v>
      </c>
      <c r="J205" t="s">
        <v>1264</v>
      </c>
      <c r="K205" s="55" t="str">
        <f t="shared" si="18"/>
        <v>BLANK</v>
      </c>
      <c r="L205" s="55" t="str">
        <f t="shared" si="19"/>
        <v>BLANK</v>
      </c>
    </row>
    <row r="206" spans="1:12" x14ac:dyDescent="0.25">
      <c r="A206" t="str">
        <f>CONCATENATE('Search Tool'!$B$6,'Search Tool'!$F$6,H206)</f>
        <v>60152576</v>
      </c>
      <c r="B206" t="b">
        <f t="shared" si="15"/>
        <v>0</v>
      </c>
      <c r="C206">
        <f>IF(B206=FALSE,0,COUNTIF($B$7:B206,TRUE))</f>
        <v>0</v>
      </c>
      <c r="D206" t="str">
        <f t="shared" si="16"/>
        <v>FALSE0</v>
      </c>
      <c r="E206" t="str">
        <f t="shared" si="17"/>
        <v>AS LevelsGCE AS Level60152576</v>
      </c>
      <c r="F206" t="s">
        <v>1049</v>
      </c>
      <c r="G206" t="s">
        <v>9</v>
      </c>
      <c r="H206" s="113" t="s">
        <v>900</v>
      </c>
      <c r="I206" s="113" t="s">
        <v>206</v>
      </c>
      <c r="J206" t="s">
        <v>1265</v>
      </c>
      <c r="K206" s="55" t="str">
        <f t="shared" si="18"/>
        <v>BLANK</v>
      </c>
      <c r="L206" s="55" t="str">
        <f t="shared" si="19"/>
        <v>BLANK</v>
      </c>
    </row>
    <row r="207" spans="1:12" x14ac:dyDescent="0.25">
      <c r="A207" t="str">
        <f>CONCATENATE('Search Tool'!$B$6,'Search Tool'!$F$6,H207)</f>
        <v>6015259X</v>
      </c>
      <c r="B207" t="b">
        <f t="shared" si="15"/>
        <v>0</v>
      </c>
      <c r="C207">
        <f>IF(B207=FALSE,0,COUNTIF($B$7:B207,TRUE))</f>
        <v>0</v>
      </c>
      <c r="D207" t="str">
        <f t="shared" si="16"/>
        <v>FALSE0</v>
      </c>
      <c r="E207" t="str">
        <f t="shared" si="17"/>
        <v>AS LevelsGCE AS Level6015259X</v>
      </c>
      <c r="F207" t="s">
        <v>1049</v>
      </c>
      <c r="G207" t="s">
        <v>9</v>
      </c>
      <c r="H207" s="113" t="s">
        <v>901</v>
      </c>
      <c r="I207" s="113" t="s">
        <v>258</v>
      </c>
      <c r="J207" t="s">
        <v>1266</v>
      </c>
      <c r="K207" s="55" t="str">
        <f t="shared" si="18"/>
        <v>BLANK</v>
      </c>
      <c r="L207" s="55" t="str">
        <f t="shared" si="19"/>
        <v>BLANK</v>
      </c>
    </row>
    <row r="208" spans="1:12" x14ac:dyDescent="0.25">
      <c r="A208" t="str">
        <f>CONCATENATE('Search Tool'!$B$6,'Search Tool'!$F$6,H208)</f>
        <v>60152989</v>
      </c>
      <c r="B208" t="b">
        <f t="shared" si="15"/>
        <v>0</v>
      </c>
      <c r="C208">
        <f>IF(B208=FALSE,0,COUNTIF($B$7:B208,TRUE))</f>
        <v>0</v>
      </c>
      <c r="D208" t="str">
        <f t="shared" si="16"/>
        <v>FALSE0</v>
      </c>
      <c r="E208" t="str">
        <f t="shared" si="17"/>
        <v>AS LevelsGCE AS Level60152989</v>
      </c>
      <c r="F208" t="s">
        <v>1049</v>
      </c>
      <c r="G208" t="s">
        <v>9</v>
      </c>
      <c r="H208" s="113" t="s">
        <v>902</v>
      </c>
      <c r="I208" s="113" t="s">
        <v>903</v>
      </c>
      <c r="J208" t="s">
        <v>1267</v>
      </c>
      <c r="K208" s="55" t="str">
        <f t="shared" si="18"/>
        <v>BLANK</v>
      </c>
      <c r="L208" s="55" t="str">
        <f t="shared" si="19"/>
        <v>BLANK</v>
      </c>
    </row>
    <row r="209" spans="1:12" x14ac:dyDescent="0.25">
      <c r="A209" t="str">
        <f>CONCATENATE('Search Tool'!$B$6,'Search Tool'!$F$6,H209)</f>
        <v>60153003</v>
      </c>
      <c r="B209" t="b">
        <f t="shared" si="15"/>
        <v>0</v>
      </c>
      <c r="C209">
        <f>IF(B209=FALSE,0,COUNTIF($B$7:B209,TRUE))</f>
        <v>0</v>
      </c>
      <c r="D209" t="str">
        <f t="shared" si="16"/>
        <v>FALSE0</v>
      </c>
      <c r="E209" t="str">
        <f t="shared" si="17"/>
        <v>AS LevelsGCE AS Level60153003</v>
      </c>
      <c r="F209" t="s">
        <v>1049</v>
      </c>
      <c r="G209" t="s">
        <v>9</v>
      </c>
      <c r="H209" s="113" t="s">
        <v>904</v>
      </c>
      <c r="I209" s="113" t="s">
        <v>905</v>
      </c>
      <c r="J209" t="s">
        <v>1268</v>
      </c>
      <c r="K209" s="55" t="str">
        <f t="shared" si="18"/>
        <v>BLANK</v>
      </c>
      <c r="L209" s="55" t="str">
        <f t="shared" si="19"/>
        <v>BLANK</v>
      </c>
    </row>
    <row r="210" spans="1:12" x14ac:dyDescent="0.25">
      <c r="A210" t="str">
        <f>CONCATENATE('Search Tool'!$B$6,'Search Tool'!$F$6,H210)</f>
        <v>60153027</v>
      </c>
      <c r="B210" t="b">
        <f t="shared" si="15"/>
        <v>0</v>
      </c>
      <c r="C210">
        <f>IF(B210=FALSE,0,COUNTIF($B$7:B210,TRUE))</f>
        <v>0</v>
      </c>
      <c r="D210" t="str">
        <f t="shared" si="16"/>
        <v>FALSE0</v>
      </c>
      <c r="E210" t="str">
        <f t="shared" si="17"/>
        <v>AS LevelsGCE AS Level60153027</v>
      </c>
      <c r="F210" t="s">
        <v>1049</v>
      </c>
      <c r="G210" t="s">
        <v>9</v>
      </c>
      <c r="H210" s="113" t="s">
        <v>906</v>
      </c>
      <c r="I210" s="113" t="s">
        <v>907</v>
      </c>
      <c r="J210" t="s">
        <v>1269</v>
      </c>
      <c r="K210" s="55" t="str">
        <f t="shared" si="18"/>
        <v>BLANK</v>
      </c>
      <c r="L210" s="55" t="str">
        <f t="shared" si="19"/>
        <v>BLANK</v>
      </c>
    </row>
    <row r="211" spans="1:12" x14ac:dyDescent="0.25">
      <c r="A211" t="str">
        <f>CONCATENATE('Search Tool'!$B$6,'Search Tool'!$F$6,H211)</f>
        <v>6015312X</v>
      </c>
      <c r="B211" t="b">
        <f t="shared" si="15"/>
        <v>0</v>
      </c>
      <c r="C211">
        <f>IF(B211=FALSE,0,COUNTIF($B$7:B211,TRUE))</f>
        <v>0</v>
      </c>
      <c r="D211" t="str">
        <f t="shared" si="16"/>
        <v>FALSE0</v>
      </c>
      <c r="E211" t="str">
        <f t="shared" si="17"/>
        <v>AS LevelsGCE AS Level6015312X</v>
      </c>
      <c r="F211" t="s">
        <v>1049</v>
      </c>
      <c r="G211" t="s">
        <v>9</v>
      </c>
      <c r="H211" s="113" t="s">
        <v>908</v>
      </c>
      <c r="I211" s="113" t="s">
        <v>271</v>
      </c>
      <c r="J211" t="s">
        <v>1270</v>
      </c>
      <c r="K211" s="55" t="str">
        <f t="shared" si="18"/>
        <v>BLANK</v>
      </c>
      <c r="L211" s="55" t="str">
        <f t="shared" si="19"/>
        <v>BLANK</v>
      </c>
    </row>
    <row r="212" spans="1:12" x14ac:dyDescent="0.25">
      <c r="A212" t="str">
        <f>CONCATENATE('Search Tool'!$B$6,'Search Tool'!$F$6,H212)</f>
        <v>60154469</v>
      </c>
      <c r="B212" t="b">
        <f t="shared" si="15"/>
        <v>0</v>
      </c>
      <c r="C212">
        <f>IF(B212=FALSE,0,COUNTIF($B$7:B212,TRUE))</f>
        <v>0</v>
      </c>
      <c r="D212" t="str">
        <f t="shared" si="16"/>
        <v>FALSE0</v>
      </c>
      <c r="E212" t="str">
        <f t="shared" si="17"/>
        <v>AS LevelsGCE AS Level60154469</v>
      </c>
      <c r="F212" t="s">
        <v>1049</v>
      </c>
      <c r="G212" t="s">
        <v>9</v>
      </c>
      <c r="H212" s="113" t="s">
        <v>909</v>
      </c>
      <c r="I212" s="113" t="s">
        <v>910</v>
      </c>
      <c r="J212" t="s">
        <v>1271</v>
      </c>
      <c r="K212" s="55" t="str">
        <f t="shared" si="18"/>
        <v>BLANK</v>
      </c>
      <c r="L212" s="55" t="str">
        <f t="shared" si="19"/>
        <v>BLANK</v>
      </c>
    </row>
    <row r="213" spans="1:12" x14ac:dyDescent="0.25">
      <c r="A213" t="str">
        <f>CONCATENATE('Search Tool'!$B$6,'Search Tool'!$F$6,H213)</f>
        <v>60155012</v>
      </c>
      <c r="B213" t="b">
        <f t="shared" si="15"/>
        <v>0</v>
      </c>
      <c r="C213">
        <f>IF(B213=FALSE,0,COUNTIF($B$7:B213,TRUE))</f>
        <v>0</v>
      </c>
      <c r="D213" t="str">
        <f t="shared" si="16"/>
        <v>FALSE0</v>
      </c>
      <c r="E213" t="str">
        <f t="shared" si="17"/>
        <v>AS LevelsGCE AS Level60155012</v>
      </c>
      <c r="F213" t="s">
        <v>1049</v>
      </c>
      <c r="G213" t="s">
        <v>9</v>
      </c>
      <c r="H213" s="113" t="s">
        <v>911</v>
      </c>
      <c r="I213" s="113" t="s">
        <v>912</v>
      </c>
      <c r="J213" t="s">
        <v>1272</v>
      </c>
      <c r="K213" s="55" t="str">
        <f t="shared" si="18"/>
        <v>BLANK</v>
      </c>
      <c r="L213" s="55" t="str">
        <f t="shared" si="19"/>
        <v>BLANK</v>
      </c>
    </row>
    <row r="214" spans="1:12" x14ac:dyDescent="0.25">
      <c r="A214" t="str">
        <f>CONCATENATE('Search Tool'!$B$6,'Search Tool'!$F$6,H214)</f>
        <v>60155218</v>
      </c>
      <c r="B214" t="b">
        <f t="shared" si="15"/>
        <v>0</v>
      </c>
      <c r="C214">
        <f>IF(B214=FALSE,0,COUNTIF($B$7:B214,TRUE))</f>
        <v>0</v>
      </c>
      <c r="D214" t="str">
        <f t="shared" si="16"/>
        <v>FALSE0</v>
      </c>
      <c r="E214" t="str">
        <f t="shared" si="17"/>
        <v>AS LevelsGCE AS Level60155218</v>
      </c>
      <c r="F214" t="s">
        <v>1049</v>
      </c>
      <c r="G214" t="s">
        <v>9</v>
      </c>
      <c r="H214" s="113" t="s">
        <v>915</v>
      </c>
      <c r="I214" s="113" t="s">
        <v>916</v>
      </c>
      <c r="J214" t="s">
        <v>1273</v>
      </c>
      <c r="K214" s="55" t="str">
        <f t="shared" si="18"/>
        <v>BLANK</v>
      </c>
      <c r="L214" s="55" t="str">
        <f t="shared" si="19"/>
        <v>BLANK</v>
      </c>
    </row>
    <row r="215" spans="1:12" x14ac:dyDescent="0.25">
      <c r="A215" t="str">
        <f>CONCATENATE('Search Tool'!$B$6,'Search Tool'!$F$6,H215)</f>
        <v>60155723</v>
      </c>
      <c r="B215" t="b">
        <f t="shared" si="15"/>
        <v>0</v>
      </c>
      <c r="C215">
        <f>IF(B215=FALSE,0,COUNTIF($B$7:B215,TRUE))</f>
        <v>0</v>
      </c>
      <c r="D215" t="str">
        <f t="shared" si="16"/>
        <v>FALSE0</v>
      </c>
      <c r="E215" t="str">
        <f t="shared" si="17"/>
        <v>AS LevelsGCE AS Level60155723</v>
      </c>
      <c r="F215" t="s">
        <v>1049</v>
      </c>
      <c r="G215" t="s">
        <v>9</v>
      </c>
      <c r="H215" s="113" t="s">
        <v>917</v>
      </c>
      <c r="I215" s="113" t="s">
        <v>313</v>
      </c>
      <c r="J215" t="s">
        <v>1274</v>
      </c>
      <c r="K215" s="55" t="str">
        <f t="shared" si="18"/>
        <v>BLANK</v>
      </c>
      <c r="L215" s="55" t="str">
        <f t="shared" si="19"/>
        <v>BLANK</v>
      </c>
    </row>
    <row r="216" spans="1:12" x14ac:dyDescent="0.25">
      <c r="A216" t="str">
        <f>CONCATENATE('Search Tool'!$B$6,'Search Tool'!$F$6,H216)</f>
        <v>60156478</v>
      </c>
      <c r="B216" t="b">
        <f t="shared" si="15"/>
        <v>0</v>
      </c>
      <c r="C216">
        <f>IF(B216=FALSE,0,COUNTIF($B$7:B216,TRUE))</f>
        <v>0</v>
      </c>
      <c r="D216" t="str">
        <f t="shared" si="16"/>
        <v>FALSE0</v>
      </c>
      <c r="E216" t="str">
        <f t="shared" si="17"/>
        <v>AS LevelsGCE AS Level60156478</v>
      </c>
      <c r="F216" t="s">
        <v>1049</v>
      </c>
      <c r="G216" t="s">
        <v>9</v>
      </c>
      <c r="H216" s="113" t="s">
        <v>918</v>
      </c>
      <c r="I216" s="113" t="s">
        <v>256</v>
      </c>
      <c r="J216" t="s">
        <v>1275</v>
      </c>
      <c r="K216" s="55" t="str">
        <f t="shared" si="18"/>
        <v>BLANK</v>
      </c>
      <c r="L216" s="55" t="str">
        <f t="shared" si="19"/>
        <v>BLANK</v>
      </c>
    </row>
    <row r="217" spans="1:12" x14ac:dyDescent="0.25">
      <c r="A217" t="str">
        <f>CONCATENATE('Search Tool'!$B$6,'Search Tool'!$F$6,H217)</f>
        <v>60157057</v>
      </c>
      <c r="B217" t="b">
        <f t="shared" si="15"/>
        <v>0</v>
      </c>
      <c r="C217">
        <f>IF(B217=FALSE,0,COUNTIF($B$7:B217,TRUE))</f>
        <v>0</v>
      </c>
      <c r="D217" t="str">
        <f t="shared" si="16"/>
        <v>FALSE0</v>
      </c>
      <c r="E217" t="str">
        <f t="shared" si="17"/>
        <v>AS LevelsGCE AS Level60157057</v>
      </c>
      <c r="F217" t="s">
        <v>1049</v>
      </c>
      <c r="G217" t="s">
        <v>9</v>
      </c>
      <c r="H217" s="113" t="s">
        <v>919</v>
      </c>
      <c r="I217" s="113" t="s">
        <v>920</v>
      </c>
      <c r="J217" t="s">
        <v>1276</v>
      </c>
      <c r="K217" s="55" t="str">
        <f t="shared" si="18"/>
        <v>BLANK</v>
      </c>
      <c r="L217" s="55" t="str">
        <f t="shared" si="19"/>
        <v>BLANK</v>
      </c>
    </row>
    <row r="218" spans="1:12" x14ac:dyDescent="0.25">
      <c r="A218" t="str">
        <f>CONCATENATE('Search Tool'!$B$6,'Search Tool'!$F$6,H218)</f>
        <v>60157306</v>
      </c>
      <c r="B218" t="b">
        <f t="shared" si="15"/>
        <v>0</v>
      </c>
      <c r="C218">
        <f>IF(B218=FALSE,0,COUNTIF($B$7:B218,TRUE))</f>
        <v>0</v>
      </c>
      <c r="D218" t="str">
        <f t="shared" si="16"/>
        <v>FALSE0</v>
      </c>
      <c r="E218" t="str">
        <f t="shared" si="17"/>
        <v>AS LevelsGCE AS Level60157306</v>
      </c>
      <c r="F218" t="s">
        <v>1049</v>
      </c>
      <c r="G218" t="s">
        <v>9</v>
      </c>
      <c r="H218" s="113" t="s">
        <v>921</v>
      </c>
      <c r="I218" s="113" t="s">
        <v>305</v>
      </c>
      <c r="J218" t="s">
        <v>1277</v>
      </c>
      <c r="K218" s="55" t="str">
        <f t="shared" si="18"/>
        <v>BLANK</v>
      </c>
      <c r="L218" s="55" t="str">
        <f t="shared" si="19"/>
        <v>BLANK</v>
      </c>
    </row>
    <row r="219" spans="1:12" x14ac:dyDescent="0.25">
      <c r="A219" t="str">
        <f>CONCATENATE('Search Tool'!$B$6,'Search Tool'!$F$6,H219)</f>
        <v>60160457</v>
      </c>
      <c r="B219" t="b">
        <f t="shared" si="15"/>
        <v>0</v>
      </c>
      <c r="C219">
        <f>IF(B219=FALSE,0,COUNTIF($B$7:B219,TRUE))</f>
        <v>0</v>
      </c>
      <c r="D219" t="str">
        <f t="shared" si="16"/>
        <v>FALSE0</v>
      </c>
      <c r="E219" t="str">
        <f t="shared" si="17"/>
        <v>AS LevelsGCE AS Level60160457</v>
      </c>
      <c r="F219" t="s">
        <v>1049</v>
      </c>
      <c r="G219" t="s">
        <v>9</v>
      </c>
      <c r="H219" s="113" t="s">
        <v>922</v>
      </c>
      <c r="I219" s="113" t="s">
        <v>923</v>
      </c>
      <c r="J219" t="s">
        <v>1278</v>
      </c>
      <c r="K219" s="55" t="str">
        <f t="shared" si="18"/>
        <v>BLANK</v>
      </c>
      <c r="L219" s="55" t="str">
        <f t="shared" si="19"/>
        <v>BLANK</v>
      </c>
    </row>
    <row r="220" spans="1:12" x14ac:dyDescent="0.25">
      <c r="A220" t="str">
        <f>CONCATENATE('Search Tool'!$B$6,'Search Tool'!$F$6,H220)</f>
        <v>60179296</v>
      </c>
      <c r="B220" t="b">
        <f t="shared" si="15"/>
        <v>0</v>
      </c>
      <c r="C220">
        <f>IF(B220=FALSE,0,COUNTIF($B$7:B220,TRUE))</f>
        <v>0</v>
      </c>
      <c r="D220" t="str">
        <f t="shared" si="16"/>
        <v>FALSE0</v>
      </c>
      <c r="E220" t="str">
        <f t="shared" si="17"/>
        <v>AS LevelsGCE AS Level60179296</v>
      </c>
      <c r="F220" t="s">
        <v>1049</v>
      </c>
      <c r="G220" t="s">
        <v>9</v>
      </c>
      <c r="H220" s="113" t="s">
        <v>924</v>
      </c>
      <c r="I220" s="113" t="s">
        <v>198</v>
      </c>
      <c r="J220" t="s">
        <v>1279</v>
      </c>
      <c r="K220" s="55" t="str">
        <f t="shared" si="18"/>
        <v>BLANK</v>
      </c>
      <c r="L220" s="55" t="str">
        <f t="shared" si="19"/>
        <v>BLANK</v>
      </c>
    </row>
    <row r="221" spans="1:12" x14ac:dyDescent="0.25">
      <c r="A221" t="str">
        <f>CONCATENATE('Search Tool'!$B$6,'Search Tool'!$F$6,H221)</f>
        <v>60181473</v>
      </c>
      <c r="B221" t="b">
        <f t="shared" si="15"/>
        <v>0</v>
      </c>
      <c r="C221">
        <f>IF(B221=FALSE,0,COUNTIF($B$7:B221,TRUE))</f>
        <v>0</v>
      </c>
      <c r="D221" t="str">
        <f t="shared" si="16"/>
        <v>FALSE0</v>
      </c>
      <c r="E221" t="str">
        <f t="shared" si="17"/>
        <v>AS LevelsGCE AS Level60181473</v>
      </c>
      <c r="F221" t="s">
        <v>1049</v>
      </c>
      <c r="G221" t="s">
        <v>9</v>
      </c>
      <c r="H221" s="113" t="s">
        <v>925</v>
      </c>
      <c r="I221" s="113" t="s">
        <v>926</v>
      </c>
      <c r="J221" t="s">
        <v>1280</v>
      </c>
      <c r="K221" s="55" t="str">
        <f t="shared" si="18"/>
        <v>BLANK</v>
      </c>
      <c r="L221" s="55" t="str">
        <f t="shared" si="19"/>
        <v>BLANK</v>
      </c>
    </row>
    <row r="222" spans="1:12" x14ac:dyDescent="0.25">
      <c r="A222" t="str">
        <f>CONCATENATE('Search Tool'!$B$6,'Search Tool'!$F$6,H222)</f>
        <v>60182416</v>
      </c>
      <c r="B222" t="b">
        <f t="shared" si="15"/>
        <v>0</v>
      </c>
      <c r="C222">
        <f>IF(B222=FALSE,0,COUNTIF($B$7:B222,TRUE))</f>
        <v>0</v>
      </c>
      <c r="D222" t="str">
        <f t="shared" si="16"/>
        <v>FALSE0</v>
      </c>
      <c r="E222" t="str">
        <f t="shared" si="17"/>
        <v>AS LevelsGCE AS Level60182416</v>
      </c>
      <c r="F222" t="s">
        <v>1049</v>
      </c>
      <c r="G222" t="s">
        <v>9</v>
      </c>
      <c r="H222" s="113" t="s">
        <v>927</v>
      </c>
      <c r="I222" s="113" t="s">
        <v>254</v>
      </c>
      <c r="J222" t="s">
        <v>1281</v>
      </c>
      <c r="K222" s="55" t="str">
        <f t="shared" si="18"/>
        <v>BLANK</v>
      </c>
      <c r="L222" s="55" t="str">
        <f t="shared" si="19"/>
        <v>BLANK</v>
      </c>
    </row>
    <row r="223" spans="1:12" x14ac:dyDescent="0.25">
      <c r="A223" t="str">
        <f>CONCATENATE('Search Tool'!$B$6,'Search Tool'!$F$6,H223)</f>
        <v>60182714</v>
      </c>
      <c r="B223" t="b">
        <f t="shared" si="15"/>
        <v>0</v>
      </c>
      <c r="C223">
        <f>IF(B223=FALSE,0,COUNTIF($B$7:B223,TRUE))</f>
        <v>0</v>
      </c>
      <c r="D223" t="str">
        <f t="shared" si="16"/>
        <v>FALSE0</v>
      </c>
      <c r="E223" t="str">
        <f t="shared" si="17"/>
        <v>AS LevelsGCE AS Level60182714</v>
      </c>
      <c r="F223" t="s">
        <v>1049</v>
      </c>
      <c r="G223" t="s">
        <v>9</v>
      </c>
      <c r="H223" s="113" t="s">
        <v>928</v>
      </c>
      <c r="I223" s="113" t="s">
        <v>929</v>
      </c>
      <c r="J223" t="s">
        <v>1282</v>
      </c>
      <c r="K223" s="55" t="str">
        <f t="shared" si="18"/>
        <v>BLANK</v>
      </c>
      <c r="L223" s="55" t="str">
        <f t="shared" si="19"/>
        <v>BLANK</v>
      </c>
    </row>
    <row r="224" spans="1:12" x14ac:dyDescent="0.25">
      <c r="A224" t="str">
        <f>CONCATENATE('Search Tool'!$B$6,'Search Tool'!$F$6,H224)</f>
        <v>60182775</v>
      </c>
      <c r="B224" t="b">
        <f t="shared" si="15"/>
        <v>0</v>
      </c>
      <c r="C224">
        <f>IF(B224=FALSE,0,COUNTIF($B$7:B224,TRUE))</f>
        <v>0</v>
      </c>
      <c r="D224" t="str">
        <f t="shared" si="16"/>
        <v>FALSE0</v>
      </c>
      <c r="E224" t="str">
        <f t="shared" si="17"/>
        <v>AS LevelsGCE AS Level60182775</v>
      </c>
      <c r="F224" t="s">
        <v>1049</v>
      </c>
      <c r="G224" t="s">
        <v>9</v>
      </c>
      <c r="H224" s="113" t="s">
        <v>930</v>
      </c>
      <c r="I224" s="113" t="s">
        <v>194</v>
      </c>
      <c r="J224" t="s">
        <v>1283</v>
      </c>
      <c r="K224" s="55" t="str">
        <f t="shared" si="18"/>
        <v>BLANK</v>
      </c>
      <c r="L224" s="55" t="str">
        <f t="shared" si="19"/>
        <v>BLANK</v>
      </c>
    </row>
    <row r="225" spans="1:12" x14ac:dyDescent="0.25">
      <c r="A225" t="str">
        <f>CONCATENATE('Search Tool'!$B$6,'Search Tool'!$F$6,H225)</f>
        <v>60182982</v>
      </c>
      <c r="B225" t="b">
        <f t="shared" si="15"/>
        <v>0</v>
      </c>
      <c r="C225">
        <f>IF(B225=FALSE,0,COUNTIF($B$7:B225,TRUE))</f>
        <v>0</v>
      </c>
      <c r="D225" t="str">
        <f t="shared" si="16"/>
        <v>FALSE0</v>
      </c>
      <c r="E225" t="str">
        <f t="shared" si="17"/>
        <v>AS LevelsGCE AS Level60182982</v>
      </c>
      <c r="F225" t="s">
        <v>1049</v>
      </c>
      <c r="G225" t="s">
        <v>9</v>
      </c>
      <c r="H225" s="113" t="s">
        <v>931</v>
      </c>
      <c r="I225" s="113" t="s">
        <v>128</v>
      </c>
      <c r="J225" t="s">
        <v>1284</v>
      </c>
      <c r="K225" s="55" t="str">
        <f t="shared" si="18"/>
        <v>BLANK</v>
      </c>
      <c r="L225" s="55" t="str">
        <f t="shared" si="19"/>
        <v>BLANK</v>
      </c>
    </row>
    <row r="226" spans="1:12" x14ac:dyDescent="0.25">
      <c r="A226" t="str">
        <f>CONCATENATE('Search Tool'!$B$6,'Search Tool'!$F$6,H226)</f>
        <v>60183032</v>
      </c>
      <c r="B226" t="b">
        <f t="shared" si="15"/>
        <v>0</v>
      </c>
      <c r="C226">
        <f>IF(B226=FALSE,0,COUNTIF($B$7:B226,TRUE))</f>
        <v>0</v>
      </c>
      <c r="D226" t="str">
        <f t="shared" si="16"/>
        <v>FALSE0</v>
      </c>
      <c r="E226" t="str">
        <f t="shared" si="17"/>
        <v>AS LevelsGCE AS Level60183032</v>
      </c>
      <c r="F226" t="s">
        <v>1049</v>
      </c>
      <c r="G226" t="s">
        <v>9</v>
      </c>
      <c r="H226" s="113" t="s">
        <v>932</v>
      </c>
      <c r="I226" s="113" t="s">
        <v>933</v>
      </c>
      <c r="J226" t="s">
        <v>1285</v>
      </c>
      <c r="K226" s="55" t="str">
        <f t="shared" si="18"/>
        <v>BLANK</v>
      </c>
      <c r="L226" s="55" t="str">
        <f t="shared" si="19"/>
        <v>BLANK</v>
      </c>
    </row>
    <row r="227" spans="1:12" x14ac:dyDescent="0.25">
      <c r="A227" t="str">
        <f>CONCATENATE('Search Tool'!$B$6,'Search Tool'!$F$6,H227)</f>
        <v>60183056</v>
      </c>
      <c r="B227" t="b">
        <f t="shared" si="15"/>
        <v>0</v>
      </c>
      <c r="C227">
        <f>IF(B227=FALSE,0,COUNTIF($B$7:B227,TRUE))</f>
        <v>0</v>
      </c>
      <c r="D227" t="str">
        <f t="shared" si="16"/>
        <v>FALSE0</v>
      </c>
      <c r="E227" t="str">
        <f t="shared" si="17"/>
        <v>AS LevelsGCE AS Level60183056</v>
      </c>
      <c r="F227" t="s">
        <v>1049</v>
      </c>
      <c r="G227" t="s">
        <v>9</v>
      </c>
      <c r="H227" s="113" t="s">
        <v>934</v>
      </c>
      <c r="I227" s="113" t="s">
        <v>235</v>
      </c>
      <c r="J227" t="s">
        <v>1286</v>
      </c>
      <c r="K227" s="55" t="str">
        <f t="shared" si="18"/>
        <v>BLANK</v>
      </c>
      <c r="L227" s="55" t="str">
        <f t="shared" si="19"/>
        <v>BLANK</v>
      </c>
    </row>
    <row r="228" spans="1:12" x14ac:dyDescent="0.25">
      <c r="A228" t="str">
        <f>CONCATENATE('Search Tool'!$B$6,'Search Tool'!$F$6,H228)</f>
        <v>60183238</v>
      </c>
      <c r="B228" t="b">
        <f t="shared" si="15"/>
        <v>0</v>
      </c>
      <c r="C228">
        <f>IF(B228=FALSE,0,COUNTIF($B$7:B228,TRUE))</f>
        <v>0</v>
      </c>
      <c r="D228" t="str">
        <f t="shared" si="16"/>
        <v>FALSE0</v>
      </c>
      <c r="E228" t="str">
        <f t="shared" si="17"/>
        <v>AS LevelsGCE AS Level60183238</v>
      </c>
      <c r="F228" t="s">
        <v>1049</v>
      </c>
      <c r="G228" t="s">
        <v>9</v>
      </c>
      <c r="H228" s="113" t="s">
        <v>935</v>
      </c>
      <c r="I228" s="113" t="s">
        <v>266</v>
      </c>
      <c r="J228" t="s">
        <v>1287</v>
      </c>
      <c r="K228" s="55" t="str">
        <f t="shared" si="18"/>
        <v>BLANK</v>
      </c>
      <c r="L228" s="55" t="str">
        <f t="shared" si="19"/>
        <v>BLANK</v>
      </c>
    </row>
    <row r="229" spans="1:12" x14ac:dyDescent="0.25">
      <c r="A229" t="str">
        <f>CONCATENATE('Search Tool'!$B$6,'Search Tool'!$F$6,H229)</f>
        <v>60183822</v>
      </c>
      <c r="B229" t="b">
        <f t="shared" si="15"/>
        <v>0</v>
      </c>
      <c r="C229">
        <f>IF(B229=FALSE,0,COUNTIF($B$7:B229,TRUE))</f>
        <v>0</v>
      </c>
      <c r="D229" t="str">
        <f t="shared" si="16"/>
        <v>FALSE0</v>
      </c>
      <c r="E229" t="str">
        <f t="shared" si="17"/>
        <v>AS LevelsGCE AS Level60183822</v>
      </c>
      <c r="F229" t="s">
        <v>1049</v>
      </c>
      <c r="G229" t="s">
        <v>9</v>
      </c>
      <c r="H229" s="113" t="s">
        <v>936</v>
      </c>
      <c r="I229" s="113" t="s">
        <v>937</v>
      </c>
      <c r="J229" t="s">
        <v>1288</v>
      </c>
      <c r="K229" s="55" t="str">
        <f t="shared" si="18"/>
        <v>BLANK</v>
      </c>
      <c r="L229" s="55" t="str">
        <f t="shared" si="19"/>
        <v>BLANK</v>
      </c>
    </row>
    <row r="230" spans="1:12" x14ac:dyDescent="0.25">
      <c r="A230" t="str">
        <f>CONCATENATE('Search Tool'!$B$6,'Search Tool'!$F$6,H230)</f>
        <v>60183846</v>
      </c>
      <c r="B230" t="b">
        <f t="shared" si="15"/>
        <v>0</v>
      </c>
      <c r="C230">
        <f>IF(B230=FALSE,0,COUNTIF($B$7:B230,TRUE))</f>
        <v>0</v>
      </c>
      <c r="D230" t="str">
        <f t="shared" si="16"/>
        <v>FALSE0</v>
      </c>
      <c r="E230" t="str">
        <f t="shared" si="17"/>
        <v>AS LevelsGCE AS Level60183846</v>
      </c>
      <c r="F230" t="s">
        <v>1049</v>
      </c>
      <c r="G230" t="s">
        <v>9</v>
      </c>
      <c r="H230" s="113" t="s">
        <v>938</v>
      </c>
      <c r="I230" s="113" t="s">
        <v>939</v>
      </c>
      <c r="J230" t="s">
        <v>1289</v>
      </c>
      <c r="K230" s="55" t="str">
        <f t="shared" si="18"/>
        <v>BLANK</v>
      </c>
      <c r="L230" s="55" t="str">
        <f t="shared" si="19"/>
        <v>BLANK</v>
      </c>
    </row>
    <row r="231" spans="1:12" x14ac:dyDescent="0.25">
      <c r="A231" t="str">
        <f>CONCATENATE('Search Tool'!$B$6,'Search Tool'!$F$6,H231)</f>
        <v>60184164</v>
      </c>
      <c r="B231" t="b">
        <f t="shared" si="15"/>
        <v>0</v>
      </c>
      <c r="C231">
        <f>IF(B231=FALSE,0,COUNTIF($B$7:B231,TRUE))</f>
        <v>0</v>
      </c>
      <c r="D231" t="str">
        <f t="shared" si="16"/>
        <v>FALSE0</v>
      </c>
      <c r="E231" t="str">
        <f t="shared" si="17"/>
        <v>AS LevelsGCE AS Level60184164</v>
      </c>
      <c r="F231" t="s">
        <v>1049</v>
      </c>
      <c r="G231" t="s">
        <v>9</v>
      </c>
      <c r="H231" s="113" t="s">
        <v>940</v>
      </c>
      <c r="I231" s="113" t="s">
        <v>196</v>
      </c>
      <c r="J231" t="s">
        <v>1290</v>
      </c>
      <c r="K231" s="55" t="str">
        <f t="shared" si="18"/>
        <v>BLANK</v>
      </c>
      <c r="L231" s="55" t="str">
        <f t="shared" si="19"/>
        <v>BLANK</v>
      </c>
    </row>
    <row r="232" spans="1:12" x14ac:dyDescent="0.25">
      <c r="A232" t="str">
        <f>CONCATENATE('Search Tool'!$B$6,'Search Tool'!$F$6,H232)</f>
        <v>60185557</v>
      </c>
      <c r="B232" t="b">
        <f t="shared" si="15"/>
        <v>0</v>
      </c>
      <c r="C232">
        <f>IF(B232=FALSE,0,COUNTIF($B$7:B232,TRUE))</f>
        <v>0</v>
      </c>
      <c r="D232" t="str">
        <f t="shared" si="16"/>
        <v>FALSE0</v>
      </c>
      <c r="E232" t="str">
        <f t="shared" si="17"/>
        <v>AS LevelsGCE AS Level60185557</v>
      </c>
      <c r="F232" t="s">
        <v>1049</v>
      </c>
      <c r="G232" t="s">
        <v>9</v>
      </c>
      <c r="H232" s="113" t="s">
        <v>941</v>
      </c>
      <c r="I232" s="113" t="s">
        <v>942</v>
      </c>
      <c r="J232" t="s">
        <v>1291</v>
      </c>
      <c r="K232" s="55" t="str">
        <f t="shared" si="18"/>
        <v>BLANK</v>
      </c>
      <c r="L232" s="55" t="str">
        <f t="shared" si="19"/>
        <v>BLANK</v>
      </c>
    </row>
    <row r="233" spans="1:12" x14ac:dyDescent="0.25">
      <c r="A233" t="str">
        <f>CONCATENATE('Search Tool'!$B$6,'Search Tool'!$F$6,H233)</f>
        <v>60185855</v>
      </c>
      <c r="B233" t="b">
        <f t="shared" si="15"/>
        <v>0</v>
      </c>
      <c r="C233">
        <f>IF(B233=FALSE,0,COUNTIF($B$7:B233,TRUE))</f>
        <v>0</v>
      </c>
      <c r="D233" t="str">
        <f t="shared" si="16"/>
        <v>FALSE0</v>
      </c>
      <c r="E233" t="str">
        <f t="shared" si="17"/>
        <v>AS LevelsGCE AS Level60185855</v>
      </c>
      <c r="F233" t="s">
        <v>1049</v>
      </c>
      <c r="G233" t="s">
        <v>9</v>
      </c>
      <c r="H233" s="113" t="s">
        <v>943</v>
      </c>
      <c r="I233" s="113" t="s">
        <v>944</v>
      </c>
      <c r="J233" t="s">
        <v>1292</v>
      </c>
      <c r="K233" s="55" t="str">
        <f t="shared" si="18"/>
        <v>BLANK</v>
      </c>
      <c r="L233" s="55" t="str">
        <f t="shared" si="19"/>
        <v>BLANK</v>
      </c>
    </row>
    <row r="234" spans="1:12" x14ac:dyDescent="0.25">
      <c r="A234" t="str">
        <f>CONCATENATE('Search Tool'!$B$6,'Search Tool'!$F$6,H234)</f>
        <v>60186318</v>
      </c>
      <c r="B234" t="b">
        <f t="shared" si="15"/>
        <v>0</v>
      </c>
      <c r="C234">
        <f>IF(B234=FALSE,0,COUNTIF($B$7:B234,TRUE))</f>
        <v>0</v>
      </c>
      <c r="D234" t="str">
        <f t="shared" si="16"/>
        <v>FALSE0</v>
      </c>
      <c r="E234" t="str">
        <f t="shared" si="17"/>
        <v>AS LevelsGCE AS Level60186318</v>
      </c>
      <c r="F234" t="s">
        <v>1049</v>
      </c>
      <c r="G234" t="s">
        <v>9</v>
      </c>
      <c r="H234" s="113" t="s">
        <v>945</v>
      </c>
      <c r="I234" s="113" t="s">
        <v>298</v>
      </c>
      <c r="J234" t="s">
        <v>1293</v>
      </c>
      <c r="K234" s="55" t="str">
        <f t="shared" si="18"/>
        <v>BLANK</v>
      </c>
      <c r="L234" s="55" t="str">
        <f t="shared" si="19"/>
        <v>BLANK</v>
      </c>
    </row>
    <row r="235" spans="1:12" x14ac:dyDescent="0.25">
      <c r="A235" t="str">
        <f>CONCATENATE('Search Tool'!$B$6,'Search Tool'!$F$6,H235)</f>
        <v>60186653</v>
      </c>
      <c r="B235" t="b">
        <f t="shared" si="15"/>
        <v>0</v>
      </c>
      <c r="C235">
        <f>IF(B235=FALSE,0,COUNTIF($B$7:B235,TRUE))</f>
        <v>0</v>
      </c>
      <c r="D235" t="str">
        <f t="shared" si="16"/>
        <v>FALSE0</v>
      </c>
      <c r="E235" t="str">
        <f t="shared" si="17"/>
        <v>AS LevelsGCE AS Level60186653</v>
      </c>
      <c r="F235" t="s">
        <v>1049</v>
      </c>
      <c r="G235" t="s">
        <v>9</v>
      </c>
      <c r="H235" s="113" t="s">
        <v>1781</v>
      </c>
      <c r="I235" s="113" t="s">
        <v>274</v>
      </c>
      <c r="J235" t="s">
        <v>1294</v>
      </c>
      <c r="K235" s="55" t="str">
        <f t="shared" si="18"/>
        <v>BLANK</v>
      </c>
      <c r="L235" s="55" t="str">
        <f t="shared" si="19"/>
        <v>BLANK</v>
      </c>
    </row>
    <row r="236" spans="1:12" x14ac:dyDescent="0.25">
      <c r="A236" t="str">
        <f>CONCATENATE('Search Tool'!$B$6,'Search Tool'!$F$6,H236)</f>
        <v>60187037</v>
      </c>
      <c r="B236" t="b">
        <f t="shared" si="15"/>
        <v>0</v>
      </c>
      <c r="C236">
        <f>IF(B236=FALSE,0,COUNTIF($B$7:B236,TRUE))</f>
        <v>0</v>
      </c>
      <c r="D236" t="str">
        <f t="shared" si="16"/>
        <v>FALSE0</v>
      </c>
      <c r="E236" t="str">
        <f t="shared" si="17"/>
        <v>AS LevelsGCE AS Level60187037</v>
      </c>
      <c r="F236" t="s">
        <v>1049</v>
      </c>
      <c r="G236" t="s">
        <v>9</v>
      </c>
      <c r="H236" s="113" t="s">
        <v>946</v>
      </c>
      <c r="I236" s="113" t="s">
        <v>285</v>
      </c>
      <c r="J236" t="s">
        <v>1295</v>
      </c>
      <c r="K236" s="55" t="str">
        <f t="shared" si="18"/>
        <v>BLANK</v>
      </c>
      <c r="L236" s="55" t="str">
        <f t="shared" si="19"/>
        <v>BLANK</v>
      </c>
    </row>
    <row r="237" spans="1:12" x14ac:dyDescent="0.25">
      <c r="A237" t="str">
        <f>CONCATENATE('Search Tool'!$B$6,'Search Tool'!$F$6,H237)</f>
        <v>60187050</v>
      </c>
      <c r="B237" t="b">
        <f t="shared" si="15"/>
        <v>0</v>
      </c>
      <c r="C237">
        <f>IF(B237=FALSE,0,COUNTIF($B$7:B237,TRUE))</f>
        <v>0</v>
      </c>
      <c r="D237" t="str">
        <f t="shared" si="16"/>
        <v>FALSE0</v>
      </c>
      <c r="E237" t="str">
        <f t="shared" si="17"/>
        <v>AS LevelsGCE AS Level60187050</v>
      </c>
      <c r="F237" t="s">
        <v>1049</v>
      </c>
      <c r="G237" t="s">
        <v>9</v>
      </c>
      <c r="H237" s="113" t="s">
        <v>947</v>
      </c>
      <c r="I237" s="113" t="s">
        <v>293</v>
      </c>
      <c r="J237" t="s">
        <v>1296</v>
      </c>
      <c r="K237" s="55" t="str">
        <f t="shared" si="18"/>
        <v>BLANK</v>
      </c>
      <c r="L237" s="55" t="str">
        <f t="shared" si="19"/>
        <v>BLANK</v>
      </c>
    </row>
    <row r="238" spans="1:12" x14ac:dyDescent="0.25">
      <c r="A238" t="str">
        <f>CONCATENATE('Search Tool'!$B$6,'Search Tool'!$F$6,H238)</f>
        <v>60187074</v>
      </c>
      <c r="B238" t="b">
        <f t="shared" si="15"/>
        <v>0</v>
      </c>
      <c r="C238">
        <f>IF(B238=FALSE,0,COUNTIF($B$7:B238,TRUE))</f>
        <v>0</v>
      </c>
      <c r="D238" t="str">
        <f t="shared" si="16"/>
        <v>FALSE0</v>
      </c>
      <c r="E238" t="str">
        <f t="shared" si="17"/>
        <v>AS LevelsGCE AS Level60187074</v>
      </c>
      <c r="F238" t="s">
        <v>1049</v>
      </c>
      <c r="G238" t="s">
        <v>9</v>
      </c>
      <c r="H238" s="113" t="s">
        <v>948</v>
      </c>
      <c r="I238" s="113" t="s">
        <v>289</v>
      </c>
      <c r="J238" t="s">
        <v>1297</v>
      </c>
      <c r="K238" s="55" t="str">
        <f t="shared" si="18"/>
        <v>BLANK</v>
      </c>
      <c r="L238" s="55" t="str">
        <f t="shared" si="19"/>
        <v>BLANK</v>
      </c>
    </row>
    <row r="239" spans="1:12" x14ac:dyDescent="0.25">
      <c r="A239" t="str">
        <f>CONCATENATE('Search Tool'!$B$6,'Search Tool'!$F$6,H239)</f>
        <v>60187165</v>
      </c>
      <c r="B239" t="b">
        <f t="shared" si="15"/>
        <v>0</v>
      </c>
      <c r="C239">
        <f>IF(B239=FALSE,0,COUNTIF($B$7:B239,TRUE))</f>
        <v>0</v>
      </c>
      <c r="D239" t="str">
        <f t="shared" si="16"/>
        <v>FALSE0</v>
      </c>
      <c r="E239" t="str">
        <f t="shared" si="17"/>
        <v>AS LevelsGCE AS Level60187165</v>
      </c>
      <c r="F239" t="s">
        <v>1049</v>
      </c>
      <c r="G239" t="s">
        <v>9</v>
      </c>
      <c r="H239" s="113" t="s">
        <v>949</v>
      </c>
      <c r="I239" s="113" t="s">
        <v>950</v>
      </c>
      <c r="J239" t="s">
        <v>1298</v>
      </c>
      <c r="K239" s="55" t="str">
        <f t="shared" si="18"/>
        <v>BLANK</v>
      </c>
      <c r="L239" s="55" t="str">
        <f t="shared" si="19"/>
        <v>BLANK</v>
      </c>
    </row>
    <row r="240" spans="1:12" x14ac:dyDescent="0.25">
      <c r="A240" t="str">
        <f>CONCATENATE('Search Tool'!$B$6,'Search Tool'!$F$6,H240)</f>
        <v>60187268</v>
      </c>
      <c r="B240" t="b">
        <f t="shared" si="15"/>
        <v>0</v>
      </c>
      <c r="C240">
        <f>IF(B240=FALSE,0,COUNTIF($B$7:B240,TRUE))</f>
        <v>0</v>
      </c>
      <c r="D240" t="str">
        <f t="shared" si="16"/>
        <v>FALSE0</v>
      </c>
      <c r="E240" t="str">
        <f t="shared" si="17"/>
        <v>AS LevelsGCE AS Level60187268</v>
      </c>
      <c r="F240" t="s">
        <v>1049</v>
      </c>
      <c r="G240" t="s">
        <v>9</v>
      </c>
      <c r="H240" s="113" t="s">
        <v>951</v>
      </c>
      <c r="I240" s="113" t="s">
        <v>118</v>
      </c>
      <c r="J240" t="s">
        <v>1299</v>
      </c>
      <c r="K240" s="55" t="str">
        <f t="shared" si="18"/>
        <v>BLANK</v>
      </c>
      <c r="L240" s="55" t="str">
        <f t="shared" si="19"/>
        <v>BLANK</v>
      </c>
    </row>
    <row r="241" spans="1:12" x14ac:dyDescent="0.25">
      <c r="A241" t="str">
        <f>CONCATENATE('Search Tool'!$B$6,'Search Tool'!$F$6,H241)</f>
        <v>60187281</v>
      </c>
      <c r="B241" t="b">
        <f t="shared" si="15"/>
        <v>0</v>
      </c>
      <c r="C241">
        <f>IF(B241=FALSE,0,COUNTIF($B$7:B241,TRUE))</f>
        <v>0</v>
      </c>
      <c r="D241" t="str">
        <f t="shared" si="16"/>
        <v>FALSE0</v>
      </c>
      <c r="E241" t="str">
        <f t="shared" si="17"/>
        <v>AS LevelsGCE AS Level60187281</v>
      </c>
      <c r="F241" t="s">
        <v>1049</v>
      </c>
      <c r="G241" t="s">
        <v>9</v>
      </c>
      <c r="H241" s="113" t="s">
        <v>952</v>
      </c>
      <c r="I241" s="113" t="s">
        <v>116</v>
      </c>
      <c r="J241" t="s">
        <v>1300</v>
      </c>
      <c r="K241" s="55" t="str">
        <f t="shared" si="18"/>
        <v>BLANK</v>
      </c>
      <c r="L241" s="55" t="str">
        <f t="shared" si="19"/>
        <v>BLANK</v>
      </c>
    </row>
    <row r="242" spans="1:12" x14ac:dyDescent="0.25">
      <c r="A242" t="str">
        <f>CONCATENATE('Search Tool'!$B$6,'Search Tool'!$F$6,H242)</f>
        <v>6018730X</v>
      </c>
      <c r="B242" t="b">
        <f t="shared" si="15"/>
        <v>0</v>
      </c>
      <c r="C242">
        <f>IF(B242=FALSE,0,COUNTIF($B$7:B242,TRUE))</f>
        <v>0</v>
      </c>
      <c r="D242" t="str">
        <f t="shared" si="16"/>
        <v>FALSE0</v>
      </c>
      <c r="E242" t="str">
        <f t="shared" si="17"/>
        <v>AS LevelsGCE AS Level6018730X</v>
      </c>
      <c r="F242" t="s">
        <v>1049</v>
      </c>
      <c r="G242" t="s">
        <v>9</v>
      </c>
      <c r="H242" s="113" t="s">
        <v>953</v>
      </c>
      <c r="I242" s="113" t="s">
        <v>114</v>
      </c>
      <c r="J242" t="s">
        <v>1301</v>
      </c>
      <c r="K242" s="55" t="str">
        <f t="shared" si="18"/>
        <v>BLANK</v>
      </c>
      <c r="L242" s="55" t="str">
        <f t="shared" si="19"/>
        <v>BLANK</v>
      </c>
    </row>
    <row r="243" spans="1:12" x14ac:dyDescent="0.25">
      <c r="A243" t="str">
        <f>CONCATENATE('Search Tool'!$B$6,'Search Tool'!$F$6,H243)</f>
        <v>60187669</v>
      </c>
      <c r="B243" t="b">
        <f t="shared" si="15"/>
        <v>0</v>
      </c>
      <c r="C243">
        <f>IF(B243=FALSE,0,COUNTIF($B$7:B243,TRUE))</f>
        <v>0</v>
      </c>
      <c r="D243" t="str">
        <f t="shared" si="16"/>
        <v>FALSE0</v>
      </c>
      <c r="E243" t="str">
        <f t="shared" si="17"/>
        <v>AS LevelsGCE AS Level60187669</v>
      </c>
      <c r="F243" t="s">
        <v>1049</v>
      </c>
      <c r="G243" t="s">
        <v>9</v>
      </c>
      <c r="H243" s="113" t="s">
        <v>954</v>
      </c>
      <c r="I243" s="113" t="s">
        <v>233</v>
      </c>
      <c r="J243" t="s">
        <v>1302</v>
      </c>
      <c r="K243" s="55" t="str">
        <f t="shared" si="18"/>
        <v>BLANK</v>
      </c>
      <c r="L243" s="55" t="str">
        <f t="shared" si="19"/>
        <v>BLANK</v>
      </c>
    </row>
    <row r="244" spans="1:12" x14ac:dyDescent="0.25">
      <c r="A244" t="str">
        <f>CONCATENATE('Search Tool'!$B$6,'Search Tool'!$F$6,H244)</f>
        <v>60187712</v>
      </c>
      <c r="B244" t="b">
        <f t="shared" si="15"/>
        <v>0</v>
      </c>
      <c r="C244">
        <f>IF(B244=FALSE,0,COUNTIF($B$7:B244,TRUE))</f>
        <v>0</v>
      </c>
      <c r="D244" t="str">
        <f t="shared" si="16"/>
        <v>FALSE0</v>
      </c>
      <c r="E244" t="str">
        <f t="shared" si="17"/>
        <v>AS LevelsGCE AS Level60187712</v>
      </c>
      <c r="F244" t="s">
        <v>1049</v>
      </c>
      <c r="G244" t="s">
        <v>9</v>
      </c>
      <c r="H244" s="113" t="s">
        <v>955</v>
      </c>
      <c r="I244" s="113" t="s">
        <v>956</v>
      </c>
      <c r="J244" t="s">
        <v>1303</v>
      </c>
      <c r="K244" s="55" t="str">
        <f t="shared" si="18"/>
        <v>BLANK</v>
      </c>
      <c r="L244" s="55" t="str">
        <f t="shared" si="19"/>
        <v>BLANK</v>
      </c>
    </row>
    <row r="245" spans="1:12" x14ac:dyDescent="0.25">
      <c r="A245" t="str">
        <f>CONCATENATE('Search Tool'!$B$6,'Search Tool'!$F$6,H245)</f>
        <v>6018839X</v>
      </c>
      <c r="B245" t="b">
        <f t="shared" si="15"/>
        <v>0</v>
      </c>
      <c r="C245">
        <f>IF(B245=FALSE,0,COUNTIF($B$7:B245,TRUE))</f>
        <v>0</v>
      </c>
      <c r="D245" t="str">
        <f t="shared" si="16"/>
        <v>FALSE0</v>
      </c>
      <c r="E245" t="str">
        <f t="shared" si="17"/>
        <v>AS LevelsGCE AS Level6018839X</v>
      </c>
      <c r="F245" t="s">
        <v>1049</v>
      </c>
      <c r="G245" t="s">
        <v>9</v>
      </c>
      <c r="H245" s="113" t="s">
        <v>957</v>
      </c>
      <c r="I245" s="113" t="s">
        <v>958</v>
      </c>
      <c r="J245" t="s">
        <v>1304</v>
      </c>
      <c r="K245" s="55" t="str">
        <f t="shared" si="18"/>
        <v>BLANK</v>
      </c>
      <c r="L245" s="55" t="str">
        <f t="shared" si="19"/>
        <v>BLANK</v>
      </c>
    </row>
    <row r="246" spans="1:12" x14ac:dyDescent="0.25">
      <c r="A246" t="str">
        <f>CONCATENATE('Search Tool'!$B$6,'Search Tool'!$F$6,H246)</f>
        <v>60188480</v>
      </c>
      <c r="B246" t="b">
        <f t="shared" si="15"/>
        <v>0</v>
      </c>
      <c r="C246">
        <f>IF(B246=FALSE,0,COUNTIF($B$7:B246,TRUE))</f>
        <v>0</v>
      </c>
      <c r="D246" t="str">
        <f t="shared" si="16"/>
        <v>FALSE0</v>
      </c>
      <c r="E246" t="str">
        <f t="shared" si="17"/>
        <v>AS LevelsGCE AS Level60188480</v>
      </c>
      <c r="F246" t="s">
        <v>1049</v>
      </c>
      <c r="G246" t="s">
        <v>9</v>
      </c>
      <c r="H246" s="113" t="s">
        <v>959</v>
      </c>
      <c r="I246" s="113" t="s">
        <v>960</v>
      </c>
      <c r="J246" t="s">
        <v>1305</v>
      </c>
      <c r="K246" s="55" t="str">
        <f t="shared" si="18"/>
        <v>BLANK</v>
      </c>
      <c r="L246" s="55" t="str">
        <f t="shared" si="19"/>
        <v>BLANK</v>
      </c>
    </row>
    <row r="247" spans="1:12" x14ac:dyDescent="0.25">
      <c r="A247" t="str">
        <f>CONCATENATE('Search Tool'!$B$6,'Search Tool'!$F$6,H247)</f>
        <v>60188698</v>
      </c>
      <c r="B247" t="b">
        <f t="shared" si="15"/>
        <v>0</v>
      </c>
      <c r="C247">
        <f>IF(B247=FALSE,0,COUNTIF($B$7:B247,TRUE))</f>
        <v>0</v>
      </c>
      <c r="D247" t="str">
        <f t="shared" si="16"/>
        <v>FALSE0</v>
      </c>
      <c r="E247" t="str">
        <f t="shared" si="17"/>
        <v>AS LevelsGCE AS Level60188698</v>
      </c>
      <c r="F247" t="s">
        <v>1049</v>
      </c>
      <c r="G247" t="s">
        <v>9</v>
      </c>
      <c r="H247" s="113" t="s">
        <v>1782</v>
      </c>
      <c r="I247" s="113" t="s">
        <v>166</v>
      </c>
      <c r="J247" t="s">
        <v>1306</v>
      </c>
      <c r="K247" s="55" t="str">
        <f t="shared" si="18"/>
        <v>BLANK</v>
      </c>
      <c r="L247" s="55" t="str">
        <f t="shared" si="19"/>
        <v>BLANK</v>
      </c>
    </row>
    <row r="248" spans="1:12" x14ac:dyDescent="0.25">
      <c r="A248" t="str">
        <f>CONCATENATE('Search Tool'!$B$6,'Search Tool'!$F$6,H248)</f>
        <v>6018971X</v>
      </c>
      <c r="B248" t="b">
        <f t="shared" si="15"/>
        <v>0</v>
      </c>
      <c r="C248">
        <f>IF(B248=FALSE,0,COUNTIF($B$7:B248,TRUE))</f>
        <v>0</v>
      </c>
      <c r="D248" t="str">
        <f t="shared" si="16"/>
        <v>FALSE0</v>
      </c>
      <c r="E248" t="str">
        <f t="shared" si="17"/>
        <v>AS LevelsGCE AS Level6018971X</v>
      </c>
      <c r="F248" t="s">
        <v>1049</v>
      </c>
      <c r="G248" t="s">
        <v>9</v>
      </c>
      <c r="H248" s="113" t="s">
        <v>961</v>
      </c>
      <c r="I248" s="113" t="s">
        <v>268</v>
      </c>
      <c r="J248" t="s">
        <v>1307</v>
      </c>
      <c r="K248" s="55" t="str">
        <f t="shared" si="18"/>
        <v>BLANK</v>
      </c>
      <c r="L248" s="55" t="str">
        <f t="shared" si="19"/>
        <v>BLANK</v>
      </c>
    </row>
    <row r="249" spans="1:12" x14ac:dyDescent="0.25">
      <c r="A249" t="str">
        <f>CONCATENATE('Search Tool'!$B$6,'Search Tool'!$F$6,H249)</f>
        <v>60190449</v>
      </c>
      <c r="B249" t="b">
        <f t="shared" si="15"/>
        <v>0</v>
      </c>
      <c r="C249">
        <f>IF(B249=FALSE,0,COUNTIF($B$7:B249,TRUE))</f>
        <v>0</v>
      </c>
      <c r="D249" t="str">
        <f t="shared" si="16"/>
        <v>FALSE0</v>
      </c>
      <c r="E249" t="str">
        <f t="shared" si="17"/>
        <v>AS LevelsGCE AS Level60190449</v>
      </c>
      <c r="F249" t="s">
        <v>1049</v>
      </c>
      <c r="G249" t="s">
        <v>9</v>
      </c>
      <c r="H249" s="113" t="s">
        <v>964</v>
      </c>
      <c r="I249" s="113" t="s">
        <v>276</v>
      </c>
      <c r="J249" t="s">
        <v>1308</v>
      </c>
      <c r="K249" s="55" t="str">
        <f t="shared" si="18"/>
        <v>BLANK</v>
      </c>
      <c r="L249" s="55" t="str">
        <f t="shared" si="19"/>
        <v>BLANK</v>
      </c>
    </row>
    <row r="250" spans="1:12" x14ac:dyDescent="0.25">
      <c r="A250" t="str">
        <f>CONCATENATE('Search Tool'!$B$6,'Search Tool'!$F$6,H250)</f>
        <v>60300644</v>
      </c>
      <c r="B250" t="b">
        <f t="shared" si="15"/>
        <v>0</v>
      </c>
      <c r="C250">
        <f>IF(B250=FALSE,0,COUNTIF($B$7:B250,TRUE))</f>
        <v>0</v>
      </c>
      <c r="D250" t="str">
        <f t="shared" si="16"/>
        <v>FALSE0</v>
      </c>
      <c r="E250" t="str">
        <f t="shared" si="17"/>
        <v>AS LevelsGCE AS Level60300644</v>
      </c>
      <c r="F250" t="s">
        <v>1049</v>
      </c>
      <c r="G250" t="s">
        <v>9</v>
      </c>
      <c r="H250" s="113" t="s">
        <v>965</v>
      </c>
      <c r="I250" s="113" t="s">
        <v>966</v>
      </c>
      <c r="J250" t="s">
        <v>1309</v>
      </c>
      <c r="K250" s="55" t="str">
        <f t="shared" si="18"/>
        <v>BLANK</v>
      </c>
      <c r="L250" s="55" t="str">
        <f t="shared" si="19"/>
        <v>BLANK</v>
      </c>
    </row>
    <row r="251" spans="1:12" x14ac:dyDescent="0.25">
      <c r="A251" t="str">
        <f>CONCATENATE('Search Tool'!$B$6,'Search Tool'!$F$6,H251)</f>
        <v>60300656</v>
      </c>
      <c r="B251" t="b">
        <f t="shared" si="15"/>
        <v>0</v>
      </c>
      <c r="C251">
        <f>IF(B251=FALSE,0,COUNTIF($B$7:B251,TRUE))</f>
        <v>0</v>
      </c>
      <c r="D251" t="str">
        <f t="shared" si="16"/>
        <v>FALSE0</v>
      </c>
      <c r="E251" t="str">
        <f t="shared" si="17"/>
        <v>AS LevelsGCE AS Level60300656</v>
      </c>
      <c r="F251" t="s">
        <v>1049</v>
      </c>
      <c r="G251" t="s">
        <v>9</v>
      </c>
      <c r="H251" s="113" t="s">
        <v>967</v>
      </c>
      <c r="I251" s="113" t="s">
        <v>968</v>
      </c>
      <c r="J251" t="s">
        <v>1310</v>
      </c>
      <c r="K251" s="55" t="str">
        <f t="shared" si="18"/>
        <v>BLANK</v>
      </c>
      <c r="L251" s="55" t="str">
        <f t="shared" si="19"/>
        <v>BLANK</v>
      </c>
    </row>
    <row r="252" spans="1:12" x14ac:dyDescent="0.25">
      <c r="A252" t="str">
        <f>CONCATENATE('Search Tool'!$B$6,'Search Tool'!$F$6,H252)</f>
        <v>60300668</v>
      </c>
      <c r="B252" t="b">
        <f t="shared" si="15"/>
        <v>0</v>
      </c>
      <c r="C252">
        <f>IF(B252=FALSE,0,COUNTIF($B$7:B252,TRUE))</f>
        <v>0</v>
      </c>
      <c r="D252" t="str">
        <f t="shared" si="16"/>
        <v>FALSE0</v>
      </c>
      <c r="E252" t="str">
        <f t="shared" si="17"/>
        <v>AS LevelsGCE AS Level60300668</v>
      </c>
      <c r="F252" t="s">
        <v>1049</v>
      </c>
      <c r="G252" t="s">
        <v>9</v>
      </c>
      <c r="H252" s="113" t="s">
        <v>969</v>
      </c>
      <c r="I252" s="113" t="s">
        <v>970</v>
      </c>
      <c r="J252" t="s">
        <v>1311</v>
      </c>
      <c r="K252" s="55" t="str">
        <f t="shared" si="18"/>
        <v>BLANK</v>
      </c>
      <c r="L252" s="55" t="str">
        <f t="shared" si="19"/>
        <v>BLANK</v>
      </c>
    </row>
    <row r="253" spans="1:12" x14ac:dyDescent="0.25">
      <c r="A253" t="str">
        <f>CONCATENATE('Search Tool'!$B$6,'Search Tool'!$F$6,H253)</f>
        <v>60301892</v>
      </c>
      <c r="B253" t="b">
        <f t="shared" si="15"/>
        <v>0</v>
      </c>
      <c r="C253">
        <f>IF(B253=FALSE,0,COUNTIF($B$7:B253,TRUE))</f>
        <v>0</v>
      </c>
      <c r="D253" t="str">
        <f t="shared" si="16"/>
        <v>FALSE0</v>
      </c>
      <c r="E253" t="str">
        <f t="shared" si="17"/>
        <v>AS LevelsGCE AS Level60301892</v>
      </c>
      <c r="F253" t="s">
        <v>1049</v>
      </c>
      <c r="G253" t="s">
        <v>9</v>
      </c>
      <c r="H253" s="113" t="s">
        <v>1776</v>
      </c>
      <c r="I253" s="113" t="s">
        <v>352</v>
      </c>
      <c r="J253" t="s">
        <v>1312</v>
      </c>
      <c r="K253" s="55" t="str">
        <f t="shared" si="18"/>
        <v>BLANK</v>
      </c>
      <c r="L253" s="55" t="str">
        <f t="shared" si="19"/>
        <v>BLANK</v>
      </c>
    </row>
    <row r="254" spans="1:12" x14ac:dyDescent="0.25">
      <c r="A254" t="str">
        <f>CONCATENATE('Search Tool'!$B$6,'Search Tool'!$F$6,H254)</f>
        <v>60306713</v>
      </c>
      <c r="B254" t="b">
        <f t="shared" si="15"/>
        <v>0</v>
      </c>
      <c r="C254">
        <f>IF(B254=FALSE,0,COUNTIF($B$7:B254,TRUE))</f>
        <v>0</v>
      </c>
      <c r="D254" t="str">
        <f t="shared" si="16"/>
        <v>FALSE0</v>
      </c>
      <c r="E254" t="str">
        <f t="shared" si="17"/>
        <v>AS LevelsGCE AS Level60306713</v>
      </c>
      <c r="F254" t="s">
        <v>1049</v>
      </c>
      <c r="G254" t="s">
        <v>9</v>
      </c>
      <c r="H254" s="113" t="s">
        <v>1808</v>
      </c>
      <c r="I254" s="113" t="s">
        <v>1802</v>
      </c>
      <c r="J254" t="s">
        <v>1313</v>
      </c>
      <c r="K254" s="55" t="str">
        <f t="shared" si="18"/>
        <v>BLANK</v>
      </c>
      <c r="L254" s="55" t="str">
        <f t="shared" si="19"/>
        <v>BLANK</v>
      </c>
    </row>
    <row r="255" spans="1:12" x14ac:dyDescent="0.25">
      <c r="A255" t="str">
        <f>CONCATENATE('Search Tool'!$B$6,'Search Tool'!$F$6,H255)</f>
        <v>60306853</v>
      </c>
      <c r="B255" t="b">
        <f t="shared" si="15"/>
        <v>0</v>
      </c>
      <c r="C255">
        <f>IF(B255=FALSE,0,COUNTIF($B$7:B255,TRUE))</f>
        <v>0</v>
      </c>
      <c r="D255" t="str">
        <f t="shared" si="16"/>
        <v>FALSE0</v>
      </c>
      <c r="E255" t="str">
        <f t="shared" si="17"/>
        <v>AS LevelsGCE AS Level60306853</v>
      </c>
      <c r="F255" t="s">
        <v>1049</v>
      </c>
      <c r="G255" t="s">
        <v>9</v>
      </c>
      <c r="H255" s="113" t="s">
        <v>1775</v>
      </c>
      <c r="I255" s="113" t="s">
        <v>205</v>
      </c>
      <c r="J255" t="s">
        <v>1314</v>
      </c>
      <c r="K255" s="55" t="str">
        <f t="shared" si="18"/>
        <v>BLANK</v>
      </c>
      <c r="L255" s="55" t="str">
        <f t="shared" si="19"/>
        <v>BLANK</v>
      </c>
    </row>
    <row r="256" spans="1:12" x14ac:dyDescent="0.25">
      <c r="A256" t="str">
        <f>CONCATENATE('Search Tool'!$B$6,'Search Tool'!$F$6,H256)</f>
        <v>60306993</v>
      </c>
      <c r="B256" t="b">
        <f t="shared" si="15"/>
        <v>0</v>
      </c>
      <c r="C256">
        <f>IF(B256=FALSE,0,COUNTIF($B$7:B256,TRUE))</f>
        <v>0</v>
      </c>
      <c r="D256" t="str">
        <f t="shared" si="16"/>
        <v>FALSE0</v>
      </c>
      <c r="E256" t="str">
        <f t="shared" si="17"/>
        <v>AS LevelsGCE AS Level60306993</v>
      </c>
      <c r="F256" t="s">
        <v>1049</v>
      </c>
      <c r="G256" t="s">
        <v>9</v>
      </c>
      <c r="H256" s="113" t="s">
        <v>1774</v>
      </c>
      <c r="I256" s="113" t="s">
        <v>1773</v>
      </c>
      <c r="J256" t="s">
        <v>1315</v>
      </c>
      <c r="K256" s="55" t="str">
        <f t="shared" si="18"/>
        <v>BLANK</v>
      </c>
      <c r="L256" s="55" t="str">
        <f t="shared" si="19"/>
        <v>BLANK</v>
      </c>
    </row>
    <row r="257" spans="1:12" x14ac:dyDescent="0.25">
      <c r="A257" t="str">
        <f>CONCATENATE('Search Tool'!$B$6,'Search Tool'!$F$6,H257)</f>
        <v>60307079</v>
      </c>
      <c r="B257" t="b">
        <f t="shared" si="15"/>
        <v>0</v>
      </c>
      <c r="C257">
        <f>IF(B257=FALSE,0,COUNTIF($B$7:B257,TRUE))</f>
        <v>0</v>
      </c>
      <c r="D257" t="str">
        <f t="shared" si="16"/>
        <v>FALSE0</v>
      </c>
      <c r="E257" t="str">
        <f t="shared" si="17"/>
        <v>AS LevelsGCE AS Level60307079</v>
      </c>
      <c r="F257" t="s">
        <v>1049</v>
      </c>
      <c r="G257" t="s">
        <v>9</v>
      </c>
      <c r="H257" s="113" t="s">
        <v>1772</v>
      </c>
      <c r="I257" s="113" t="s">
        <v>168</v>
      </c>
      <c r="J257" t="s">
        <v>1316</v>
      </c>
      <c r="K257" s="55" t="str">
        <f t="shared" si="18"/>
        <v>BLANK</v>
      </c>
      <c r="L257" s="55" t="str">
        <f t="shared" si="19"/>
        <v>BLANK</v>
      </c>
    </row>
    <row r="258" spans="1:12" x14ac:dyDescent="0.25">
      <c r="A258" t="str">
        <f>CONCATENATE('Search Tool'!$B$6,'Search Tool'!$F$6,H258)</f>
        <v>60307602</v>
      </c>
      <c r="B258" t="b">
        <f t="shared" si="15"/>
        <v>0</v>
      </c>
      <c r="C258">
        <f>IF(B258=FALSE,0,COUNTIF($B$7:B258,TRUE))</f>
        <v>0</v>
      </c>
      <c r="D258" t="str">
        <f t="shared" si="16"/>
        <v>FALSE0</v>
      </c>
      <c r="E258" t="str">
        <f t="shared" si="17"/>
        <v>AS LevelsGCE AS Level60307602</v>
      </c>
      <c r="F258" t="s">
        <v>1049</v>
      </c>
      <c r="G258" t="s">
        <v>9</v>
      </c>
      <c r="H258" s="113" t="s">
        <v>1771</v>
      </c>
      <c r="I258" s="113" t="s">
        <v>1770</v>
      </c>
      <c r="J258" t="s">
        <v>1317</v>
      </c>
      <c r="K258" s="55" t="str">
        <f t="shared" si="18"/>
        <v>BLANK</v>
      </c>
      <c r="L258" s="55" t="str">
        <f t="shared" si="19"/>
        <v>BLANK</v>
      </c>
    </row>
    <row r="259" spans="1:12" x14ac:dyDescent="0.25">
      <c r="A259" t="str">
        <f>CONCATENATE('Search Tool'!$B$6,'Search Tool'!$F$6,H259)</f>
        <v>6030778X</v>
      </c>
      <c r="B259" t="b">
        <f t="shared" si="15"/>
        <v>0</v>
      </c>
      <c r="C259">
        <f>IF(B259=FALSE,0,COUNTIF($B$7:B259,TRUE))</f>
        <v>0</v>
      </c>
      <c r="D259" t="str">
        <f t="shared" si="16"/>
        <v>FALSE0</v>
      </c>
      <c r="E259" t="str">
        <f t="shared" si="17"/>
        <v>AS LevelsGCE AS Level6030778X</v>
      </c>
      <c r="F259" t="s">
        <v>1049</v>
      </c>
      <c r="G259" t="s">
        <v>9</v>
      </c>
      <c r="H259" s="113" t="s">
        <v>1769</v>
      </c>
      <c r="I259" s="113" t="s">
        <v>1768</v>
      </c>
      <c r="J259" t="s">
        <v>1318</v>
      </c>
      <c r="K259" s="55" t="str">
        <f t="shared" si="18"/>
        <v>BLANK</v>
      </c>
      <c r="L259" s="55" t="str">
        <f t="shared" si="19"/>
        <v>BLANK</v>
      </c>
    </row>
    <row r="260" spans="1:12" x14ac:dyDescent="0.25">
      <c r="A260" t="str">
        <f>CONCATENATE('Search Tool'!$B$6,'Search Tool'!$F$6,H260)</f>
        <v>60307833</v>
      </c>
      <c r="B260" t="b">
        <f t="shared" si="15"/>
        <v>0</v>
      </c>
      <c r="C260">
        <f>IF(B260=FALSE,0,COUNTIF($B$7:B260,TRUE))</f>
        <v>0</v>
      </c>
      <c r="D260" t="str">
        <f t="shared" si="16"/>
        <v>FALSE0</v>
      </c>
      <c r="E260" t="str">
        <f t="shared" si="17"/>
        <v>AS LevelsGCE AS Level60307833</v>
      </c>
      <c r="F260" t="s">
        <v>1049</v>
      </c>
      <c r="G260" t="s">
        <v>9</v>
      </c>
      <c r="H260" s="113" t="s">
        <v>1767</v>
      </c>
      <c r="I260" s="113" t="s">
        <v>152</v>
      </c>
      <c r="J260" t="s">
        <v>1319</v>
      </c>
      <c r="K260" s="55" t="str">
        <f t="shared" si="18"/>
        <v>BLANK</v>
      </c>
      <c r="L260" s="55" t="str">
        <f t="shared" si="19"/>
        <v>BLANK</v>
      </c>
    </row>
    <row r="261" spans="1:12" x14ac:dyDescent="0.25">
      <c r="A261" t="str">
        <f>CONCATENATE('Search Tool'!$B$6,'Search Tool'!$F$6,H261)</f>
        <v>60308060</v>
      </c>
      <c r="B261" t="b">
        <f t="shared" si="15"/>
        <v>0</v>
      </c>
      <c r="C261">
        <f>IF(B261=FALSE,0,COUNTIF($B$7:B261,TRUE))</f>
        <v>0</v>
      </c>
      <c r="D261" t="str">
        <f t="shared" si="16"/>
        <v>FALSE0</v>
      </c>
      <c r="E261" t="str">
        <f t="shared" si="17"/>
        <v>AS LevelsGCE AS Level60308060</v>
      </c>
      <c r="F261" t="s">
        <v>1049</v>
      </c>
      <c r="G261" t="s">
        <v>9</v>
      </c>
      <c r="H261" s="113" t="s">
        <v>1766</v>
      </c>
      <c r="I261" s="113" t="s">
        <v>1765</v>
      </c>
      <c r="J261" t="s">
        <v>1320</v>
      </c>
      <c r="K261" s="55" t="str">
        <f t="shared" si="18"/>
        <v>BLANK</v>
      </c>
      <c r="L261" s="55" t="str">
        <f t="shared" si="19"/>
        <v>BLANK</v>
      </c>
    </row>
    <row r="262" spans="1:12" x14ac:dyDescent="0.25">
      <c r="A262" t="str">
        <f>CONCATENATE('Search Tool'!$B$6,'Search Tool'!$F$6,H262)</f>
        <v>60308606</v>
      </c>
      <c r="B262" t="b">
        <f t="shared" si="15"/>
        <v>0</v>
      </c>
      <c r="C262">
        <f>IF(B262=FALSE,0,COUNTIF($B$7:B262,TRUE))</f>
        <v>0</v>
      </c>
      <c r="D262" t="str">
        <f t="shared" si="16"/>
        <v>FALSE0</v>
      </c>
      <c r="E262" t="str">
        <f t="shared" si="17"/>
        <v>AS LevelsGCE AS Level60308606</v>
      </c>
      <c r="F262" t="s">
        <v>1049</v>
      </c>
      <c r="G262" t="s">
        <v>9</v>
      </c>
      <c r="H262" s="113" t="s">
        <v>1764</v>
      </c>
      <c r="I262" s="113" t="s">
        <v>1763</v>
      </c>
      <c r="J262" t="s">
        <v>1321</v>
      </c>
      <c r="K262" s="55" t="str">
        <f t="shared" si="18"/>
        <v>BLANK</v>
      </c>
      <c r="L262" s="55" t="str">
        <f t="shared" si="19"/>
        <v>BLANK</v>
      </c>
    </row>
    <row r="263" spans="1:12" x14ac:dyDescent="0.25">
      <c r="A263" t="str">
        <f>CONCATENATE('Search Tool'!$B$6,'Search Tool'!$F$6,H263)</f>
        <v>60309210</v>
      </c>
      <c r="B263" t="b">
        <f t="shared" si="15"/>
        <v>0</v>
      </c>
      <c r="C263">
        <f>IF(B263=FALSE,0,COUNTIF($B$7:B263,TRUE))</f>
        <v>0</v>
      </c>
      <c r="D263" t="str">
        <f t="shared" si="16"/>
        <v>FALSE0</v>
      </c>
      <c r="E263" t="str">
        <f t="shared" si="17"/>
        <v>AS LevelsGCE AS Level60309210</v>
      </c>
      <c r="F263" t="s">
        <v>1049</v>
      </c>
      <c r="G263" t="s">
        <v>9</v>
      </c>
      <c r="H263" s="113" t="s">
        <v>1762</v>
      </c>
      <c r="I263" s="113" t="s">
        <v>191</v>
      </c>
      <c r="J263" t="s">
        <v>1322</v>
      </c>
      <c r="K263" s="55" t="str">
        <f t="shared" si="18"/>
        <v>BLANK</v>
      </c>
      <c r="L263" s="55" t="str">
        <f t="shared" si="19"/>
        <v>BLANK</v>
      </c>
    </row>
    <row r="264" spans="1:12" x14ac:dyDescent="0.25">
      <c r="A264" t="str">
        <f>CONCATENATE('Search Tool'!$B$6,'Search Tool'!$F$6,H264)</f>
        <v>60309301</v>
      </c>
      <c r="B264" t="b">
        <f t="shared" ref="B264:B327" si="20">A264=E264</f>
        <v>0</v>
      </c>
      <c r="C264">
        <f>IF(B264=FALSE,0,COUNTIF($B$7:B264,TRUE))</f>
        <v>0</v>
      </c>
      <c r="D264" t="str">
        <f t="shared" ref="D264:D327" si="21">CONCATENATE(B264,C264)</f>
        <v>FALSE0</v>
      </c>
      <c r="E264" t="str">
        <f t="shared" ref="E264:E327" si="22">CONCATENATE(F264,G264,H264)</f>
        <v>AS LevelsGCE AS Level60309301</v>
      </c>
      <c r="F264" t="s">
        <v>1049</v>
      </c>
      <c r="G264" t="s">
        <v>9</v>
      </c>
      <c r="H264" s="113" t="s">
        <v>1761</v>
      </c>
      <c r="I264" s="113" t="s">
        <v>1760</v>
      </c>
      <c r="J264" t="s">
        <v>1323</v>
      </c>
      <c r="K264" s="55" t="str">
        <f t="shared" ref="K264:K327" si="23">IFERROR(VLOOKUP($J264,$D$7:$I$668,5,FALSE),"BLANK")</f>
        <v>BLANK</v>
      </c>
      <c r="L264" s="55" t="str">
        <f t="shared" ref="L264:L327" si="24">IFERROR(VLOOKUP($J264,$D$7:$I$668,6,FALSE),"BLANK")</f>
        <v>BLANK</v>
      </c>
    </row>
    <row r="265" spans="1:12" x14ac:dyDescent="0.25">
      <c r="A265" t="str">
        <f>CONCATENATE('Search Tool'!$B$6,'Search Tool'!$F$6,H265)</f>
        <v>60309337</v>
      </c>
      <c r="B265" t="b">
        <f t="shared" si="20"/>
        <v>0</v>
      </c>
      <c r="C265">
        <f>IF(B265=FALSE,0,COUNTIF($B$7:B265,TRUE))</f>
        <v>0</v>
      </c>
      <c r="D265" t="str">
        <f t="shared" si="21"/>
        <v>FALSE0</v>
      </c>
      <c r="E265" t="str">
        <f t="shared" si="22"/>
        <v>AS LevelsGCE AS Level60309337</v>
      </c>
      <c r="F265" t="s">
        <v>1049</v>
      </c>
      <c r="G265" t="s">
        <v>9</v>
      </c>
      <c r="H265" s="113" t="s">
        <v>1759</v>
      </c>
      <c r="I265" s="113" t="s">
        <v>1809</v>
      </c>
      <c r="J265" t="s">
        <v>1324</v>
      </c>
      <c r="K265" s="55" t="str">
        <f t="shared" si="23"/>
        <v>BLANK</v>
      </c>
      <c r="L265" s="55" t="str">
        <f t="shared" si="24"/>
        <v>BLANK</v>
      </c>
    </row>
    <row r="266" spans="1:12" x14ac:dyDescent="0.25">
      <c r="A266" t="str">
        <f>CONCATENATE('Search Tool'!$B$6,'Search Tool'!$F$6,H266)</f>
        <v>60309714</v>
      </c>
      <c r="B266" t="b">
        <f t="shared" si="20"/>
        <v>0</v>
      </c>
      <c r="C266">
        <f>IF(B266=FALSE,0,COUNTIF($B$7:B266,TRUE))</f>
        <v>0</v>
      </c>
      <c r="D266" t="str">
        <f t="shared" si="21"/>
        <v>FALSE0</v>
      </c>
      <c r="E266" t="str">
        <f t="shared" si="22"/>
        <v>AS LevelsGCE AS Level60309714</v>
      </c>
      <c r="F266" t="s">
        <v>1049</v>
      </c>
      <c r="G266" t="s">
        <v>9</v>
      </c>
      <c r="H266" s="113" t="s">
        <v>1758</v>
      </c>
      <c r="I266" s="113" t="s">
        <v>1757</v>
      </c>
      <c r="J266" t="s">
        <v>1325</v>
      </c>
      <c r="K266" s="55" t="str">
        <f t="shared" si="23"/>
        <v>BLANK</v>
      </c>
      <c r="L266" s="55" t="str">
        <f t="shared" si="24"/>
        <v>BLANK</v>
      </c>
    </row>
    <row r="267" spans="1:12" x14ac:dyDescent="0.25">
      <c r="A267" t="str">
        <f>CONCATENATE('Search Tool'!$B$6,'Search Tool'!$F$6,H267)</f>
        <v>60309726</v>
      </c>
      <c r="B267" t="b">
        <f t="shared" si="20"/>
        <v>0</v>
      </c>
      <c r="C267">
        <f>IF(B267=FALSE,0,COUNTIF($B$7:B267,TRUE))</f>
        <v>0</v>
      </c>
      <c r="D267" t="str">
        <f t="shared" si="21"/>
        <v>FALSE0</v>
      </c>
      <c r="E267" t="str">
        <f t="shared" si="22"/>
        <v>AS LevelsGCE AS Level60309726</v>
      </c>
      <c r="F267" t="s">
        <v>1049</v>
      </c>
      <c r="G267" t="s">
        <v>9</v>
      </c>
      <c r="H267" s="113" t="s">
        <v>1756</v>
      </c>
      <c r="I267" s="113" t="s">
        <v>1755</v>
      </c>
      <c r="J267" t="s">
        <v>1326</v>
      </c>
      <c r="K267" s="55" t="str">
        <f t="shared" si="23"/>
        <v>BLANK</v>
      </c>
      <c r="L267" s="55" t="str">
        <f t="shared" si="24"/>
        <v>BLANK</v>
      </c>
    </row>
    <row r="268" spans="1:12" x14ac:dyDescent="0.25">
      <c r="A268" t="str">
        <f>CONCATENATE('Search Tool'!$B$6,'Search Tool'!$F$6,H268)</f>
        <v>60309775</v>
      </c>
      <c r="B268" t="b">
        <f t="shared" si="20"/>
        <v>0</v>
      </c>
      <c r="C268">
        <f>IF(B268=FALSE,0,COUNTIF($B$7:B268,TRUE))</f>
        <v>0</v>
      </c>
      <c r="D268" t="str">
        <f t="shared" si="21"/>
        <v>FALSE0</v>
      </c>
      <c r="E268" t="str">
        <f t="shared" si="22"/>
        <v>AS LevelsGCE AS Level60309775</v>
      </c>
      <c r="F268" t="s">
        <v>1049</v>
      </c>
      <c r="G268" t="s">
        <v>9</v>
      </c>
      <c r="H268" s="113" t="s">
        <v>1754</v>
      </c>
      <c r="I268" s="113" t="s">
        <v>1753</v>
      </c>
      <c r="J268" t="s">
        <v>1327</v>
      </c>
      <c r="K268" s="55" t="str">
        <f t="shared" si="23"/>
        <v>BLANK</v>
      </c>
      <c r="L268" s="55" t="str">
        <f t="shared" si="24"/>
        <v>BLANK</v>
      </c>
    </row>
    <row r="269" spans="1:12" x14ac:dyDescent="0.25">
      <c r="A269" t="str">
        <f>CONCATENATE('Search Tool'!$B$6,'Search Tool'!$F$6,H269)</f>
        <v>60309817</v>
      </c>
      <c r="B269" t="b">
        <f t="shared" si="20"/>
        <v>0</v>
      </c>
      <c r="C269">
        <f>IF(B269=FALSE,0,COUNTIF($B$7:B269,TRUE))</f>
        <v>0</v>
      </c>
      <c r="D269" t="str">
        <f t="shared" si="21"/>
        <v>FALSE0</v>
      </c>
      <c r="E269" t="str">
        <f t="shared" si="22"/>
        <v>AS LevelsGCE AS Level60309817</v>
      </c>
      <c r="F269" t="s">
        <v>1049</v>
      </c>
      <c r="G269" t="s">
        <v>9</v>
      </c>
      <c r="H269" s="113" t="s">
        <v>1752</v>
      </c>
      <c r="I269" s="113" t="s">
        <v>287</v>
      </c>
      <c r="J269" t="s">
        <v>1328</v>
      </c>
      <c r="K269" s="55" t="str">
        <f t="shared" si="23"/>
        <v>BLANK</v>
      </c>
      <c r="L269" s="55" t="str">
        <f t="shared" si="24"/>
        <v>BLANK</v>
      </c>
    </row>
    <row r="270" spans="1:12" x14ac:dyDescent="0.25">
      <c r="A270" t="str">
        <f>CONCATENATE('Search Tool'!$B$6,'Search Tool'!$F$6,H270)</f>
        <v>6030991X</v>
      </c>
      <c r="B270" t="b">
        <f t="shared" si="20"/>
        <v>0</v>
      </c>
      <c r="C270">
        <f>IF(B270=FALSE,0,COUNTIF($B$7:B270,TRUE))</f>
        <v>0</v>
      </c>
      <c r="D270" t="str">
        <f t="shared" si="21"/>
        <v>FALSE0</v>
      </c>
      <c r="E270" t="str">
        <f t="shared" si="22"/>
        <v>AS LevelsGCE AS Level6030991X</v>
      </c>
      <c r="F270" t="s">
        <v>1049</v>
      </c>
      <c r="G270" t="s">
        <v>9</v>
      </c>
      <c r="H270" s="113" t="s">
        <v>1751</v>
      </c>
      <c r="I270" s="113" t="s">
        <v>1750</v>
      </c>
      <c r="J270" t="s">
        <v>1329</v>
      </c>
      <c r="K270" s="55" t="str">
        <f t="shared" si="23"/>
        <v>BLANK</v>
      </c>
      <c r="L270" s="55" t="str">
        <f t="shared" si="24"/>
        <v>BLANK</v>
      </c>
    </row>
    <row r="271" spans="1:12" x14ac:dyDescent="0.25">
      <c r="A271" t="str">
        <f>CONCATENATE('Search Tool'!$B$6,'Search Tool'!$F$6,H271)</f>
        <v>6031008X</v>
      </c>
      <c r="B271" t="b">
        <f t="shared" si="20"/>
        <v>0</v>
      </c>
      <c r="C271">
        <f>IF(B271=FALSE,0,COUNTIF($B$7:B271,TRUE))</f>
        <v>0</v>
      </c>
      <c r="D271" t="str">
        <f t="shared" si="21"/>
        <v>FALSE0</v>
      </c>
      <c r="E271" t="str">
        <f t="shared" si="22"/>
        <v>AS LevelsGCE AS Level6031008X</v>
      </c>
      <c r="F271" t="s">
        <v>1049</v>
      </c>
      <c r="G271" t="s">
        <v>9</v>
      </c>
      <c r="H271" s="113" t="s">
        <v>1749</v>
      </c>
      <c r="I271" s="113" t="s">
        <v>189</v>
      </c>
      <c r="J271" t="s">
        <v>1330</v>
      </c>
      <c r="K271" s="55" t="str">
        <f t="shared" si="23"/>
        <v>BLANK</v>
      </c>
      <c r="L271" s="55" t="str">
        <f t="shared" si="24"/>
        <v>BLANK</v>
      </c>
    </row>
    <row r="272" spans="1:12" x14ac:dyDescent="0.25">
      <c r="A272" t="str">
        <f>CONCATENATE('Search Tool'!$B$6,'Search Tool'!$F$6,H272)</f>
        <v>60311071</v>
      </c>
      <c r="B272" t="b">
        <f t="shared" si="20"/>
        <v>0</v>
      </c>
      <c r="C272">
        <f>IF(B272=FALSE,0,COUNTIF($B$7:B272,TRUE))</f>
        <v>0</v>
      </c>
      <c r="D272" t="str">
        <f t="shared" si="21"/>
        <v>FALSE0</v>
      </c>
      <c r="E272" t="str">
        <f t="shared" si="22"/>
        <v>AS LevelsGCE AS Level60311071</v>
      </c>
      <c r="F272" t="s">
        <v>1049</v>
      </c>
      <c r="G272" t="s">
        <v>9</v>
      </c>
      <c r="H272" s="113" t="s">
        <v>1783</v>
      </c>
      <c r="I272" s="113" t="s">
        <v>1784</v>
      </c>
      <c r="J272" t="s">
        <v>1331</v>
      </c>
      <c r="K272" s="55" t="str">
        <f t="shared" si="23"/>
        <v>BLANK</v>
      </c>
      <c r="L272" s="55" t="str">
        <f t="shared" si="24"/>
        <v>BLANK</v>
      </c>
    </row>
    <row r="273" spans="1:12" x14ac:dyDescent="0.25">
      <c r="A273" t="str">
        <f>CONCATENATE('Search Tool'!$B$6,'Search Tool'!$F$6,H273)</f>
        <v>60311083</v>
      </c>
      <c r="B273" t="b">
        <f t="shared" si="20"/>
        <v>0</v>
      </c>
      <c r="C273">
        <f>IF(B273=FALSE,0,COUNTIF($B$7:B273,TRUE))</f>
        <v>0</v>
      </c>
      <c r="D273" t="str">
        <f t="shared" si="21"/>
        <v>FALSE0</v>
      </c>
      <c r="E273" t="str">
        <f t="shared" si="22"/>
        <v>AS LevelsGCE AS Level60311083</v>
      </c>
      <c r="F273" t="s">
        <v>1049</v>
      </c>
      <c r="G273" t="s">
        <v>9</v>
      </c>
      <c r="H273" s="113" t="s">
        <v>1785</v>
      </c>
      <c r="I273" s="113" t="s">
        <v>1786</v>
      </c>
      <c r="J273" t="s">
        <v>1332</v>
      </c>
      <c r="K273" s="55" t="str">
        <f t="shared" si="23"/>
        <v>BLANK</v>
      </c>
      <c r="L273" s="55" t="str">
        <f t="shared" si="24"/>
        <v>BLANK</v>
      </c>
    </row>
    <row r="274" spans="1:12" x14ac:dyDescent="0.25">
      <c r="A274" t="str">
        <f>CONCATENATE('Search Tool'!$B$6,'Search Tool'!$F$6,H274)</f>
        <v>60311186</v>
      </c>
      <c r="B274" t="b">
        <f t="shared" si="20"/>
        <v>0</v>
      </c>
      <c r="C274">
        <f>IF(B274=FALSE,0,COUNTIF($B$7:B274,TRUE))</f>
        <v>0</v>
      </c>
      <c r="D274" t="str">
        <f t="shared" si="21"/>
        <v>FALSE0</v>
      </c>
      <c r="E274" t="str">
        <f t="shared" si="22"/>
        <v>AS LevelsGCE AS Level60311186</v>
      </c>
      <c r="F274" t="s">
        <v>1049</v>
      </c>
      <c r="G274" t="s">
        <v>9</v>
      </c>
      <c r="H274" s="113" t="s">
        <v>1787</v>
      </c>
      <c r="I274" s="113" t="s">
        <v>1788</v>
      </c>
      <c r="J274" t="s">
        <v>1333</v>
      </c>
      <c r="K274" s="55" t="str">
        <f t="shared" si="23"/>
        <v>BLANK</v>
      </c>
      <c r="L274" s="55" t="str">
        <f t="shared" si="24"/>
        <v>BLANK</v>
      </c>
    </row>
    <row r="275" spans="1:12" x14ac:dyDescent="0.25">
      <c r="A275" t="str">
        <f>CONCATENATE('Search Tool'!$B$6,'Search Tool'!$F$6,H275)</f>
        <v>60311502</v>
      </c>
      <c r="B275" t="b">
        <f t="shared" si="20"/>
        <v>0</v>
      </c>
      <c r="C275">
        <f>IF(B275=FALSE,0,COUNTIF($B$7:B275,TRUE))</f>
        <v>0</v>
      </c>
      <c r="D275" t="str">
        <f t="shared" si="21"/>
        <v>FALSE0</v>
      </c>
      <c r="E275" t="str">
        <f t="shared" si="22"/>
        <v>AS LevelsGCE AS Level60311502</v>
      </c>
      <c r="F275" t="s">
        <v>1049</v>
      </c>
      <c r="G275" t="s">
        <v>9</v>
      </c>
      <c r="H275" s="113" t="s">
        <v>1789</v>
      </c>
      <c r="I275" s="113" t="s">
        <v>1790</v>
      </c>
      <c r="J275" t="s">
        <v>1334</v>
      </c>
      <c r="K275" s="55" t="str">
        <f t="shared" si="23"/>
        <v>BLANK</v>
      </c>
      <c r="L275" s="55" t="str">
        <f t="shared" si="24"/>
        <v>BLANK</v>
      </c>
    </row>
    <row r="276" spans="1:12" x14ac:dyDescent="0.25">
      <c r="A276" t="str">
        <f>CONCATENATE('Search Tool'!$B$6,'Search Tool'!$F$6,H276)</f>
        <v>60311654</v>
      </c>
      <c r="B276" t="b">
        <f t="shared" si="20"/>
        <v>0</v>
      </c>
      <c r="C276">
        <f>IF(B276=FALSE,0,COUNTIF($B$7:B276,TRUE))</f>
        <v>0</v>
      </c>
      <c r="D276" t="str">
        <f t="shared" si="21"/>
        <v>FALSE0</v>
      </c>
      <c r="E276" t="str">
        <f t="shared" si="22"/>
        <v>AS LevelsGCE AS Level60311654</v>
      </c>
      <c r="F276" t="s">
        <v>1049</v>
      </c>
      <c r="G276" t="s">
        <v>9</v>
      </c>
      <c r="H276" s="113" t="s">
        <v>1791</v>
      </c>
      <c r="I276" s="113" t="s">
        <v>16</v>
      </c>
      <c r="J276" t="s">
        <v>1335</v>
      </c>
      <c r="K276" s="55" t="str">
        <f t="shared" si="23"/>
        <v>BLANK</v>
      </c>
      <c r="L276" s="55" t="str">
        <f t="shared" si="24"/>
        <v>BLANK</v>
      </c>
    </row>
    <row r="277" spans="1:12" x14ac:dyDescent="0.25">
      <c r="A277" t="str">
        <f>CONCATENATE('Search Tool'!$B$6,'Search Tool'!$F$6,H277)</f>
        <v>60311745</v>
      </c>
      <c r="B277" t="b">
        <f t="shared" si="20"/>
        <v>0</v>
      </c>
      <c r="C277">
        <f>IF(B277=FALSE,0,COUNTIF($B$7:B277,TRUE))</f>
        <v>0</v>
      </c>
      <c r="D277" t="str">
        <f t="shared" si="21"/>
        <v>FALSE0</v>
      </c>
      <c r="E277" t="str">
        <f t="shared" si="22"/>
        <v>AS LevelsGCE AS Level60311745</v>
      </c>
      <c r="F277" t="s">
        <v>1049</v>
      </c>
      <c r="G277" t="s">
        <v>9</v>
      </c>
      <c r="H277" s="113" t="s">
        <v>1792</v>
      </c>
      <c r="I277" s="113" t="s">
        <v>1793</v>
      </c>
      <c r="J277" t="s">
        <v>1336</v>
      </c>
      <c r="K277" s="55" t="str">
        <f t="shared" si="23"/>
        <v>BLANK</v>
      </c>
      <c r="L277" s="55" t="str">
        <f t="shared" si="24"/>
        <v>BLANK</v>
      </c>
    </row>
    <row r="278" spans="1:12" x14ac:dyDescent="0.25">
      <c r="A278" t="str">
        <f>CONCATENATE('Search Tool'!$B$6,'Search Tool'!$F$6,H278)</f>
        <v>60312026</v>
      </c>
      <c r="B278" t="b">
        <f t="shared" si="20"/>
        <v>0</v>
      </c>
      <c r="C278">
        <f>IF(B278=FALSE,0,COUNTIF($B$7:B278,TRUE))</f>
        <v>0</v>
      </c>
      <c r="D278" t="str">
        <f t="shared" si="21"/>
        <v>FALSE0</v>
      </c>
      <c r="E278" t="str">
        <f t="shared" si="22"/>
        <v>AS LevelsGCE AS Level60312026</v>
      </c>
      <c r="F278" t="s">
        <v>1049</v>
      </c>
      <c r="G278" t="s">
        <v>9</v>
      </c>
      <c r="H278" s="113" t="s">
        <v>1810</v>
      </c>
      <c r="I278" s="113" t="s">
        <v>283</v>
      </c>
      <c r="J278" t="s">
        <v>1337</v>
      </c>
      <c r="K278" s="55" t="str">
        <f t="shared" si="23"/>
        <v>BLANK</v>
      </c>
      <c r="L278" s="55" t="str">
        <f t="shared" si="24"/>
        <v>BLANK</v>
      </c>
    </row>
    <row r="279" spans="1:12" x14ac:dyDescent="0.25">
      <c r="A279" t="str">
        <f>CONCATENATE('Search Tool'!$B$6,'Search Tool'!$F$6,H279)</f>
        <v>60312269</v>
      </c>
      <c r="B279" t="b">
        <f t="shared" si="20"/>
        <v>0</v>
      </c>
      <c r="C279">
        <f>IF(B279=FALSE,0,COUNTIF($B$7:B279,TRUE))</f>
        <v>0</v>
      </c>
      <c r="D279" t="str">
        <f t="shared" si="21"/>
        <v>FALSE0</v>
      </c>
      <c r="E279" t="str">
        <f t="shared" si="22"/>
        <v>AS LevelsGCE AS Level60312269</v>
      </c>
      <c r="F279" t="s">
        <v>1049</v>
      </c>
      <c r="G279" t="s">
        <v>9</v>
      </c>
      <c r="H279" s="113" t="s">
        <v>1794</v>
      </c>
      <c r="I279" s="113" t="s">
        <v>1795</v>
      </c>
      <c r="J279" t="s">
        <v>1338</v>
      </c>
      <c r="K279" s="55" t="str">
        <f t="shared" si="23"/>
        <v>BLANK</v>
      </c>
      <c r="L279" s="55" t="str">
        <f t="shared" si="24"/>
        <v>BLANK</v>
      </c>
    </row>
    <row r="280" spans="1:12" x14ac:dyDescent="0.25">
      <c r="A280" t="str">
        <f>CONCATENATE('Search Tool'!$B$6,'Search Tool'!$F$6,H280)</f>
        <v>60313079</v>
      </c>
      <c r="B280" t="b">
        <f t="shared" si="20"/>
        <v>0</v>
      </c>
      <c r="C280">
        <f>IF(B280=FALSE,0,COUNTIF($B$7:B280,TRUE))</f>
        <v>0</v>
      </c>
      <c r="D280" t="str">
        <f t="shared" si="21"/>
        <v>FALSE0</v>
      </c>
      <c r="E280" t="str">
        <f t="shared" si="22"/>
        <v>AS LevelsGCE AS Level60313079</v>
      </c>
      <c r="F280" t="s">
        <v>1049</v>
      </c>
      <c r="G280" t="s">
        <v>9</v>
      </c>
      <c r="H280" s="113" t="s">
        <v>1811</v>
      </c>
      <c r="I280" s="113" t="s">
        <v>18</v>
      </c>
      <c r="J280" t="s">
        <v>1339</v>
      </c>
      <c r="K280" s="55" t="str">
        <f t="shared" si="23"/>
        <v>BLANK</v>
      </c>
      <c r="L280" s="55" t="str">
        <f t="shared" si="24"/>
        <v>BLANK</v>
      </c>
    </row>
    <row r="281" spans="1:12" x14ac:dyDescent="0.25">
      <c r="A281" t="str">
        <f>CONCATENATE('Search Tool'!$B$6,'Search Tool'!$F$6,H281)</f>
        <v>60313298</v>
      </c>
      <c r="B281" t="b">
        <f t="shared" si="20"/>
        <v>0</v>
      </c>
      <c r="C281">
        <f>IF(B281=FALSE,0,COUNTIF($B$7:B281,TRUE))</f>
        <v>0</v>
      </c>
      <c r="D281" t="str">
        <f t="shared" si="21"/>
        <v>FALSE0</v>
      </c>
      <c r="E281" t="str">
        <f t="shared" si="22"/>
        <v>AS LevelsGCE AS Level60313298</v>
      </c>
      <c r="F281" t="s">
        <v>1049</v>
      </c>
      <c r="G281" t="s">
        <v>9</v>
      </c>
      <c r="H281" s="113" t="s">
        <v>1812</v>
      </c>
      <c r="I281" s="113" t="s">
        <v>1813</v>
      </c>
      <c r="J281" t="s">
        <v>1340</v>
      </c>
      <c r="K281" s="55" t="str">
        <f t="shared" si="23"/>
        <v>BLANK</v>
      </c>
      <c r="L281" s="55" t="str">
        <f t="shared" si="24"/>
        <v>BLANK</v>
      </c>
    </row>
    <row r="282" spans="1:12" x14ac:dyDescent="0.25">
      <c r="A282" t="str">
        <f>CONCATENATE('Search Tool'!$B$6,'Search Tool'!$F$6,H282)</f>
        <v>60313456</v>
      </c>
      <c r="B282" t="b">
        <f t="shared" si="20"/>
        <v>0</v>
      </c>
      <c r="C282">
        <f>IF(B282=FALSE,0,COUNTIF($B$7:B282,TRUE))</f>
        <v>0</v>
      </c>
      <c r="D282" t="str">
        <f t="shared" si="21"/>
        <v>FALSE0</v>
      </c>
      <c r="E282" t="str">
        <f t="shared" si="22"/>
        <v>AS LevelsGCE AS Level60313456</v>
      </c>
      <c r="F282" t="s">
        <v>1049</v>
      </c>
      <c r="G282" t="s">
        <v>9</v>
      </c>
      <c r="H282" s="113" t="s">
        <v>1814</v>
      </c>
      <c r="I282" s="113" t="s">
        <v>93</v>
      </c>
      <c r="J282" t="s">
        <v>1341</v>
      </c>
      <c r="K282" s="55" t="str">
        <f t="shared" si="23"/>
        <v>BLANK</v>
      </c>
      <c r="L282" s="55" t="str">
        <f t="shared" si="24"/>
        <v>BLANK</v>
      </c>
    </row>
    <row r="283" spans="1:12" x14ac:dyDescent="0.25">
      <c r="A283" t="str">
        <f>CONCATENATE('Search Tool'!$B$6,'Search Tool'!$F$6,H283)</f>
        <v>60313900</v>
      </c>
      <c r="B283" t="b">
        <f t="shared" si="20"/>
        <v>0</v>
      </c>
      <c r="C283">
        <f>IF(B283=FALSE,0,COUNTIF($B$7:B283,TRUE))</f>
        <v>0</v>
      </c>
      <c r="D283" t="str">
        <f t="shared" si="21"/>
        <v>FALSE0</v>
      </c>
      <c r="E283" t="str">
        <f t="shared" si="22"/>
        <v>AS LevelsGCE AS Level60313900</v>
      </c>
      <c r="F283" t="s">
        <v>1049</v>
      </c>
      <c r="G283" t="s">
        <v>9</v>
      </c>
      <c r="H283" s="113" t="s">
        <v>1815</v>
      </c>
      <c r="I283" s="113" t="s">
        <v>1816</v>
      </c>
      <c r="J283" t="s">
        <v>1342</v>
      </c>
      <c r="K283" s="55" t="str">
        <f t="shared" si="23"/>
        <v>BLANK</v>
      </c>
      <c r="L283" s="55" t="str">
        <f t="shared" si="24"/>
        <v>BLANK</v>
      </c>
    </row>
    <row r="284" spans="1:12" x14ac:dyDescent="0.25">
      <c r="A284" t="str">
        <f>CONCATENATE('Search Tool'!$B$6,'Search Tool'!$F$6,H284)</f>
        <v>60314023</v>
      </c>
      <c r="B284" t="b">
        <f t="shared" si="20"/>
        <v>0</v>
      </c>
      <c r="C284">
        <f>IF(B284=FALSE,0,COUNTIF($B$7:B284,TRUE))</f>
        <v>0</v>
      </c>
      <c r="D284" t="str">
        <f t="shared" si="21"/>
        <v>FALSE0</v>
      </c>
      <c r="E284" t="str">
        <f t="shared" si="22"/>
        <v>AS LevelsGCE AS Level60314023</v>
      </c>
      <c r="F284" t="s">
        <v>1049</v>
      </c>
      <c r="G284" t="s">
        <v>9</v>
      </c>
      <c r="H284" s="113" t="s">
        <v>1817</v>
      </c>
      <c r="I284" s="113" t="s">
        <v>1818</v>
      </c>
      <c r="J284" t="s">
        <v>1343</v>
      </c>
      <c r="K284" s="55" t="str">
        <f t="shared" si="23"/>
        <v>BLANK</v>
      </c>
      <c r="L284" s="55" t="str">
        <f t="shared" si="24"/>
        <v>BLANK</v>
      </c>
    </row>
    <row r="285" spans="1:12" x14ac:dyDescent="0.25">
      <c r="A285" t="str">
        <f>CONCATENATE('Search Tool'!$B$6,'Search Tool'!$F$6,H285)</f>
        <v>60316044</v>
      </c>
      <c r="B285" t="b">
        <f t="shared" si="20"/>
        <v>0</v>
      </c>
      <c r="C285">
        <f>IF(B285=FALSE,0,COUNTIF($B$7:B285,TRUE))</f>
        <v>0</v>
      </c>
      <c r="D285" t="str">
        <f t="shared" si="21"/>
        <v>FALSE0</v>
      </c>
      <c r="E285" t="str">
        <f t="shared" si="22"/>
        <v>AS LevelsGCE AS Level60316044</v>
      </c>
      <c r="F285" t="s">
        <v>1049</v>
      </c>
      <c r="G285" t="s">
        <v>9</v>
      </c>
      <c r="H285" s="113" t="s">
        <v>1819</v>
      </c>
      <c r="I285" s="113" t="s">
        <v>85</v>
      </c>
      <c r="J285" t="s">
        <v>1344</v>
      </c>
      <c r="K285" s="55" t="str">
        <f t="shared" si="23"/>
        <v>BLANK</v>
      </c>
      <c r="L285" s="55" t="str">
        <f t="shared" si="24"/>
        <v>BLANK</v>
      </c>
    </row>
    <row r="286" spans="1:12" x14ac:dyDescent="0.25">
      <c r="A286" t="str">
        <f>CONCATENATE('Search Tool'!$B$6,'Search Tool'!$F$6,H286)</f>
        <v>60319434</v>
      </c>
      <c r="B286" t="b">
        <f t="shared" si="20"/>
        <v>0</v>
      </c>
      <c r="C286">
        <f>IF(B286=FALSE,0,COUNTIF($B$7:B286,TRUE))</f>
        <v>0</v>
      </c>
      <c r="D286" t="str">
        <f t="shared" si="21"/>
        <v>FALSE0</v>
      </c>
      <c r="E286" t="str">
        <f t="shared" si="22"/>
        <v>AS LevelsGCE AS Level60319434</v>
      </c>
      <c r="F286" t="s">
        <v>1049</v>
      </c>
      <c r="G286" t="s">
        <v>9</v>
      </c>
      <c r="H286" s="113" t="s">
        <v>1820</v>
      </c>
      <c r="I286" s="113" t="s">
        <v>270</v>
      </c>
      <c r="J286" t="s">
        <v>1345</v>
      </c>
      <c r="K286" s="55" t="str">
        <f t="shared" si="23"/>
        <v>BLANK</v>
      </c>
      <c r="L286" s="55" t="str">
        <f t="shared" si="24"/>
        <v>BLANK</v>
      </c>
    </row>
    <row r="287" spans="1:12" x14ac:dyDescent="0.25">
      <c r="A287" t="str">
        <f>CONCATENATE('Search Tool'!$B$6,'Search Tool'!$F$6,H287)</f>
        <v>60322469</v>
      </c>
      <c r="B287" t="b">
        <f t="shared" si="20"/>
        <v>0</v>
      </c>
      <c r="C287">
        <f>IF(B287=FALSE,0,COUNTIF($B$7:B287,TRUE))</f>
        <v>0</v>
      </c>
      <c r="D287" t="str">
        <f t="shared" si="21"/>
        <v>FALSE0</v>
      </c>
      <c r="E287" t="str">
        <f t="shared" si="22"/>
        <v>AS LevelsGCE AS Level60322469</v>
      </c>
      <c r="F287" t="s">
        <v>1049</v>
      </c>
      <c r="G287" t="s">
        <v>9</v>
      </c>
      <c r="H287" s="113" t="s">
        <v>1821</v>
      </c>
      <c r="I287" s="113" t="s">
        <v>144</v>
      </c>
      <c r="J287" t="s">
        <v>1346</v>
      </c>
      <c r="K287" s="55" t="str">
        <f t="shared" si="23"/>
        <v>BLANK</v>
      </c>
      <c r="L287" s="55" t="str">
        <f t="shared" si="24"/>
        <v>BLANK</v>
      </c>
    </row>
    <row r="288" spans="1:12" x14ac:dyDescent="0.25">
      <c r="A288" t="str">
        <f>CONCATENATE('Search Tool'!$B$6,'Search Tool'!$F$6,H288)</f>
        <v>10042623</v>
      </c>
      <c r="B288" t="b">
        <f t="shared" si="20"/>
        <v>0</v>
      </c>
      <c r="C288">
        <f>IF(B288=FALSE,0,COUNTIF($B$7:B288,TRUE))</f>
        <v>0</v>
      </c>
      <c r="D288" t="str">
        <f t="shared" si="21"/>
        <v>FALSE0</v>
      </c>
      <c r="E288" t="str">
        <f t="shared" si="22"/>
        <v>AS Levels DoubleApplied GCE AS Level (Double Award)10042623</v>
      </c>
      <c r="F288" t="s">
        <v>1048</v>
      </c>
      <c r="G288" t="s">
        <v>985</v>
      </c>
      <c r="H288" s="113" t="s">
        <v>36</v>
      </c>
      <c r="I288" s="113" t="s">
        <v>37</v>
      </c>
      <c r="J288" t="s">
        <v>1347</v>
      </c>
      <c r="K288" s="55" t="str">
        <f t="shared" si="23"/>
        <v>BLANK</v>
      </c>
      <c r="L288" s="55" t="str">
        <f t="shared" si="24"/>
        <v>BLANK</v>
      </c>
    </row>
    <row r="289" spans="1:12" x14ac:dyDescent="0.25">
      <c r="A289" t="str">
        <f>CONCATENATE('Search Tool'!$B$6,'Search Tool'!$F$6,H289)</f>
        <v>10042933</v>
      </c>
      <c r="B289" t="b">
        <f t="shared" si="20"/>
        <v>0</v>
      </c>
      <c r="C289">
        <f>IF(B289=FALSE,0,COUNTIF($B$7:B289,TRUE))</f>
        <v>0</v>
      </c>
      <c r="D289" t="str">
        <f t="shared" si="21"/>
        <v>FALSE0</v>
      </c>
      <c r="E289" t="str">
        <f t="shared" si="22"/>
        <v>AS Levels DoubleApplied GCE AS Level (Double Award)10042933</v>
      </c>
      <c r="F289" t="s">
        <v>1048</v>
      </c>
      <c r="G289" t="s">
        <v>985</v>
      </c>
      <c r="H289" s="113" t="s">
        <v>44</v>
      </c>
      <c r="I289" s="113" t="s">
        <v>45</v>
      </c>
      <c r="J289" t="s">
        <v>1348</v>
      </c>
      <c r="K289" s="55" t="str">
        <f t="shared" si="23"/>
        <v>BLANK</v>
      </c>
      <c r="L289" s="55" t="str">
        <f t="shared" si="24"/>
        <v>BLANK</v>
      </c>
    </row>
    <row r="290" spans="1:12" x14ac:dyDescent="0.25">
      <c r="A290" t="str">
        <f>CONCATENATE('Search Tool'!$B$6,'Search Tool'!$F$6,H290)</f>
        <v>10044358</v>
      </c>
      <c r="B290" t="b">
        <f t="shared" si="20"/>
        <v>0</v>
      </c>
      <c r="C290">
        <f>IF(B290=FALSE,0,COUNTIF($B$7:B290,TRUE))</f>
        <v>0</v>
      </c>
      <c r="D290" t="str">
        <f t="shared" si="21"/>
        <v>FALSE0</v>
      </c>
      <c r="E290" t="str">
        <f t="shared" si="22"/>
        <v>AS Levels DoubleApplied GCE AS Level (Double Award)10044358</v>
      </c>
      <c r="F290" t="s">
        <v>1048</v>
      </c>
      <c r="G290" t="s">
        <v>985</v>
      </c>
      <c r="H290" s="113" t="s">
        <v>50</v>
      </c>
      <c r="I290" s="113" t="s">
        <v>51</v>
      </c>
      <c r="J290" t="s">
        <v>1349</v>
      </c>
      <c r="K290" s="55" t="str">
        <f t="shared" si="23"/>
        <v>BLANK</v>
      </c>
      <c r="L290" s="55" t="str">
        <f t="shared" si="24"/>
        <v>BLANK</v>
      </c>
    </row>
    <row r="291" spans="1:12" x14ac:dyDescent="0.25">
      <c r="A291" t="str">
        <f>CONCATENATE('Search Tool'!$B$6,'Search Tool'!$F$6,H291)</f>
        <v>10044395</v>
      </c>
      <c r="B291" t="b">
        <f t="shared" si="20"/>
        <v>0</v>
      </c>
      <c r="C291">
        <f>IF(B291=FALSE,0,COUNTIF($B$7:B291,TRUE))</f>
        <v>0</v>
      </c>
      <c r="D291" t="str">
        <f t="shared" si="21"/>
        <v>FALSE0</v>
      </c>
      <c r="E291" t="str">
        <f t="shared" si="22"/>
        <v>AS Levels DoubleApplied GCE AS Level (Double Award)10044395</v>
      </c>
      <c r="F291" t="s">
        <v>1048</v>
      </c>
      <c r="G291" t="s">
        <v>985</v>
      </c>
      <c r="H291" s="113" t="s">
        <v>54</v>
      </c>
      <c r="I291" s="113" t="s">
        <v>55</v>
      </c>
      <c r="J291" t="s">
        <v>1350</v>
      </c>
      <c r="K291" s="55" t="str">
        <f t="shared" si="23"/>
        <v>BLANK</v>
      </c>
      <c r="L291" s="55" t="str">
        <f t="shared" si="24"/>
        <v>BLANK</v>
      </c>
    </row>
    <row r="292" spans="1:12" x14ac:dyDescent="0.25">
      <c r="A292" t="str">
        <f>CONCATENATE('Search Tool'!$B$6,'Search Tool'!$F$6,H292)</f>
        <v>10045570</v>
      </c>
      <c r="B292" t="b">
        <f t="shared" si="20"/>
        <v>0</v>
      </c>
      <c r="C292">
        <f>IF(B292=FALSE,0,COUNTIF($B$7:B292,TRUE))</f>
        <v>0</v>
      </c>
      <c r="D292" t="str">
        <f t="shared" si="21"/>
        <v>FALSE0</v>
      </c>
      <c r="E292" t="str">
        <f t="shared" si="22"/>
        <v>AS Levels DoubleApplied GCE AS Level (Double Award)10045570</v>
      </c>
      <c r="F292" t="s">
        <v>1048</v>
      </c>
      <c r="G292" t="s">
        <v>985</v>
      </c>
      <c r="H292" s="113" t="s">
        <v>58</v>
      </c>
      <c r="I292" s="113" t="s">
        <v>59</v>
      </c>
      <c r="J292" t="s">
        <v>1351</v>
      </c>
      <c r="K292" s="55" t="str">
        <f t="shared" si="23"/>
        <v>BLANK</v>
      </c>
      <c r="L292" s="55" t="str">
        <f t="shared" si="24"/>
        <v>BLANK</v>
      </c>
    </row>
    <row r="293" spans="1:12" x14ac:dyDescent="0.25">
      <c r="A293" t="str">
        <f>CONCATENATE('Search Tool'!$B$6,'Search Tool'!$F$6,H293)</f>
        <v>10047244</v>
      </c>
      <c r="B293" t="b">
        <f t="shared" si="20"/>
        <v>0</v>
      </c>
      <c r="C293">
        <f>IF(B293=FALSE,0,COUNTIF($B$7:B293,TRUE))</f>
        <v>0</v>
      </c>
      <c r="D293" t="str">
        <f t="shared" si="21"/>
        <v>FALSE0</v>
      </c>
      <c r="E293" t="str">
        <f t="shared" si="22"/>
        <v>AS Levels DoubleApplied GCE AS Level (Double Award)10047244</v>
      </c>
      <c r="F293" t="s">
        <v>1048</v>
      </c>
      <c r="G293" t="s">
        <v>985</v>
      </c>
      <c r="H293" s="113" t="s">
        <v>64</v>
      </c>
      <c r="I293" s="113" t="s">
        <v>65</v>
      </c>
      <c r="J293" t="s">
        <v>1352</v>
      </c>
      <c r="K293" s="55" t="str">
        <f t="shared" si="23"/>
        <v>BLANK</v>
      </c>
      <c r="L293" s="55" t="str">
        <f t="shared" si="24"/>
        <v>BLANK</v>
      </c>
    </row>
    <row r="294" spans="1:12" x14ac:dyDescent="0.25">
      <c r="A294" t="str">
        <f>CONCATENATE('Search Tool'!$B$6,'Search Tool'!$F$6,H294)</f>
        <v>10047414</v>
      </c>
      <c r="B294" t="b">
        <f t="shared" si="20"/>
        <v>0</v>
      </c>
      <c r="C294">
        <f>IF(B294=FALSE,0,COUNTIF($B$7:B294,TRUE))</f>
        <v>0</v>
      </c>
      <c r="D294" t="str">
        <f t="shared" si="21"/>
        <v>FALSE0</v>
      </c>
      <c r="E294" t="str">
        <f t="shared" si="22"/>
        <v>AS Levels DoubleApplied GCE AS Level (Double Award)10047414</v>
      </c>
      <c r="F294" t="s">
        <v>1048</v>
      </c>
      <c r="G294" t="s">
        <v>985</v>
      </c>
      <c r="H294" s="113" t="s">
        <v>70</v>
      </c>
      <c r="I294" s="113" t="s">
        <v>71</v>
      </c>
      <c r="J294" t="s">
        <v>1353</v>
      </c>
      <c r="K294" s="55" t="str">
        <f t="shared" si="23"/>
        <v>BLANK</v>
      </c>
      <c r="L294" s="55" t="str">
        <f t="shared" si="24"/>
        <v>BLANK</v>
      </c>
    </row>
    <row r="295" spans="1:12" x14ac:dyDescent="0.25">
      <c r="A295" t="str">
        <f>CONCATENATE('Search Tool'!$B$6,'Search Tool'!$F$6,H295)</f>
        <v>10047451</v>
      </c>
      <c r="B295" t="b">
        <f t="shared" si="20"/>
        <v>0</v>
      </c>
      <c r="C295">
        <f>IF(B295=FALSE,0,COUNTIF($B$7:B295,TRUE))</f>
        <v>0</v>
      </c>
      <c r="D295" t="str">
        <f t="shared" si="21"/>
        <v>FALSE0</v>
      </c>
      <c r="E295" t="str">
        <f t="shared" si="22"/>
        <v>AS Levels DoubleApplied GCE AS Level (Double Award)10047451</v>
      </c>
      <c r="F295" t="s">
        <v>1048</v>
      </c>
      <c r="G295" t="s">
        <v>985</v>
      </c>
      <c r="H295" s="113" t="s">
        <v>74</v>
      </c>
      <c r="I295" s="113" t="s">
        <v>75</v>
      </c>
      <c r="J295" t="s">
        <v>1354</v>
      </c>
      <c r="K295" s="55" t="str">
        <f t="shared" si="23"/>
        <v>BLANK</v>
      </c>
      <c r="L295" s="55" t="str">
        <f t="shared" si="24"/>
        <v>BLANK</v>
      </c>
    </row>
    <row r="296" spans="1:12" x14ac:dyDescent="0.25">
      <c r="A296" t="str">
        <f>CONCATENATE('Search Tool'!$B$6,'Search Tool'!$F$6,H296)</f>
        <v>10050103</v>
      </c>
      <c r="B296" t="b">
        <f t="shared" si="20"/>
        <v>0</v>
      </c>
      <c r="C296">
        <f>IF(B296=FALSE,0,COUNTIF($B$7:B296,TRUE))</f>
        <v>0</v>
      </c>
      <c r="D296" t="str">
        <f t="shared" si="21"/>
        <v>FALSE0</v>
      </c>
      <c r="E296" t="str">
        <f t="shared" si="22"/>
        <v>AS Levels DoubleApplied GCE AS Level (Double Award)10050103</v>
      </c>
      <c r="F296" t="s">
        <v>1048</v>
      </c>
      <c r="G296" t="s">
        <v>985</v>
      </c>
      <c r="H296" s="113" t="s">
        <v>78</v>
      </c>
      <c r="I296" s="113" t="s">
        <v>79</v>
      </c>
      <c r="J296" t="s">
        <v>1355</v>
      </c>
      <c r="K296" s="55" t="str">
        <f t="shared" si="23"/>
        <v>BLANK</v>
      </c>
      <c r="L296" s="55" t="str">
        <f t="shared" si="24"/>
        <v>BLANK</v>
      </c>
    </row>
    <row r="297" spans="1:12" x14ac:dyDescent="0.25">
      <c r="A297" t="str">
        <f>CONCATENATE('Search Tool'!$B$6,'Search Tool'!$F$6,H297)</f>
        <v>10060339</v>
      </c>
      <c r="B297" t="b">
        <f t="shared" si="20"/>
        <v>0</v>
      </c>
      <c r="C297">
        <f>IF(B297=FALSE,0,COUNTIF($B$7:B297,TRUE))</f>
        <v>0</v>
      </c>
      <c r="D297" t="str">
        <f t="shared" si="21"/>
        <v>FALSE0</v>
      </c>
      <c r="E297" t="str">
        <f t="shared" si="22"/>
        <v>AS Levels DoubleApplied GCE AS Level (Double Award)10060339</v>
      </c>
      <c r="F297" t="s">
        <v>1048</v>
      </c>
      <c r="G297" t="s">
        <v>985</v>
      </c>
      <c r="H297" s="113" t="s">
        <v>108</v>
      </c>
      <c r="I297" s="113" t="s">
        <v>109</v>
      </c>
      <c r="J297" t="s">
        <v>1356</v>
      </c>
      <c r="K297" s="55" t="str">
        <f t="shared" si="23"/>
        <v>BLANK</v>
      </c>
      <c r="L297" s="55" t="str">
        <f t="shared" si="24"/>
        <v>BLANK</v>
      </c>
    </row>
    <row r="298" spans="1:12" x14ac:dyDescent="0.25">
      <c r="A298" t="str">
        <f>CONCATENATE('Search Tool'!$B$6,'Search Tool'!$F$6,H298)</f>
        <v>50048685</v>
      </c>
      <c r="B298" t="b">
        <f t="shared" si="20"/>
        <v>0</v>
      </c>
      <c r="C298">
        <f>IF(B298=FALSE,0,COUNTIF($B$7:B298,TRUE))</f>
        <v>0</v>
      </c>
      <c r="D298" t="str">
        <f t="shared" si="21"/>
        <v>FALSE0</v>
      </c>
      <c r="E298" t="str">
        <f t="shared" si="22"/>
        <v>AS Levels DoubleApplied GCE AS Level (Double Award)50048685</v>
      </c>
      <c r="F298" t="s">
        <v>1048</v>
      </c>
      <c r="G298" t="s">
        <v>985</v>
      </c>
      <c r="H298" s="113" t="s">
        <v>576</v>
      </c>
      <c r="I298" s="113" t="s">
        <v>577</v>
      </c>
      <c r="J298" t="s">
        <v>1357</v>
      </c>
      <c r="K298" s="55" t="str">
        <f t="shared" si="23"/>
        <v>BLANK</v>
      </c>
      <c r="L298" s="55" t="str">
        <f t="shared" si="24"/>
        <v>BLANK</v>
      </c>
    </row>
    <row r="299" spans="1:12" x14ac:dyDescent="0.25">
      <c r="A299" t="str">
        <f>CONCATENATE('Search Tool'!$B$6,'Search Tool'!$F$6,H299)</f>
        <v>50050801</v>
      </c>
      <c r="B299" t="b">
        <f t="shared" si="20"/>
        <v>0</v>
      </c>
      <c r="C299">
        <f>IF(B299=FALSE,0,COUNTIF($B$7:B299,TRUE))</f>
        <v>0</v>
      </c>
      <c r="D299" t="str">
        <f t="shared" si="21"/>
        <v>FALSE0</v>
      </c>
      <c r="E299" t="str">
        <f t="shared" si="22"/>
        <v>AS Levels DoubleApplied GCE AS Level (Double Award)50050801</v>
      </c>
      <c r="F299" t="s">
        <v>1048</v>
      </c>
      <c r="G299" t="s">
        <v>985</v>
      </c>
      <c r="H299" s="113" t="s">
        <v>582</v>
      </c>
      <c r="I299" s="113" t="s">
        <v>583</v>
      </c>
      <c r="J299" t="s">
        <v>1358</v>
      </c>
      <c r="K299" s="55" t="str">
        <f t="shared" si="23"/>
        <v>BLANK</v>
      </c>
      <c r="L299" s="55" t="str">
        <f t="shared" si="24"/>
        <v>BLANK</v>
      </c>
    </row>
    <row r="300" spans="1:12" x14ac:dyDescent="0.25">
      <c r="A300" t="str">
        <f>CONCATENATE('Search Tool'!$B$6,'Search Tool'!$F$6,H300)</f>
        <v>50050886</v>
      </c>
      <c r="B300" t="b">
        <f t="shared" si="20"/>
        <v>0</v>
      </c>
      <c r="C300">
        <f>IF(B300=FALSE,0,COUNTIF($B$7:B300,TRUE))</f>
        <v>0</v>
      </c>
      <c r="D300" t="str">
        <f t="shared" si="21"/>
        <v>FALSE0</v>
      </c>
      <c r="E300" t="str">
        <f t="shared" si="22"/>
        <v>AS Levels DoubleApplied GCE AS Level (Double Award)50050886</v>
      </c>
      <c r="F300" t="s">
        <v>1048</v>
      </c>
      <c r="G300" t="s">
        <v>985</v>
      </c>
      <c r="H300" s="113" t="s">
        <v>592</v>
      </c>
      <c r="I300" s="113" t="s">
        <v>593</v>
      </c>
      <c r="J300" t="s">
        <v>1359</v>
      </c>
      <c r="K300" s="55" t="str">
        <f t="shared" si="23"/>
        <v>BLANK</v>
      </c>
      <c r="L300" s="55" t="str">
        <f t="shared" si="24"/>
        <v>BLANK</v>
      </c>
    </row>
    <row r="301" spans="1:12" x14ac:dyDescent="0.25">
      <c r="A301" t="str">
        <f>CONCATENATE('Search Tool'!$B$6,'Search Tool'!$F$6,H301)</f>
        <v>60052582</v>
      </c>
      <c r="B301" t="b">
        <f t="shared" si="20"/>
        <v>0</v>
      </c>
      <c r="C301">
        <f>IF(B301=FALSE,0,COUNTIF($B$7:B301,TRUE))</f>
        <v>0</v>
      </c>
      <c r="D301" t="str">
        <f t="shared" si="21"/>
        <v>FALSE0</v>
      </c>
      <c r="E301" t="str">
        <f t="shared" si="22"/>
        <v>AS Levels DoubleApplied GCE AS Level (Double Award)60052582</v>
      </c>
      <c r="F301" t="s">
        <v>1048</v>
      </c>
      <c r="G301" t="s">
        <v>985</v>
      </c>
      <c r="H301" s="113" t="s">
        <v>723</v>
      </c>
      <c r="I301" s="113" t="s">
        <v>724</v>
      </c>
      <c r="J301" t="s">
        <v>1360</v>
      </c>
      <c r="K301" s="55" t="str">
        <f t="shared" si="23"/>
        <v>BLANK</v>
      </c>
      <c r="L301" s="55" t="str">
        <f t="shared" si="24"/>
        <v>BLANK</v>
      </c>
    </row>
    <row r="302" spans="1:12" x14ac:dyDescent="0.25">
      <c r="A302" t="str">
        <f>CONCATENATE('Search Tool'!$B$6,'Search Tool'!$F$6,H302)</f>
        <v>60047793</v>
      </c>
      <c r="B302" t="b">
        <f t="shared" si="20"/>
        <v>0</v>
      </c>
      <c r="C302">
        <f>IF(B302=FALSE,0,COUNTIF($B$7:B302,TRUE))</f>
        <v>0</v>
      </c>
      <c r="D302" t="str">
        <f t="shared" si="21"/>
        <v>FALSE0</v>
      </c>
      <c r="E302" t="str">
        <f t="shared" si="22"/>
        <v>BTEC and WJEC AwardsBTEC Level 1/Level 2 First Award60047793</v>
      </c>
      <c r="F302" t="s">
        <v>1047</v>
      </c>
      <c r="G302" t="s">
        <v>993</v>
      </c>
      <c r="H302" s="113" t="s">
        <v>701</v>
      </c>
      <c r="I302" s="113" t="s">
        <v>702</v>
      </c>
      <c r="J302" t="s">
        <v>1361</v>
      </c>
      <c r="K302" s="55" t="str">
        <f t="shared" si="23"/>
        <v>BLANK</v>
      </c>
      <c r="L302" s="55" t="str">
        <f t="shared" si="24"/>
        <v>BLANK</v>
      </c>
    </row>
    <row r="303" spans="1:12" x14ac:dyDescent="0.25">
      <c r="A303" t="str">
        <f>CONCATENATE('Search Tool'!$B$6,'Search Tool'!$F$6,H303)</f>
        <v>60047811</v>
      </c>
      <c r="B303" t="b">
        <f t="shared" si="20"/>
        <v>0</v>
      </c>
      <c r="C303">
        <f>IF(B303=FALSE,0,COUNTIF($B$7:B303,TRUE))</f>
        <v>0</v>
      </c>
      <c r="D303" t="str">
        <f t="shared" si="21"/>
        <v>FALSE0</v>
      </c>
      <c r="E303" t="str">
        <f t="shared" si="22"/>
        <v>BTEC and WJEC AwardsBTEC Level 1/Level 2 First Award60047811</v>
      </c>
      <c r="F303" t="s">
        <v>1047</v>
      </c>
      <c r="G303" t="s">
        <v>993</v>
      </c>
      <c r="H303" s="113" t="s">
        <v>705</v>
      </c>
      <c r="I303" s="113" t="s">
        <v>706</v>
      </c>
      <c r="J303" t="s">
        <v>1362</v>
      </c>
      <c r="K303" s="55" t="str">
        <f t="shared" si="23"/>
        <v>BLANK</v>
      </c>
      <c r="L303" s="55" t="str">
        <f t="shared" si="24"/>
        <v>BLANK</v>
      </c>
    </row>
    <row r="304" spans="1:12" x14ac:dyDescent="0.25">
      <c r="A304" t="str">
        <f>CONCATENATE('Search Tool'!$B$6,'Search Tool'!$F$6,H304)</f>
        <v>60047823</v>
      </c>
      <c r="B304" t="b">
        <f t="shared" si="20"/>
        <v>0</v>
      </c>
      <c r="C304">
        <f>IF(B304=FALSE,0,COUNTIF($B$7:B304,TRUE))</f>
        <v>0</v>
      </c>
      <c r="D304" t="str">
        <f t="shared" si="21"/>
        <v>FALSE0</v>
      </c>
      <c r="E304" t="str">
        <f t="shared" si="22"/>
        <v>BTEC and WJEC AwardsBTEC Level 1/Level 2 First Award60047823</v>
      </c>
      <c r="F304" t="s">
        <v>1047</v>
      </c>
      <c r="G304" t="s">
        <v>993</v>
      </c>
      <c r="H304" s="113" t="s">
        <v>707</v>
      </c>
      <c r="I304" s="113" t="s">
        <v>708</v>
      </c>
      <c r="J304" t="s">
        <v>1363</v>
      </c>
      <c r="K304" s="55" t="str">
        <f t="shared" si="23"/>
        <v>BLANK</v>
      </c>
      <c r="L304" s="55" t="str">
        <f t="shared" si="24"/>
        <v>BLANK</v>
      </c>
    </row>
    <row r="305" spans="1:12" x14ac:dyDescent="0.25">
      <c r="A305" t="str">
        <f>CONCATENATE('Search Tool'!$B$6,'Search Tool'!$F$6,H305)</f>
        <v>60047859</v>
      </c>
      <c r="B305" t="b">
        <f t="shared" si="20"/>
        <v>0</v>
      </c>
      <c r="C305">
        <f>IF(B305=FALSE,0,COUNTIF($B$7:B305,TRUE))</f>
        <v>0</v>
      </c>
      <c r="D305" t="str">
        <f t="shared" si="21"/>
        <v>FALSE0</v>
      </c>
      <c r="E305" t="str">
        <f t="shared" si="22"/>
        <v>BTEC and WJEC AwardsBTEC Level 1/Level 2 First Award60047859</v>
      </c>
      <c r="F305" t="s">
        <v>1047</v>
      </c>
      <c r="G305" t="s">
        <v>993</v>
      </c>
      <c r="H305" s="113" t="s">
        <v>709</v>
      </c>
      <c r="I305" s="113" t="s">
        <v>710</v>
      </c>
      <c r="J305" t="s">
        <v>1364</v>
      </c>
      <c r="K305" s="55" t="str">
        <f t="shared" si="23"/>
        <v>BLANK</v>
      </c>
      <c r="L305" s="55" t="str">
        <f t="shared" si="24"/>
        <v>BLANK</v>
      </c>
    </row>
    <row r="306" spans="1:12" x14ac:dyDescent="0.25">
      <c r="A306" t="str">
        <f>CONCATENATE('Search Tool'!$B$6,'Search Tool'!$F$6,H306)</f>
        <v>60047860</v>
      </c>
      <c r="B306" t="b">
        <f t="shared" si="20"/>
        <v>0</v>
      </c>
      <c r="C306">
        <f>IF(B306=FALSE,0,COUNTIF($B$7:B306,TRUE))</f>
        <v>0</v>
      </c>
      <c r="D306" t="str">
        <f t="shared" si="21"/>
        <v>FALSE0</v>
      </c>
      <c r="E306" t="str">
        <f t="shared" si="22"/>
        <v>BTEC and WJEC AwardsBTEC Level 1/Level 2 First Award60047860</v>
      </c>
      <c r="F306" t="s">
        <v>1047</v>
      </c>
      <c r="G306" t="s">
        <v>993</v>
      </c>
      <c r="H306" s="113" t="s">
        <v>711</v>
      </c>
      <c r="I306" s="113" t="s">
        <v>712</v>
      </c>
      <c r="J306" t="s">
        <v>1365</v>
      </c>
      <c r="K306" s="55" t="str">
        <f t="shared" si="23"/>
        <v>BLANK</v>
      </c>
      <c r="L306" s="55" t="str">
        <f t="shared" si="24"/>
        <v>BLANK</v>
      </c>
    </row>
    <row r="307" spans="1:12" x14ac:dyDescent="0.25">
      <c r="A307" t="str">
        <f>CONCATENATE('Search Tool'!$B$6,'Search Tool'!$F$6,H307)</f>
        <v>60047884</v>
      </c>
      <c r="B307" t="b">
        <f t="shared" si="20"/>
        <v>0</v>
      </c>
      <c r="C307">
        <f>IF(B307=FALSE,0,COUNTIF($B$7:B307,TRUE))</f>
        <v>0</v>
      </c>
      <c r="D307" t="str">
        <f t="shared" si="21"/>
        <v>FALSE0</v>
      </c>
      <c r="E307" t="str">
        <f t="shared" si="22"/>
        <v>BTEC and WJEC AwardsBTEC Level 1/Level 2 First Award60047884</v>
      </c>
      <c r="F307" t="s">
        <v>1047</v>
      </c>
      <c r="G307" t="s">
        <v>993</v>
      </c>
      <c r="H307" s="113" t="s">
        <v>713</v>
      </c>
      <c r="I307" s="113" t="s">
        <v>714</v>
      </c>
      <c r="J307" t="s">
        <v>1366</v>
      </c>
      <c r="K307" s="55" t="str">
        <f t="shared" si="23"/>
        <v>BLANK</v>
      </c>
      <c r="L307" s="55" t="str">
        <f t="shared" si="24"/>
        <v>BLANK</v>
      </c>
    </row>
    <row r="308" spans="1:12" x14ac:dyDescent="0.25">
      <c r="A308" t="str">
        <f>CONCATENATE('Search Tool'!$B$6,'Search Tool'!$F$6,H308)</f>
        <v>60047896</v>
      </c>
      <c r="B308" t="b">
        <f t="shared" si="20"/>
        <v>0</v>
      </c>
      <c r="C308">
        <f>IF(B308=FALSE,0,COUNTIF($B$7:B308,TRUE))</f>
        <v>0</v>
      </c>
      <c r="D308" t="str">
        <f t="shared" si="21"/>
        <v>FALSE0</v>
      </c>
      <c r="E308" t="str">
        <f t="shared" si="22"/>
        <v>BTEC and WJEC AwardsBTEC Level 1/Level 2 First Award60047896</v>
      </c>
      <c r="F308" t="s">
        <v>1047</v>
      </c>
      <c r="G308" t="s">
        <v>993</v>
      </c>
      <c r="H308" s="113" t="s">
        <v>715</v>
      </c>
      <c r="I308" s="113" t="s">
        <v>716</v>
      </c>
      <c r="J308" t="s">
        <v>1367</v>
      </c>
      <c r="K308" s="55" t="str">
        <f t="shared" si="23"/>
        <v>BLANK</v>
      </c>
      <c r="L308" s="55" t="str">
        <f t="shared" si="24"/>
        <v>BLANK</v>
      </c>
    </row>
    <row r="309" spans="1:12" x14ac:dyDescent="0.25">
      <c r="A309" t="str">
        <f>CONCATENATE('Search Tool'!$B$6,'Search Tool'!$F$6,H309)</f>
        <v>60065126</v>
      </c>
      <c r="B309" t="b">
        <f t="shared" si="20"/>
        <v>0</v>
      </c>
      <c r="C309">
        <f>IF(B309=FALSE,0,COUNTIF($B$7:B309,TRUE))</f>
        <v>0</v>
      </c>
      <c r="D309" t="str">
        <f t="shared" si="21"/>
        <v>FALSE0</v>
      </c>
      <c r="E309" t="str">
        <f t="shared" si="22"/>
        <v>BTEC and WJEC AwardsBTEC Level 1/Level 2 First Award60065126</v>
      </c>
      <c r="F309" t="s">
        <v>1047</v>
      </c>
      <c r="G309" t="s">
        <v>993</v>
      </c>
      <c r="H309" s="113" t="s">
        <v>729</v>
      </c>
      <c r="I309" s="113" t="s">
        <v>730</v>
      </c>
      <c r="J309" t="s">
        <v>1368</v>
      </c>
      <c r="K309" s="55" t="str">
        <f t="shared" si="23"/>
        <v>BLANK</v>
      </c>
      <c r="L309" s="55" t="str">
        <f t="shared" si="24"/>
        <v>BLANK</v>
      </c>
    </row>
    <row r="310" spans="1:12" x14ac:dyDescent="0.25">
      <c r="A310" t="str">
        <f>CONCATENATE('Search Tool'!$B$6,'Search Tool'!$F$6,H310)</f>
        <v>60068140</v>
      </c>
      <c r="B310" t="b">
        <f t="shared" si="20"/>
        <v>0</v>
      </c>
      <c r="C310">
        <f>IF(B310=FALSE,0,COUNTIF($B$7:B310,TRUE))</f>
        <v>0</v>
      </c>
      <c r="D310" t="str">
        <f t="shared" si="21"/>
        <v>FALSE0</v>
      </c>
      <c r="E310" t="str">
        <f t="shared" si="22"/>
        <v>BTEC and WJEC AwardsBTEC Level 1/Level 2 First Award60068140</v>
      </c>
      <c r="F310" t="s">
        <v>1047</v>
      </c>
      <c r="G310" t="s">
        <v>993</v>
      </c>
      <c r="H310" s="113" t="s">
        <v>741</v>
      </c>
      <c r="I310" s="113" t="s">
        <v>742</v>
      </c>
      <c r="J310" t="s">
        <v>1369</v>
      </c>
      <c r="K310" s="55" t="str">
        <f t="shared" si="23"/>
        <v>BLANK</v>
      </c>
      <c r="L310" s="55" t="str">
        <f t="shared" si="24"/>
        <v>BLANK</v>
      </c>
    </row>
    <row r="311" spans="1:12" x14ac:dyDescent="0.25">
      <c r="A311" t="str">
        <f>CONCATENATE('Search Tool'!$B$6,'Search Tool'!$F$6,H311)</f>
        <v>60068176</v>
      </c>
      <c r="B311" t="b">
        <f t="shared" si="20"/>
        <v>0</v>
      </c>
      <c r="C311">
        <f>IF(B311=FALSE,0,COUNTIF($B$7:B311,TRUE))</f>
        <v>0</v>
      </c>
      <c r="D311" t="str">
        <f t="shared" si="21"/>
        <v>FALSE0</v>
      </c>
      <c r="E311" t="str">
        <f t="shared" si="22"/>
        <v>BTEC and WJEC AwardsBTEC Level 1/Level 2 First Award60068176</v>
      </c>
      <c r="F311" t="s">
        <v>1047</v>
      </c>
      <c r="G311" t="s">
        <v>993</v>
      </c>
      <c r="H311" s="113" t="s">
        <v>743</v>
      </c>
      <c r="I311" s="113" t="s">
        <v>744</v>
      </c>
      <c r="J311" t="s">
        <v>1370</v>
      </c>
      <c r="K311" s="55" t="str">
        <f t="shared" si="23"/>
        <v>BLANK</v>
      </c>
      <c r="L311" s="55" t="str">
        <f t="shared" si="24"/>
        <v>BLANK</v>
      </c>
    </row>
    <row r="312" spans="1:12" x14ac:dyDescent="0.25">
      <c r="A312" t="str">
        <f>CONCATENATE('Search Tool'!$B$6,'Search Tool'!$F$6,H312)</f>
        <v>60068188</v>
      </c>
      <c r="B312" t="b">
        <f t="shared" si="20"/>
        <v>0</v>
      </c>
      <c r="C312">
        <f>IF(B312=FALSE,0,COUNTIF($B$7:B312,TRUE))</f>
        <v>0</v>
      </c>
      <c r="D312" t="str">
        <f t="shared" si="21"/>
        <v>FALSE0</v>
      </c>
      <c r="E312" t="str">
        <f t="shared" si="22"/>
        <v>BTEC and WJEC AwardsBTEC Level 1/Level 2 First Award60068188</v>
      </c>
      <c r="F312" t="s">
        <v>1047</v>
      </c>
      <c r="G312" t="s">
        <v>993</v>
      </c>
      <c r="H312" s="113" t="s">
        <v>745</v>
      </c>
      <c r="I312" s="113" t="s">
        <v>746</v>
      </c>
      <c r="J312" t="s">
        <v>1371</v>
      </c>
      <c r="K312" s="55" t="str">
        <f t="shared" si="23"/>
        <v>BLANK</v>
      </c>
      <c r="L312" s="55" t="str">
        <f t="shared" si="24"/>
        <v>BLANK</v>
      </c>
    </row>
    <row r="313" spans="1:12" x14ac:dyDescent="0.25">
      <c r="A313" t="str">
        <f>CONCATENATE('Search Tool'!$B$6,'Search Tool'!$F$6,H313)</f>
        <v>60068310</v>
      </c>
      <c r="B313" t="b">
        <f t="shared" si="20"/>
        <v>0</v>
      </c>
      <c r="C313">
        <f>IF(B313=FALSE,0,COUNTIF($B$7:B313,TRUE))</f>
        <v>0</v>
      </c>
      <c r="D313" t="str">
        <f t="shared" si="21"/>
        <v>FALSE0</v>
      </c>
      <c r="E313" t="str">
        <f t="shared" si="22"/>
        <v>BTEC and WJEC AwardsBTEC Level 1/Level 2 First Award60068310</v>
      </c>
      <c r="F313" t="s">
        <v>1047</v>
      </c>
      <c r="G313" t="s">
        <v>993</v>
      </c>
      <c r="H313" s="113" t="s">
        <v>747</v>
      </c>
      <c r="I313" s="113" t="s">
        <v>748</v>
      </c>
      <c r="J313" t="s">
        <v>1372</v>
      </c>
      <c r="K313" s="55" t="str">
        <f t="shared" si="23"/>
        <v>BLANK</v>
      </c>
      <c r="L313" s="55" t="str">
        <f t="shared" si="24"/>
        <v>BLANK</v>
      </c>
    </row>
    <row r="314" spans="1:12" x14ac:dyDescent="0.25">
      <c r="A314" t="str">
        <f>CONCATENATE('Search Tool'!$B$6,'Search Tool'!$F$6,H314)</f>
        <v>60070444</v>
      </c>
      <c r="B314" t="b">
        <f t="shared" si="20"/>
        <v>0</v>
      </c>
      <c r="C314">
        <f>IF(B314=FALSE,0,COUNTIF($B$7:B314,TRUE))</f>
        <v>0</v>
      </c>
      <c r="D314" t="str">
        <f t="shared" si="21"/>
        <v>FALSE0</v>
      </c>
      <c r="E314" t="str">
        <f t="shared" si="22"/>
        <v>BTEC and WJEC AwardsBTEC Level 1/Level 2 First Award60070444</v>
      </c>
      <c r="F314" t="s">
        <v>1047</v>
      </c>
      <c r="G314" t="s">
        <v>993</v>
      </c>
      <c r="H314" s="113" t="s">
        <v>755</v>
      </c>
      <c r="I314" s="113" t="s">
        <v>756</v>
      </c>
      <c r="J314" t="s">
        <v>1373</v>
      </c>
      <c r="K314" s="55" t="str">
        <f t="shared" si="23"/>
        <v>BLANK</v>
      </c>
      <c r="L314" s="55" t="str">
        <f t="shared" si="24"/>
        <v>BLANK</v>
      </c>
    </row>
    <row r="315" spans="1:12" x14ac:dyDescent="0.25">
      <c r="A315" t="str">
        <f>CONCATENATE('Search Tool'!$B$6,'Search Tool'!$F$6,H315)</f>
        <v>60109245</v>
      </c>
      <c r="B315" t="b">
        <f t="shared" si="20"/>
        <v>0</v>
      </c>
      <c r="C315">
        <f>IF(B315=FALSE,0,COUNTIF($B$7:B315,TRUE))</f>
        <v>0</v>
      </c>
      <c r="D315" t="str">
        <f t="shared" si="21"/>
        <v>FALSE0</v>
      </c>
      <c r="E315" t="str">
        <f t="shared" si="22"/>
        <v>BTEC and WJEC AwardsBTEC Level 1/Level 2 First Award60109245</v>
      </c>
      <c r="F315" t="s">
        <v>1047</v>
      </c>
      <c r="G315" t="s">
        <v>993</v>
      </c>
      <c r="H315" s="113" t="s">
        <v>777</v>
      </c>
      <c r="I315" s="113" t="s">
        <v>778</v>
      </c>
      <c r="J315" t="s">
        <v>1374</v>
      </c>
      <c r="K315" s="55" t="str">
        <f t="shared" si="23"/>
        <v>BLANK</v>
      </c>
      <c r="L315" s="55" t="str">
        <f t="shared" si="24"/>
        <v>BLANK</v>
      </c>
    </row>
    <row r="316" spans="1:12" x14ac:dyDescent="0.25">
      <c r="A316" t="str">
        <f>CONCATENATE('Search Tool'!$B$6,'Search Tool'!$F$6,H316)</f>
        <v>60109257</v>
      </c>
      <c r="B316" t="b">
        <f t="shared" si="20"/>
        <v>0</v>
      </c>
      <c r="C316">
        <f>IF(B316=FALSE,0,COUNTIF($B$7:B316,TRUE))</f>
        <v>0</v>
      </c>
      <c r="D316" t="str">
        <f t="shared" si="21"/>
        <v>FALSE0</v>
      </c>
      <c r="E316" t="str">
        <f t="shared" si="22"/>
        <v>BTEC and WJEC AwardsBTEC Level 1/Level 2 First Award60109257</v>
      </c>
      <c r="F316" t="s">
        <v>1047</v>
      </c>
      <c r="G316" t="s">
        <v>993</v>
      </c>
      <c r="H316" s="113" t="s">
        <v>779</v>
      </c>
      <c r="I316" s="113" t="s">
        <v>780</v>
      </c>
      <c r="J316" t="s">
        <v>1375</v>
      </c>
      <c r="K316" s="55" t="str">
        <f t="shared" si="23"/>
        <v>BLANK</v>
      </c>
      <c r="L316" s="55" t="str">
        <f t="shared" si="24"/>
        <v>BLANK</v>
      </c>
    </row>
    <row r="317" spans="1:12" x14ac:dyDescent="0.25">
      <c r="A317" t="str">
        <f>CONCATENATE('Search Tool'!$B$6,'Search Tool'!$F$6,H317)</f>
        <v>60133193</v>
      </c>
      <c r="B317" t="b">
        <f t="shared" si="20"/>
        <v>0</v>
      </c>
      <c r="C317">
        <f>IF(B317=FALSE,0,COUNTIF($B$7:B317,TRUE))</f>
        <v>0</v>
      </c>
      <c r="D317" t="str">
        <f t="shared" si="21"/>
        <v>FALSE0</v>
      </c>
      <c r="E317" t="str">
        <f t="shared" si="22"/>
        <v>BTEC and WJEC AwardsBTEC Level 1/Level 2 First Award60133193</v>
      </c>
      <c r="F317" t="s">
        <v>1047</v>
      </c>
      <c r="G317" t="s">
        <v>993</v>
      </c>
      <c r="H317" s="113" t="s">
        <v>795</v>
      </c>
      <c r="I317" s="113" t="s">
        <v>796</v>
      </c>
      <c r="J317" t="s">
        <v>1376</v>
      </c>
      <c r="K317" s="55" t="str">
        <f t="shared" si="23"/>
        <v>BLANK</v>
      </c>
      <c r="L317" s="55" t="str">
        <f t="shared" si="24"/>
        <v>BLANK</v>
      </c>
    </row>
    <row r="318" spans="1:12" x14ac:dyDescent="0.25">
      <c r="A318" t="str">
        <f>CONCATENATE('Search Tool'!$B$6,'Search Tool'!$F$6,H318)</f>
        <v>60145304</v>
      </c>
      <c r="B318" t="b">
        <f t="shared" si="20"/>
        <v>0</v>
      </c>
      <c r="C318">
        <f>IF(B318=FALSE,0,COUNTIF($B$7:B318,TRUE))</f>
        <v>0</v>
      </c>
      <c r="D318" t="str">
        <f t="shared" si="21"/>
        <v>FALSE0</v>
      </c>
      <c r="E318" t="str">
        <f t="shared" si="22"/>
        <v>BTEC and WJEC AwardsBTEC Level 1/Level 2 First Award60145304</v>
      </c>
      <c r="F318" t="s">
        <v>1047</v>
      </c>
      <c r="G318" t="s">
        <v>993</v>
      </c>
      <c r="H318" s="113" t="s">
        <v>820</v>
      </c>
      <c r="I318" s="113" t="s">
        <v>821</v>
      </c>
      <c r="J318" t="s">
        <v>1377</v>
      </c>
      <c r="K318" s="55" t="str">
        <f t="shared" si="23"/>
        <v>BLANK</v>
      </c>
      <c r="L318" s="55" t="str">
        <f t="shared" si="24"/>
        <v>BLANK</v>
      </c>
    </row>
    <row r="319" spans="1:12" x14ac:dyDescent="0.25">
      <c r="A319" t="str">
        <f>CONCATENATE('Search Tool'!$B$6,'Search Tool'!$F$6,H319)</f>
        <v>60055029</v>
      </c>
      <c r="B319" t="b">
        <f t="shared" si="20"/>
        <v>0</v>
      </c>
      <c r="C319">
        <f>IF(B319=FALSE,0,COUNTIF($B$7:B319,TRUE))</f>
        <v>0</v>
      </c>
      <c r="D319" t="str">
        <f t="shared" si="21"/>
        <v>FALSE0</v>
      </c>
      <c r="E319" t="str">
        <f t="shared" si="22"/>
        <v>BTEC and WJEC AwardsWJEC Level 1/2 Award60055029</v>
      </c>
      <c r="F319" t="s">
        <v>1047</v>
      </c>
      <c r="G319" t="s">
        <v>999</v>
      </c>
      <c r="H319" s="113" t="s">
        <v>727</v>
      </c>
      <c r="I319" s="113" t="s">
        <v>728</v>
      </c>
      <c r="J319" t="s">
        <v>1378</v>
      </c>
      <c r="K319" s="55" t="str">
        <f t="shared" si="23"/>
        <v>BLANK</v>
      </c>
      <c r="L319" s="55" t="str">
        <f t="shared" si="24"/>
        <v>BLANK</v>
      </c>
    </row>
    <row r="320" spans="1:12" x14ac:dyDescent="0.25">
      <c r="A320" t="str">
        <f>CONCATENATE('Search Tool'!$B$6,'Search Tool'!$F$6,H320)</f>
        <v>6008330X</v>
      </c>
      <c r="B320" t="b">
        <f t="shared" si="20"/>
        <v>0</v>
      </c>
      <c r="C320">
        <f>IF(B320=FALSE,0,COUNTIF($B$7:B320,TRUE))</f>
        <v>0</v>
      </c>
      <c r="D320" t="str">
        <f t="shared" si="21"/>
        <v>FALSE0</v>
      </c>
      <c r="E320" t="str">
        <f t="shared" si="22"/>
        <v>BTEC and WJEC AwardsWJEC Level 1/2 Award6008330X</v>
      </c>
      <c r="F320" t="s">
        <v>1047</v>
      </c>
      <c r="G320" t="s">
        <v>999</v>
      </c>
      <c r="H320" s="113" t="s">
        <v>759</v>
      </c>
      <c r="I320" s="113" t="s">
        <v>760</v>
      </c>
      <c r="J320" t="s">
        <v>1379</v>
      </c>
      <c r="K320" s="55" t="str">
        <f t="shared" si="23"/>
        <v>BLANK</v>
      </c>
      <c r="L320" s="55" t="str">
        <f t="shared" si="24"/>
        <v>BLANK</v>
      </c>
    </row>
    <row r="321" spans="1:12" x14ac:dyDescent="0.25">
      <c r="A321" t="str">
        <f>CONCATENATE('Search Tool'!$B$6,'Search Tool'!$F$6,H321)</f>
        <v>60086452</v>
      </c>
      <c r="B321" t="b">
        <f t="shared" si="20"/>
        <v>0</v>
      </c>
      <c r="C321">
        <f>IF(B321=FALSE,0,COUNTIF($B$7:B321,TRUE))</f>
        <v>0</v>
      </c>
      <c r="D321" t="str">
        <f t="shared" si="21"/>
        <v>FALSE0</v>
      </c>
      <c r="E321" t="str">
        <f t="shared" si="22"/>
        <v>BTEC and WJEC AwardsWJEC Level 1/2 Award60086452</v>
      </c>
      <c r="F321" t="s">
        <v>1047</v>
      </c>
      <c r="G321" t="s">
        <v>999</v>
      </c>
      <c r="H321" s="113" t="s">
        <v>762</v>
      </c>
      <c r="I321" s="113" t="s">
        <v>763</v>
      </c>
      <c r="J321" t="s">
        <v>1380</v>
      </c>
      <c r="K321" s="55" t="str">
        <f t="shared" si="23"/>
        <v>BLANK</v>
      </c>
      <c r="L321" s="55" t="str">
        <f t="shared" si="24"/>
        <v>BLANK</v>
      </c>
    </row>
    <row r="322" spans="1:12" x14ac:dyDescent="0.25">
      <c r="A322" t="str">
        <f>CONCATENATE('Search Tool'!$B$6,'Search Tool'!$F$6,H322)</f>
        <v>60099082</v>
      </c>
      <c r="B322" t="b">
        <f t="shared" si="20"/>
        <v>0</v>
      </c>
      <c r="C322">
        <f>IF(B322=FALSE,0,COUNTIF($B$7:B322,TRUE))</f>
        <v>0</v>
      </c>
      <c r="D322" t="str">
        <f t="shared" si="21"/>
        <v>FALSE0</v>
      </c>
      <c r="E322" t="str">
        <f t="shared" si="22"/>
        <v>BTEC and WJEC AwardsWJEC Level 1/2 Award60099082</v>
      </c>
      <c r="F322" t="s">
        <v>1047</v>
      </c>
      <c r="G322" t="s">
        <v>999</v>
      </c>
      <c r="H322" s="113" t="s">
        <v>764</v>
      </c>
      <c r="I322" s="113" t="s">
        <v>765</v>
      </c>
      <c r="J322" t="s">
        <v>1381</v>
      </c>
      <c r="K322" s="55" t="str">
        <f t="shared" si="23"/>
        <v>BLANK</v>
      </c>
      <c r="L322" s="55" t="str">
        <f t="shared" si="24"/>
        <v>BLANK</v>
      </c>
    </row>
    <row r="323" spans="1:12" x14ac:dyDescent="0.25">
      <c r="A323" t="str">
        <f>CONCATENATE('Search Tool'!$B$6,'Search Tool'!$F$6,H323)</f>
        <v>60104260</v>
      </c>
      <c r="B323" t="b">
        <f t="shared" si="20"/>
        <v>0</v>
      </c>
      <c r="C323">
        <f>IF(B323=FALSE,0,COUNTIF($B$7:B323,TRUE))</f>
        <v>0</v>
      </c>
      <c r="D323" t="str">
        <f t="shared" si="21"/>
        <v>FALSE0</v>
      </c>
      <c r="E323" t="str">
        <f t="shared" si="22"/>
        <v>BTEC and WJEC AwardsWJEC Level 1/2 Award60104260</v>
      </c>
      <c r="F323" t="s">
        <v>1047</v>
      </c>
      <c r="G323" t="s">
        <v>999</v>
      </c>
      <c r="H323" s="113" t="s">
        <v>766</v>
      </c>
      <c r="I323" s="113" t="s">
        <v>767</v>
      </c>
      <c r="J323" t="s">
        <v>1382</v>
      </c>
      <c r="K323" s="55" t="str">
        <f t="shared" si="23"/>
        <v>BLANK</v>
      </c>
      <c r="L323" s="55" t="str">
        <f t="shared" si="24"/>
        <v>BLANK</v>
      </c>
    </row>
    <row r="324" spans="1:12" x14ac:dyDescent="0.25">
      <c r="A324" t="str">
        <f>CONCATENATE('Search Tool'!$B$6,'Search Tool'!$F$6,H324)</f>
        <v>60105434</v>
      </c>
      <c r="B324" t="b">
        <f t="shared" si="20"/>
        <v>0</v>
      </c>
      <c r="C324">
        <f>IF(B324=FALSE,0,COUNTIF($B$7:B324,TRUE))</f>
        <v>0</v>
      </c>
      <c r="D324" t="str">
        <f t="shared" si="21"/>
        <v>FALSE0</v>
      </c>
      <c r="E324" t="str">
        <f t="shared" si="22"/>
        <v>BTEC and WJEC AwardsWJEC Level 1/2 Award60105434</v>
      </c>
      <c r="F324" t="s">
        <v>1047</v>
      </c>
      <c r="G324" t="s">
        <v>999</v>
      </c>
      <c r="H324" s="113" t="s">
        <v>773</v>
      </c>
      <c r="I324" s="113" t="s">
        <v>1797</v>
      </c>
      <c r="J324" t="s">
        <v>1383</v>
      </c>
      <c r="K324" s="55" t="str">
        <f t="shared" si="23"/>
        <v>BLANK</v>
      </c>
      <c r="L324" s="55" t="str">
        <f t="shared" si="24"/>
        <v>BLANK</v>
      </c>
    </row>
    <row r="325" spans="1:12" x14ac:dyDescent="0.25">
      <c r="A325" t="str">
        <f>CONCATENATE('Search Tool'!$B$6,'Search Tool'!$F$6,H325)</f>
        <v>60112712</v>
      </c>
      <c r="B325" t="b">
        <f t="shared" si="20"/>
        <v>0</v>
      </c>
      <c r="C325">
        <f>IF(B325=FALSE,0,COUNTIF($B$7:B325,TRUE))</f>
        <v>0</v>
      </c>
      <c r="D325" t="str">
        <f t="shared" si="21"/>
        <v>FALSE0</v>
      </c>
      <c r="E325" t="str">
        <f t="shared" si="22"/>
        <v>BTEC and WJEC AwardsWJEC Level 1/2 Award60112712</v>
      </c>
      <c r="F325" t="s">
        <v>1047</v>
      </c>
      <c r="G325" t="s">
        <v>999</v>
      </c>
      <c r="H325" s="113" t="s">
        <v>786</v>
      </c>
      <c r="I325" s="113" t="s">
        <v>787</v>
      </c>
      <c r="J325" t="s">
        <v>1384</v>
      </c>
      <c r="K325" s="55" t="str">
        <f t="shared" si="23"/>
        <v>BLANK</v>
      </c>
      <c r="L325" s="55" t="str">
        <f t="shared" si="24"/>
        <v>BLANK</v>
      </c>
    </row>
    <row r="326" spans="1:12" x14ac:dyDescent="0.25">
      <c r="A326" t="str">
        <f>CONCATENATE('Search Tool'!$B$6,'Search Tool'!$F$6,H326)</f>
        <v>60177032</v>
      </c>
      <c r="B326" t="b">
        <f t="shared" si="20"/>
        <v>0</v>
      </c>
      <c r="C326">
        <f>IF(B326=FALSE,0,COUNTIF($B$7:B326,TRUE))</f>
        <v>0</v>
      </c>
      <c r="D326" t="str">
        <f t="shared" si="21"/>
        <v>FALSE0</v>
      </c>
      <c r="E326" t="str">
        <f t="shared" si="22"/>
        <v>BTEC and WJEC AwardsWJEC Level 1/2 Award60177032</v>
      </c>
      <c r="F326" t="s">
        <v>1047</v>
      </c>
      <c r="G326" t="s">
        <v>999</v>
      </c>
      <c r="H326" s="113" t="s">
        <v>2107</v>
      </c>
      <c r="I326" s="113" t="s">
        <v>2108</v>
      </c>
      <c r="J326" t="s">
        <v>1385</v>
      </c>
      <c r="K326" s="55" t="str">
        <f t="shared" si="23"/>
        <v>BLANK</v>
      </c>
      <c r="L326" s="55" t="str">
        <f t="shared" si="24"/>
        <v>BLANK</v>
      </c>
    </row>
    <row r="327" spans="1:12" x14ac:dyDescent="0.25">
      <c r="A327" t="str">
        <f>CONCATENATE('Search Tool'!$B$6,'Search Tool'!$F$6,H327)</f>
        <v>50049896</v>
      </c>
      <c r="B327" t="b">
        <f t="shared" si="20"/>
        <v>0</v>
      </c>
      <c r="C327">
        <f>IF(B327=FALSE,0,COUNTIF($B$7:B327,TRUE))</f>
        <v>0</v>
      </c>
      <c r="D327" t="str">
        <f t="shared" si="21"/>
        <v>FALSE0</v>
      </c>
      <c r="E327" t="str">
        <f t="shared" si="22"/>
        <v>BTEC and WJEC CertsPearson BTEC Level 1 Certificate50049896</v>
      </c>
      <c r="F327" t="s">
        <v>1046</v>
      </c>
      <c r="G327" t="s">
        <v>1000</v>
      </c>
      <c r="H327" s="113" t="s">
        <v>578</v>
      </c>
      <c r="I327" s="113" t="s">
        <v>1823</v>
      </c>
      <c r="J327" t="s">
        <v>1386</v>
      </c>
      <c r="K327" s="55" t="str">
        <f t="shared" si="23"/>
        <v>BLANK</v>
      </c>
      <c r="L327" s="55" t="str">
        <f t="shared" si="24"/>
        <v>BLANK</v>
      </c>
    </row>
    <row r="328" spans="1:12" x14ac:dyDescent="0.25">
      <c r="A328" t="str">
        <f>CONCATENATE('Search Tool'!$B$6,'Search Tool'!$F$6,H328)</f>
        <v>50049914</v>
      </c>
      <c r="B328" t="b">
        <f t="shared" ref="B328:B391" si="25">A328=E328</f>
        <v>0</v>
      </c>
      <c r="C328">
        <f>IF(B328=FALSE,0,COUNTIF($B$7:B328,TRUE))</f>
        <v>0</v>
      </c>
      <c r="D328" t="str">
        <f t="shared" ref="D328:D391" si="26">CONCATENATE(B328,C328)</f>
        <v>FALSE0</v>
      </c>
      <c r="E328" t="str">
        <f t="shared" ref="E328:E391" si="27">CONCATENATE(F328,G328,H328)</f>
        <v>BTEC and WJEC CertsPearson BTEC Level 1 Certificate50049914</v>
      </c>
      <c r="F328" t="s">
        <v>1046</v>
      </c>
      <c r="G328" t="s">
        <v>1000</v>
      </c>
      <c r="H328" s="113" t="s">
        <v>580</v>
      </c>
      <c r="I328" s="113" t="s">
        <v>1825</v>
      </c>
      <c r="J328" t="s">
        <v>1387</v>
      </c>
      <c r="K328" s="55" t="str">
        <f t="shared" ref="K328:K391" si="28">IFERROR(VLOOKUP($J328,$D$7:$I$668,5,FALSE),"BLANK")</f>
        <v>BLANK</v>
      </c>
      <c r="L328" s="55" t="str">
        <f t="shared" ref="L328:L391" si="29">IFERROR(VLOOKUP($J328,$D$7:$I$668,6,FALSE),"BLANK")</f>
        <v>BLANK</v>
      </c>
    </row>
    <row r="329" spans="1:12" x14ac:dyDescent="0.25">
      <c r="A329" t="str">
        <f>CONCATENATE('Search Tool'!$B$6,'Search Tool'!$F$6,H329)</f>
        <v>50054582</v>
      </c>
      <c r="B329" t="b">
        <f t="shared" si="25"/>
        <v>0</v>
      </c>
      <c r="C329">
        <f>IF(B329=FALSE,0,COUNTIF($B$7:B329,TRUE))</f>
        <v>0</v>
      </c>
      <c r="D329" t="str">
        <f t="shared" si="26"/>
        <v>FALSE0</v>
      </c>
      <c r="E329" t="str">
        <f t="shared" si="27"/>
        <v>BTEC and WJEC CertsPearson BTEC Level 1 Certificate50054582</v>
      </c>
      <c r="F329" t="s">
        <v>1046</v>
      </c>
      <c r="G329" t="s">
        <v>1000</v>
      </c>
      <c r="H329" s="113" t="s">
        <v>596</v>
      </c>
      <c r="I329" s="113" t="s">
        <v>1826</v>
      </c>
      <c r="J329" t="s">
        <v>1388</v>
      </c>
      <c r="K329" s="55" t="str">
        <f t="shared" si="28"/>
        <v>BLANK</v>
      </c>
      <c r="L329" s="55" t="str">
        <f t="shared" si="29"/>
        <v>BLANK</v>
      </c>
    </row>
    <row r="330" spans="1:12" x14ac:dyDescent="0.25">
      <c r="A330" t="str">
        <f>CONCATENATE('Search Tool'!$B$6,'Search Tool'!$F$6,H330)</f>
        <v>50061392</v>
      </c>
      <c r="B330" t="b">
        <f t="shared" si="25"/>
        <v>0</v>
      </c>
      <c r="C330">
        <f>IF(B330=FALSE,0,COUNTIF($B$7:B330,TRUE))</f>
        <v>0</v>
      </c>
      <c r="D330" t="str">
        <f t="shared" si="26"/>
        <v>FALSE0</v>
      </c>
      <c r="E330" t="str">
        <f t="shared" si="27"/>
        <v>BTEC and WJEC CertsPearson BTEC Level 1 Certificate50061392</v>
      </c>
      <c r="F330" t="s">
        <v>1046</v>
      </c>
      <c r="G330" t="s">
        <v>1000</v>
      </c>
      <c r="H330" s="113" t="s">
        <v>607</v>
      </c>
      <c r="I330" s="113" t="s">
        <v>1827</v>
      </c>
      <c r="J330" t="s">
        <v>1389</v>
      </c>
      <c r="K330" s="55" t="str">
        <f t="shared" si="28"/>
        <v>BLANK</v>
      </c>
      <c r="L330" s="55" t="str">
        <f t="shared" si="29"/>
        <v>BLANK</v>
      </c>
    </row>
    <row r="331" spans="1:12" x14ac:dyDescent="0.25">
      <c r="A331" t="str">
        <f>CONCATENATE('Search Tool'!$B$6,'Search Tool'!$F$6,H331)</f>
        <v>50065403</v>
      </c>
      <c r="B331" t="b">
        <f t="shared" si="25"/>
        <v>0</v>
      </c>
      <c r="C331">
        <f>IF(B331=FALSE,0,COUNTIF($B$7:B331,TRUE))</f>
        <v>0</v>
      </c>
      <c r="D331" t="str">
        <f t="shared" si="26"/>
        <v>FALSE0</v>
      </c>
      <c r="E331" t="str">
        <f t="shared" si="27"/>
        <v>BTEC and WJEC CertsPearson BTEC Level 1 Certificate50065403</v>
      </c>
      <c r="F331" t="s">
        <v>1046</v>
      </c>
      <c r="G331" t="s">
        <v>1000</v>
      </c>
      <c r="H331" s="113" t="s">
        <v>608</v>
      </c>
      <c r="I331" s="113" t="s">
        <v>1828</v>
      </c>
      <c r="J331" t="s">
        <v>1390</v>
      </c>
      <c r="K331" s="55" t="str">
        <f t="shared" si="28"/>
        <v>BLANK</v>
      </c>
      <c r="L331" s="55" t="str">
        <f t="shared" si="29"/>
        <v>BLANK</v>
      </c>
    </row>
    <row r="332" spans="1:12" x14ac:dyDescent="0.25">
      <c r="A332" t="str">
        <f>CONCATENATE('Search Tool'!$B$6,'Search Tool'!$F$6,H332)</f>
        <v>50065683</v>
      </c>
      <c r="B332" t="b">
        <f t="shared" si="25"/>
        <v>0</v>
      </c>
      <c r="C332">
        <f>IF(B332=FALSE,0,COUNTIF($B$7:B332,TRUE))</f>
        <v>0</v>
      </c>
      <c r="D332" t="str">
        <f t="shared" si="26"/>
        <v>FALSE0</v>
      </c>
      <c r="E332" t="str">
        <f t="shared" si="27"/>
        <v>BTEC and WJEC CertsPearson BTEC Level 1 Certificate50065683</v>
      </c>
      <c r="F332" t="s">
        <v>1046</v>
      </c>
      <c r="G332" t="s">
        <v>1000</v>
      </c>
      <c r="H332" s="113" t="s">
        <v>609</v>
      </c>
      <c r="I332" s="113" t="s">
        <v>1829</v>
      </c>
      <c r="J332" t="s">
        <v>1391</v>
      </c>
      <c r="K332" s="55" t="str">
        <f t="shared" si="28"/>
        <v>BLANK</v>
      </c>
      <c r="L332" s="55" t="str">
        <f t="shared" si="29"/>
        <v>BLANK</v>
      </c>
    </row>
    <row r="333" spans="1:12" x14ac:dyDescent="0.25">
      <c r="A333" t="str">
        <f>CONCATENATE('Search Tool'!$B$6,'Search Tool'!$F$6,H333)</f>
        <v>50065919</v>
      </c>
      <c r="B333" t="b">
        <f t="shared" si="25"/>
        <v>0</v>
      </c>
      <c r="C333">
        <f>IF(B333=FALSE,0,COUNTIF($B$7:B333,TRUE))</f>
        <v>0</v>
      </c>
      <c r="D333" t="str">
        <f t="shared" si="26"/>
        <v>FALSE0</v>
      </c>
      <c r="E333" t="str">
        <f t="shared" si="27"/>
        <v>BTEC and WJEC CertsPearson BTEC Level 1 Certificate50065919</v>
      </c>
      <c r="F333" t="s">
        <v>1046</v>
      </c>
      <c r="G333" t="s">
        <v>1000</v>
      </c>
      <c r="H333" s="113" t="s">
        <v>610</v>
      </c>
      <c r="I333" s="113" t="s">
        <v>1830</v>
      </c>
      <c r="J333" t="s">
        <v>1392</v>
      </c>
      <c r="K333" s="55" t="str">
        <f t="shared" si="28"/>
        <v>BLANK</v>
      </c>
      <c r="L333" s="55" t="str">
        <f t="shared" si="29"/>
        <v>BLANK</v>
      </c>
    </row>
    <row r="334" spans="1:12" x14ac:dyDescent="0.25">
      <c r="A334" t="str">
        <f>CONCATENATE('Search Tool'!$B$6,'Search Tool'!$F$6,H334)</f>
        <v>50066067</v>
      </c>
      <c r="B334" t="b">
        <f t="shared" si="25"/>
        <v>0</v>
      </c>
      <c r="C334">
        <f>IF(B334=FALSE,0,COUNTIF($B$7:B334,TRUE))</f>
        <v>0</v>
      </c>
      <c r="D334" t="str">
        <f t="shared" si="26"/>
        <v>FALSE0</v>
      </c>
      <c r="E334" t="str">
        <f t="shared" si="27"/>
        <v>BTEC and WJEC CertsPearson BTEC Level 1 Certificate50066067</v>
      </c>
      <c r="F334" t="s">
        <v>1046</v>
      </c>
      <c r="G334" t="s">
        <v>1000</v>
      </c>
      <c r="H334" s="113" t="s">
        <v>611</v>
      </c>
      <c r="I334" s="113" t="s">
        <v>1831</v>
      </c>
      <c r="J334" t="s">
        <v>1393</v>
      </c>
      <c r="K334" s="55" t="str">
        <f t="shared" si="28"/>
        <v>BLANK</v>
      </c>
      <c r="L334" s="55" t="str">
        <f t="shared" si="29"/>
        <v>BLANK</v>
      </c>
    </row>
    <row r="335" spans="1:12" x14ac:dyDescent="0.25">
      <c r="A335" t="str">
        <f>CONCATENATE('Search Tool'!$B$6,'Search Tool'!$F$6,H335)</f>
        <v>50075214</v>
      </c>
      <c r="B335" t="b">
        <f t="shared" si="25"/>
        <v>0</v>
      </c>
      <c r="C335">
        <f>IF(B335=FALSE,0,COUNTIF($B$7:B335,TRUE))</f>
        <v>0</v>
      </c>
      <c r="D335" t="str">
        <f t="shared" si="26"/>
        <v>FALSE0</v>
      </c>
      <c r="E335" t="str">
        <f t="shared" si="27"/>
        <v>BTEC and WJEC CertsPearson BTEC Level 1 Certificate50075214</v>
      </c>
      <c r="F335" t="s">
        <v>1046</v>
      </c>
      <c r="G335" t="s">
        <v>1000</v>
      </c>
      <c r="H335" s="113" t="s">
        <v>615</v>
      </c>
      <c r="I335" s="113" t="s">
        <v>1832</v>
      </c>
      <c r="J335" t="s">
        <v>1394</v>
      </c>
      <c r="K335" s="55" t="str">
        <f t="shared" si="28"/>
        <v>BLANK</v>
      </c>
      <c r="L335" s="55" t="str">
        <f t="shared" si="29"/>
        <v>BLANK</v>
      </c>
    </row>
    <row r="336" spans="1:12" x14ac:dyDescent="0.25">
      <c r="A336" t="str">
        <f>CONCATENATE('Search Tool'!$B$6,'Search Tool'!$F$6,H336)</f>
        <v>50084239</v>
      </c>
      <c r="B336" t="b">
        <f t="shared" si="25"/>
        <v>0</v>
      </c>
      <c r="C336">
        <f>IF(B336=FALSE,0,COUNTIF($B$7:B336,TRUE))</f>
        <v>0</v>
      </c>
      <c r="D336" t="str">
        <f t="shared" si="26"/>
        <v>FALSE0</v>
      </c>
      <c r="E336" t="str">
        <f t="shared" si="27"/>
        <v>BTEC and WJEC CertsPearson BTEC Level 1 Certificate50084239</v>
      </c>
      <c r="F336" t="s">
        <v>1046</v>
      </c>
      <c r="G336" t="s">
        <v>1000</v>
      </c>
      <c r="H336" s="113" t="s">
        <v>639</v>
      </c>
      <c r="I336" s="113" t="s">
        <v>1833</v>
      </c>
      <c r="J336" t="s">
        <v>1395</v>
      </c>
      <c r="K336" s="55" t="str">
        <f t="shared" si="28"/>
        <v>BLANK</v>
      </c>
      <c r="L336" s="55" t="str">
        <f t="shared" si="29"/>
        <v>BLANK</v>
      </c>
    </row>
    <row r="337" spans="1:12" x14ac:dyDescent="0.25">
      <c r="A337" t="str">
        <f>CONCATENATE('Search Tool'!$B$6,'Search Tool'!$F$6,H337)</f>
        <v>50103052</v>
      </c>
      <c r="B337" t="b">
        <f t="shared" si="25"/>
        <v>0</v>
      </c>
      <c r="C337">
        <f>IF(B337=FALSE,0,COUNTIF($B$7:B337,TRUE))</f>
        <v>0</v>
      </c>
      <c r="D337" t="str">
        <f t="shared" si="26"/>
        <v>FALSE0</v>
      </c>
      <c r="E337" t="str">
        <f t="shared" si="27"/>
        <v>BTEC and WJEC CertsPearson BTEC Level 1 Certificate50103052</v>
      </c>
      <c r="F337" t="s">
        <v>1046</v>
      </c>
      <c r="G337" t="s">
        <v>1000</v>
      </c>
      <c r="H337" s="113" t="s">
        <v>641</v>
      </c>
      <c r="I337" s="113" t="s">
        <v>1834</v>
      </c>
      <c r="J337" t="s">
        <v>1396</v>
      </c>
      <c r="K337" s="55" t="str">
        <f t="shared" si="28"/>
        <v>BLANK</v>
      </c>
      <c r="L337" s="55" t="str">
        <f t="shared" si="29"/>
        <v>BLANK</v>
      </c>
    </row>
    <row r="338" spans="1:12" x14ac:dyDescent="0.25">
      <c r="A338" t="str">
        <f>CONCATENATE('Search Tool'!$B$6,'Search Tool'!$F$6,H338)</f>
        <v>60012389</v>
      </c>
      <c r="B338" t="b">
        <f t="shared" si="25"/>
        <v>0</v>
      </c>
      <c r="C338">
        <f>IF(B338=FALSE,0,COUNTIF($B$7:B338,TRUE))</f>
        <v>0</v>
      </c>
      <c r="D338" t="str">
        <f t="shared" si="26"/>
        <v>FALSE0</v>
      </c>
      <c r="E338" t="str">
        <f t="shared" si="27"/>
        <v>BTEC and WJEC CertsPearson BTEC Level 1 Certificate60012389</v>
      </c>
      <c r="F338" t="s">
        <v>1046</v>
      </c>
      <c r="G338" t="s">
        <v>1000</v>
      </c>
      <c r="H338" s="113" t="s">
        <v>685</v>
      </c>
      <c r="I338" s="113" t="s">
        <v>1835</v>
      </c>
      <c r="J338" t="s">
        <v>1397</v>
      </c>
      <c r="K338" s="55" t="str">
        <f t="shared" si="28"/>
        <v>BLANK</v>
      </c>
      <c r="L338" s="55" t="str">
        <f t="shared" si="29"/>
        <v>BLANK</v>
      </c>
    </row>
    <row r="339" spans="1:12" x14ac:dyDescent="0.25">
      <c r="A339" t="str">
        <f>CONCATENATE('Search Tool'!$B$6,'Search Tool'!$F$6,H339)</f>
        <v>60107200</v>
      </c>
      <c r="B339" t="b">
        <f t="shared" si="25"/>
        <v>0</v>
      </c>
      <c r="C339">
        <f>IF(B339=FALSE,0,COUNTIF($B$7:B339,TRUE))</f>
        <v>0</v>
      </c>
      <c r="D339" t="str">
        <f t="shared" si="26"/>
        <v>FALSE0</v>
      </c>
      <c r="E339" t="str">
        <f t="shared" si="27"/>
        <v>BTEC and WJEC CertsPearson BTEC Level 1 Certificate60107200</v>
      </c>
      <c r="F339" t="s">
        <v>1046</v>
      </c>
      <c r="G339" t="s">
        <v>1000</v>
      </c>
      <c r="H339" s="113" t="s">
        <v>776</v>
      </c>
      <c r="I339" s="113" t="s">
        <v>1836</v>
      </c>
      <c r="J339" t="s">
        <v>1398</v>
      </c>
      <c r="K339" s="55" t="str">
        <f t="shared" si="28"/>
        <v>BLANK</v>
      </c>
      <c r="L339" s="55" t="str">
        <f t="shared" si="29"/>
        <v>BLANK</v>
      </c>
    </row>
    <row r="340" spans="1:12" x14ac:dyDescent="0.25">
      <c r="A340" t="str">
        <f>CONCATENATE('Search Tool'!$B$6,'Search Tool'!$F$6,H340)</f>
        <v>50066687</v>
      </c>
      <c r="B340" t="b">
        <f t="shared" si="25"/>
        <v>0</v>
      </c>
      <c r="C340">
        <f>IF(B340=FALSE,0,COUNTIF($B$7:B340,TRUE))</f>
        <v>0</v>
      </c>
      <c r="D340" t="str">
        <f t="shared" si="26"/>
        <v>FALSE0</v>
      </c>
      <c r="E340" t="str">
        <f t="shared" si="27"/>
        <v>BTEC DiplomasPearson BTEC Level 1 Diploma50066687</v>
      </c>
      <c r="F340" t="s">
        <v>1045</v>
      </c>
      <c r="G340" t="s">
        <v>1002</v>
      </c>
      <c r="H340" s="113" t="s">
        <v>612</v>
      </c>
      <c r="I340" s="113" t="s">
        <v>1837</v>
      </c>
      <c r="J340" t="s">
        <v>1399</v>
      </c>
      <c r="K340" s="55" t="str">
        <f t="shared" si="28"/>
        <v>BLANK</v>
      </c>
      <c r="L340" s="55" t="str">
        <f t="shared" si="29"/>
        <v>BLANK</v>
      </c>
    </row>
    <row r="341" spans="1:12" x14ac:dyDescent="0.25">
      <c r="A341" t="str">
        <f>CONCATENATE('Search Tool'!$B$6,'Search Tool'!$F$6,H341)</f>
        <v>10006758</v>
      </c>
      <c r="B341" t="b">
        <f t="shared" si="25"/>
        <v>0</v>
      </c>
      <c r="C341">
        <f>IF(B341=FALSE,0,COUNTIF($B$7:B341,TRUE))</f>
        <v>0</v>
      </c>
      <c r="D341" t="str">
        <f t="shared" si="26"/>
        <v>FALSE0</v>
      </c>
      <c r="E341" t="str">
        <f t="shared" si="27"/>
        <v>Free Standing MathematicsFree Standing Mathematics (Level 3)10006758</v>
      </c>
      <c r="F341" t="s">
        <v>1044</v>
      </c>
      <c r="G341" t="s">
        <v>1003</v>
      </c>
      <c r="H341" s="113" t="s">
        <v>0</v>
      </c>
      <c r="I341" s="113" t="s">
        <v>1</v>
      </c>
      <c r="J341" t="s">
        <v>1400</v>
      </c>
      <c r="K341" s="55" t="str">
        <f t="shared" si="28"/>
        <v>BLANK</v>
      </c>
      <c r="L341" s="55" t="str">
        <f t="shared" si="29"/>
        <v>BLANK</v>
      </c>
    </row>
    <row r="342" spans="1:12" x14ac:dyDescent="0.25">
      <c r="A342" t="str">
        <f>CONCATENATE('Search Tool'!$B$6,'Search Tool'!$F$6,H342)</f>
        <v>10006801</v>
      </c>
      <c r="B342" t="b">
        <f t="shared" si="25"/>
        <v>0</v>
      </c>
      <c r="C342">
        <f>IF(B342=FALSE,0,COUNTIF($B$7:B342,TRUE))</f>
        <v>0</v>
      </c>
      <c r="D342" t="str">
        <f t="shared" si="26"/>
        <v>FALSE0</v>
      </c>
      <c r="E342" t="str">
        <f t="shared" si="27"/>
        <v>Free Standing MathematicsFree Standing Mathematics (Level 3)10006801</v>
      </c>
      <c r="F342" t="s">
        <v>1044</v>
      </c>
      <c r="G342" t="s">
        <v>1003</v>
      </c>
      <c r="H342" s="113" t="s">
        <v>3</v>
      </c>
      <c r="I342" s="113" t="s">
        <v>4</v>
      </c>
      <c r="J342" t="s">
        <v>1401</v>
      </c>
      <c r="K342" s="55" t="str">
        <f t="shared" si="28"/>
        <v>BLANK</v>
      </c>
      <c r="L342" s="55" t="str">
        <f t="shared" si="29"/>
        <v>BLANK</v>
      </c>
    </row>
    <row r="343" spans="1:12" x14ac:dyDescent="0.25">
      <c r="A343" t="str">
        <f>CONCATENATE('Search Tool'!$B$6,'Search Tool'!$F$6,H343)</f>
        <v>10006813</v>
      </c>
      <c r="B343" t="b">
        <f t="shared" si="25"/>
        <v>0</v>
      </c>
      <c r="C343">
        <f>IF(B343=FALSE,0,COUNTIF($B$7:B343,TRUE))</f>
        <v>0</v>
      </c>
      <c r="D343" t="str">
        <f t="shared" si="26"/>
        <v>FALSE0</v>
      </c>
      <c r="E343" t="str">
        <f t="shared" si="27"/>
        <v>Free Standing MathematicsFree Standing Mathematics (Level 3)10006813</v>
      </c>
      <c r="F343" t="s">
        <v>1044</v>
      </c>
      <c r="G343" t="s">
        <v>1003</v>
      </c>
      <c r="H343" s="113" t="s">
        <v>5</v>
      </c>
      <c r="I343" s="113" t="s">
        <v>6</v>
      </c>
      <c r="J343" t="s">
        <v>1402</v>
      </c>
      <c r="K343" s="55" t="str">
        <f t="shared" si="28"/>
        <v>BLANK</v>
      </c>
      <c r="L343" s="55" t="str">
        <f t="shared" si="29"/>
        <v>BLANK</v>
      </c>
    </row>
    <row r="344" spans="1:12" x14ac:dyDescent="0.25">
      <c r="A344" t="str">
        <f>CONCATENATE('Search Tool'!$B$6,'Search Tool'!$F$6,H344)</f>
        <v>10025480</v>
      </c>
      <c r="B344" t="b">
        <f t="shared" si="25"/>
        <v>0</v>
      </c>
      <c r="C344">
        <f>IF(B344=FALSE,0,COUNTIF($B$7:B344,TRUE))</f>
        <v>0</v>
      </c>
      <c r="D344" t="str">
        <f t="shared" si="26"/>
        <v>FALSE0</v>
      </c>
      <c r="E344" t="str">
        <f t="shared" si="27"/>
        <v>Free Standing MathematicsFree Standing Mathematics (Level 3)10025480</v>
      </c>
      <c r="F344" t="s">
        <v>1044</v>
      </c>
      <c r="G344" t="s">
        <v>1003</v>
      </c>
      <c r="H344" s="113" t="s">
        <v>14</v>
      </c>
      <c r="I344" s="113" t="s">
        <v>1856</v>
      </c>
      <c r="J344" t="s">
        <v>1403</v>
      </c>
      <c r="K344" s="55" t="str">
        <f t="shared" si="28"/>
        <v>BLANK</v>
      </c>
      <c r="L344" s="55" t="str">
        <f t="shared" si="29"/>
        <v>BLANK</v>
      </c>
    </row>
    <row r="345" spans="1:12" x14ac:dyDescent="0.25">
      <c r="A345" t="str">
        <f>CONCATENATE('Search Tool'!$B$6,'Search Tool'!$F$6,H345)</f>
        <v>10055800</v>
      </c>
      <c r="B345" t="b">
        <f t="shared" si="25"/>
        <v>0</v>
      </c>
      <c r="C345">
        <f>IF(B345=FALSE,0,COUNTIF($B$7:B345,TRUE))</f>
        <v>0</v>
      </c>
      <c r="D345" t="str">
        <f t="shared" si="26"/>
        <v>FALSE0</v>
      </c>
      <c r="E345" t="str">
        <f t="shared" si="27"/>
        <v>Free Standing MathematicsFree Standing Mathematics (Level 3)10055800</v>
      </c>
      <c r="F345" t="s">
        <v>1044</v>
      </c>
      <c r="G345" t="s">
        <v>1003</v>
      </c>
      <c r="H345" s="113" t="s">
        <v>82</v>
      </c>
      <c r="I345" s="113" t="s">
        <v>83</v>
      </c>
      <c r="J345" t="s">
        <v>1404</v>
      </c>
      <c r="K345" s="55" t="str">
        <f t="shared" si="28"/>
        <v>BLANK</v>
      </c>
      <c r="L345" s="55" t="str">
        <f t="shared" si="29"/>
        <v>BLANK</v>
      </c>
    </row>
    <row r="346" spans="1:12" x14ac:dyDescent="0.25">
      <c r="A346" t="str">
        <f>CONCATENATE('Search Tool'!$B$6,'Search Tool'!$F$6,H346)</f>
        <v>10064497</v>
      </c>
      <c r="B346" t="b">
        <f t="shared" si="25"/>
        <v>0</v>
      </c>
      <c r="C346">
        <f>IF(B346=FALSE,0,COUNTIF($B$7:B346,TRUE))</f>
        <v>0</v>
      </c>
      <c r="D346" t="str">
        <f t="shared" si="26"/>
        <v>FALSE0</v>
      </c>
      <c r="E346" t="str">
        <f t="shared" si="27"/>
        <v>Free Standing MathematicsFree Standing Mathematics (Level 3)10064497</v>
      </c>
      <c r="F346" t="s">
        <v>1044</v>
      </c>
      <c r="G346" t="s">
        <v>1003</v>
      </c>
      <c r="H346" s="113" t="s">
        <v>110</v>
      </c>
      <c r="I346" s="113" t="s">
        <v>111</v>
      </c>
      <c r="J346" t="s">
        <v>1405</v>
      </c>
      <c r="K346" s="55" t="str">
        <f t="shared" si="28"/>
        <v>BLANK</v>
      </c>
      <c r="L346" s="55" t="str">
        <f t="shared" si="29"/>
        <v>BLANK</v>
      </c>
    </row>
    <row r="347" spans="1:12" x14ac:dyDescent="0.25">
      <c r="A347" t="str">
        <f>CONCATENATE('Search Tool'!$B$6,'Search Tool'!$F$6,H347)</f>
        <v>50040066</v>
      </c>
      <c r="B347" t="b">
        <f t="shared" si="25"/>
        <v>0</v>
      </c>
      <c r="C347">
        <f>IF(B347=FALSE,0,COUNTIF($B$7:B347,TRUE))</f>
        <v>0</v>
      </c>
      <c r="D347" t="str">
        <f t="shared" si="26"/>
        <v>FALSE0</v>
      </c>
      <c r="E347" t="str">
        <f t="shared" si="27"/>
        <v>Free Standing MathematicsFree Standing Mathematics (Level 3)50040066</v>
      </c>
      <c r="F347" t="s">
        <v>1044</v>
      </c>
      <c r="G347" t="s">
        <v>1003</v>
      </c>
      <c r="H347" s="113" t="s">
        <v>358</v>
      </c>
      <c r="I347" s="113" t="s">
        <v>359</v>
      </c>
      <c r="J347" t="s">
        <v>1406</v>
      </c>
      <c r="K347" s="55" t="str">
        <f t="shared" si="28"/>
        <v>BLANK</v>
      </c>
      <c r="L347" s="55" t="str">
        <f t="shared" si="29"/>
        <v>BLANK</v>
      </c>
    </row>
    <row r="348" spans="1:12" x14ac:dyDescent="0.25">
      <c r="A348" t="str">
        <f>CONCATENATE('Search Tool'!$B$6,'Search Tool'!$F$6,H348)</f>
        <v>50040078</v>
      </c>
      <c r="B348" t="b">
        <f t="shared" si="25"/>
        <v>0</v>
      </c>
      <c r="C348">
        <f>IF(B348=FALSE,0,COUNTIF($B$7:B348,TRUE))</f>
        <v>0</v>
      </c>
      <c r="D348" t="str">
        <f t="shared" si="26"/>
        <v>FALSE0</v>
      </c>
      <c r="E348" t="str">
        <f t="shared" si="27"/>
        <v>Free Standing MathematicsFree Standing Mathematics (Level 3)50040078</v>
      </c>
      <c r="F348" t="s">
        <v>1044</v>
      </c>
      <c r="G348" t="s">
        <v>1003</v>
      </c>
      <c r="H348" s="113" t="s">
        <v>360</v>
      </c>
      <c r="I348" s="113" t="s">
        <v>361</v>
      </c>
      <c r="J348" t="s">
        <v>1407</v>
      </c>
      <c r="K348" s="55" t="str">
        <f t="shared" si="28"/>
        <v>BLANK</v>
      </c>
      <c r="L348" s="55" t="str">
        <f t="shared" si="29"/>
        <v>BLANK</v>
      </c>
    </row>
    <row r="349" spans="1:12" x14ac:dyDescent="0.25">
      <c r="A349" t="str">
        <f>CONCATENATE('Search Tool'!$B$6,'Search Tool'!$F$6,H349)</f>
        <v>5004008X</v>
      </c>
      <c r="B349" t="b">
        <f t="shared" si="25"/>
        <v>0</v>
      </c>
      <c r="C349">
        <f>IF(B349=FALSE,0,COUNTIF($B$7:B349,TRUE))</f>
        <v>0</v>
      </c>
      <c r="D349" t="str">
        <f t="shared" si="26"/>
        <v>FALSE0</v>
      </c>
      <c r="E349" t="str">
        <f t="shared" si="27"/>
        <v>Free Standing MathematicsFree Standing Mathematics (Level 3)5004008X</v>
      </c>
      <c r="F349" t="s">
        <v>1044</v>
      </c>
      <c r="G349" t="s">
        <v>1003</v>
      </c>
      <c r="H349" s="113" t="s">
        <v>362</v>
      </c>
      <c r="I349" s="113" t="s">
        <v>363</v>
      </c>
      <c r="J349" t="s">
        <v>1408</v>
      </c>
      <c r="K349" s="55" t="str">
        <f t="shared" si="28"/>
        <v>BLANK</v>
      </c>
      <c r="L349" s="55" t="str">
        <f t="shared" si="29"/>
        <v>BLANK</v>
      </c>
    </row>
    <row r="350" spans="1:12" x14ac:dyDescent="0.25">
      <c r="A350" t="str">
        <f>CONCATENATE('Search Tool'!$B$6,'Search Tool'!$F$6,H350)</f>
        <v>5004090X</v>
      </c>
      <c r="B350" t="b">
        <f t="shared" si="25"/>
        <v>0</v>
      </c>
      <c r="C350">
        <f>IF(B350=FALSE,0,COUNTIF($B$7:B350,TRUE))</f>
        <v>0</v>
      </c>
      <c r="D350" t="str">
        <f t="shared" si="26"/>
        <v>FALSE0</v>
      </c>
      <c r="E350" t="str">
        <f t="shared" si="27"/>
        <v>Free Standing MathematicsFree Standing Mathematics (Level 3)5004090X</v>
      </c>
      <c r="F350" t="s">
        <v>1044</v>
      </c>
      <c r="G350" t="s">
        <v>1003</v>
      </c>
      <c r="H350" s="113" t="s">
        <v>364</v>
      </c>
      <c r="I350" s="113" t="s">
        <v>365</v>
      </c>
      <c r="J350" t="s">
        <v>1409</v>
      </c>
      <c r="K350" s="55" t="str">
        <f t="shared" si="28"/>
        <v>BLANK</v>
      </c>
      <c r="L350" s="55" t="str">
        <f t="shared" si="29"/>
        <v>BLANK</v>
      </c>
    </row>
    <row r="351" spans="1:12" x14ac:dyDescent="0.25">
      <c r="A351" t="str">
        <f>CONCATENATE('Search Tool'!$B$6,'Search Tool'!$F$6,H351)</f>
        <v>50040923</v>
      </c>
      <c r="B351" t="b">
        <f t="shared" si="25"/>
        <v>0</v>
      </c>
      <c r="C351">
        <f>IF(B351=FALSE,0,COUNTIF($B$7:B351,TRUE))</f>
        <v>0</v>
      </c>
      <c r="D351" t="str">
        <f t="shared" si="26"/>
        <v>FALSE0</v>
      </c>
      <c r="E351" t="str">
        <f t="shared" si="27"/>
        <v>Free Standing MathematicsFree Standing Mathematics (Level 3)50040923</v>
      </c>
      <c r="F351" t="s">
        <v>1044</v>
      </c>
      <c r="G351" t="s">
        <v>1003</v>
      </c>
      <c r="H351" s="113" t="s">
        <v>366</v>
      </c>
      <c r="I351" s="113" t="s">
        <v>367</v>
      </c>
      <c r="J351" t="s">
        <v>1410</v>
      </c>
      <c r="K351" s="55" t="str">
        <f t="shared" si="28"/>
        <v>BLANK</v>
      </c>
      <c r="L351" s="55" t="str">
        <f t="shared" si="29"/>
        <v>BLANK</v>
      </c>
    </row>
    <row r="352" spans="1:12" x14ac:dyDescent="0.25">
      <c r="A352" t="str">
        <f>CONCATENATE('Search Tool'!$B$6,'Search Tool'!$F$6,H352)</f>
        <v>50056499</v>
      </c>
      <c r="B352" t="b">
        <f t="shared" si="25"/>
        <v>0</v>
      </c>
      <c r="C352">
        <f>IF(B352=FALSE,0,COUNTIF($B$7:B352,TRUE))</f>
        <v>0</v>
      </c>
      <c r="D352" t="str">
        <f t="shared" si="26"/>
        <v>FALSE0</v>
      </c>
      <c r="E352" t="str">
        <f t="shared" si="27"/>
        <v>GCSEs and CertificatesCambridge International Level 1/Level 2 Certificate50056499</v>
      </c>
      <c r="F352" t="s">
        <v>1043</v>
      </c>
      <c r="G352" t="s">
        <v>1004</v>
      </c>
      <c r="H352" s="113" t="s">
        <v>597</v>
      </c>
      <c r="I352" s="113" t="s">
        <v>598</v>
      </c>
      <c r="J352" t="s">
        <v>1411</v>
      </c>
      <c r="K352" s="55" t="str">
        <f t="shared" si="28"/>
        <v>BLANK</v>
      </c>
      <c r="L352" s="55" t="str">
        <f t="shared" si="29"/>
        <v>BLANK</v>
      </c>
    </row>
    <row r="353" spans="1:12" x14ac:dyDescent="0.25">
      <c r="A353" t="str">
        <f>CONCATENATE('Search Tool'!$B$6,'Search Tool'!$F$6,H353)</f>
        <v>50056530</v>
      </c>
      <c r="B353" t="b">
        <f t="shared" si="25"/>
        <v>0</v>
      </c>
      <c r="C353">
        <f>IF(B353=FALSE,0,COUNTIF($B$7:B353,TRUE))</f>
        <v>0</v>
      </c>
      <c r="D353" t="str">
        <f t="shared" si="26"/>
        <v>FALSE0</v>
      </c>
      <c r="E353" t="str">
        <f t="shared" si="27"/>
        <v>GCSEs and CertificatesCambridge International Level 1/Level 2 Certificate50056530</v>
      </c>
      <c r="F353" t="s">
        <v>1043</v>
      </c>
      <c r="G353" t="s">
        <v>1004</v>
      </c>
      <c r="H353" s="113" t="s">
        <v>599</v>
      </c>
      <c r="I353" s="113" t="s">
        <v>600</v>
      </c>
      <c r="J353" t="s">
        <v>1412</v>
      </c>
      <c r="K353" s="55" t="str">
        <f t="shared" si="28"/>
        <v>BLANK</v>
      </c>
      <c r="L353" s="55" t="str">
        <f t="shared" si="29"/>
        <v>BLANK</v>
      </c>
    </row>
    <row r="354" spans="1:12" x14ac:dyDescent="0.25">
      <c r="A354" t="str">
        <f>CONCATENATE('Search Tool'!$B$6,'Search Tool'!$F$6,H354)</f>
        <v>50056803</v>
      </c>
      <c r="B354" t="b">
        <f t="shared" si="25"/>
        <v>0</v>
      </c>
      <c r="C354">
        <f>IF(B354=FALSE,0,COUNTIF($B$7:B354,TRUE))</f>
        <v>0</v>
      </c>
      <c r="D354" t="str">
        <f t="shared" si="26"/>
        <v>FALSE0</v>
      </c>
      <c r="E354" t="str">
        <f t="shared" si="27"/>
        <v>GCSEs and CertificatesCambridge International Level 1/Level 2 Certificate50056803</v>
      </c>
      <c r="F354" t="s">
        <v>1043</v>
      </c>
      <c r="G354" t="s">
        <v>1004</v>
      </c>
      <c r="H354" s="113" t="s">
        <v>601</v>
      </c>
      <c r="I354" s="113" t="s">
        <v>602</v>
      </c>
      <c r="J354" t="s">
        <v>1413</v>
      </c>
      <c r="K354" s="55" t="str">
        <f t="shared" si="28"/>
        <v>BLANK</v>
      </c>
      <c r="L354" s="55" t="str">
        <f t="shared" si="29"/>
        <v>BLANK</v>
      </c>
    </row>
    <row r="355" spans="1:12" x14ac:dyDescent="0.25">
      <c r="A355" t="str">
        <f>CONCATENATE('Search Tool'!$B$6,'Search Tool'!$F$6,H355)</f>
        <v>50057029</v>
      </c>
      <c r="B355" t="b">
        <f t="shared" si="25"/>
        <v>0</v>
      </c>
      <c r="C355">
        <f>IF(B355=FALSE,0,COUNTIF($B$7:B355,TRUE))</f>
        <v>0</v>
      </c>
      <c r="D355" t="str">
        <f t="shared" si="26"/>
        <v>FALSE0</v>
      </c>
      <c r="E355" t="str">
        <f t="shared" si="27"/>
        <v>GCSEs and CertificatesCambridge International Level 1/Level 2 Certificate50057029</v>
      </c>
      <c r="F355" t="s">
        <v>1043</v>
      </c>
      <c r="G355" t="s">
        <v>1004</v>
      </c>
      <c r="H355" s="113" t="s">
        <v>603</v>
      </c>
      <c r="I355" s="113" t="s">
        <v>604</v>
      </c>
      <c r="J355" t="s">
        <v>1414</v>
      </c>
      <c r="K355" s="55" t="str">
        <f t="shared" si="28"/>
        <v>BLANK</v>
      </c>
      <c r="L355" s="55" t="str">
        <f t="shared" si="29"/>
        <v>BLANK</v>
      </c>
    </row>
    <row r="356" spans="1:12" x14ac:dyDescent="0.25">
      <c r="A356" t="str">
        <f>CONCATENATE('Search Tool'!$B$6,'Search Tool'!$F$6,H356)</f>
        <v>50057352</v>
      </c>
      <c r="B356" t="b">
        <f t="shared" si="25"/>
        <v>0</v>
      </c>
      <c r="C356">
        <f>IF(B356=FALSE,0,COUNTIF($B$7:B356,TRUE))</f>
        <v>0</v>
      </c>
      <c r="D356" t="str">
        <f t="shared" si="26"/>
        <v>FALSE0</v>
      </c>
      <c r="E356" t="str">
        <f t="shared" si="27"/>
        <v>GCSEs and CertificatesCambridge International Level 1/Level 2 Certificate50057352</v>
      </c>
      <c r="F356" t="s">
        <v>1043</v>
      </c>
      <c r="G356" t="s">
        <v>1004</v>
      </c>
      <c r="H356" s="113" t="s">
        <v>605</v>
      </c>
      <c r="I356" s="113" t="s">
        <v>606</v>
      </c>
      <c r="J356" t="s">
        <v>1415</v>
      </c>
      <c r="K356" s="55" t="str">
        <f t="shared" si="28"/>
        <v>BLANK</v>
      </c>
      <c r="L356" s="55" t="str">
        <f t="shared" si="29"/>
        <v>BLANK</v>
      </c>
    </row>
    <row r="357" spans="1:12" x14ac:dyDescent="0.25">
      <c r="A357" t="str">
        <f>CONCATENATE('Search Tool'!$B$6,'Search Tool'!$F$6,H357)</f>
        <v>60019591</v>
      </c>
      <c r="B357" t="b">
        <f t="shared" si="25"/>
        <v>0</v>
      </c>
      <c r="C357">
        <f>IF(B357=FALSE,0,COUNTIF($B$7:B357,TRUE))</f>
        <v>0</v>
      </c>
      <c r="D357" t="str">
        <f t="shared" si="26"/>
        <v>FALSE0</v>
      </c>
      <c r="E357" t="str">
        <f t="shared" si="27"/>
        <v>GCSEs and CertificatesCambridge International Level 1/Level 2 Certificate60019591</v>
      </c>
      <c r="F357" t="s">
        <v>1043</v>
      </c>
      <c r="G357" t="s">
        <v>1004</v>
      </c>
      <c r="H357" s="113" t="s">
        <v>686</v>
      </c>
      <c r="I357" s="113" t="s">
        <v>687</v>
      </c>
      <c r="J357" t="s">
        <v>1416</v>
      </c>
      <c r="K357" s="55" t="str">
        <f t="shared" si="28"/>
        <v>BLANK</v>
      </c>
      <c r="L357" s="55" t="str">
        <f t="shared" si="29"/>
        <v>BLANK</v>
      </c>
    </row>
    <row r="358" spans="1:12" x14ac:dyDescent="0.25">
      <c r="A358" t="str">
        <f>CONCATENATE('Search Tool'!$B$6,'Search Tool'!$F$6,H358)</f>
        <v>60025724</v>
      </c>
      <c r="B358" t="b">
        <f t="shared" si="25"/>
        <v>0</v>
      </c>
      <c r="C358">
        <f>IF(B358=FALSE,0,COUNTIF($B$7:B358,TRUE))</f>
        <v>0</v>
      </c>
      <c r="D358" t="str">
        <f t="shared" si="26"/>
        <v>FALSE0</v>
      </c>
      <c r="E358" t="str">
        <f t="shared" si="27"/>
        <v>GCSEs and CertificatesCambridge International Level 1/Level 2 Certificate60025724</v>
      </c>
      <c r="F358" t="s">
        <v>1043</v>
      </c>
      <c r="G358" t="s">
        <v>1004</v>
      </c>
      <c r="H358" s="113" t="s">
        <v>690</v>
      </c>
      <c r="I358" s="113" t="s">
        <v>691</v>
      </c>
      <c r="J358" t="s">
        <v>1417</v>
      </c>
      <c r="K358" s="55" t="str">
        <f t="shared" si="28"/>
        <v>BLANK</v>
      </c>
      <c r="L358" s="55" t="str">
        <f t="shared" si="29"/>
        <v>BLANK</v>
      </c>
    </row>
    <row r="359" spans="1:12" x14ac:dyDescent="0.25">
      <c r="A359" t="str">
        <f>CONCATENATE('Search Tool'!$B$6,'Search Tool'!$F$6,H359)</f>
        <v>60142923</v>
      </c>
      <c r="B359" t="b">
        <f t="shared" si="25"/>
        <v>0</v>
      </c>
      <c r="C359">
        <f>IF(B359=FALSE,0,COUNTIF($B$7:B359,TRUE))</f>
        <v>0</v>
      </c>
      <c r="D359" t="str">
        <f t="shared" si="26"/>
        <v>FALSE0</v>
      </c>
      <c r="E359" t="str">
        <f t="shared" si="27"/>
        <v>GCSEs and CertificatesGCSE (9-1) Full Course60142923</v>
      </c>
      <c r="F359" t="s">
        <v>1043</v>
      </c>
      <c r="G359" t="s">
        <v>973</v>
      </c>
      <c r="H359" s="113" t="s">
        <v>811</v>
      </c>
      <c r="I359" s="113" t="s">
        <v>812</v>
      </c>
      <c r="J359" t="s">
        <v>1418</v>
      </c>
      <c r="K359" s="55" t="str">
        <f t="shared" si="28"/>
        <v>BLANK</v>
      </c>
      <c r="L359" s="55" t="str">
        <f t="shared" si="29"/>
        <v>BLANK</v>
      </c>
    </row>
    <row r="360" spans="1:12" x14ac:dyDescent="0.25">
      <c r="A360" t="str">
        <f>CONCATENATE('Search Tool'!$B$6,'Search Tool'!$F$6,H360)</f>
        <v>60144476</v>
      </c>
      <c r="B360" t="b">
        <f t="shared" si="25"/>
        <v>0</v>
      </c>
      <c r="C360">
        <f>IF(B360=FALSE,0,COUNTIF($B$7:B360,TRUE))</f>
        <v>0</v>
      </c>
      <c r="D360" t="str">
        <f t="shared" si="26"/>
        <v>FALSE0</v>
      </c>
      <c r="E360" t="str">
        <f t="shared" si="27"/>
        <v>GCSEs and CertificatesGCSE (9-1) Full Course60144476</v>
      </c>
      <c r="F360" t="s">
        <v>1043</v>
      </c>
      <c r="G360" t="s">
        <v>973</v>
      </c>
      <c r="H360" s="113" t="s">
        <v>816</v>
      </c>
      <c r="I360" s="113" t="s">
        <v>817</v>
      </c>
      <c r="J360" t="s">
        <v>1419</v>
      </c>
      <c r="K360" s="55" t="str">
        <f t="shared" si="28"/>
        <v>BLANK</v>
      </c>
      <c r="L360" s="55" t="str">
        <f t="shared" si="29"/>
        <v>BLANK</v>
      </c>
    </row>
    <row r="361" spans="1:12" x14ac:dyDescent="0.25">
      <c r="A361" t="str">
        <f>CONCATENATE('Search Tool'!$B$6,'Search Tool'!$F$6,H361)</f>
        <v>60145055</v>
      </c>
      <c r="B361" t="b">
        <f t="shared" si="25"/>
        <v>0</v>
      </c>
      <c r="C361">
        <f>IF(B361=FALSE,0,COUNTIF($B$7:B361,TRUE))</f>
        <v>0</v>
      </c>
      <c r="D361" t="str">
        <f t="shared" si="26"/>
        <v>FALSE0</v>
      </c>
      <c r="E361" t="str">
        <f t="shared" si="27"/>
        <v>GCSEs and CertificatesGCSE (9-1) Full Course60145055</v>
      </c>
      <c r="F361" t="s">
        <v>1043</v>
      </c>
      <c r="G361" t="s">
        <v>973</v>
      </c>
      <c r="H361" s="113" t="s">
        <v>818</v>
      </c>
      <c r="I361" s="113" t="s">
        <v>819</v>
      </c>
      <c r="J361" t="s">
        <v>1420</v>
      </c>
      <c r="K361" s="55" t="str">
        <f t="shared" si="28"/>
        <v>BLANK</v>
      </c>
      <c r="L361" s="55" t="str">
        <f t="shared" si="29"/>
        <v>BLANK</v>
      </c>
    </row>
    <row r="362" spans="1:12" x14ac:dyDescent="0.25">
      <c r="A362" t="str">
        <f>CONCATENATE('Search Tool'!$B$6,'Search Tool'!$F$6,H362)</f>
        <v>60145754</v>
      </c>
      <c r="B362" t="b">
        <f t="shared" si="25"/>
        <v>0</v>
      </c>
      <c r="C362">
        <f>IF(B362=FALSE,0,COUNTIF($B$7:B362,TRUE))</f>
        <v>0</v>
      </c>
      <c r="D362" t="str">
        <f t="shared" si="26"/>
        <v>FALSE0</v>
      </c>
      <c r="E362" t="str">
        <f t="shared" si="27"/>
        <v>GCSEs and CertificatesGCSE (9-1) Full Course60145754</v>
      </c>
      <c r="F362" t="s">
        <v>1043</v>
      </c>
      <c r="G362" t="s">
        <v>973</v>
      </c>
      <c r="H362" s="113" t="s">
        <v>830</v>
      </c>
      <c r="I362" s="113" t="s">
        <v>831</v>
      </c>
      <c r="J362" t="s">
        <v>1421</v>
      </c>
      <c r="K362" s="55" t="str">
        <f t="shared" si="28"/>
        <v>BLANK</v>
      </c>
      <c r="L362" s="55" t="str">
        <f t="shared" si="29"/>
        <v>BLANK</v>
      </c>
    </row>
    <row r="363" spans="1:12" x14ac:dyDescent="0.25">
      <c r="A363" t="str">
        <f>CONCATENATE('Search Tool'!$B$6,'Search Tool'!$F$6,H363)</f>
        <v>60146060</v>
      </c>
      <c r="B363" t="b">
        <f t="shared" si="25"/>
        <v>0</v>
      </c>
      <c r="C363">
        <f>IF(B363=FALSE,0,COUNTIF($B$7:B363,TRUE))</f>
        <v>0</v>
      </c>
      <c r="D363" t="str">
        <f t="shared" si="26"/>
        <v>FALSE0</v>
      </c>
      <c r="E363" t="str">
        <f t="shared" si="27"/>
        <v>GCSEs and CertificatesGCSE (9-1) Full Course60146060</v>
      </c>
      <c r="F363" t="s">
        <v>1043</v>
      </c>
      <c r="G363" t="s">
        <v>973</v>
      </c>
      <c r="H363" s="113" t="s">
        <v>834</v>
      </c>
      <c r="I363" s="113" t="s">
        <v>835</v>
      </c>
      <c r="J363" t="s">
        <v>1422</v>
      </c>
      <c r="K363" s="55" t="str">
        <f t="shared" si="28"/>
        <v>BLANK</v>
      </c>
      <c r="L363" s="55" t="str">
        <f t="shared" si="29"/>
        <v>BLANK</v>
      </c>
    </row>
    <row r="364" spans="1:12" x14ac:dyDescent="0.25">
      <c r="A364" t="str">
        <f>CONCATENATE('Search Tool'!$B$6,'Search Tool'!$F$6,H364)</f>
        <v>60146084</v>
      </c>
      <c r="B364" t="b">
        <f t="shared" si="25"/>
        <v>0</v>
      </c>
      <c r="C364">
        <f>IF(B364=FALSE,0,COUNTIF($B$7:B364,TRUE))</f>
        <v>0</v>
      </c>
      <c r="D364" t="str">
        <f t="shared" si="26"/>
        <v>FALSE0</v>
      </c>
      <c r="E364" t="str">
        <f t="shared" si="27"/>
        <v>GCSEs and CertificatesGCSE (9-1) Full Course60146084</v>
      </c>
      <c r="F364" t="s">
        <v>1043</v>
      </c>
      <c r="G364" t="s">
        <v>973</v>
      </c>
      <c r="H364" s="113" t="s">
        <v>836</v>
      </c>
      <c r="I364" s="113" t="s">
        <v>837</v>
      </c>
      <c r="J364" t="s">
        <v>1423</v>
      </c>
      <c r="K364" s="55" t="str">
        <f t="shared" si="28"/>
        <v>BLANK</v>
      </c>
      <c r="L364" s="55" t="str">
        <f t="shared" si="29"/>
        <v>BLANK</v>
      </c>
    </row>
    <row r="365" spans="1:12" x14ac:dyDescent="0.25">
      <c r="A365" t="str">
        <f>CONCATENATE('Search Tool'!$B$6,'Search Tool'!$F$6,H365)</f>
        <v>60147003</v>
      </c>
      <c r="B365" t="b">
        <f t="shared" si="25"/>
        <v>0</v>
      </c>
      <c r="C365">
        <f>IF(B365=FALSE,0,COUNTIF($B$7:B365,TRUE))</f>
        <v>0</v>
      </c>
      <c r="D365" t="str">
        <f t="shared" si="26"/>
        <v>FALSE0</v>
      </c>
      <c r="E365" t="str">
        <f t="shared" si="27"/>
        <v>GCSEs and CertificatesGCSE (9-1) Full Course60147003</v>
      </c>
      <c r="F365" t="s">
        <v>1043</v>
      </c>
      <c r="G365" t="s">
        <v>973</v>
      </c>
      <c r="H365" s="113" t="s">
        <v>849</v>
      </c>
      <c r="I365" s="113" t="s">
        <v>850</v>
      </c>
      <c r="J365" t="s">
        <v>1424</v>
      </c>
      <c r="K365" s="55" t="str">
        <f t="shared" si="28"/>
        <v>BLANK</v>
      </c>
      <c r="L365" s="55" t="str">
        <f t="shared" si="29"/>
        <v>BLANK</v>
      </c>
    </row>
    <row r="366" spans="1:12" x14ac:dyDescent="0.25">
      <c r="A366" t="str">
        <f>CONCATENATE('Search Tool'!$B$6,'Search Tool'!$F$6,H366)</f>
        <v>60147891</v>
      </c>
      <c r="B366" t="b">
        <f t="shared" si="25"/>
        <v>0</v>
      </c>
      <c r="C366">
        <f>IF(B366=FALSE,0,COUNTIF($B$7:B366,TRUE))</f>
        <v>0</v>
      </c>
      <c r="D366" t="str">
        <f t="shared" si="26"/>
        <v>FALSE0</v>
      </c>
      <c r="E366" t="str">
        <f t="shared" si="27"/>
        <v>GCSEs and CertificatesGCSE (9-1) Full Course60147891</v>
      </c>
      <c r="F366" t="s">
        <v>1043</v>
      </c>
      <c r="G366" t="s">
        <v>973</v>
      </c>
      <c r="H366" s="113" t="s">
        <v>865</v>
      </c>
      <c r="I366" s="113" t="s">
        <v>866</v>
      </c>
      <c r="J366" t="s">
        <v>1425</v>
      </c>
      <c r="K366" s="55" t="str">
        <f t="shared" si="28"/>
        <v>BLANK</v>
      </c>
      <c r="L366" s="55" t="str">
        <f t="shared" si="29"/>
        <v>BLANK</v>
      </c>
    </row>
    <row r="367" spans="1:12" x14ac:dyDescent="0.25">
      <c r="A367" t="str">
        <f>CONCATENATE('Search Tool'!$B$6,'Search Tool'!$F$6,H367)</f>
        <v>60148366</v>
      </c>
      <c r="B367" t="b">
        <f t="shared" si="25"/>
        <v>0</v>
      </c>
      <c r="C367">
        <f>IF(B367=FALSE,0,COUNTIF($B$7:B367,TRUE))</f>
        <v>0</v>
      </c>
      <c r="D367" t="str">
        <f t="shared" si="26"/>
        <v>FALSE0</v>
      </c>
      <c r="E367" t="str">
        <f t="shared" si="27"/>
        <v>GCSEs and CertificatesGCSE (9-1) Full Course60148366</v>
      </c>
      <c r="F367" t="s">
        <v>1043</v>
      </c>
      <c r="G367" t="s">
        <v>973</v>
      </c>
      <c r="H367" s="113" t="s">
        <v>868</v>
      </c>
      <c r="I367" s="113" t="s">
        <v>869</v>
      </c>
      <c r="J367" t="s">
        <v>1426</v>
      </c>
      <c r="K367" s="55" t="str">
        <f t="shared" si="28"/>
        <v>BLANK</v>
      </c>
      <c r="L367" s="55" t="str">
        <f t="shared" si="29"/>
        <v>BLANK</v>
      </c>
    </row>
    <row r="368" spans="1:12" x14ac:dyDescent="0.25">
      <c r="A368" t="str">
        <f>CONCATENATE('Search Tool'!$B$6,'Search Tool'!$F$6,H368)</f>
        <v>6014872X</v>
      </c>
      <c r="B368" t="b">
        <f t="shared" si="25"/>
        <v>0</v>
      </c>
      <c r="C368">
        <f>IF(B368=FALSE,0,COUNTIF($B$7:B368,TRUE))</f>
        <v>0</v>
      </c>
      <c r="D368" t="str">
        <f t="shared" si="26"/>
        <v>FALSE0</v>
      </c>
      <c r="E368" t="str">
        <f t="shared" si="27"/>
        <v>GCSEs and CertificatesGCSE (9-1) Full Course6014872X</v>
      </c>
      <c r="F368" t="s">
        <v>1043</v>
      </c>
      <c r="G368" t="s">
        <v>973</v>
      </c>
      <c r="H368" s="113" t="s">
        <v>882</v>
      </c>
      <c r="I368" s="113" t="s">
        <v>883</v>
      </c>
      <c r="J368" t="s">
        <v>1427</v>
      </c>
      <c r="K368" s="55" t="str">
        <f t="shared" si="28"/>
        <v>BLANK</v>
      </c>
      <c r="L368" s="55" t="str">
        <f t="shared" si="29"/>
        <v>BLANK</v>
      </c>
    </row>
    <row r="369" spans="1:12" x14ac:dyDescent="0.25">
      <c r="A369" t="str">
        <f>CONCATENATE('Search Tool'!$B$6,'Search Tool'!$F$6,H369)</f>
        <v>60152461</v>
      </c>
      <c r="B369" t="b">
        <f t="shared" si="25"/>
        <v>0</v>
      </c>
      <c r="C369">
        <f>IF(B369=FALSE,0,COUNTIF($B$7:B369,TRUE))</f>
        <v>0</v>
      </c>
      <c r="D369" t="str">
        <f t="shared" si="26"/>
        <v>FALSE0</v>
      </c>
      <c r="E369" t="str">
        <f t="shared" si="27"/>
        <v>GCSEs and CertificatesGCSE (9-1) Full Course60152461</v>
      </c>
      <c r="F369" t="s">
        <v>1043</v>
      </c>
      <c r="G369" t="s">
        <v>973</v>
      </c>
      <c r="H369" s="113" t="s">
        <v>897</v>
      </c>
      <c r="I369" s="113" t="s">
        <v>898</v>
      </c>
      <c r="J369" t="s">
        <v>1428</v>
      </c>
      <c r="K369" s="55" t="str">
        <f t="shared" si="28"/>
        <v>BLANK</v>
      </c>
      <c r="L369" s="55" t="str">
        <f t="shared" si="29"/>
        <v>BLANK</v>
      </c>
    </row>
    <row r="370" spans="1:12" x14ac:dyDescent="0.25">
      <c r="A370" t="str">
        <f>CONCATENATE('Search Tool'!$B$6,'Search Tool'!$F$6,H370)</f>
        <v>60155036</v>
      </c>
      <c r="B370" t="b">
        <f t="shared" si="25"/>
        <v>0</v>
      </c>
      <c r="C370">
        <f>IF(B370=FALSE,0,COUNTIF($B$7:B370,TRUE))</f>
        <v>0</v>
      </c>
      <c r="D370" t="str">
        <f t="shared" si="26"/>
        <v>FALSE0</v>
      </c>
      <c r="E370" t="str">
        <f t="shared" si="27"/>
        <v>GCSEs and CertificatesGCSE (9-1) Full Course60155036</v>
      </c>
      <c r="F370" t="s">
        <v>1043</v>
      </c>
      <c r="G370" t="s">
        <v>973</v>
      </c>
      <c r="H370" s="113" t="s">
        <v>913</v>
      </c>
      <c r="I370" s="113" t="s">
        <v>914</v>
      </c>
      <c r="J370" t="s">
        <v>1429</v>
      </c>
      <c r="K370" s="55" t="str">
        <f t="shared" si="28"/>
        <v>BLANK</v>
      </c>
      <c r="L370" s="55" t="str">
        <f t="shared" si="29"/>
        <v>BLANK</v>
      </c>
    </row>
    <row r="371" spans="1:12" x14ac:dyDescent="0.25">
      <c r="A371" t="str">
        <f>CONCATENATE('Search Tool'!$B$6,'Search Tool'!$F$6,H371)</f>
        <v>60178115</v>
      </c>
      <c r="B371" t="b">
        <f t="shared" si="25"/>
        <v>0</v>
      </c>
      <c r="C371">
        <f>IF(B371=FALSE,0,COUNTIF($B$7:B371,TRUE))</f>
        <v>0</v>
      </c>
      <c r="D371" t="str">
        <f t="shared" si="26"/>
        <v>FALSE0</v>
      </c>
      <c r="E371" t="str">
        <f t="shared" si="27"/>
        <v>GCSEs and CertificatesGCSE (9-1) Full Course60178115</v>
      </c>
      <c r="F371" t="s">
        <v>1043</v>
      </c>
      <c r="G371" t="s">
        <v>973</v>
      </c>
      <c r="H371" s="113" t="s">
        <v>1858</v>
      </c>
      <c r="I371" s="113" t="s">
        <v>1859</v>
      </c>
      <c r="J371" t="s">
        <v>1430</v>
      </c>
      <c r="K371" s="55" t="str">
        <f t="shared" si="28"/>
        <v>BLANK</v>
      </c>
      <c r="L371" s="55" t="str">
        <f t="shared" si="29"/>
        <v>BLANK</v>
      </c>
    </row>
    <row r="372" spans="1:12" x14ac:dyDescent="0.25">
      <c r="A372" t="str">
        <f>CONCATENATE('Search Tool'!$B$6,'Search Tool'!$F$6,H372)</f>
        <v>60180584</v>
      </c>
      <c r="B372" t="b">
        <f t="shared" si="25"/>
        <v>0</v>
      </c>
      <c r="C372">
        <f>IF(B372=FALSE,0,COUNTIF($B$7:B372,TRUE))</f>
        <v>0</v>
      </c>
      <c r="D372" t="str">
        <f t="shared" si="26"/>
        <v>FALSE0</v>
      </c>
      <c r="E372" t="str">
        <f t="shared" si="27"/>
        <v>GCSEs and CertificatesGCSE (9-1) Full Course60180584</v>
      </c>
      <c r="F372" t="s">
        <v>1043</v>
      </c>
      <c r="G372" t="s">
        <v>973</v>
      </c>
      <c r="H372" s="113" t="s">
        <v>1860</v>
      </c>
      <c r="I372" s="113" t="s">
        <v>1861</v>
      </c>
      <c r="J372" t="s">
        <v>1431</v>
      </c>
      <c r="K372" s="55" t="str">
        <f t="shared" si="28"/>
        <v>BLANK</v>
      </c>
      <c r="L372" s="55" t="str">
        <f t="shared" si="29"/>
        <v>BLANK</v>
      </c>
    </row>
    <row r="373" spans="1:12" x14ac:dyDescent="0.25">
      <c r="A373" t="str">
        <f>CONCATENATE('Search Tool'!$B$6,'Search Tool'!$F$6,H373)</f>
        <v>60180699</v>
      </c>
      <c r="B373" t="b">
        <f t="shared" si="25"/>
        <v>0</v>
      </c>
      <c r="C373">
        <f>IF(B373=FALSE,0,COUNTIF($B$7:B373,TRUE))</f>
        <v>0</v>
      </c>
      <c r="D373" t="str">
        <f t="shared" si="26"/>
        <v>FALSE0</v>
      </c>
      <c r="E373" t="str">
        <f t="shared" si="27"/>
        <v>GCSEs and CertificatesGCSE (9-1) Full Course60180699</v>
      </c>
      <c r="F373" t="s">
        <v>1043</v>
      </c>
      <c r="G373" t="s">
        <v>973</v>
      </c>
      <c r="H373" s="113" t="s">
        <v>1862</v>
      </c>
      <c r="I373" s="113" t="s">
        <v>1863</v>
      </c>
      <c r="J373" t="s">
        <v>1432</v>
      </c>
      <c r="K373" s="55" t="str">
        <f t="shared" si="28"/>
        <v>BLANK</v>
      </c>
      <c r="L373" s="55" t="str">
        <f t="shared" si="29"/>
        <v>BLANK</v>
      </c>
    </row>
    <row r="374" spans="1:12" x14ac:dyDescent="0.25">
      <c r="A374" t="str">
        <f>CONCATENATE('Search Tool'!$B$6,'Search Tool'!$F$6,H374)</f>
        <v>60180869</v>
      </c>
      <c r="B374" t="b">
        <f t="shared" si="25"/>
        <v>0</v>
      </c>
      <c r="C374">
        <f>IF(B374=FALSE,0,COUNTIF($B$7:B374,TRUE))</f>
        <v>0</v>
      </c>
      <c r="D374" t="str">
        <f t="shared" si="26"/>
        <v>FALSE0</v>
      </c>
      <c r="E374" t="str">
        <f t="shared" si="27"/>
        <v>GCSEs and CertificatesGCSE (9-1) Full Course60180869</v>
      </c>
      <c r="F374" t="s">
        <v>1043</v>
      </c>
      <c r="G374" t="s">
        <v>973</v>
      </c>
      <c r="H374" s="113" t="s">
        <v>1864</v>
      </c>
      <c r="I374" s="113" t="s">
        <v>2214</v>
      </c>
      <c r="J374" t="s">
        <v>1433</v>
      </c>
      <c r="K374" s="55" t="str">
        <f t="shared" si="28"/>
        <v>BLANK</v>
      </c>
      <c r="L374" s="55" t="str">
        <f t="shared" si="29"/>
        <v>BLANK</v>
      </c>
    </row>
    <row r="375" spans="1:12" x14ac:dyDescent="0.25">
      <c r="A375" t="str">
        <f>CONCATENATE('Search Tool'!$B$6,'Search Tool'!$F$6,H375)</f>
        <v>60180870</v>
      </c>
      <c r="B375" t="b">
        <f t="shared" si="25"/>
        <v>0</v>
      </c>
      <c r="C375">
        <f>IF(B375=FALSE,0,COUNTIF($B$7:B375,TRUE))</f>
        <v>0</v>
      </c>
      <c r="D375" t="str">
        <f t="shared" si="26"/>
        <v>FALSE0</v>
      </c>
      <c r="E375" t="str">
        <f t="shared" si="27"/>
        <v>GCSEs and CertificatesGCSE (9-1) Full Course60180870</v>
      </c>
      <c r="F375" t="s">
        <v>1043</v>
      </c>
      <c r="G375" t="s">
        <v>973</v>
      </c>
      <c r="H375" s="113" t="s">
        <v>1865</v>
      </c>
      <c r="I375" s="113" t="s">
        <v>1866</v>
      </c>
      <c r="J375" t="s">
        <v>1434</v>
      </c>
      <c r="K375" s="55" t="str">
        <f t="shared" si="28"/>
        <v>BLANK</v>
      </c>
      <c r="L375" s="55" t="str">
        <f t="shared" si="29"/>
        <v>BLANK</v>
      </c>
    </row>
    <row r="376" spans="1:12" x14ac:dyDescent="0.25">
      <c r="A376" t="str">
        <f>CONCATENATE('Search Tool'!$B$6,'Search Tool'!$F$6,H376)</f>
        <v>60180882</v>
      </c>
      <c r="B376" t="b">
        <f t="shared" si="25"/>
        <v>0</v>
      </c>
      <c r="C376">
        <f>IF(B376=FALSE,0,COUNTIF($B$7:B376,TRUE))</f>
        <v>0</v>
      </c>
      <c r="D376" t="str">
        <f t="shared" si="26"/>
        <v>FALSE0</v>
      </c>
      <c r="E376" t="str">
        <f t="shared" si="27"/>
        <v>GCSEs and CertificatesGCSE (9-1) Full Course60180882</v>
      </c>
      <c r="F376" t="s">
        <v>1043</v>
      </c>
      <c r="G376" t="s">
        <v>973</v>
      </c>
      <c r="H376" s="113" t="s">
        <v>1867</v>
      </c>
      <c r="I376" s="113" t="s">
        <v>1868</v>
      </c>
      <c r="J376" t="s">
        <v>1435</v>
      </c>
      <c r="K376" s="55" t="str">
        <f t="shared" si="28"/>
        <v>BLANK</v>
      </c>
      <c r="L376" s="55" t="str">
        <f t="shared" si="29"/>
        <v>BLANK</v>
      </c>
    </row>
    <row r="377" spans="1:12" x14ac:dyDescent="0.25">
      <c r="A377" t="str">
        <f>CONCATENATE('Search Tool'!$B$6,'Search Tool'!$F$6,H377)</f>
        <v>60180912</v>
      </c>
      <c r="B377" t="b">
        <f t="shared" si="25"/>
        <v>0</v>
      </c>
      <c r="C377">
        <f>IF(B377=FALSE,0,COUNTIF($B$7:B377,TRUE))</f>
        <v>0</v>
      </c>
      <c r="D377" t="str">
        <f t="shared" si="26"/>
        <v>FALSE0</v>
      </c>
      <c r="E377" t="str">
        <f t="shared" si="27"/>
        <v>GCSEs and CertificatesGCSE (9-1) Full Course60180912</v>
      </c>
      <c r="F377" t="s">
        <v>1043</v>
      </c>
      <c r="G377" t="s">
        <v>973</v>
      </c>
      <c r="H377" s="113" t="s">
        <v>1869</v>
      </c>
      <c r="I377" s="113" t="s">
        <v>1870</v>
      </c>
      <c r="J377" t="s">
        <v>1436</v>
      </c>
      <c r="K377" s="55" t="str">
        <f t="shared" si="28"/>
        <v>BLANK</v>
      </c>
      <c r="L377" s="55" t="str">
        <f t="shared" si="29"/>
        <v>BLANK</v>
      </c>
    </row>
    <row r="378" spans="1:12" x14ac:dyDescent="0.25">
      <c r="A378" t="str">
        <f>CONCATENATE('Search Tool'!$B$6,'Search Tool'!$F$6,H378)</f>
        <v>60180924</v>
      </c>
      <c r="B378" t="b">
        <f t="shared" si="25"/>
        <v>0</v>
      </c>
      <c r="C378">
        <f>IF(B378=FALSE,0,COUNTIF($B$7:B378,TRUE))</f>
        <v>0</v>
      </c>
      <c r="D378" t="str">
        <f t="shared" si="26"/>
        <v>FALSE0</v>
      </c>
      <c r="E378" t="str">
        <f t="shared" si="27"/>
        <v>GCSEs and CertificatesGCSE (9-1) Full Course60180924</v>
      </c>
      <c r="F378" t="s">
        <v>1043</v>
      </c>
      <c r="G378" t="s">
        <v>973</v>
      </c>
      <c r="H378" s="113" t="s">
        <v>1871</v>
      </c>
      <c r="I378" s="113" t="s">
        <v>1872</v>
      </c>
      <c r="J378" t="s">
        <v>1437</v>
      </c>
      <c r="K378" s="55" t="str">
        <f t="shared" si="28"/>
        <v>BLANK</v>
      </c>
      <c r="L378" s="55" t="str">
        <f t="shared" si="29"/>
        <v>BLANK</v>
      </c>
    </row>
    <row r="379" spans="1:12" x14ac:dyDescent="0.25">
      <c r="A379" t="str">
        <f>CONCATENATE('Search Tool'!$B$6,'Search Tool'!$F$6,H379)</f>
        <v>60180936</v>
      </c>
      <c r="B379" t="b">
        <f t="shared" si="25"/>
        <v>0</v>
      </c>
      <c r="C379">
        <f>IF(B379=FALSE,0,COUNTIF($B$7:B379,TRUE))</f>
        <v>0</v>
      </c>
      <c r="D379" t="str">
        <f t="shared" si="26"/>
        <v>FALSE0</v>
      </c>
      <c r="E379" t="str">
        <f t="shared" si="27"/>
        <v>GCSEs and CertificatesGCSE (9-1) Full Course60180936</v>
      </c>
      <c r="F379" t="s">
        <v>1043</v>
      </c>
      <c r="G379" t="s">
        <v>973</v>
      </c>
      <c r="H379" s="113" t="s">
        <v>1873</v>
      </c>
      <c r="I379" s="113" t="s">
        <v>1874</v>
      </c>
      <c r="J379" t="s">
        <v>1438</v>
      </c>
      <c r="K379" s="55" t="str">
        <f t="shared" si="28"/>
        <v>BLANK</v>
      </c>
      <c r="L379" s="55" t="str">
        <f t="shared" si="29"/>
        <v>BLANK</v>
      </c>
    </row>
    <row r="380" spans="1:12" x14ac:dyDescent="0.25">
      <c r="A380" t="str">
        <f>CONCATENATE('Search Tool'!$B$6,'Search Tool'!$F$6,H380)</f>
        <v>60181230</v>
      </c>
      <c r="B380" t="b">
        <f t="shared" si="25"/>
        <v>0</v>
      </c>
      <c r="C380">
        <f>IF(B380=FALSE,0,COUNTIF($B$7:B380,TRUE))</f>
        <v>0</v>
      </c>
      <c r="D380" t="str">
        <f t="shared" si="26"/>
        <v>FALSE0</v>
      </c>
      <c r="E380" t="str">
        <f t="shared" si="27"/>
        <v>GCSEs and CertificatesGCSE (9-1) Full Course60181230</v>
      </c>
      <c r="F380" t="s">
        <v>1043</v>
      </c>
      <c r="G380" t="s">
        <v>973</v>
      </c>
      <c r="H380" s="113" t="s">
        <v>1875</v>
      </c>
      <c r="I380" s="113" t="s">
        <v>1876</v>
      </c>
      <c r="J380" t="s">
        <v>1439</v>
      </c>
      <c r="K380" s="55" t="str">
        <f t="shared" si="28"/>
        <v>BLANK</v>
      </c>
      <c r="L380" s="55" t="str">
        <f t="shared" si="29"/>
        <v>BLANK</v>
      </c>
    </row>
    <row r="381" spans="1:12" x14ac:dyDescent="0.25">
      <c r="A381" t="str">
        <f>CONCATENATE('Search Tool'!$B$6,'Search Tool'!$F$6,H381)</f>
        <v>60181242</v>
      </c>
      <c r="B381" t="b">
        <f t="shared" si="25"/>
        <v>0</v>
      </c>
      <c r="C381">
        <f>IF(B381=FALSE,0,COUNTIF($B$7:B381,TRUE))</f>
        <v>0</v>
      </c>
      <c r="D381" t="str">
        <f t="shared" si="26"/>
        <v>FALSE0</v>
      </c>
      <c r="E381" t="str">
        <f t="shared" si="27"/>
        <v>GCSEs and CertificatesGCSE (9-1) Full Course60181242</v>
      </c>
      <c r="F381" t="s">
        <v>1043</v>
      </c>
      <c r="G381" t="s">
        <v>973</v>
      </c>
      <c r="H381" s="113" t="s">
        <v>1877</v>
      </c>
      <c r="I381" s="113" t="s">
        <v>1878</v>
      </c>
      <c r="J381" t="s">
        <v>1440</v>
      </c>
      <c r="K381" s="55" t="str">
        <f t="shared" si="28"/>
        <v>BLANK</v>
      </c>
      <c r="L381" s="55" t="str">
        <f t="shared" si="29"/>
        <v>BLANK</v>
      </c>
    </row>
    <row r="382" spans="1:12" x14ac:dyDescent="0.25">
      <c r="A382" t="str">
        <f>CONCATENATE('Search Tool'!$B$6,'Search Tool'!$F$6,H382)</f>
        <v>6018131X</v>
      </c>
      <c r="B382" t="b">
        <f t="shared" si="25"/>
        <v>0</v>
      </c>
      <c r="C382">
        <f>IF(B382=FALSE,0,COUNTIF($B$7:B382,TRUE))</f>
        <v>0</v>
      </c>
      <c r="D382" t="str">
        <f t="shared" si="26"/>
        <v>FALSE0</v>
      </c>
      <c r="E382" t="str">
        <f t="shared" si="27"/>
        <v>GCSEs and CertificatesGCSE (9-1) Full Course6018131X</v>
      </c>
      <c r="F382" t="s">
        <v>1043</v>
      </c>
      <c r="G382" t="s">
        <v>973</v>
      </c>
      <c r="H382" s="113" t="s">
        <v>1879</v>
      </c>
      <c r="I382" s="113" t="s">
        <v>1880</v>
      </c>
      <c r="J382" t="s">
        <v>1441</v>
      </c>
      <c r="K382" s="55" t="str">
        <f t="shared" si="28"/>
        <v>BLANK</v>
      </c>
      <c r="L382" s="55" t="str">
        <f t="shared" si="29"/>
        <v>BLANK</v>
      </c>
    </row>
    <row r="383" spans="1:12" x14ac:dyDescent="0.25">
      <c r="A383" t="str">
        <f>CONCATENATE('Search Tool'!$B$6,'Search Tool'!$F$6,H383)</f>
        <v>60181345</v>
      </c>
      <c r="B383" t="b">
        <f t="shared" si="25"/>
        <v>0</v>
      </c>
      <c r="C383">
        <f>IF(B383=FALSE,0,COUNTIF($B$7:B383,TRUE))</f>
        <v>0</v>
      </c>
      <c r="D383" t="str">
        <f t="shared" si="26"/>
        <v>FALSE0</v>
      </c>
      <c r="E383" t="str">
        <f t="shared" si="27"/>
        <v>GCSEs and CertificatesGCSE (9-1) Full Course60181345</v>
      </c>
      <c r="F383" t="s">
        <v>1043</v>
      </c>
      <c r="G383" t="s">
        <v>973</v>
      </c>
      <c r="H383" s="113" t="s">
        <v>1881</v>
      </c>
      <c r="I383" s="113" t="s">
        <v>1882</v>
      </c>
      <c r="J383" t="s">
        <v>1442</v>
      </c>
      <c r="K383" s="55" t="str">
        <f t="shared" si="28"/>
        <v>BLANK</v>
      </c>
      <c r="L383" s="55" t="str">
        <f t="shared" si="29"/>
        <v>BLANK</v>
      </c>
    </row>
    <row r="384" spans="1:12" x14ac:dyDescent="0.25">
      <c r="A384" t="str">
        <f>CONCATENATE('Search Tool'!$B$6,'Search Tool'!$F$6,H384)</f>
        <v>60181357</v>
      </c>
      <c r="B384" t="b">
        <f t="shared" si="25"/>
        <v>0</v>
      </c>
      <c r="C384">
        <f>IF(B384=FALSE,0,COUNTIF($B$7:B384,TRUE))</f>
        <v>0</v>
      </c>
      <c r="D384" t="str">
        <f t="shared" si="26"/>
        <v>FALSE0</v>
      </c>
      <c r="E384" t="str">
        <f t="shared" si="27"/>
        <v>GCSEs and CertificatesGCSE (9-1) Full Course60181357</v>
      </c>
      <c r="F384" t="s">
        <v>1043</v>
      </c>
      <c r="G384" t="s">
        <v>973</v>
      </c>
      <c r="H384" s="113" t="s">
        <v>1883</v>
      </c>
      <c r="I384" s="113" t="s">
        <v>1884</v>
      </c>
      <c r="J384" t="s">
        <v>1443</v>
      </c>
      <c r="K384" s="55" t="str">
        <f t="shared" si="28"/>
        <v>BLANK</v>
      </c>
      <c r="L384" s="55" t="str">
        <f t="shared" si="29"/>
        <v>BLANK</v>
      </c>
    </row>
    <row r="385" spans="1:12" x14ac:dyDescent="0.25">
      <c r="A385" t="str">
        <f>CONCATENATE('Search Tool'!$B$6,'Search Tool'!$F$6,H385)</f>
        <v>60181527</v>
      </c>
      <c r="B385" t="b">
        <f t="shared" si="25"/>
        <v>0</v>
      </c>
      <c r="C385">
        <f>IF(B385=FALSE,0,COUNTIF($B$7:B385,TRUE))</f>
        <v>0</v>
      </c>
      <c r="D385" t="str">
        <f t="shared" si="26"/>
        <v>FALSE0</v>
      </c>
      <c r="E385" t="str">
        <f t="shared" si="27"/>
        <v>GCSEs and CertificatesGCSE (9-1) Full Course60181527</v>
      </c>
      <c r="F385" t="s">
        <v>1043</v>
      </c>
      <c r="G385" t="s">
        <v>973</v>
      </c>
      <c r="H385" s="113" t="s">
        <v>1885</v>
      </c>
      <c r="I385" s="113" t="s">
        <v>1886</v>
      </c>
      <c r="J385" t="s">
        <v>1444</v>
      </c>
      <c r="K385" s="55" t="str">
        <f t="shared" si="28"/>
        <v>BLANK</v>
      </c>
      <c r="L385" s="55" t="str">
        <f t="shared" si="29"/>
        <v>BLANK</v>
      </c>
    </row>
    <row r="386" spans="1:12" x14ac:dyDescent="0.25">
      <c r="A386" t="str">
        <f>CONCATENATE('Search Tool'!$B$6,'Search Tool'!$F$6,H386)</f>
        <v>60181539</v>
      </c>
      <c r="B386" t="b">
        <f t="shared" si="25"/>
        <v>0</v>
      </c>
      <c r="C386">
        <f>IF(B386=FALSE,0,COUNTIF($B$7:B386,TRUE))</f>
        <v>0</v>
      </c>
      <c r="D386" t="str">
        <f t="shared" si="26"/>
        <v>FALSE0</v>
      </c>
      <c r="E386" t="str">
        <f t="shared" si="27"/>
        <v>GCSEs and CertificatesGCSE (9-1) Full Course60181539</v>
      </c>
      <c r="F386" t="s">
        <v>1043</v>
      </c>
      <c r="G386" t="s">
        <v>973</v>
      </c>
      <c r="H386" s="113" t="s">
        <v>1887</v>
      </c>
      <c r="I386" s="113" t="s">
        <v>1888</v>
      </c>
      <c r="J386" t="s">
        <v>1445</v>
      </c>
      <c r="K386" s="55" t="str">
        <f t="shared" si="28"/>
        <v>BLANK</v>
      </c>
      <c r="L386" s="55" t="str">
        <f t="shared" si="29"/>
        <v>BLANK</v>
      </c>
    </row>
    <row r="387" spans="1:12" x14ac:dyDescent="0.25">
      <c r="A387" t="str">
        <f>CONCATENATE('Search Tool'!$B$6,'Search Tool'!$F$6,H387)</f>
        <v>60181576</v>
      </c>
      <c r="B387" t="b">
        <f t="shared" si="25"/>
        <v>0</v>
      </c>
      <c r="C387">
        <f>IF(B387=FALSE,0,COUNTIF($B$7:B387,TRUE))</f>
        <v>0</v>
      </c>
      <c r="D387" t="str">
        <f t="shared" si="26"/>
        <v>FALSE0</v>
      </c>
      <c r="E387" t="str">
        <f t="shared" si="27"/>
        <v>GCSEs and CertificatesGCSE (9-1) Full Course60181576</v>
      </c>
      <c r="F387" t="s">
        <v>1043</v>
      </c>
      <c r="G387" t="s">
        <v>973</v>
      </c>
      <c r="H387" s="113" t="s">
        <v>1889</v>
      </c>
      <c r="I387" s="113" t="s">
        <v>1890</v>
      </c>
      <c r="J387" t="s">
        <v>1446</v>
      </c>
      <c r="K387" s="55" t="str">
        <f t="shared" si="28"/>
        <v>BLANK</v>
      </c>
      <c r="L387" s="55" t="str">
        <f t="shared" si="29"/>
        <v>BLANK</v>
      </c>
    </row>
    <row r="388" spans="1:12" x14ac:dyDescent="0.25">
      <c r="A388" t="str">
        <f>CONCATENATE('Search Tool'!$B$6,'Search Tool'!$F$6,H388)</f>
        <v>6018159X</v>
      </c>
      <c r="B388" t="b">
        <f t="shared" si="25"/>
        <v>0</v>
      </c>
      <c r="C388">
        <f>IF(B388=FALSE,0,COUNTIF($B$7:B388,TRUE))</f>
        <v>0</v>
      </c>
      <c r="D388" t="str">
        <f t="shared" si="26"/>
        <v>FALSE0</v>
      </c>
      <c r="E388" t="str">
        <f t="shared" si="27"/>
        <v>GCSEs and CertificatesGCSE (9-1) Full Course6018159X</v>
      </c>
      <c r="F388" t="s">
        <v>1043</v>
      </c>
      <c r="G388" t="s">
        <v>973</v>
      </c>
      <c r="H388" s="113" t="s">
        <v>1891</v>
      </c>
      <c r="I388" s="113" t="s">
        <v>1892</v>
      </c>
      <c r="J388" t="s">
        <v>1447</v>
      </c>
      <c r="K388" s="55" t="str">
        <f t="shared" si="28"/>
        <v>BLANK</v>
      </c>
      <c r="L388" s="55" t="str">
        <f t="shared" si="29"/>
        <v>BLANK</v>
      </c>
    </row>
    <row r="389" spans="1:12" x14ac:dyDescent="0.25">
      <c r="A389" t="str">
        <f>CONCATENATE('Search Tool'!$B$6,'Search Tool'!$F$6,H389)</f>
        <v>60181606</v>
      </c>
      <c r="B389" t="b">
        <f t="shared" si="25"/>
        <v>0</v>
      </c>
      <c r="C389">
        <f>IF(B389=FALSE,0,COUNTIF($B$7:B389,TRUE))</f>
        <v>0</v>
      </c>
      <c r="D389" t="str">
        <f t="shared" si="26"/>
        <v>FALSE0</v>
      </c>
      <c r="E389" t="str">
        <f t="shared" si="27"/>
        <v>GCSEs and CertificatesGCSE (9-1) Full Course60181606</v>
      </c>
      <c r="F389" t="s">
        <v>1043</v>
      </c>
      <c r="G389" t="s">
        <v>973</v>
      </c>
      <c r="H389" s="113" t="s">
        <v>1893</v>
      </c>
      <c r="I389" s="113" t="s">
        <v>1894</v>
      </c>
      <c r="J389" t="s">
        <v>1448</v>
      </c>
      <c r="K389" s="55" t="str">
        <f t="shared" si="28"/>
        <v>BLANK</v>
      </c>
      <c r="L389" s="55" t="str">
        <f t="shared" si="29"/>
        <v>BLANK</v>
      </c>
    </row>
    <row r="390" spans="1:12" x14ac:dyDescent="0.25">
      <c r="A390" t="str">
        <f>CONCATENATE('Search Tool'!$B$6,'Search Tool'!$F$6,H390)</f>
        <v>60181618</v>
      </c>
      <c r="B390" t="b">
        <f t="shared" si="25"/>
        <v>0</v>
      </c>
      <c r="C390">
        <f>IF(B390=FALSE,0,COUNTIF($B$7:B390,TRUE))</f>
        <v>0</v>
      </c>
      <c r="D390" t="str">
        <f t="shared" si="26"/>
        <v>FALSE0</v>
      </c>
      <c r="E390" t="str">
        <f t="shared" si="27"/>
        <v>GCSEs and CertificatesGCSE (9-1) Full Course60181618</v>
      </c>
      <c r="F390" t="s">
        <v>1043</v>
      </c>
      <c r="G390" t="s">
        <v>973</v>
      </c>
      <c r="H390" s="113" t="s">
        <v>1895</v>
      </c>
      <c r="I390" s="113" t="s">
        <v>1896</v>
      </c>
      <c r="J390" t="s">
        <v>1449</v>
      </c>
      <c r="K390" s="55" t="str">
        <f t="shared" si="28"/>
        <v>BLANK</v>
      </c>
      <c r="L390" s="55" t="str">
        <f t="shared" si="29"/>
        <v>BLANK</v>
      </c>
    </row>
    <row r="391" spans="1:12" x14ac:dyDescent="0.25">
      <c r="A391" t="str">
        <f>CONCATENATE('Search Tool'!$B$6,'Search Tool'!$F$6,H391)</f>
        <v>60182040</v>
      </c>
      <c r="B391" t="b">
        <f t="shared" si="25"/>
        <v>0</v>
      </c>
      <c r="C391">
        <f>IF(B391=FALSE,0,COUNTIF($B$7:B391,TRUE))</f>
        <v>0</v>
      </c>
      <c r="D391" t="str">
        <f t="shared" si="26"/>
        <v>FALSE0</v>
      </c>
      <c r="E391" t="str">
        <f t="shared" si="27"/>
        <v>GCSEs and CertificatesGCSE (9-1) Full Course60182040</v>
      </c>
      <c r="F391" t="s">
        <v>1043</v>
      </c>
      <c r="G391" t="s">
        <v>973</v>
      </c>
      <c r="H391" s="113" t="s">
        <v>1897</v>
      </c>
      <c r="I391" s="113" t="s">
        <v>1898</v>
      </c>
      <c r="J391" t="s">
        <v>1450</v>
      </c>
      <c r="K391" s="55" t="str">
        <f t="shared" si="28"/>
        <v>BLANK</v>
      </c>
      <c r="L391" s="55" t="str">
        <f t="shared" si="29"/>
        <v>BLANK</v>
      </c>
    </row>
    <row r="392" spans="1:12" x14ac:dyDescent="0.25">
      <c r="A392" t="str">
        <f>CONCATENATE('Search Tool'!$B$6,'Search Tool'!$F$6,H392)</f>
        <v>60182167</v>
      </c>
      <c r="B392" t="b">
        <f t="shared" ref="B392:B455" si="30">A392=E392</f>
        <v>0</v>
      </c>
      <c r="C392">
        <f>IF(B392=FALSE,0,COUNTIF($B$7:B392,TRUE))</f>
        <v>0</v>
      </c>
      <c r="D392" t="str">
        <f t="shared" ref="D392:D455" si="31">CONCATENATE(B392,C392)</f>
        <v>FALSE0</v>
      </c>
      <c r="E392" t="str">
        <f t="shared" ref="E392:E455" si="32">CONCATENATE(F392,G392,H392)</f>
        <v>GCSEs and CertificatesGCSE (9-1) Full Course60182167</v>
      </c>
      <c r="F392" t="s">
        <v>1043</v>
      </c>
      <c r="G392" t="s">
        <v>973</v>
      </c>
      <c r="H392" s="113" t="s">
        <v>1899</v>
      </c>
      <c r="I392" s="113" t="s">
        <v>1900</v>
      </c>
      <c r="J392" t="s">
        <v>1451</v>
      </c>
      <c r="K392" s="55" t="str">
        <f t="shared" ref="K392:K455" si="33">IFERROR(VLOOKUP($J392,$D$7:$I$668,5,FALSE),"BLANK")</f>
        <v>BLANK</v>
      </c>
      <c r="L392" s="55" t="str">
        <f t="shared" ref="L392:L455" si="34">IFERROR(VLOOKUP($J392,$D$7:$I$668,6,FALSE),"BLANK")</f>
        <v>BLANK</v>
      </c>
    </row>
    <row r="393" spans="1:12" x14ac:dyDescent="0.25">
      <c r="A393" t="str">
        <f>CONCATENATE('Search Tool'!$B$6,'Search Tool'!$F$6,H393)</f>
        <v>60182179</v>
      </c>
      <c r="B393" t="b">
        <f t="shared" si="30"/>
        <v>0</v>
      </c>
      <c r="C393">
        <f>IF(B393=FALSE,0,COUNTIF($B$7:B393,TRUE))</f>
        <v>0</v>
      </c>
      <c r="D393" t="str">
        <f t="shared" si="31"/>
        <v>FALSE0</v>
      </c>
      <c r="E393" t="str">
        <f t="shared" si="32"/>
        <v>GCSEs and CertificatesGCSE (9-1) Full Course60182179</v>
      </c>
      <c r="F393" t="s">
        <v>1043</v>
      </c>
      <c r="G393" t="s">
        <v>973</v>
      </c>
      <c r="H393" s="113" t="s">
        <v>1901</v>
      </c>
      <c r="I393" s="113" t="s">
        <v>1902</v>
      </c>
      <c r="J393" t="s">
        <v>1452</v>
      </c>
      <c r="K393" s="55" t="str">
        <f t="shared" si="33"/>
        <v>BLANK</v>
      </c>
      <c r="L393" s="55" t="str">
        <f t="shared" si="34"/>
        <v>BLANK</v>
      </c>
    </row>
    <row r="394" spans="1:12" x14ac:dyDescent="0.25">
      <c r="A394" t="str">
        <f>CONCATENATE('Search Tool'!$B$6,'Search Tool'!$F$6,H394)</f>
        <v>60182246</v>
      </c>
      <c r="B394" t="b">
        <f t="shared" si="30"/>
        <v>0</v>
      </c>
      <c r="C394">
        <f>IF(B394=FALSE,0,COUNTIF($B$7:B394,TRUE))</f>
        <v>0</v>
      </c>
      <c r="D394" t="str">
        <f t="shared" si="31"/>
        <v>FALSE0</v>
      </c>
      <c r="E394" t="str">
        <f t="shared" si="32"/>
        <v>GCSEs and CertificatesGCSE (9-1) Full Course60182246</v>
      </c>
      <c r="F394" t="s">
        <v>1043</v>
      </c>
      <c r="G394" t="s">
        <v>973</v>
      </c>
      <c r="H394" s="113" t="s">
        <v>1903</v>
      </c>
      <c r="I394" s="113" t="s">
        <v>1904</v>
      </c>
      <c r="J394" t="s">
        <v>1453</v>
      </c>
      <c r="K394" s="55" t="str">
        <f t="shared" si="33"/>
        <v>BLANK</v>
      </c>
      <c r="L394" s="55" t="str">
        <f t="shared" si="34"/>
        <v>BLANK</v>
      </c>
    </row>
    <row r="395" spans="1:12" x14ac:dyDescent="0.25">
      <c r="A395" t="str">
        <f>CONCATENATE('Search Tool'!$B$6,'Search Tool'!$F$6,H395)</f>
        <v>60182398</v>
      </c>
      <c r="B395" t="b">
        <f t="shared" si="30"/>
        <v>0</v>
      </c>
      <c r="C395">
        <f>IF(B395=FALSE,0,COUNTIF($B$7:B395,TRUE))</f>
        <v>0</v>
      </c>
      <c r="D395" t="str">
        <f t="shared" si="31"/>
        <v>FALSE0</v>
      </c>
      <c r="E395" t="str">
        <f t="shared" si="32"/>
        <v>GCSEs and CertificatesGCSE (9-1) Full Course60182398</v>
      </c>
      <c r="F395" t="s">
        <v>1043</v>
      </c>
      <c r="G395" t="s">
        <v>973</v>
      </c>
      <c r="H395" s="113" t="s">
        <v>1905</v>
      </c>
      <c r="I395" s="113" t="s">
        <v>1906</v>
      </c>
      <c r="J395" t="s">
        <v>1454</v>
      </c>
      <c r="K395" s="55" t="str">
        <f t="shared" si="33"/>
        <v>BLANK</v>
      </c>
      <c r="L395" s="55" t="str">
        <f t="shared" si="34"/>
        <v>BLANK</v>
      </c>
    </row>
    <row r="396" spans="1:12" x14ac:dyDescent="0.25">
      <c r="A396" t="str">
        <f>CONCATENATE('Search Tool'!$B$6,'Search Tool'!$F$6,H396)</f>
        <v>60182441</v>
      </c>
      <c r="B396" t="b">
        <f t="shared" si="30"/>
        <v>0</v>
      </c>
      <c r="C396">
        <f>IF(B396=FALSE,0,COUNTIF($B$7:B396,TRUE))</f>
        <v>0</v>
      </c>
      <c r="D396" t="str">
        <f t="shared" si="31"/>
        <v>FALSE0</v>
      </c>
      <c r="E396" t="str">
        <f t="shared" si="32"/>
        <v>GCSEs and CertificatesGCSE (9-1) Full Course60182441</v>
      </c>
      <c r="F396" t="s">
        <v>1043</v>
      </c>
      <c r="G396" t="s">
        <v>973</v>
      </c>
      <c r="H396" s="113" t="s">
        <v>1907</v>
      </c>
      <c r="I396" s="113" t="s">
        <v>1908</v>
      </c>
      <c r="J396" t="s">
        <v>1455</v>
      </c>
      <c r="K396" s="55" t="str">
        <f t="shared" si="33"/>
        <v>BLANK</v>
      </c>
      <c r="L396" s="55" t="str">
        <f t="shared" si="34"/>
        <v>BLANK</v>
      </c>
    </row>
    <row r="397" spans="1:12" x14ac:dyDescent="0.25">
      <c r="A397" t="str">
        <f>CONCATENATE('Search Tool'!$B$6,'Search Tool'!$F$6,H397)</f>
        <v>60182799</v>
      </c>
      <c r="B397" t="b">
        <f t="shared" si="30"/>
        <v>0</v>
      </c>
      <c r="C397">
        <f>IF(B397=FALSE,0,COUNTIF($B$7:B397,TRUE))</f>
        <v>0</v>
      </c>
      <c r="D397" t="str">
        <f t="shared" si="31"/>
        <v>FALSE0</v>
      </c>
      <c r="E397" t="str">
        <f t="shared" si="32"/>
        <v>GCSEs and CertificatesGCSE (9-1) Full Course60182799</v>
      </c>
      <c r="F397" t="s">
        <v>1043</v>
      </c>
      <c r="G397" t="s">
        <v>973</v>
      </c>
      <c r="H397" s="113" t="s">
        <v>1909</v>
      </c>
      <c r="I397" s="113" t="s">
        <v>1910</v>
      </c>
      <c r="J397" t="s">
        <v>1456</v>
      </c>
      <c r="K397" s="55" t="str">
        <f t="shared" si="33"/>
        <v>BLANK</v>
      </c>
      <c r="L397" s="55" t="str">
        <f t="shared" si="34"/>
        <v>BLANK</v>
      </c>
    </row>
    <row r="398" spans="1:12" x14ac:dyDescent="0.25">
      <c r="A398" t="str">
        <f>CONCATENATE('Search Tool'!$B$6,'Search Tool'!$F$6,H398)</f>
        <v>6018291X</v>
      </c>
      <c r="B398" t="b">
        <f t="shared" si="30"/>
        <v>0</v>
      </c>
      <c r="C398">
        <f>IF(B398=FALSE,0,COUNTIF($B$7:B398,TRUE))</f>
        <v>0</v>
      </c>
      <c r="D398" t="str">
        <f t="shared" si="31"/>
        <v>FALSE0</v>
      </c>
      <c r="E398" t="str">
        <f t="shared" si="32"/>
        <v>GCSEs and CertificatesGCSE (9-1) Full Course6018291X</v>
      </c>
      <c r="F398" t="s">
        <v>1043</v>
      </c>
      <c r="G398" t="s">
        <v>973</v>
      </c>
      <c r="H398" s="113" t="s">
        <v>1911</v>
      </c>
      <c r="I398" s="113" t="s">
        <v>1912</v>
      </c>
      <c r="J398" t="s">
        <v>1457</v>
      </c>
      <c r="K398" s="55" t="str">
        <f t="shared" si="33"/>
        <v>BLANK</v>
      </c>
      <c r="L398" s="55" t="str">
        <f t="shared" si="34"/>
        <v>BLANK</v>
      </c>
    </row>
    <row r="399" spans="1:12" x14ac:dyDescent="0.25">
      <c r="A399" t="str">
        <f>CONCATENATE('Search Tool'!$B$6,'Search Tool'!$F$6,H399)</f>
        <v>60183019</v>
      </c>
      <c r="B399" t="b">
        <f t="shared" si="30"/>
        <v>0</v>
      </c>
      <c r="C399">
        <f>IF(B399=FALSE,0,COUNTIF($B$7:B399,TRUE))</f>
        <v>0</v>
      </c>
      <c r="D399" t="str">
        <f t="shared" si="31"/>
        <v>FALSE0</v>
      </c>
      <c r="E399" t="str">
        <f t="shared" si="32"/>
        <v>GCSEs and CertificatesGCSE (9-1) Full Course60183019</v>
      </c>
      <c r="F399" t="s">
        <v>1043</v>
      </c>
      <c r="G399" t="s">
        <v>973</v>
      </c>
      <c r="H399" s="113" t="s">
        <v>1913</v>
      </c>
      <c r="I399" s="113" t="s">
        <v>1914</v>
      </c>
      <c r="J399" t="s">
        <v>1458</v>
      </c>
      <c r="K399" s="55" t="str">
        <f t="shared" si="33"/>
        <v>BLANK</v>
      </c>
      <c r="L399" s="55" t="str">
        <f t="shared" si="34"/>
        <v>BLANK</v>
      </c>
    </row>
    <row r="400" spans="1:12" x14ac:dyDescent="0.25">
      <c r="A400" t="str">
        <f>CONCATENATE('Search Tool'!$B$6,'Search Tool'!$F$6,H400)</f>
        <v>6018310X</v>
      </c>
      <c r="B400" t="b">
        <f t="shared" si="30"/>
        <v>0</v>
      </c>
      <c r="C400">
        <f>IF(B400=FALSE,0,COUNTIF($B$7:B400,TRUE))</f>
        <v>0</v>
      </c>
      <c r="D400" t="str">
        <f t="shared" si="31"/>
        <v>FALSE0</v>
      </c>
      <c r="E400" t="str">
        <f t="shared" si="32"/>
        <v>GCSEs and CertificatesGCSE (9-1) Full Course6018310X</v>
      </c>
      <c r="F400" t="s">
        <v>1043</v>
      </c>
      <c r="G400" t="s">
        <v>973</v>
      </c>
      <c r="H400" s="113" t="s">
        <v>1915</v>
      </c>
      <c r="I400" s="113" t="s">
        <v>1916</v>
      </c>
      <c r="J400" t="s">
        <v>1459</v>
      </c>
      <c r="K400" s="55" t="str">
        <f t="shared" si="33"/>
        <v>BLANK</v>
      </c>
      <c r="L400" s="55" t="str">
        <f t="shared" si="34"/>
        <v>BLANK</v>
      </c>
    </row>
    <row r="401" spans="1:12" x14ac:dyDescent="0.25">
      <c r="A401" t="str">
        <f>CONCATENATE('Search Tool'!$B$6,'Search Tool'!$F$6,H401)</f>
        <v>6018355X</v>
      </c>
      <c r="B401" t="b">
        <f t="shared" si="30"/>
        <v>0</v>
      </c>
      <c r="C401">
        <f>IF(B401=FALSE,0,COUNTIF($B$7:B401,TRUE))</f>
        <v>0</v>
      </c>
      <c r="D401" t="str">
        <f t="shared" si="31"/>
        <v>FALSE0</v>
      </c>
      <c r="E401" t="str">
        <f t="shared" si="32"/>
        <v>GCSEs and CertificatesGCSE (9-1) Full Course6018355X</v>
      </c>
      <c r="F401" t="s">
        <v>1043</v>
      </c>
      <c r="G401" t="s">
        <v>973</v>
      </c>
      <c r="H401" s="113" t="s">
        <v>1917</v>
      </c>
      <c r="I401" s="113" t="s">
        <v>1918</v>
      </c>
      <c r="J401" t="s">
        <v>1460</v>
      </c>
      <c r="K401" s="55" t="str">
        <f t="shared" si="33"/>
        <v>BLANK</v>
      </c>
      <c r="L401" s="55" t="str">
        <f t="shared" si="34"/>
        <v>BLANK</v>
      </c>
    </row>
    <row r="402" spans="1:12" x14ac:dyDescent="0.25">
      <c r="A402" t="str">
        <f>CONCATENATE('Search Tool'!$B$6,'Search Tool'!$F$6,H402)</f>
        <v>60183615</v>
      </c>
      <c r="B402" t="b">
        <f t="shared" si="30"/>
        <v>0</v>
      </c>
      <c r="C402">
        <f>IF(B402=FALSE,0,COUNTIF($B$7:B402,TRUE))</f>
        <v>0</v>
      </c>
      <c r="D402" t="str">
        <f t="shared" si="31"/>
        <v>FALSE0</v>
      </c>
      <c r="E402" t="str">
        <f t="shared" si="32"/>
        <v>GCSEs and CertificatesGCSE (9-1) Full Course60183615</v>
      </c>
      <c r="F402" t="s">
        <v>1043</v>
      </c>
      <c r="G402" t="s">
        <v>973</v>
      </c>
      <c r="H402" s="113" t="s">
        <v>1919</v>
      </c>
      <c r="I402" s="113" t="s">
        <v>1920</v>
      </c>
      <c r="J402" t="s">
        <v>1461</v>
      </c>
      <c r="K402" s="55" t="str">
        <f t="shared" si="33"/>
        <v>BLANK</v>
      </c>
      <c r="L402" s="55" t="str">
        <f t="shared" si="34"/>
        <v>BLANK</v>
      </c>
    </row>
    <row r="403" spans="1:12" x14ac:dyDescent="0.25">
      <c r="A403" t="str">
        <f>CONCATENATE('Search Tool'!$B$6,'Search Tool'!$F$6,H403)</f>
        <v>60183792</v>
      </c>
      <c r="B403" t="b">
        <f t="shared" si="30"/>
        <v>0</v>
      </c>
      <c r="C403">
        <f>IF(B403=FALSE,0,COUNTIF($B$7:B403,TRUE))</f>
        <v>0</v>
      </c>
      <c r="D403" t="str">
        <f t="shared" si="31"/>
        <v>FALSE0</v>
      </c>
      <c r="E403" t="str">
        <f t="shared" si="32"/>
        <v>GCSEs and CertificatesGCSE (9-1) Full Course60183792</v>
      </c>
      <c r="F403" t="s">
        <v>1043</v>
      </c>
      <c r="G403" t="s">
        <v>973</v>
      </c>
      <c r="H403" s="113" t="s">
        <v>1921</v>
      </c>
      <c r="I403" s="113" t="s">
        <v>1922</v>
      </c>
      <c r="J403" t="s">
        <v>1462</v>
      </c>
      <c r="K403" s="55" t="str">
        <f t="shared" si="33"/>
        <v>BLANK</v>
      </c>
      <c r="L403" s="55" t="str">
        <f t="shared" si="34"/>
        <v>BLANK</v>
      </c>
    </row>
    <row r="404" spans="1:12" x14ac:dyDescent="0.25">
      <c r="A404" t="str">
        <f>CONCATENATE('Search Tool'!$B$6,'Search Tool'!$F$6,H404)</f>
        <v>60184000</v>
      </c>
      <c r="B404" t="b">
        <f t="shared" si="30"/>
        <v>0</v>
      </c>
      <c r="C404">
        <f>IF(B404=FALSE,0,COUNTIF($B$7:B404,TRUE))</f>
        <v>0</v>
      </c>
      <c r="D404" t="str">
        <f t="shared" si="31"/>
        <v>FALSE0</v>
      </c>
      <c r="E404" t="str">
        <f t="shared" si="32"/>
        <v>GCSEs and CertificatesGCSE (9-1) Full Course60184000</v>
      </c>
      <c r="F404" t="s">
        <v>1043</v>
      </c>
      <c r="G404" t="s">
        <v>973</v>
      </c>
      <c r="H404" s="113" t="s">
        <v>1923</v>
      </c>
      <c r="I404" s="113" t="s">
        <v>1924</v>
      </c>
      <c r="J404" t="s">
        <v>1463</v>
      </c>
      <c r="K404" s="55" t="str">
        <f t="shared" si="33"/>
        <v>BLANK</v>
      </c>
      <c r="L404" s="55" t="str">
        <f t="shared" si="34"/>
        <v>BLANK</v>
      </c>
    </row>
    <row r="405" spans="1:12" x14ac:dyDescent="0.25">
      <c r="A405" t="str">
        <f>CONCATENATE('Search Tool'!$B$6,'Search Tool'!$F$6,H405)</f>
        <v>60184012</v>
      </c>
      <c r="B405" t="b">
        <f t="shared" si="30"/>
        <v>0</v>
      </c>
      <c r="C405">
        <f>IF(B405=FALSE,0,COUNTIF($B$7:B405,TRUE))</f>
        <v>0</v>
      </c>
      <c r="D405" t="str">
        <f t="shared" si="31"/>
        <v>FALSE0</v>
      </c>
      <c r="E405" t="str">
        <f t="shared" si="32"/>
        <v>GCSEs and CertificatesGCSE (9-1) Full Course60184012</v>
      </c>
      <c r="F405" t="s">
        <v>1043</v>
      </c>
      <c r="G405" t="s">
        <v>973</v>
      </c>
      <c r="H405" s="113" t="s">
        <v>1925</v>
      </c>
      <c r="I405" s="113" t="s">
        <v>1926</v>
      </c>
      <c r="J405" t="s">
        <v>1464</v>
      </c>
      <c r="K405" s="55" t="str">
        <f t="shared" si="33"/>
        <v>BLANK</v>
      </c>
      <c r="L405" s="55" t="str">
        <f t="shared" si="34"/>
        <v>BLANK</v>
      </c>
    </row>
    <row r="406" spans="1:12" x14ac:dyDescent="0.25">
      <c r="A406" t="str">
        <f>CONCATENATE('Search Tool'!$B$6,'Search Tool'!$F$6,H406)</f>
        <v>60184085</v>
      </c>
      <c r="B406" t="b">
        <f t="shared" si="30"/>
        <v>0</v>
      </c>
      <c r="C406">
        <f>IF(B406=FALSE,0,COUNTIF($B$7:B406,TRUE))</f>
        <v>0</v>
      </c>
      <c r="D406" t="str">
        <f t="shared" si="31"/>
        <v>FALSE0</v>
      </c>
      <c r="E406" t="str">
        <f t="shared" si="32"/>
        <v>GCSEs and CertificatesGCSE (9-1) Full Course60184085</v>
      </c>
      <c r="F406" t="s">
        <v>1043</v>
      </c>
      <c r="G406" t="s">
        <v>973</v>
      </c>
      <c r="H406" s="113" t="s">
        <v>1927</v>
      </c>
      <c r="I406" s="113" t="s">
        <v>1928</v>
      </c>
      <c r="J406" t="s">
        <v>1465</v>
      </c>
      <c r="K406" s="55" t="str">
        <f t="shared" si="33"/>
        <v>BLANK</v>
      </c>
      <c r="L406" s="55" t="str">
        <f t="shared" si="34"/>
        <v>BLANK</v>
      </c>
    </row>
    <row r="407" spans="1:12" x14ac:dyDescent="0.25">
      <c r="A407" t="str">
        <f>CONCATENATE('Search Tool'!$B$6,'Search Tool'!$F$6,H407)</f>
        <v>60184103</v>
      </c>
      <c r="B407" t="b">
        <f t="shared" si="30"/>
        <v>0</v>
      </c>
      <c r="C407">
        <f>IF(B407=FALSE,0,COUNTIF($B$7:B407,TRUE))</f>
        <v>0</v>
      </c>
      <c r="D407" t="str">
        <f t="shared" si="31"/>
        <v>FALSE0</v>
      </c>
      <c r="E407" t="str">
        <f t="shared" si="32"/>
        <v>GCSEs and CertificatesGCSE (9-1) Full Course60184103</v>
      </c>
      <c r="F407" t="s">
        <v>1043</v>
      </c>
      <c r="G407" t="s">
        <v>973</v>
      </c>
      <c r="H407" s="113" t="s">
        <v>1929</v>
      </c>
      <c r="I407" s="113" t="s">
        <v>1930</v>
      </c>
      <c r="J407" t="s">
        <v>1466</v>
      </c>
      <c r="K407" s="55" t="str">
        <f t="shared" si="33"/>
        <v>BLANK</v>
      </c>
      <c r="L407" s="55" t="str">
        <f t="shared" si="34"/>
        <v>BLANK</v>
      </c>
    </row>
    <row r="408" spans="1:12" x14ac:dyDescent="0.25">
      <c r="A408" t="str">
        <f>CONCATENATE('Search Tool'!$B$6,'Search Tool'!$F$6,H408)</f>
        <v>60184188</v>
      </c>
      <c r="B408" t="b">
        <f t="shared" si="30"/>
        <v>0</v>
      </c>
      <c r="C408">
        <f>IF(B408=FALSE,0,COUNTIF($B$7:B408,TRUE))</f>
        <v>0</v>
      </c>
      <c r="D408" t="str">
        <f t="shared" si="31"/>
        <v>FALSE0</v>
      </c>
      <c r="E408" t="str">
        <f t="shared" si="32"/>
        <v>GCSEs and CertificatesGCSE (9-1) Full Course60184188</v>
      </c>
      <c r="F408" t="s">
        <v>1043</v>
      </c>
      <c r="G408" t="s">
        <v>973</v>
      </c>
      <c r="H408" s="113" t="s">
        <v>1931</v>
      </c>
      <c r="I408" s="113" t="s">
        <v>1932</v>
      </c>
      <c r="J408" t="s">
        <v>1467</v>
      </c>
      <c r="K408" s="55" t="str">
        <f t="shared" si="33"/>
        <v>BLANK</v>
      </c>
      <c r="L408" s="55" t="str">
        <f t="shared" si="34"/>
        <v>BLANK</v>
      </c>
    </row>
    <row r="409" spans="1:12" x14ac:dyDescent="0.25">
      <c r="A409" t="str">
        <f>CONCATENATE('Search Tool'!$B$6,'Search Tool'!$F$6,H409)</f>
        <v>60184206</v>
      </c>
      <c r="B409" t="b">
        <f t="shared" si="30"/>
        <v>0</v>
      </c>
      <c r="C409">
        <f>IF(B409=FALSE,0,COUNTIF($B$7:B409,TRUE))</f>
        <v>0</v>
      </c>
      <c r="D409" t="str">
        <f t="shared" si="31"/>
        <v>FALSE0</v>
      </c>
      <c r="E409" t="str">
        <f t="shared" si="32"/>
        <v>GCSEs and CertificatesGCSE (9-1) Full Course60184206</v>
      </c>
      <c r="F409" t="s">
        <v>1043</v>
      </c>
      <c r="G409" t="s">
        <v>973</v>
      </c>
      <c r="H409" s="113" t="s">
        <v>1933</v>
      </c>
      <c r="I409" s="113" t="s">
        <v>1934</v>
      </c>
      <c r="J409" t="s">
        <v>1468</v>
      </c>
      <c r="K409" s="55" t="str">
        <f t="shared" si="33"/>
        <v>BLANK</v>
      </c>
      <c r="L409" s="55" t="str">
        <f t="shared" si="34"/>
        <v>BLANK</v>
      </c>
    </row>
    <row r="410" spans="1:12" x14ac:dyDescent="0.25">
      <c r="A410" t="str">
        <f>CONCATENATE('Search Tool'!$B$6,'Search Tool'!$F$6,H410)</f>
        <v>60184218</v>
      </c>
      <c r="B410" t="b">
        <f t="shared" si="30"/>
        <v>0</v>
      </c>
      <c r="C410">
        <f>IF(B410=FALSE,0,COUNTIF($B$7:B410,TRUE))</f>
        <v>0</v>
      </c>
      <c r="D410" t="str">
        <f t="shared" si="31"/>
        <v>FALSE0</v>
      </c>
      <c r="E410" t="str">
        <f t="shared" si="32"/>
        <v>GCSEs and CertificatesGCSE (9-1) Full Course60184218</v>
      </c>
      <c r="F410" t="s">
        <v>1043</v>
      </c>
      <c r="G410" t="s">
        <v>973</v>
      </c>
      <c r="H410" s="113" t="s">
        <v>1935</v>
      </c>
      <c r="I410" s="113" t="s">
        <v>1936</v>
      </c>
      <c r="J410" t="s">
        <v>1469</v>
      </c>
      <c r="K410" s="55" t="str">
        <f t="shared" si="33"/>
        <v>BLANK</v>
      </c>
      <c r="L410" s="55" t="str">
        <f t="shared" si="34"/>
        <v>BLANK</v>
      </c>
    </row>
    <row r="411" spans="1:12" x14ac:dyDescent="0.25">
      <c r="A411" t="str">
        <f>CONCATENATE('Search Tool'!$B$6,'Search Tool'!$F$6,H411)</f>
        <v>60184425</v>
      </c>
      <c r="B411" t="b">
        <f t="shared" si="30"/>
        <v>0</v>
      </c>
      <c r="C411">
        <f>IF(B411=FALSE,0,COUNTIF($B$7:B411,TRUE))</f>
        <v>0</v>
      </c>
      <c r="D411" t="str">
        <f t="shared" si="31"/>
        <v>FALSE0</v>
      </c>
      <c r="E411" t="str">
        <f t="shared" si="32"/>
        <v>GCSEs and CertificatesGCSE (9-1) Full Course60184425</v>
      </c>
      <c r="F411" t="s">
        <v>1043</v>
      </c>
      <c r="G411" t="s">
        <v>973</v>
      </c>
      <c r="H411" s="113" t="s">
        <v>1937</v>
      </c>
      <c r="I411" s="113" t="s">
        <v>1938</v>
      </c>
      <c r="J411" t="s">
        <v>1470</v>
      </c>
      <c r="K411" s="55" t="str">
        <f t="shared" si="33"/>
        <v>BLANK</v>
      </c>
      <c r="L411" s="55" t="str">
        <f t="shared" si="34"/>
        <v>BLANK</v>
      </c>
    </row>
    <row r="412" spans="1:12" x14ac:dyDescent="0.25">
      <c r="A412" t="str">
        <f>CONCATENATE('Search Tool'!$B$6,'Search Tool'!$F$6,H412)</f>
        <v>60184449</v>
      </c>
      <c r="B412" t="b">
        <f t="shared" si="30"/>
        <v>0</v>
      </c>
      <c r="C412">
        <f>IF(B412=FALSE,0,COUNTIF($B$7:B412,TRUE))</f>
        <v>0</v>
      </c>
      <c r="D412" t="str">
        <f t="shared" si="31"/>
        <v>FALSE0</v>
      </c>
      <c r="E412" t="str">
        <f t="shared" si="32"/>
        <v>GCSEs and CertificatesGCSE (9-1) Full Course60184449</v>
      </c>
      <c r="F412" t="s">
        <v>1043</v>
      </c>
      <c r="G412" t="s">
        <v>973</v>
      </c>
      <c r="H412" s="113" t="s">
        <v>1939</v>
      </c>
      <c r="I412" s="113" t="s">
        <v>1940</v>
      </c>
      <c r="J412" t="s">
        <v>1471</v>
      </c>
      <c r="K412" s="55" t="str">
        <f t="shared" si="33"/>
        <v>BLANK</v>
      </c>
      <c r="L412" s="55" t="str">
        <f t="shared" si="34"/>
        <v>BLANK</v>
      </c>
    </row>
    <row r="413" spans="1:12" x14ac:dyDescent="0.25">
      <c r="A413" t="str">
        <f>CONCATENATE('Search Tool'!$B$6,'Search Tool'!$F$6,H413)</f>
        <v>60184917</v>
      </c>
      <c r="B413" t="b">
        <f t="shared" si="30"/>
        <v>0</v>
      </c>
      <c r="C413">
        <f>IF(B413=FALSE,0,COUNTIF($B$7:B413,TRUE))</f>
        <v>0</v>
      </c>
      <c r="D413" t="str">
        <f t="shared" si="31"/>
        <v>FALSE0</v>
      </c>
      <c r="E413" t="str">
        <f t="shared" si="32"/>
        <v>GCSEs and CertificatesGCSE (9-1) Full Course60184917</v>
      </c>
      <c r="F413" t="s">
        <v>1043</v>
      </c>
      <c r="G413" t="s">
        <v>973</v>
      </c>
      <c r="H413" s="113" t="s">
        <v>1941</v>
      </c>
      <c r="I413" s="113" t="s">
        <v>1942</v>
      </c>
      <c r="J413" t="s">
        <v>1472</v>
      </c>
      <c r="K413" s="55" t="str">
        <f t="shared" si="33"/>
        <v>BLANK</v>
      </c>
      <c r="L413" s="55" t="str">
        <f t="shared" si="34"/>
        <v>BLANK</v>
      </c>
    </row>
    <row r="414" spans="1:12" x14ac:dyDescent="0.25">
      <c r="A414" t="str">
        <f>CONCATENATE('Search Tool'!$B$6,'Search Tool'!$F$6,H414)</f>
        <v>60185065</v>
      </c>
      <c r="B414" t="b">
        <f t="shared" si="30"/>
        <v>0</v>
      </c>
      <c r="C414">
        <f>IF(B414=FALSE,0,COUNTIF($B$7:B414,TRUE))</f>
        <v>0</v>
      </c>
      <c r="D414" t="str">
        <f t="shared" si="31"/>
        <v>FALSE0</v>
      </c>
      <c r="E414" t="str">
        <f t="shared" si="32"/>
        <v>GCSEs and CertificatesGCSE (9-1) Full Course60185065</v>
      </c>
      <c r="F414" t="s">
        <v>1043</v>
      </c>
      <c r="G414" t="s">
        <v>973</v>
      </c>
      <c r="H414" s="113" t="s">
        <v>1943</v>
      </c>
      <c r="I414" s="113" t="s">
        <v>1944</v>
      </c>
      <c r="J414" t="s">
        <v>1473</v>
      </c>
      <c r="K414" s="55" t="str">
        <f t="shared" si="33"/>
        <v>BLANK</v>
      </c>
      <c r="L414" s="55" t="str">
        <f t="shared" si="34"/>
        <v>BLANK</v>
      </c>
    </row>
    <row r="415" spans="1:12" x14ac:dyDescent="0.25">
      <c r="A415" t="str">
        <f>CONCATENATE('Search Tool'!$B$6,'Search Tool'!$F$6,H415)</f>
        <v>60185491</v>
      </c>
      <c r="B415" t="b">
        <f t="shared" si="30"/>
        <v>0</v>
      </c>
      <c r="C415">
        <f>IF(B415=FALSE,0,COUNTIF($B$7:B415,TRUE))</f>
        <v>0</v>
      </c>
      <c r="D415" t="str">
        <f t="shared" si="31"/>
        <v>FALSE0</v>
      </c>
      <c r="E415" t="str">
        <f t="shared" si="32"/>
        <v>GCSEs and CertificatesGCSE (9-1) Full Course60185491</v>
      </c>
      <c r="F415" t="s">
        <v>1043</v>
      </c>
      <c r="G415" t="s">
        <v>973</v>
      </c>
      <c r="H415" s="113" t="s">
        <v>1945</v>
      </c>
      <c r="I415" s="113" t="s">
        <v>1946</v>
      </c>
      <c r="J415" t="s">
        <v>1474</v>
      </c>
      <c r="K415" s="55" t="str">
        <f t="shared" si="33"/>
        <v>BLANK</v>
      </c>
      <c r="L415" s="55" t="str">
        <f t="shared" si="34"/>
        <v>BLANK</v>
      </c>
    </row>
    <row r="416" spans="1:12" x14ac:dyDescent="0.25">
      <c r="A416" t="str">
        <f>CONCATENATE('Search Tool'!$B$6,'Search Tool'!$F$6,H416)</f>
        <v>60185752</v>
      </c>
      <c r="B416" t="b">
        <f t="shared" si="30"/>
        <v>0</v>
      </c>
      <c r="C416">
        <f>IF(B416=FALSE,0,COUNTIF($B$7:B416,TRUE))</f>
        <v>0</v>
      </c>
      <c r="D416" t="str">
        <f t="shared" si="31"/>
        <v>FALSE0</v>
      </c>
      <c r="E416" t="str">
        <f t="shared" si="32"/>
        <v>GCSEs and CertificatesGCSE (9-1) Full Course60185752</v>
      </c>
      <c r="F416" t="s">
        <v>1043</v>
      </c>
      <c r="G416" t="s">
        <v>973</v>
      </c>
      <c r="H416" s="113" t="s">
        <v>1947</v>
      </c>
      <c r="I416" s="113" t="s">
        <v>1948</v>
      </c>
      <c r="J416" t="s">
        <v>1475</v>
      </c>
      <c r="K416" s="55" t="str">
        <f t="shared" si="33"/>
        <v>BLANK</v>
      </c>
      <c r="L416" s="55" t="str">
        <f t="shared" si="34"/>
        <v>BLANK</v>
      </c>
    </row>
    <row r="417" spans="1:12" x14ac:dyDescent="0.25">
      <c r="A417" t="str">
        <f>CONCATENATE('Search Tool'!$B$6,'Search Tool'!$F$6,H417)</f>
        <v>60185892</v>
      </c>
      <c r="B417" t="b">
        <f t="shared" si="30"/>
        <v>0</v>
      </c>
      <c r="C417">
        <f>IF(B417=FALSE,0,COUNTIF($B$7:B417,TRUE))</f>
        <v>0</v>
      </c>
      <c r="D417" t="str">
        <f t="shared" si="31"/>
        <v>FALSE0</v>
      </c>
      <c r="E417" t="str">
        <f t="shared" si="32"/>
        <v>GCSEs and CertificatesGCSE (9-1) Full Course60185892</v>
      </c>
      <c r="F417" t="s">
        <v>1043</v>
      </c>
      <c r="G417" t="s">
        <v>973</v>
      </c>
      <c r="H417" s="113" t="s">
        <v>1949</v>
      </c>
      <c r="I417" s="113" t="s">
        <v>1950</v>
      </c>
      <c r="J417" t="s">
        <v>1476</v>
      </c>
      <c r="K417" s="55" t="str">
        <f t="shared" si="33"/>
        <v>BLANK</v>
      </c>
      <c r="L417" s="55" t="str">
        <f t="shared" si="34"/>
        <v>BLANK</v>
      </c>
    </row>
    <row r="418" spans="1:12" x14ac:dyDescent="0.25">
      <c r="A418" t="str">
        <f>CONCATENATE('Search Tool'!$B$6,'Search Tool'!$F$6,H418)</f>
        <v>60185946</v>
      </c>
      <c r="B418" t="b">
        <f t="shared" si="30"/>
        <v>0</v>
      </c>
      <c r="C418">
        <f>IF(B418=FALSE,0,COUNTIF($B$7:B418,TRUE))</f>
        <v>0</v>
      </c>
      <c r="D418" t="str">
        <f t="shared" si="31"/>
        <v>FALSE0</v>
      </c>
      <c r="E418" t="str">
        <f t="shared" si="32"/>
        <v>GCSEs and CertificatesGCSE (9-1) Full Course60185946</v>
      </c>
      <c r="F418" t="s">
        <v>1043</v>
      </c>
      <c r="G418" t="s">
        <v>973</v>
      </c>
      <c r="H418" s="113" t="s">
        <v>1951</v>
      </c>
      <c r="I418" s="113" t="s">
        <v>1952</v>
      </c>
      <c r="J418" t="s">
        <v>1477</v>
      </c>
      <c r="K418" s="55" t="str">
        <f t="shared" si="33"/>
        <v>BLANK</v>
      </c>
      <c r="L418" s="55" t="str">
        <f t="shared" si="34"/>
        <v>BLANK</v>
      </c>
    </row>
    <row r="419" spans="1:12" x14ac:dyDescent="0.25">
      <c r="A419" t="str">
        <f>CONCATENATE('Search Tool'!$B$6,'Search Tool'!$F$6,H419)</f>
        <v>60185958</v>
      </c>
      <c r="B419" t="b">
        <f t="shared" si="30"/>
        <v>0</v>
      </c>
      <c r="C419">
        <f>IF(B419=FALSE,0,COUNTIF($B$7:B419,TRUE))</f>
        <v>0</v>
      </c>
      <c r="D419" t="str">
        <f t="shared" si="31"/>
        <v>FALSE0</v>
      </c>
      <c r="E419" t="str">
        <f t="shared" si="32"/>
        <v>GCSEs and CertificatesGCSE (9-1) Full Course60185958</v>
      </c>
      <c r="F419" t="s">
        <v>1043</v>
      </c>
      <c r="G419" t="s">
        <v>973</v>
      </c>
      <c r="H419" s="113" t="s">
        <v>1953</v>
      </c>
      <c r="I419" s="113" t="s">
        <v>1954</v>
      </c>
      <c r="J419" t="s">
        <v>1478</v>
      </c>
      <c r="K419" s="55" t="str">
        <f t="shared" si="33"/>
        <v>BLANK</v>
      </c>
      <c r="L419" s="55" t="str">
        <f t="shared" si="34"/>
        <v>BLANK</v>
      </c>
    </row>
    <row r="420" spans="1:12" x14ac:dyDescent="0.25">
      <c r="A420" t="str">
        <f>CONCATENATE('Search Tool'!$B$6,'Search Tool'!$F$6,H420)</f>
        <v>60186057</v>
      </c>
      <c r="B420" t="b">
        <f t="shared" si="30"/>
        <v>0</v>
      </c>
      <c r="C420">
        <f>IF(B420=FALSE,0,COUNTIF($B$7:B420,TRUE))</f>
        <v>0</v>
      </c>
      <c r="D420" t="str">
        <f t="shared" si="31"/>
        <v>FALSE0</v>
      </c>
      <c r="E420" t="str">
        <f t="shared" si="32"/>
        <v>GCSEs and CertificatesGCSE (9-1) Full Course60186057</v>
      </c>
      <c r="F420" t="s">
        <v>1043</v>
      </c>
      <c r="G420" t="s">
        <v>973</v>
      </c>
      <c r="H420" s="113" t="s">
        <v>1955</v>
      </c>
      <c r="I420" s="113" t="s">
        <v>1956</v>
      </c>
      <c r="J420" t="s">
        <v>1479</v>
      </c>
      <c r="K420" s="55" t="str">
        <f t="shared" si="33"/>
        <v>BLANK</v>
      </c>
      <c r="L420" s="55" t="str">
        <f t="shared" si="34"/>
        <v>BLANK</v>
      </c>
    </row>
    <row r="421" spans="1:12" x14ac:dyDescent="0.25">
      <c r="A421" t="str">
        <f>CONCATENATE('Search Tool'!$B$6,'Search Tool'!$F$6,H421)</f>
        <v>60186094</v>
      </c>
      <c r="B421" t="b">
        <f t="shared" si="30"/>
        <v>0</v>
      </c>
      <c r="C421">
        <f>IF(B421=FALSE,0,COUNTIF($B$7:B421,TRUE))</f>
        <v>0</v>
      </c>
      <c r="D421" t="str">
        <f t="shared" si="31"/>
        <v>FALSE0</v>
      </c>
      <c r="E421" t="str">
        <f t="shared" si="32"/>
        <v>GCSEs and CertificatesGCSE (9-1) Full Course60186094</v>
      </c>
      <c r="F421" t="s">
        <v>1043</v>
      </c>
      <c r="G421" t="s">
        <v>973</v>
      </c>
      <c r="H421" s="113" t="s">
        <v>1957</v>
      </c>
      <c r="I421" s="113" t="s">
        <v>1958</v>
      </c>
      <c r="J421" t="s">
        <v>1480</v>
      </c>
      <c r="K421" s="55" t="str">
        <f t="shared" si="33"/>
        <v>BLANK</v>
      </c>
      <c r="L421" s="55" t="str">
        <f t="shared" si="34"/>
        <v>BLANK</v>
      </c>
    </row>
    <row r="422" spans="1:12" x14ac:dyDescent="0.25">
      <c r="A422" t="str">
        <f>CONCATENATE('Search Tool'!$B$6,'Search Tool'!$F$6,H422)</f>
        <v>60186100</v>
      </c>
      <c r="B422" t="b">
        <f t="shared" si="30"/>
        <v>0</v>
      </c>
      <c r="C422">
        <f>IF(B422=FALSE,0,COUNTIF($B$7:B422,TRUE))</f>
        <v>0</v>
      </c>
      <c r="D422" t="str">
        <f t="shared" si="31"/>
        <v>FALSE0</v>
      </c>
      <c r="E422" t="str">
        <f t="shared" si="32"/>
        <v>GCSEs and CertificatesGCSE (9-1) Full Course60186100</v>
      </c>
      <c r="F422" t="s">
        <v>1043</v>
      </c>
      <c r="G422" t="s">
        <v>973</v>
      </c>
      <c r="H422" s="113" t="s">
        <v>1959</v>
      </c>
      <c r="I422" s="113" t="s">
        <v>1960</v>
      </c>
      <c r="J422" t="s">
        <v>1481</v>
      </c>
      <c r="K422" s="55" t="str">
        <f t="shared" si="33"/>
        <v>BLANK</v>
      </c>
      <c r="L422" s="55" t="str">
        <f t="shared" si="34"/>
        <v>BLANK</v>
      </c>
    </row>
    <row r="423" spans="1:12" x14ac:dyDescent="0.25">
      <c r="A423" t="str">
        <f>CONCATENATE('Search Tool'!$B$6,'Search Tool'!$F$6,H423)</f>
        <v>60186112</v>
      </c>
      <c r="B423" t="b">
        <f t="shared" si="30"/>
        <v>0</v>
      </c>
      <c r="C423">
        <f>IF(B423=FALSE,0,COUNTIF($B$7:B423,TRUE))</f>
        <v>0</v>
      </c>
      <c r="D423" t="str">
        <f t="shared" si="31"/>
        <v>FALSE0</v>
      </c>
      <c r="E423" t="str">
        <f t="shared" si="32"/>
        <v>GCSEs and CertificatesGCSE (9-1) Full Course60186112</v>
      </c>
      <c r="F423" t="s">
        <v>1043</v>
      </c>
      <c r="G423" t="s">
        <v>973</v>
      </c>
      <c r="H423" s="113" t="s">
        <v>1961</v>
      </c>
      <c r="I423" s="113" t="s">
        <v>1962</v>
      </c>
      <c r="J423" t="s">
        <v>1482</v>
      </c>
      <c r="K423" s="55" t="str">
        <f t="shared" si="33"/>
        <v>BLANK</v>
      </c>
      <c r="L423" s="55" t="str">
        <f t="shared" si="34"/>
        <v>BLANK</v>
      </c>
    </row>
    <row r="424" spans="1:12" x14ac:dyDescent="0.25">
      <c r="A424" t="str">
        <f>CONCATENATE('Search Tool'!$B$6,'Search Tool'!$F$6,H424)</f>
        <v>60186240</v>
      </c>
      <c r="B424" t="b">
        <f t="shared" si="30"/>
        <v>0</v>
      </c>
      <c r="C424">
        <f>IF(B424=FALSE,0,COUNTIF($B$7:B424,TRUE))</f>
        <v>0</v>
      </c>
      <c r="D424" t="str">
        <f t="shared" si="31"/>
        <v>FALSE0</v>
      </c>
      <c r="E424" t="str">
        <f t="shared" si="32"/>
        <v>GCSEs and CertificatesGCSE (9-1) Full Course60186240</v>
      </c>
      <c r="F424" t="s">
        <v>1043</v>
      </c>
      <c r="G424" t="s">
        <v>973</v>
      </c>
      <c r="H424" s="113" t="s">
        <v>1963</v>
      </c>
      <c r="I424" s="113" t="s">
        <v>1964</v>
      </c>
      <c r="J424" t="s">
        <v>1483</v>
      </c>
      <c r="K424" s="55" t="str">
        <f t="shared" si="33"/>
        <v>BLANK</v>
      </c>
      <c r="L424" s="55" t="str">
        <f t="shared" si="34"/>
        <v>BLANK</v>
      </c>
    </row>
    <row r="425" spans="1:12" x14ac:dyDescent="0.25">
      <c r="A425" t="str">
        <f>CONCATENATE('Search Tool'!$B$6,'Search Tool'!$F$6,H425)</f>
        <v>60186409</v>
      </c>
      <c r="B425" t="b">
        <f t="shared" si="30"/>
        <v>0</v>
      </c>
      <c r="C425">
        <f>IF(B425=FALSE,0,COUNTIF($B$7:B425,TRUE))</f>
        <v>0</v>
      </c>
      <c r="D425" t="str">
        <f t="shared" si="31"/>
        <v>FALSE0</v>
      </c>
      <c r="E425" t="str">
        <f t="shared" si="32"/>
        <v>GCSEs and CertificatesGCSE (9-1) Full Course60186409</v>
      </c>
      <c r="F425" t="s">
        <v>1043</v>
      </c>
      <c r="G425" t="s">
        <v>973</v>
      </c>
      <c r="H425" s="113" t="s">
        <v>1965</v>
      </c>
      <c r="I425" s="113" t="s">
        <v>1966</v>
      </c>
      <c r="J425" t="s">
        <v>1484</v>
      </c>
      <c r="K425" s="55" t="str">
        <f t="shared" si="33"/>
        <v>BLANK</v>
      </c>
      <c r="L425" s="55" t="str">
        <f t="shared" si="34"/>
        <v>BLANK</v>
      </c>
    </row>
    <row r="426" spans="1:12" x14ac:dyDescent="0.25">
      <c r="A426" t="str">
        <f>CONCATENATE('Search Tool'!$B$6,'Search Tool'!$F$6,H426)</f>
        <v>60186513</v>
      </c>
      <c r="B426" t="b">
        <f t="shared" si="30"/>
        <v>0</v>
      </c>
      <c r="C426">
        <f>IF(B426=FALSE,0,COUNTIF($B$7:B426,TRUE))</f>
        <v>0</v>
      </c>
      <c r="D426" t="str">
        <f t="shared" si="31"/>
        <v>FALSE0</v>
      </c>
      <c r="E426" t="str">
        <f t="shared" si="32"/>
        <v>GCSEs and CertificatesGCSE (9-1) Full Course60186513</v>
      </c>
      <c r="F426" t="s">
        <v>1043</v>
      </c>
      <c r="G426" t="s">
        <v>973</v>
      </c>
      <c r="H426" s="113" t="s">
        <v>1967</v>
      </c>
      <c r="I426" s="113" t="s">
        <v>1968</v>
      </c>
      <c r="J426" t="s">
        <v>1485</v>
      </c>
      <c r="K426" s="55" t="str">
        <f t="shared" si="33"/>
        <v>BLANK</v>
      </c>
      <c r="L426" s="55" t="str">
        <f t="shared" si="34"/>
        <v>BLANK</v>
      </c>
    </row>
    <row r="427" spans="1:12" x14ac:dyDescent="0.25">
      <c r="A427" t="str">
        <f>CONCATENATE('Search Tool'!$B$6,'Search Tool'!$F$6,H427)</f>
        <v>60186604</v>
      </c>
      <c r="B427" t="b">
        <f t="shared" si="30"/>
        <v>0</v>
      </c>
      <c r="C427">
        <f>IF(B427=FALSE,0,COUNTIF($B$7:B427,TRUE))</f>
        <v>0</v>
      </c>
      <c r="D427" t="str">
        <f t="shared" si="31"/>
        <v>FALSE0</v>
      </c>
      <c r="E427" t="str">
        <f t="shared" si="32"/>
        <v>GCSEs and CertificatesGCSE (9-1) Full Course60186604</v>
      </c>
      <c r="F427" t="s">
        <v>1043</v>
      </c>
      <c r="G427" t="s">
        <v>973</v>
      </c>
      <c r="H427" s="113" t="s">
        <v>1969</v>
      </c>
      <c r="I427" s="113" t="s">
        <v>1970</v>
      </c>
      <c r="J427" t="s">
        <v>1486</v>
      </c>
      <c r="K427" s="55" t="str">
        <f t="shared" si="33"/>
        <v>BLANK</v>
      </c>
      <c r="L427" s="55" t="str">
        <f t="shared" si="34"/>
        <v>BLANK</v>
      </c>
    </row>
    <row r="428" spans="1:12" x14ac:dyDescent="0.25">
      <c r="A428" t="str">
        <f>CONCATENATE('Search Tool'!$B$6,'Search Tool'!$F$6,H428)</f>
        <v>6018663X</v>
      </c>
      <c r="B428" t="b">
        <f t="shared" si="30"/>
        <v>0</v>
      </c>
      <c r="C428">
        <f>IF(B428=FALSE,0,COUNTIF($B$7:B428,TRUE))</f>
        <v>0</v>
      </c>
      <c r="D428" t="str">
        <f t="shared" si="31"/>
        <v>FALSE0</v>
      </c>
      <c r="E428" t="str">
        <f t="shared" si="32"/>
        <v>GCSEs and CertificatesGCSE (9-1) Full Course6018663X</v>
      </c>
      <c r="F428" t="s">
        <v>1043</v>
      </c>
      <c r="G428" t="s">
        <v>973</v>
      </c>
      <c r="H428" s="113" t="s">
        <v>1971</v>
      </c>
      <c r="I428" s="113" t="s">
        <v>1972</v>
      </c>
      <c r="J428" t="s">
        <v>1487</v>
      </c>
      <c r="K428" s="55" t="str">
        <f t="shared" si="33"/>
        <v>BLANK</v>
      </c>
      <c r="L428" s="55" t="str">
        <f t="shared" si="34"/>
        <v>BLANK</v>
      </c>
    </row>
    <row r="429" spans="1:12" x14ac:dyDescent="0.25">
      <c r="A429" t="str">
        <f>CONCATENATE('Search Tool'!$B$6,'Search Tool'!$F$6,H429)</f>
        <v>60186859</v>
      </c>
      <c r="B429" t="b">
        <f t="shared" si="30"/>
        <v>0</v>
      </c>
      <c r="C429">
        <f>IF(B429=FALSE,0,COUNTIF($B$7:B429,TRUE))</f>
        <v>0</v>
      </c>
      <c r="D429" t="str">
        <f t="shared" si="31"/>
        <v>FALSE0</v>
      </c>
      <c r="E429" t="str">
        <f t="shared" si="32"/>
        <v>GCSEs and CertificatesGCSE (9-1) Full Course60186859</v>
      </c>
      <c r="F429" t="s">
        <v>1043</v>
      </c>
      <c r="G429" t="s">
        <v>973</v>
      </c>
      <c r="H429" s="113" t="s">
        <v>1973</v>
      </c>
      <c r="I429" s="113" t="s">
        <v>1974</v>
      </c>
      <c r="J429" t="s">
        <v>1488</v>
      </c>
      <c r="K429" s="55" t="str">
        <f t="shared" si="33"/>
        <v>BLANK</v>
      </c>
      <c r="L429" s="55" t="str">
        <f t="shared" si="34"/>
        <v>BLANK</v>
      </c>
    </row>
    <row r="430" spans="1:12" x14ac:dyDescent="0.25">
      <c r="A430" t="str">
        <f>CONCATENATE('Search Tool'!$B$6,'Search Tool'!$F$6,H430)</f>
        <v>60187086</v>
      </c>
      <c r="B430" t="b">
        <f t="shared" si="30"/>
        <v>0</v>
      </c>
      <c r="C430">
        <f>IF(B430=FALSE,0,COUNTIF($B$7:B430,TRUE))</f>
        <v>0</v>
      </c>
      <c r="D430" t="str">
        <f t="shared" si="31"/>
        <v>FALSE0</v>
      </c>
      <c r="E430" t="str">
        <f t="shared" si="32"/>
        <v>GCSEs and CertificatesGCSE (9-1) Full Course60187086</v>
      </c>
      <c r="F430" t="s">
        <v>1043</v>
      </c>
      <c r="G430" t="s">
        <v>973</v>
      </c>
      <c r="H430" s="113" t="s">
        <v>1975</v>
      </c>
      <c r="I430" s="113" t="s">
        <v>1976</v>
      </c>
      <c r="J430" t="s">
        <v>1489</v>
      </c>
      <c r="K430" s="55" t="str">
        <f t="shared" si="33"/>
        <v>BLANK</v>
      </c>
      <c r="L430" s="55" t="str">
        <f t="shared" si="34"/>
        <v>BLANK</v>
      </c>
    </row>
    <row r="431" spans="1:12" x14ac:dyDescent="0.25">
      <c r="A431" t="str">
        <f>CONCATENATE('Search Tool'!$B$6,'Search Tool'!$F$6,H431)</f>
        <v>60187098</v>
      </c>
      <c r="B431" t="b">
        <f t="shared" si="30"/>
        <v>0</v>
      </c>
      <c r="C431">
        <f>IF(B431=FALSE,0,COUNTIF($B$7:B431,TRUE))</f>
        <v>0</v>
      </c>
      <c r="D431" t="str">
        <f t="shared" si="31"/>
        <v>FALSE0</v>
      </c>
      <c r="E431" t="str">
        <f t="shared" si="32"/>
        <v>GCSEs and CertificatesGCSE (9-1) Full Course60187098</v>
      </c>
      <c r="F431" t="s">
        <v>1043</v>
      </c>
      <c r="G431" t="s">
        <v>973</v>
      </c>
      <c r="H431" s="113" t="s">
        <v>1977</v>
      </c>
      <c r="I431" s="113" t="s">
        <v>1978</v>
      </c>
      <c r="J431" t="s">
        <v>1490</v>
      </c>
      <c r="K431" s="55" t="str">
        <f t="shared" si="33"/>
        <v>BLANK</v>
      </c>
      <c r="L431" s="55" t="str">
        <f t="shared" si="34"/>
        <v>BLANK</v>
      </c>
    </row>
    <row r="432" spans="1:12" x14ac:dyDescent="0.25">
      <c r="A432" t="str">
        <f>CONCATENATE('Search Tool'!$B$6,'Search Tool'!$F$6,H432)</f>
        <v>60187104</v>
      </c>
      <c r="B432" t="b">
        <f t="shared" si="30"/>
        <v>0</v>
      </c>
      <c r="C432">
        <f>IF(B432=FALSE,0,COUNTIF($B$7:B432,TRUE))</f>
        <v>0</v>
      </c>
      <c r="D432" t="str">
        <f t="shared" si="31"/>
        <v>FALSE0</v>
      </c>
      <c r="E432" t="str">
        <f t="shared" si="32"/>
        <v>GCSEs and CertificatesGCSE (9-1) Full Course60187104</v>
      </c>
      <c r="F432" t="s">
        <v>1043</v>
      </c>
      <c r="G432" t="s">
        <v>973</v>
      </c>
      <c r="H432" s="113" t="s">
        <v>1979</v>
      </c>
      <c r="I432" s="113" t="s">
        <v>1980</v>
      </c>
      <c r="J432" t="s">
        <v>1491</v>
      </c>
      <c r="K432" s="55" t="str">
        <f t="shared" si="33"/>
        <v>BLANK</v>
      </c>
      <c r="L432" s="55" t="str">
        <f t="shared" si="34"/>
        <v>BLANK</v>
      </c>
    </row>
    <row r="433" spans="1:12" x14ac:dyDescent="0.25">
      <c r="A433" t="str">
        <f>CONCATENATE('Search Tool'!$B$6,'Search Tool'!$F$6,H433)</f>
        <v>60187517</v>
      </c>
      <c r="B433" t="b">
        <f t="shared" si="30"/>
        <v>0</v>
      </c>
      <c r="C433">
        <f>IF(B433=FALSE,0,COUNTIF($B$7:B433,TRUE))</f>
        <v>0</v>
      </c>
      <c r="D433" t="str">
        <f t="shared" si="31"/>
        <v>FALSE0</v>
      </c>
      <c r="E433" t="str">
        <f t="shared" si="32"/>
        <v>GCSEs and CertificatesGCSE (9-1) Full Course60187517</v>
      </c>
      <c r="F433" t="s">
        <v>1043</v>
      </c>
      <c r="G433" t="s">
        <v>973</v>
      </c>
      <c r="H433" s="113" t="s">
        <v>1981</v>
      </c>
      <c r="I433" s="113" t="s">
        <v>1982</v>
      </c>
      <c r="J433" t="s">
        <v>1492</v>
      </c>
      <c r="K433" s="55" t="str">
        <f t="shared" si="33"/>
        <v>BLANK</v>
      </c>
      <c r="L433" s="55" t="str">
        <f t="shared" si="34"/>
        <v>BLANK</v>
      </c>
    </row>
    <row r="434" spans="1:12" x14ac:dyDescent="0.25">
      <c r="A434" t="str">
        <f>CONCATENATE('Search Tool'!$B$6,'Search Tool'!$F$6,H434)</f>
        <v>60187529</v>
      </c>
      <c r="B434" t="b">
        <f t="shared" si="30"/>
        <v>0</v>
      </c>
      <c r="C434">
        <f>IF(B434=FALSE,0,COUNTIF($B$7:B434,TRUE))</f>
        <v>0</v>
      </c>
      <c r="D434" t="str">
        <f t="shared" si="31"/>
        <v>FALSE0</v>
      </c>
      <c r="E434" t="str">
        <f t="shared" si="32"/>
        <v>GCSEs and CertificatesGCSE (9-1) Full Course60187529</v>
      </c>
      <c r="F434" t="s">
        <v>1043</v>
      </c>
      <c r="G434" t="s">
        <v>973</v>
      </c>
      <c r="H434" s="113" t="s">
        <v>1983</v>
      </c>
      <c r="I434" s="113" t="s">
        <v>1984</v>
      </c>
      <c r="J434" t="s">
        <v>1493</v>
      </c>
      <c r="K434" s="55" t="str">
        <f t="shared" si="33"/>
        <v>BLANK</v>
      </c>
      <c r="L434" s="55" t="str">
        <f t="shared" si="34"/>
        <v>BLANK</v>
      </c>
    </row>
    <row r="435" spans="1:12" x14ac:dyDescent="0.25">
      <c r="A435" t="str">
        <f>CONCATENATE('Search Tool'!$B$6,'Search Tool'!$F$6,H435)</f>
        <v>60187578</v>
      </c>
      <c r="B435" t="b">
        <f t="shared" si="30"/>
        <v>0</v>
      </c>
      <c r="C435">
        <f>IF(B435=FALSE,0,COUNTIF($B$7:B435,TRUE))</f>
        <v>0</v>
      </c>
      <c r="D435" t="str">
        <f t="shared" si="31"/>
        <v>FALSE0</v>
      </c>
      <c r="E435" t="str">
        <f t="shared" si="32"/>
        <v>GCSEs and CertificatesGCSE (9-1) Full Course60187578</v>
      </c>
      <c r="F435" t="s">
        <v>1043</v>
      </c>
      <c r="G435" t="s">
        <v>973</v>
      </c>
      <c r="H435" s="113" t="s">
        <v>1985</v>
      </c>
      <c r="I435" s="113" t="s">
        <v>1986</v>
      </c>
      <c r="J435" t="s">
        <v>1494</v>
      </c>
      <c r="K435" s="55" t="str">
        <f t="shared" si="33"/>
        <v>BLANK</v>
      </c>
      <c r="L435" s="55" t="str">
        <f t="shared" si="34"/>
        <v>BLANK</v>
      </c>
    </row>
    <row r="436" spans="1:12" x14ac:dyDescent="0.25">
      <c r="A436" t="str">
        <f>CONCATENATE('Search Tool'!$B$6,'Search Tool'!$F$6,H436)</f>
        <v>60188790</v>
      </c>
      <c r="B436" t="b">
        <f t="shared" si="30"/>
        <v>0</v>
      </c>
      <c r="C436">
        <f>IF(B436=FALSE,0,COUNTIF($B$7:B436,TRUE))</f>
        <v>0</v>
      </c>
      <c r="D436" t="str">
        <f t="shared" si="31"/>
        <v>FALSE0</v>
      </c>
      <c r="E436" t="str">
        <f t="shared" si="32"/>
        <v>GCSEs and CertificatesGCSE (9-1) Full Course60188790</v>
      </c>
      <c r="F436" t="s">
        <v>1043</v>
      </c>
      <c r="G436" t="s">
        <v>973</v>
      </c>
      <c r="H436" s="113" t="s">
        <v>1987</v>
      </c>
      <c r="I436" s="113" t="s">
        <v>1988</v>
      </c>
      <c r="J436" t="s">
        <v>1495</v>
      </c>
      <c r="K436" s="55" t="str">
        <f t="shared" si="33"/>
        <v>BLANK</v>
      </c>
      <c r="L436" s="55" t="str">
        <f t="shared" si="34"/>
        <v>BLANK</v>
      </c>
    </row>
    <row r="437" spans="1:12" x14ac:dyDescent="0.25">
      <c r="A437" t="str">
        <f>CONCATENATE('Search Tool'!$B$6,'Search Tool'!$F$6,H437)</f>
        <v>60189009</v>
      </c>
      <c r="B437" t="b">
        <f t="shared" si="30"/>
        <v>0</v>
      </c>
      <c r="C437">
        <f>IF(B437=FALSE,0,COUNTIF($B$7:B437,TRUE))</f>
        <v>0</v>
      </c>
      <c r="D437" t="str">
        <f t="shared" si="31"/>
        <v>FALSE0</v>
      </c>
      <c r="E437" t="str">
        <f t="shared" si="32"/>
        <v>GCSEs and CertificatesGCSE (9-1) Full Course60189009</v>
      </c>
      <c r="F437" t="s">
        <v>1043</v>
      </c>
      <c r="G437" t="s">
        <v>973</v>
      </c>
      <c r="H437" s="113" t="s">
        <v>1989</v>
      </c>
      <c r="I437" s="113" t="s">
        <v>1990</v>
      </c>
      <c r="J437" t="s">
        <v>1496</v>
      </c>
      <c r="K437" s="55" t="str">
        <f t="shared" si="33"/>
        <v>BLANK</v>
      </c>
      <c r="L437" s="55" t="str">
        <f t="shared" si="34"/>
        <v>BLANK</v>
      </c>
    </row>
    <row r="438" spans="1:12" x14ac:dyDescent="0.25">
      <c r="A438" t="str">
        <f>CONCATENATE('Search Tool'!$B$6,'Search Tool'!$F$6,H438)</f>
        <v>60189010</v>
      </c>
      <c r="B438" t="b">
        <f t="shared" si="30"/>
        <v>0</v>
      </c>
      <c r="C438">
        <f>IF(B438=FALSE,0,COUNTIF($B$7:B438,TRUE))</f>
        <v>0</v>
      </c>
      <c r="D438" t="str">
        <f t="shared" si="31"/>
        <v>FALSE0</v>
      </c>
      <c r="E438" t="str">
        <f t="shared" si="32"/>
        <v>GCSEs and CertificatesGCSE (9-1) Full Course60189010</v>
      </c>
      <c r="F438" t="s">
        <v>1043</v>
      </c>
      <c r="G438" t="s">
        <v>973</v>
      </c>
      <c r="H438" s="113" t="s">
        <v>1991</v>
      </c>
      <c r="I438" s="113" t="s">
        <v>1992</v>
      </c>
      <c r="J438" t="s">
        <v>1497</v>
      </c>
      <c r="K438" s="55" t="str">
        <f t="shared" si="33"/>
        <v>BLANK</v>
      </c>
      <c r="L438" s="55" t="str">
        <f t="shared" si="34"/>
        <v>BLANK</v>
      </c>
    </row>
    <row r="439" spans="1:12" x14ac:dyDescent="0.25">
      <c r="A439" t="str">
        <f>CONCATENATE('Search Tool'!$B$6,'Search Tool'!$F$6,H439)</f>
        <v>60189277</v>
      </c>
      <c r="B439" t="b">
        <f t="shared" si="30"/>
        <v>0</v>
      </c>
      <c r="C439">
        <f>IF(B439=FALSE,0,COUNTIF($B$7:B439,TRUE))</f>
        <v>0</v>
      </c>
      <c r="D439" t="str">
        <f t="shared" si="31"/>
        <v>FALSE0</v>
      </c>
      <c r="E439" t="str">
        <f t="shared" si="32"/>
        <v>GCSEs and CertificatesGCSE (9-1) Full Course60189277</v>
      </c>
      <c r="F439" t="s">
        <v>1043</v>
      </c>
      <c r="G439" t="s">
        <v>973</v>
      </c>
      <c r="H439" s="113" t="s">
        <v>1993</v>
      </c>
      <c r="I439" s="113" t="s">
        <v>1994</v>
      </c>
      <c r="J439" t="s">
        <v>1498</v>
      </c>
      <c r="K439" s="55" t="str">
        <f t="shared" si="33"/>
        <v>BLANK</v>
      </c>
      <c r="L439" s="55" t="str">
        <f t="shared" si="34"/>
        <v>BLANK</v>
      </c>
    </row>
    <row r="440" spans="1:12" x14ac:dyDescent="0.25">
      <c r="A440" t="str">
        <f>CONCATENATE('Search Tool'!$B$6,'Search Tool'!$F$6,H440)</f>
        <v>60189757</v>
      </c>
      <c r="B440" t="b">
        <f t="shared" si="30"/>
        <v>0</v>
      </c>
      <c r="C440">
        <f>IF(B440=FALSE,0,COUNTIF($B$7:B440,TRUE))</f>
        <v>0</v>
      </c>
      <c r="D440" t="str">
        <f t="shared" si="31"/>
        <v>FALSE0</v>
      </c>
      <c r="E440" t="str">
        <f t="shared" si="32"/>
        <v>GCSEs and CertificatesGCSE (9-1) Full Course60189757</v>
      </c>
      <c r="F440" t="s">
        <v>1043</v>
      </c>
      <c r="G440" t="s">
        <v>973</v>
      </c>
      <c r="H440" s="113" t="s">
        <v>1995</v>
      </c>
      <c r="I440" s="113" t="s">
        <v>1996</v>
      </c>
      <c r="J440" t="s">
        <v>1499</v>
      </c>
      <c r="K440" s="55" t="str">
        <f t="shared" si="33"/>
        <v>BLANK</v>
      </c>
      <c r="L440" s="55" t="str">
        <f t="shared" si="34"/>
        <v>BLANK</v>
      </c>
    </row>
    <row r="441" spans="1:12" x14ac:dyDescent="0.25">
      <c r="A441" t="str">
        <f>CONCATENATE('Search Tool'!$B$6,'Search Tool'!$F$6,H441)</f>
        <v>60300632</v>
      </c>
      <c r="B441" t="b">
        <f t="shared" si="30"/>
        <v>0</v>
      </c>
      <c r="C441">
        <f>IF(B441=FALSE,0,COUNTIF($B$7:B441,TRUE))</f>
        <v>0</v>
      </c>
      <c r="D441" t="str">
        <f t="shared" si="31"/>
        <v>FALSE0</v>
      </c>
      <c r="E441" t="str">
        <f t="shared" si="32"/>
        <v>GCSEs and CertificatesGCSE (9-1) Full Course60300632</v>
      </c>
      <c r="F441" t="s">
        <v>1043</v>
      </c>
      <c r="G441" t="s">
        <v>973</v>
      </c>
      <c r="H441" s="113" t="s">
        <v>1997</v>
      </c>
      <c r="I441" s="113" t="s">
        <v>1998</v>
      </c>
      <c r="J441" t="s">
        <v>1500</v>
      </c>
      <c r="K441" s="55" t="str">
        <f t="shared" si="33"/>
        <v>BLANK</v>
      </c>
      <c r="L441" s="55" t="str">
        <f t="shared" si="34"/>
        <v>BLANK</v>
      </c>
    </row>
    <row r="442" spans="1:12" x14ac:dyDescent="0.25">
      <c r="A442" t="str">
        <f>CONCATENATE('Search Tool'!$B$6,'Search Tool'!$F$6,H442)</f>
        <v>60300796</v>
      </c>
      <c r="B442" t="b">
        <f t="shared" si="30"/>
        <v>0</v>
      </c>
      <c r="C442">
        <f>IF(B442=FALSE,0,COUNTIF($B$7:B442,TRUE))</f>
        <v>0</v>
      </c>
      <c r="D442" t="str">
        <f t="shared" si="31"/>
        <v>FALSE0</v>
      </c>
      <c r="E442" t="str">
        <f t="shared" si="32"/>
        <v>GCSEs and CertificatesGCSE (9-1) Full Course60300796</v>
      </c>
      <c r="F442" t="s">
        <v>1043</v>
      </c>
      <c r="G442" t="s">
        <v>973</v>
      </c>
      <c r="H442" s="113" t="s">
        <v>1999</v>
      </c>
      <c r="I442" s="113" t="s">
        <v>2000</v>
      </c>
      <c r="J442" t="s">
        <v>1501</v>
      </c>
      <c r="K442" s="55" t="str">
        <f t="shared" si="33"/>
        <v>BLANK</v>
      </c>
      <c r="L442" s="55" t="str">
        <f t="shared" si="34"/>
        <v>BLANK</v>
      </c>
    </row>
    <row r="443" spans="1:12" x14ac:dyDescent="0.25">
      <c r="A443" t="str">
        <f>CONCATENATE('Search Tool'!$B$6,'Search Tool'!$F$6,H443)</f>
        <v>50036907</v>
      </c>
      <c r="B443" t="b">
        <f t="shared" si="30"/>
        <v>0</v>
      </c>
      <c r="C443">
        <f>IF(B443=FALSE,0,COUNTIF($B$7:B443,TRUE))</f>
        <v>0</v>
      </c>
      <c r="D443" t="str">
        <f t="shared" si="31"/>
        <v>FALSE0</v>
      </c>
      <c r="E443" t="str">
        <f t="shared" si="32"/>
        <v>GCSEs and CertificatesGCSE (A*-G) Full Course50036907</v>
      </c>
      <c r="F443" t="s">
        <v>1043</v>
      </c>
      <c r="G443" t="s">
        <v>1777</v>
      </c>
      <c r="H443" s="113" t="s">
        <v>355</v>
      </c>
      <c r="I443" s="113" t="s">
        <v>357</v>
      </c>
      <c r="J443" t="s">
        <v>1502</v>
      </c>
      <c r="K443" s="55" t="str">
        <f t="shared" si="33"/>
        <v>BLANK</v>
      </c>
      <c r="L443" s="55" t="str">
        <f t="shared" si="34"/>
        <v>BLANK</v>
      </c>
    </row>
    <row r="444" spans="1:12" x14ac:dyDescent="0.25">
      <c r="A444" t="str">
        <f>CONCATENATE('Search Tool'!$B$6,'Search Tool'!$F$6,H444)</f>
        <v>50043894</v>
      </c>
      <c r="B444" t="b">
        <f t="shared" si="30"/>
        <v>0</v>
      </c>
      <c r="C444">
        <f>IF(B444=FALSE,0,COUNTIF($B$7:B444,TRUE))</f>
        <v>0</v>
      </c>
      <c r="D444" t="str">
        <f t="shared" si="31"/>
        <v>FALSE0</v>
      </c>
      <c r="E444" t="str">
        <f t="shared" si="32"/>
        <v>GCSEs and CertificatesGCSE (A*-G) Full Course50043894</v>
      </c>
      <c r="F444" t="s">
        <v>1043</v>
      </c>
      <c r="G444" t="s">
        <v>1777</v>
      </c>
      <c r="H444" s="113" t="s">
        <v>371</v>
      </c>
      <c r="I444" s="113" t="s">
        <v>372</v>
      </c>
      <c r="J444" t="s">
        <v>1503</v>
      </c>
      <c r="K444" s="55" t="str">
        <f t="shared" si="33"/>
        <v>BLANK</v>
      </c>
      <c r="L444" s="55" t="str">
        <f t="shared" si="34"/>
        <v>BLANK</v>
      </c>
    </row>
    <row r="445" spans="1:12" x14ac:dyDescent="0.25">
      <c r="A445" t="str">
        <f>CONCATENATE('Search Tool'!$B$6,'Search Tool'!$F$6,H445)</f>
        <v>50043900</v>
      </c>
      <c r="B445" t="b">
        <f t="shared" si="30"/>
        <v>0</v>
      </c>
      <c r="C445">
        <f>IF(B445=FALSE,0,COUNTIF($B$7:B445,TRUE))</f>
        <v>0</v>
      </c>
      <c r="D445" t="str">
        <f t="shared" si="31"/>
        <v>FALSE0</v>
      </c>
      <c r="E445" t="str">
        <f t="shared" si="32"/>
        <v>GCSEs and CertificatesGCSE (A*-G) Full Course50043900</v>
      </c>
      <c r="F445" t="s">
        <v>1043</v>
      </c>
      <c r="G445" t="s">
        <v>1777</v>
      </c>
      <c r="H445" s="113" t="s">
        <v>373</v>
      </c>
      <c r="I445" s="113" t="s">
        <v>374</v>
      </c>
      <c r="J445" t="s">
        <v>1504</v>
      </c>
      <c r="K445" s="55" t="str">
        <f t="shared" si="33"/>
        <v>BLANK</v>
      </c>
      <c r="L445" s="55" t="str">
        <f t="shared" si="34"/>
        <v>BLANK</v>
      </c>
    </row>
    <row r="446" spans="1:12" x14ac:dyDescent="0.25">
      <c r="A446" t="str">
        <f>CONCATENATE('Search Tool'!$B$6,'Search Tool'!$F$6,H446)</f>
        <v>50043912</v>
      </c>
      <c r="B446" t="b">
        <f t="shared" si="30"/>
        <v>0</v>
      </c>
      <c r="C446">
        <f>IF(B446=FALSE,0,COUNTIF($B$7:B446,TRUE))</f>
        <v>0</v>
      </c>
      <c r="D446" t="str">
        <f t="shared" si="31"/>
        <v>FALSE0</v>
      </c>
      <c r="E446" t="str">
        <f t="shared" si="32"/>
        <v>GCSEs and CertificatesGCSE (A*-G) Full Course50043912</v>
      </c>
      <c r="F446" t="s">
        <v>1043</v>
      </c>
      <c r="G446" t="s">
        <v>1777</v>
      </c>
      <c r="H446" s="113" t="s">
        <v>375</v>
      </c>
      <c r="I446" s="113" t="s">
        <v>376</v>
      </c>
      <c r="J446" t="s">
        <v>1505</v>
      </c>
      <c r="K446" s="55" t="str">
        <f t="shared" si="33"/>
        <v>BLANK</v>
      </c>
      <c r="L446" s="55" t="str">
        <f t="shared" si="34"/>
        <v>BLANK</v>
      </c>
    </row>
    <row r="447" spans="1:12" x14ac:dyDescent="0.25">
      <c r="A447" t="str">
        <f>CONCATENATE('Search Tool'!$B$6,'Search Tool'!$F$6,H447)</f>
        <v>50043961</v>
      </c>
      <c r="B447" t="b">
        <f t="shared" si="30"/>
        <v>0</v>
      </c>
      <c r="C447">
        <f>IF(B447=FALSE,0,COUNTIF($B$7:B447,TRUE))</f>
        <v>0</v>
      </c>
      <c r="D447" t="str">
        <f t="shared" si="31"/>
        <v>FALSE0</v>
      </c>
      <c r="E447" t="str">
        <f t="shared" si="32"/>
        <v>GCSEs and CertificatesGCSE (A*-G) Full Course50043961</v>
      </c>
      <c r="F447" t="s">
        <v>1043</v>
      </c>
      <c r="G447" t="s">
        <v>1777</v>
      </c>
      <c r="H447" s="113" t="s">
        <v>377</v>
      </c>
      <c r="I447" s="113" t="s">
        <v>378</v>
      </c>
      <c r="J447" t="s">
        <v>1506</v>
      </c>
      <c r="K447" s="55" t="str">
        <f t="shared" si="33"/>
        <v>BLANK</v>
      </c>
      <c r="L447" s="55" t="str">
        <f t="shared" si="34"/>
        <v>BLANK</v>
      </c>
    </row>
    <row r="448" spans="1:12" x14ac:dyDescent="0.25">
      <c r="A448" t="str">
        <f>CONCATENATE('Search Tool'!$B$6,'Search Tool'!$F$6,H448)</f>
        <v>5004400X</v>
      </c>
      <c r="B448" t="b">
        <f t="shared" si="30"/>
        <v>0</v>
      </c>
      <c r="C448">
        <f>IF(B448=FALSE,0,COUNTIF($B$7:B448,TRUE))</f>
        <v>0</v>
      </c>
      <c r="D448" t="str">
        <f t="shared" si="31"/>
        <v>FALSE0</v>
      </c>
      <c r="E448" t="str">
        <f t="shared" si="32"/>
        <v>GCSEs and CertificatesGCSE (A*-G) Full Course5004400X</v>
      </c>
      <c r="F448" t="s">
        <v>1043</v>
      </c>
      <c r="G448" t="s">
        <v>1777</v>
      </c>
      <c r="H448" s="113" t="s">
        <v>379</v>
      </c>
      <c r="I448" s="113" t="s">
        <v>380</v>
      </c>
      <c r="J448" t="s">
        <v>1507</v>
      </c>
      <c r="K448" s="55" t="str">
        <f t="shared" si="33"/>
        <v>BLANK</v>
      </c>
      <c r="L448" s="55" t="str">
        <f t="shared" si="34"/>
        <v>BLANK</v>
      </c>
    </row>
    <row r="449" spans="1:12" x14ac:dyDescent="0.25">
      <c r="A449" t="str">
        <f>CONCATENATE('Search Tool'!$B$6,'Search Tool'!$F$6,H449)</f>
        <v>50044011</v>
      </c>
      <c r="B449" t="b">
        <f t="shared" si="30"/>
        <v>0</v>
      </c>
      <c r="C449">
        <f>IF(B449=FALSE,0,COUNTIF($B$7:B449,TRUE))</f>
        <v>0</v>
      </c>
      <c r="D449" t="str">
        <f t="shared" si="31"/>
        <v>FALSE0</v>
      </c>
      <c r="E449" t="str">
        <f t="shared" si="32"/>
        <v>GCSEs and CertificatesGCSE (A*-G) Full Course50044011</v>
      </c>
      <c r="F449" t="s">
        <v>1043</v>
      </c>
      <c r="G449" t="s">
        <v>1777</v>
      </c>
      <c r="H449" s="113" t="s">
        <v>381</v>
      </c>
      <c r="I449" s="113" t="s">
        <v>382</v>
      </c>
      <c r="J449" t="s">
        <v>1508</v>
      </c>
      <c r="K449" s="55" t="str">
        <f t="shared" si="33"/>
        <v>BLANK</v>
      </c>
      <c r="L449" s="55" t="str">
        <f t="shared" si="34"/>
        <v>BLANK</v>
      </c>
    </row>
    <row r="450" spans="1:12" x14ac:dyDescent="0.25">
      <c r="A450" t="str">
        <f>CONCATENATE('Search Tool'!$B$6,'Search Tool'!$F$6,H450)</f>
        <v>50044059</v>
      </c>
      <c r="B450" t="b">
        <f t="shared" si="30"/>
        <v>0</v>
      </c>
      <c r="C450">
        <f>IF(B450=FALSE,0,COUNTIF($B$7:B450,TRUE))</f>
        <v>0</v>
      </c>
      <c r="D450" t="str">
        <f t="shared" si="31"/>
        <v>FALSE0</v>
      </c>
      <c r="E450" t="str">
        <f t="shared" si="32"/>
        <v>GCSEs and CertificatesGCSE (A*-G) Full Course50044059</v>
      </c>
      <c r="F450" t="s">
        <v>1043</v>
      </c>
      <c r="G450" t="s">
        <v>1777</v>
      </c>
      <c r="H450" s="113" t="s">
        <v>383</v>
      </c>
      <c r="I450" s="113" t="s">
        <v>384</v>
      </c>
      <c r="J450" t="s">
        <v>1509</v>
      </c>
      <c r="K450" s="55" t="str">
        <f t="shared" si="33"/>
        <v>BLANK</v>
      </c>
      <c r="L450" s="55" t="str">
        <f t="shared" si="34"/>
        <v>BLANK</v>
      </c>
    </row>
    <row r="451" spans="1:12" x14ac:dyDescent="0.25">
      <c r="A451" t="str">
        <f>CONCATENATE('Search Tool'!$B$6,'Search Tool'!$F$6,H451)</f>
        <v>50044072</v>
      </c>
      <c r="B451" t="b">
        <f t="shared" si="30"/>
        <v>0</v>
      </c>
      <c r="C451">
        <f>IF(B451=FALSE,0,COUNTIF($B$7:B451,TRUE))</f>
        <v>0</v>
      </c>
      <c r="D451" t="str">
        <f t="shared" si="31"/>
        <v>FALSE0</v>
      </c>
      <c r="E451" t="str">
        <f t="shared" si="32"/>
        <v>GCSEs and CertificatesGCSE (A*-G) Full Course50044072</v>
      </c>
      <c r="F451" t="s">
        <v>1043</v>
      </c>
      <c r="G451" t="s">
        <v>1777</v>
      </c>
      <c r="H451" s="113" t="s">
        <v>385</v>
      </c>
      <c r="I451" s="113" t="s">
        <v>386</v>
      </c>
      <c r="J451" t="s">
        <v>1510</v>
      </c>
      <c r="K451" s="55" t="str">
        <f t="shared" si="33"/>
        <v>BLANK</v>
      </c>
      <c r="L451" s="55" t="str">
        <f t="shared" si="34"/>
        <v>BLANK</v>
      </c>
    </row>
    <row r="452" spans="1:12" x14ac:dyDescent="0.25">
      <c r="A452" t="str">
        <f>CONCATENATE('Search Tool'!$B$6,'Search Tool'!$F$6,H452)</f>
        <v>50044096</v>
      </c>
      <c r="B452" t="b">
        <f t="shared" si="30"/>
        <v>0</v>
      </c>
      <c r="C452">
        <f>IF(B452=FALSE,0,COUNTIF($B$7:B452,TRUE))</f>
        <v>0</v>
      </c>
      <c r="D452" t="str">
        <f t="shared" si="31"/>
        <v>FALSE0</v>
      </c>
      <c r="E452" t="str">
        <f t="shared" si="32"/>
        <v>GCSEs and CertificatesGCSE (A*-G) Full Course50044096</v>
      </c>
      <c r="F452" t="s">
        <v>1043</v>
      </c>
      <c r="G452" t="s">
        <v>1777</v>
      </c>
      <c r="H452" s="113" t="s">
        <v>387</v>
      </c>
      <c r="I452" s="113" t="s">
        <v>388</v>
      </c>
      <c r="J452" t="s">
        <v>1511</v>
      </c>
      <c r="K452" s="55" t="str">
        <f t="shared" si="33"/>
        <v>BLANK</v>
      </c>
      <c r="L452" s="55" t="str">
        <f t="shared" si="34"/>
        <v>BLANK</v>
      </c>
    </row>
    <row r="453" spans="1:12" x14ac:dyDescent="0.25">
      <c r="A453" t="str">
        <f>CONCATENATE('Search Tool'!$B$6,'Search Tool'!$F$6,H453)</f>
        <v>50044114</v>
      </c>
      <c r="B453" t="b">
        <f t="shared" si="30"/>
        <v>0</v>
      </c>
      <c r="C453">
        <f>IF(B453=FALSE,0,COUNTIF($B$7:B453,TRUE))</f>
        <v>0</v>
      </c>
      <c r="D453" t="str">
        <f t="shared" si="31"/>
        <v>FALSE0</v>
      </c>
      <c r="E453" t="str">
        <f t="shared" si="32"/>
        <v>GCSEs and CertificatesGCSE (A*-G) Full Course50044114</v>
      </c>
      <c r="F453" t="s">
        <v>1043</v>
      </c>
      <c r="G453" t="s">
        <v>1777</v>
      </c>
      <c r="H453" s="113" t="s">
        <v>389</v>
      </c>
      <c r="I453" s="113" t="s">
        <v>390</v>
      </c>
      <c r="J453" t="s">
        <v>1512</v>
      </c>
      <c r="K453" s="55" t="str">
        <f t="shared" si="33"/>
        <v>BLANK</v>
      </c>
      <c r="L453" s="55" t="str">
        <f t="shared" si="34"/>
        <v>BLANK</v>
      </c>
    </row>
    <row r="454" spans="1:12" x14ac:dyDescent="0.25">
      <c r="A454" t="str">
        <f>CONCATENATE('Search Tool'!$B$6,'Search Tool'!$F$6,H454)</f>
        <v>5004414X</v>
      </c>
      <c r="B454" t="b">
        <f t="shared" si="30"/>
        <v>0</v>
      </c>
      <c r="C454">
        <f>IF(B454=FALSE,0,COUNTIF($B$7:B454,TRUE))</f>
        <v>0</v>
      </c>
      <c r="D454" t="str">
        <f t="shared" si="31"/>
        <v>FALSE0</v>
      </c>
      <c r="E454" t="str">
        <f t="shared" si="32"/>
        <v>GCSEs and CertificatesGCSE (A*-G) Full Course5004414X</v>
      </c>
      <c r="F454" t="s">
        <v>1043</v>
      </c>
      <c r="G454" t="s">
        <v>1777</v>
      </c>
      <c r="H454" s="113" t="s">
        <v>391</v>
      </c>
      <c r="I454" s="113" t="s">
        <v>392</v>
      </c>
      <c r="J454" t="s">
        <v>1513</v>
      </c>
      <c r="K454" s="55" t="str">
        <f t="shared" si="33"/>
        <v>BLANK</v>
      </c>
      <c r="L454" s="55" t="str">
        <f t="shared" si="34"/>
        <v>BLANK</v>
      </c>
    </row>
    <row r="455" spans="1:12" x14ac:dyDescent="0.25">
      <c r="A455" t="str">
        <f>CONCATENATE('Search Tool'!$B$6,'Search Tool'!$F$6,H455)</f>
        <v>50044175</v>
      </c>
      <c r="B455" t="b">
        <f t="shared" si="30"/>
        <v>0</v>
      </c>
      <c r="C455">
        <f>IF(B455=FALSE,0,COUNTIF($B$7:B455,TRUE))</f>
        <v>0</v>
      </c>
      <c r="D455" t="str">
        <f t="shared" si="31"/>
        <v>FALSE0</v>
      </c>
      <c r="E455" t="str">
        <f t="shared" si="32"/>
        <v>GCSEs and CertificatesGCSE (A*-G) Full Course50044175</v>
      </c>
      <c r="F455" t="s">
        <v>1043</v>
      </c>
      <c r="G455" t="s">
        <v>1777</v>
      </c>
      <c r="H455" s="113" t="s">
        <v>393</v>
      </c>
      <c r="I455" s="113" t="s">
        <v>394</v>
      </c>
      <c r="J455" t="s">
        <v>1514</v>
      </c>
      <c r="K455" s="55" t="str">
        <f t="shared" si="33"/>
        <v>BLANK</v>
      </c>
      <c r="L455" s="55" t="str">
        <f t="shared" si="34"/>
        <v>BLANK</v>
      </c>
    </row>
    <row r="456" spans="1:12" x14ac:dyDescent="0.25">
      <c r="A456" t="str">
        <f>CONCATENATE('Search Tool'!$B$6,'Search Tool'!$F$6,H456)</f>
        <v>50044187</v>
      </c>
      <c r="B456" t="b">
        <f t="shared" ref="B456:B519" si="35">A456=E456</f>
        <v>0</v>
      </c>
      <c r="C456">
        <f>IF(B456=FALSE,0,COUNTIF($B$7:B456,TRUE))</f>
        <v>0</v>
      </c>
      <c r="D456" t="str">
        <f t="shared" ref="D456:D519" si="36">CONCATENATE(B456,C456)</f>
        <v>FALSE0</v>
      </c>
      <c r="E456" t="str">
        <f t="shared" ref="E456:E519" si="37">CONCATENATE(F456,G456,H456)</f>
        <v>GCSEs and CertificatesGCSE (A*-G) Full Course50044187</v>
      </c>
      <c r="F456" t="s">
        <v>1043</v>
      </c>
      <c r="G456" t="s">
        <v>1777</v>
      </c>
      <c r="H456" s="113" t="s">
        <v>1796</v>
      </c>
      <c r="I456" s="113" t="s">
        <v>395</v>
      </c>
      <c r="J456" t="s">
        <v>1515</v>
      </c>
      <c r="K456" s="55" t="str">
        <f t="shared" ref="K456:K519" si="38">IFERROR(VLOOKUP($J456,$D$7:$I$668,5,FALSE),"BLANK")</f>
        <v>BLANK</v>
      </c>
      <c r="L456" s="55" t="str">
        <f t="shared" ref="L456:L519" si="39">IFERROR(VLOOKUP($J456,$D$7:$I$668,6,FALSE),"BLANK")</f>
        <v>BLANK</v>
      </c>
    </row>
    <row r="457" spans="1:12" x14ac:dyDescent="0.25">
      <c r="A457" t="str">
        <f>CONCATENATE('Search Tool'!$B$6,'Search Tool'!$F$6,H457)</f>
        <v>50044217</v>
      </c>
      <c r="B457" t="b">
        <f t="shared" si="35"/>
        <v>0</v>
      </c>
      <c r="C457">
        <f>IF(B457=FALSE,0,COUNTIF($B$7:B457,TRUE))</f>
        <v>0</v>
      </c>
      <c r="D457" t="str">
        <f t="shared" si="36"/>
        <v>FALSE0</v>
      </c>
      <c r="E457" t="str">
        <f t="shared" si="37"/>
        <v>GCSEs and CertificatesGCSE (A*-G) Full Course50044217</v>
      </c>
      <c r="F457" t="s">
        <v>1043</v>
      </c>
      <c r="G457" t="s">
        <v>1777</v>
      </c>
      <c r="H457" s="113" t="s">
        <v>396</v>
      </c>
      <c r="I457" s="113" t="s">
        <v>397</v>
      </c>
      <c r="J457" t="s">
        <v>1516</v>
      </c>
      <c r="K457" s="55" t="str">
        <f t="shared" si="38"/>
        <v>BLANK</v>
      </c>
      <c r="L457" s="55" t="str">
        <f t="shared" si="39"/>
        <v>BLANK</v>
      </c>
    </row>
    <row r="458" spans="1:12" x14ac:dyDescent="0.25">
      <c r="A458" t="str">
        <f>CONCATENATE('Search Tool'!$B$6,'Search Tool'!$F$6,H458)</f>
        <v>50044229</v>
      </c>
      <c r="B458" t="b">
        <f t="shared" si="35"/>
        <v>0</v>
      </c>
      <c r="C458">
        <f>IF(B458=FALSE,0,COUNTIF($B$7:B458,TRUE))</f>
        <v>0</v>
      </c>
      <c r="D458" t="str">
        <f t="shared" si="36"/>
        <v>FALSE0</v>
      </c>
      <c r="E458" t="str">
        <f t="shared" si="37"/>
        <v>GCSEs and CertificatesGCSE (A*-G) Full Course50044229</v>
      </c>
      <c r="F458" t="s">
        <v>1043</v>
      </c>
      <c r="G458" t="s">
        <v>1777</v>
      </c>
      <c r="H458" s="113" t="s">
        <v>398</v>
      </c>
      <c r="I458" s="113" t="s">
        <v>399</v>
      </c>
      <c r="J458" t="s">
        <v>1517</v>
      </c>
      <c r="K458" s="55" t="str">
        <f t="shared" si="38"/>
        <v>BLANK</v>
      </c>
      <c r="L458" s="55" t="str">
        <f t="shared" si="39"/>
        <v>BLANK</v>
      </c>
    </row>
    <row r="459" spans="1:12" x14ac:dyDescent="0.25">
      <c r="A459" t="str">
        <f>CONCATENATE('Search Tool'!$B$6,'Search Tool'!$F$6,H459)</f>
        <v>50044254</v>
      </c>
      <c r="B459" t="b">
        <f t="shared" si="35"/>
        <v>0</v>
      </c>
      <c r="C459">
        <f>IF(B459=FALSE,0,COUNTIF($B$7:B459,TRUE))</f>
        <v>0</v>
      </c>
      <c r="D459" t="str">
        <f t="shared" si="36"/>
        <v>FALSE0</v>
      </c>
      <c r="E459" t="str">
        <f t="shared" si="37"/>
        <v>GCSEs and CertificatesGCSE (A*-G) Full Course50044254</v>
      </c>
      <c r="F459" t="s">
        <v>1043</v>
      </c>
      <c r="G459" t="s">
        <v>1777</v>
      </c>
      <c r="H459" s="113" t="s">
        <v>402</v>
      </c>
      <c r="I459" s="113" t="s">
        <v>403</v>
      </c>
      <c r="J459" t="s">
        <v>1518</v>
      </c>
      <c r="K459" s="55" t="str">
        <f t="shared" si="38"/>
        <v>BLANK</v>
      </c>
      <c r="L459" s="55" t="str">
        <f t="shared" si="39"/>
        <v>BLANK</v>
      </c>
    </row>
    <row r="460" spans="1:12" x14ac:dyDescent="0.25">
      <c r="A460" t="str">
        <f>CONCATENATE('Search Tool'!$B$6,'Search Tool'!$F$6,H460)</f>
        <v>5004431X</v>
      </c>
      <c r="B460" t="b">
        <f t="shared" si="35"/>
        <v>0</v>
      </c>
      <c r="C460">
        <f>IF(B460=FALSE,0,COUNTIF($B$7:B460,TRUE))</f>
        <v>0</v>
      </c>
      <c r="D460" t="str">
        <f t="shared" si="36"/>
        <v>FALSE0</v>
      </c>
      <c r="E460" t="str">
        <f t="shared" si="37"/>
        <v>GCSEs and CertificatesGCSE (A*-G) Full Course5004431X</v>
      </c>
      <c r="F460" t="s">
        <v>1043</v>
      </c>
      <c r="G460" t="s">
        <v>1777</v>
      </c>
      <c r="H460" s="113" t="s">
        <v>406</v>
      </c>
      <c r="I460" s="113" t="s">
        <v>407</v>
      </c>
      <c r="J460" t="s">
        <v>1519</v>
      </c>
      <c r="K460" s="55" t="str">
        <f t="shared" si="38"/>
        <v>BLANK</v>
      </c>
      <c r="L460" s="55" t="str">
        <f t="shared" si="39"/>
        <v>BLANK</v>
      </c>
    </row>
    <row r="461" spans="1:12" x14ac:dyDescent="0.25">
      <c r="A461" t="str">
        <f>CONCATENATE('Search Tool'!$B$6,'Search Tool'!$F$6,H461)</f>
        <v>50044357</v>
      </c>
      <c r="B461" t="b">
        <f t="shared" si="35"/>
        <v>0</v>
      </c>
      <c r="C461">
        <f>IF(B461=FALSE,0,COUNTIF($B$7:B461,TRUE))</f>
        <v>0</v>
      </c>
      <c r="D461" t="str">
        <f t="shared" si="36"/>
        <v>FALSE0</v>
      </c>
      <c r="E461" t="str">
        <f t="shared" si="37"/>
        <v>GCSEs and CertificatesGCSE (A*-G) Full Course50044357</v>
      </c>
      <c r="F461" t="s">
        <v>1043</v>
      </c>
      <c r="G461" t="s">
        <v>1777</v>
      </c>
      <c r="H461" s="113" t="s">
        <v>408</v>
      </c>
      <c r="I461" s="113" t="s">
        <v>409</v>
      </c>
      <c r="J461" t="s">
        <v>1520</v>
      </c>
      <c r="K461" s="55" t="str">
        <f t="shared" si="38"/>
        <v>BLANK</v>
      </c>
      <c r="L461" s="55" t="str">
        <f t="shared" si="39"/>
        <v>BLANK</v>
      </c>
    </row>
    <row r="462" spans="1:12" x14ac:dyDescent="0.25">
      <c r="A462" t="str">
        <f>CONCATENATE('Search Tool'!$B$6,'Search Tool'!$F$6,H462)</f>
        <v>50044369</v>
      </c>
      <c r="B462" t="b">
        <f t="shared" si="35"/>
        <v>0</v>
      </c>
      <c r="C462">
        <f>IF(B462=FALSE,0,COUNTIF($B$7:B462,TRUE))</f>
        <v>0</v>
      </c>
      <c r="D462" t="str">
        <f t="shared" si="36"/>
        <v>FALSE0</v>
      </c>
      <c r="E462" t="str">
        <f t="shared" si="37"/>
        <v>GCSEs and CertificatesGCSE (A*-G) Full Course50044369</v>
      </c>
      <c r="F462" t="s">
        <v>1043</v>
      </c>
      <c r="G462" t="s">
        <v>1777</v>
      </c>
      <c r="H462" s="113" t="s">
        <v>410</v>
      </c>
      <c r="I462" s="113" t="s">
        <v>411</v>
      </c>
      <c r="J462" t="s">
        <v>1521</v>
      </c>
      <c r="K462" s="55" t="str">
        <f t="shared" si="38"/>
        <v>BLANK</v>
      </c>
      <c r="L462" s="55" t="str">
        <f t="shared" si="39"/>
        <v>BLANK</v>
      </c>
    </row>
    <row r="463" spans="1:12" x14ac:dyDescent="0.25">
      <c r="A463" t="str">
        <f>CONCATENATE('Search Tool'!$B$6,'Search Tool'!$F$6,H463)</f>
        <v>50044394</v>
      </c>
      <c r="B463" t="b">
        <f t="shared" si="35"/>
        <v>0</v>
      </c>
      <c r="C463">
        <f>IF(B463=FALSE,0,COUNTIF($B$7:B463,TRUE))</f>
        <v>0</v>
      </c>
      <c r="D463" t="str">
        <f t="shared" si="36"/>
        <v>FALSE0</v>
      </c>
      <c r="E463" t="str">
        <f t="shared" si="37"/>
        <v>GCSEs and CertificatesGCSE (A*-G) Full Course50044394</v>
      </c>
      <c r="F463" t="s">
        <v>1043</v>
      </c>
      <c r="G463" t="s">
        <v>1777</v>
      </c>
      <c r="H463" s="113" t="s">
        <v>414</v>
      </c>
      <c r="I463" s="113" t="s">
        <v>415</v>
      </c>
      <c r="J463" t="s">
        <v>1522</v>
      </c>
      <c r="K463" s="55" t="str">
        <f t="shared" si="38"/>
        <v>BLANK</v>
      </c>
      <c r="L463" s="55" t="str">
        <f t="shared" si="39"/>
        <v>BLANK</v>
      </c>
    </row>
    <row r="464" spans="1:12" x14ac:dyDescent="0.25">
      <c r="A464" t="str">
        <f>CONCATENATE('Search Tool'!$B$6,'Search Tool'!$F$6,H464)</f>
        <v>50044400</v>
      </c>
      <c r="B464" t="b">
        <f t="shared" si="35"/>
        <v>0</v>
      </c>
      <c r="C464">
        <f>IF(B464=FALSE,0,COUNTIF($B$7:B464,TRUE))</f>
        <v>0</v>
      </c>
      <c r="D464" t="str">
        <f t="shared" si="36"/>
        <v>FALSE0</v>
      </c>
      <c r="E464" t="str">
        <f t="shared" si="37"/>
        <v>GCSEs and CertificatesGCSE (A*-G) Full Course50044400</v>
      </c>
      <c r="F464" t="s">
        <v>1043</v>
      </c>
      <c r="G464" t="s">
        <v>1777</v>
      </c>
      <c r="H464" s="113" t="s">
        <v>416</v>
      </c>
      <c r="I464" s="113" t="s">
        <v>417</v>
      </c>
      <c r="J464" t="s">
        <v>1523</v>
      </c>
      <c r="K464" s="55" t="str">
        <f t="shared" si="38"/>
        <v>BLANK</v>
      </c>
      <c r="L464" s="55" t="str">
        <f t="shared" si="39"/>
        <v>BLANK</v>
      </c>
    </row>
    <row r="465" spans="1:12" x14ac:dyDescent="0.25">
      <c r="A465" t="str">
        <f>CONCATENATE('Search Tool'!$B$6,'Search Tool'!$F$6,H465)</f>
        <v>50044424</v>
      </c>
      <c r="B465" t="b">
        <f t="shared" si="35"/>
        <v>0</v>
      </c>
      <c r="C465">
        <f>IF(B465=FALSE,0,COUNTIF($B$7:B465,TRUE))</f>
        <v>0</v>
      </c>
      <c r="D465" t="str">
        <f t="shared" si="36"/>
        <v>FALSE0</v>
      </c>
      <c r="E465" t="str">
        <f t="shared" si="37"/>
        <v>GCSEs and CertificatesGCSE (A*-G) Full Course50044424</v>
      </c>
      <c r="F465" t="s">
        <v>1043</v>
      </c>
      <c r="G465" t="s">
        <v>1777</v>
      </c>
      <c r="H465" s="113" t="s">
        <v>418</v>
      </c>
      <c r="I465" s="113" t="s">
        <v>419</v>
      </c>
      <c r="J465" t="s">
        <v>1524</v>
      </c>
      <c r="K465" s="55" t="str">
        <f t="shared" si="38"/>
        <v>BLANK</v>
      </c>
      <c r="L465" s="55" t="str">
        <f t="shared" si="39"/>
        <v>BLANK</v>
      </c>
    </row>
    <row r="466" spans="1:12" x14ac:dyDescent="0.25">
      <c r="A466" t="str">
        <f>CONCATENATE('Search Tool'!$B$6,'Search Tool'!$F$6,H466)</f>
        <v>5004445X</v>
      </c>
      <c r="B466" t="b">
        <f t="shared" si="35"/>
        <v>0</v>
      </c>
      <c r="C466">
        <f>IF(B466=FALSE,0,COUNTIF($B$7:B466,TRUE))</f>
        <v>0</v>
      </c>
      <c r="D466" t="str">
        <f t="shared" si="36"/>
        <v>FALSE0</v>
      </c>
      <c r="E466" t="str">
        <f t="shared" si="37"/>
        <v>GCSEs and CertificatesGCSE (A*-G) Full Course5004445X</v>
      </c>
      <c r="F466" t="s">
        <v>1043</v>
      </c>
      <c r="G466" t="s">
        <v>1777</v>
      </c>
      <c r="H466" s="113" t="s">
        <v>420</v>
      </c>
      <c r="I466" s="113" t="s">
        <v>421</v>
      </c>
      <c r="J466" t="s">
        <v>1525</v>
      </c>
      <c r="K466" s="55" t="str">
        <f t="shared" si="38"/>
        <v>BLANK</v>
      </c>
      <c r="L466" s="55" t="str">
        <f t="shared" si="39"/>
        <v>BLANK</v>
      </c>
    </row>
    <row r="467" spans="1:12" x14ac:dyDescent="0.25">
      <c r="A467" t="str">
        <f>CONCATENATE('Search Tool'!$B$6,'Search Tool'!$F$6,H467)</f>
        <v>50044552</v>
      </c>
      <c r="B467" t="b">
        <f t="shared" si="35"/>
        <v>0</v>
      </c>
      <c r="C467">
        <f>IF(B467=FALSE,0,COUNTIF($B$7:B467,TRUE))</f>
        <v>0</v>
      </c>
      <c r="D467" t="str">
        <f t="shared" si="36"/>
        <v>FALSE0</v>
      </c>
      <c r="E467" t="str">
        <f t="shared" si="37"/>
        <v>GCSEs and CertificatesGCSE (A*-G) Full Course50044552</v>
      </c>
      <c r="F467" t="s">
        <v>1043</v>
      </c>
      <c r="G467" t="s">
        <v>1777</v>
      </c>
      <c r="H467" s="113" t="s">
        <v>428</v>
      </c>
      <c r="I467" s="113" t="s">
        <v>429</v>
      </c>
      <c r="J467" t="s">
        <v>1526</v>
      </c>
      <c r="K467" s="55" t="str">
        <f t="shared" si="38"/>
        <v>BLANK</v>
      </c>
      <c r="L467" s="55" t="str">
        <f t="shared" si="39"/>
        <v>BLANK</v>
      </c>
    </row>
    <row r="468" spans="1:12" x14ac:dyDescent="0.25">
      <c r="A468" t="str">
        <f>CONCATENATE('Search Tool'!$B$6,'Search Tool'!$F$6,H468)</f>
        <v>50044564</v>
      </c>
      <c r="B468" t="b">
        <f t="shared" si="35"/>
        <v>0</v>
      </c>
      <c r="C468">
        <f>IF(B468=FALSE,0,COUNTIF($B$7:B468,TRUE))</f>
        <v>0</v>
      </c>
      <c r="D468" t="str">
        <f t="shared" si="36"/>
        <v>FALSE0</v>
      </c>
      <c r="E468" t="str">
        <f t="shared" si="37"/>
        <v>GCSEs and CertificatesGCSE (A*-G) Full Course50044564</v>
      </c>
      <c r="F468" t="s">
        <v>1043</v>
      </c>
      <c r="G468" t="s">
        <v>1777</v>
      </c>
      <c r="H468" s="113" t="s">
        <v>430</v>
      </c>
      <c r="I468" s="113" t="s">
        <v>431</v>
      </c>
      <c r="J468" t="s">
        <v>1527</v>
      </c>
      <c r="K468" s="55" t="str">
        <f t="shared" si="38"/>
        <v>BLANK</v>
      </c>
      <c r="L468" s="55" t="str">
        <f t="shared" si="39"/>
        <v>BLANK</v>
      </c>
    </row>
    <row r="469" spans="1:12" x14ac:dyDescent="0.25">
      <c r="A469" t="str">
        <f>CONCATENATE('Search Tool'!$B$6,'Search Tool'!$F$6,H469)</f>
        <v>50044588</v>
      </c>
      <c r="B469" t="b">
        <f t="shared" si="35"/>
        <v>0</v>
      </c>
      <c r="C469">
        <f>IF(B469=FALSE,0,COUNTIF($B$7:B469,TRUE))</f>
        <v>0</v>
      </c>
      <c r="D469" t="str">
        <f t="shared" si="36"/>
        <v>FALSE0</v>
      </c>
      <c r="E469" t="str">
        <f t="shared" si="37"/>
        <v>GCSEs and CertificatesGCSE (A*-G) Full Course50044588</v>
      </c>
      <c r="F469" t="s">
        <v>1043</v>
      </c>
      <c r="G469" t="s">
        <v>1777</v>
      </c>
      <c r="H469" s="113" t="s">
        <v>434</v>
      </c>
      <c r="I469" s="113" t="s">
        <v>435</v>
      </c>
      <c r="J469" t="s">
        <v>1528</v>
      </c>
      <c r="K469" s="55" t="str">
        <f t="shared" si="38"/>
        <v>BLANK</v>
      </c>
      <c r="L469" s="55" t="str">
        <f t="shared" si="39"/>
        <v>BLANK</v>
      </c>
    </row>
    <row r="470" spans="1:12" x14ac:dyDescent="0.25">
      <c r="A470" t="str">
        <f>CONCATENATE('Search Tool'!$B$6,'Search Tool'!$F$6,H470)</f>
        <v>50044606</v>
      </c>
      <c r="B470" t="b">
        <f t="shared" si="35"/>
        <v>0</v>
      </c>
      <c r="C470">
        <f>IF(B470=FALSE,0,COUNTIF($B$7:B470,TRUE))</f>
        <v>0</v>
      </c>
      <c r="D470" t="str">
        <f t="shared" si="36"/>
        <v>FALSE0</v>
      </c>
      <c r="E470" t="str">
        <f t="shared" si="37"/>
        <v>GCSEs and CertificatesGCSE (A*-G) Full Course50044606</v>
      </c>
      <c r="F470" t="s">
        <v>1043</v>
      </c>
      <c r="G470" t="s">
        <v>1777</v>
      </c>
      <c r="H470" s="113" t="s">
        <v>436</v>
      </c>
      <c r="I470" s="113" t="s">
        <v>437</v>
      </c>
      <c r="J470" t="s">
        <v>1529</v>
      </c>
      <c r="K470" s="55" t="str">
        <f t="shared" si="38"/>
        <v>BLANK</v>
      </c>
      <c r="L470" s="55" t="str">
        <f t="shared" si="39"/>
        <v>BLANK</v>
      </c>
    </row>
    <row r="471" spans="1:12" x14ac:dyDescent="0.25">
      <c r="A471" t="str">
        <f>CONCATENATE('Search Tool'!$B$6,'Search Tool'!$F$6,H471)</f>
        <v>50044618</v>
      </c>
      <c r="B471" t="b">
        <f t="shared" si="35"/>
        <v>0</v>
      </c>
      <c r="C471">
        <f>IF(B471=FALSE,0,COUNTIF($B$7:B471,TRUE))</f>
        <v>0</v>
      </c>
      <c r="D471" t="str">
        <f t="shared" si="36"/>
        <v>FALSE0</v>
      </c>
      <c r="E471" t="str">
        <f t="shared" si="37"/>
        <v>GCSEs and CertificatesGCSE (A*-G) Full Course50044618</v>
      </c>
      <c r="F471" t="s">
        <v>1043</v>
      </c>
      <c r="G471" t="s">
        <v>1777</v>
      </c>
      <c r="H471" s="113" t="s">
        <v>438</v>
      </c>
      <c r="I471" s="113" t="s">
        <v>439</v>
      </c>
      <c r="J471" t="s">
        <v>1530</v>
      </c>
      <c r="K471" s="55" t="str">
        <f t="shared" si="38"/>
        <v>BLANK</v>
      </c>
      <c r="L471" s="55" t="str">
        <f t="shared" si="39"/>
        <v>BLANK</v>
      </c>
    </row>
    <row r="472" spans="1:12" x14ac:dyDescent="0.25">
      <c r="A472" t="str">
        <f>CONCATENATE('Search Tool'!$B$6,'Search Tool'!$F$6,H472)</f>
        <v>50044679</v>
      </c>
      <c r="B472" t="b">
        <f t="shared" si="35"/>
        <v>0</v>
      </c>
      <c r="C472">
        <f>IF(B472=FALSE,0,COUNTIF($B$7:B472,TRUE))</f>
        <v>0</v>
      </c>
      <c r="D472" t="str">
        <f t="shared" si="36"/>
        <v>FALSE0</v>
      </c>
      <c r="E472" t="str">
        <f t="shared" si="37"/>
        <v>GCSEs and CertificatesGCSE (A*-G) Full Course50044679</v>
      </c>
      <c r="F472" t="s">
        <v>1043</v>
      </c>
      <c r="G472" t="s">
        <v>1777</v>
      </c>
      <c r="H472" s="113" t="s">
        <v>444</v>
      </c>
      <c r="I472" s="113" t="s">
        <v>445</v>
      </c>
      <c r="J472" t="s">
        <v>1531</v>
      </c>
      <c r="K472" s="55" t="str">
        <f t="shared" si="38"/>
        <v>BLANK</v>
      </c>
      <c r="L472" s="55" t="str">
        <f t="shared" si="39"/>
        <v>BLANK</v>
      </c>
    </row>
    <row r="473" spans="1:12" x14ac:dyDescent="0.25">
      <c r="A473" t="str">
        <f>CONCATENATE('Search Tool'!$B$6,'Search Tool'!$F$6,H473)</f>
        <v>50044734</v>
      </c>
      <c r="B473" t="b">
        <f t="shared" si="35"/>
        <v>0</v>
      </c>
      <c r="C473">
        <f>IF(B473=FALSE,0,COUNTIF($B$7:B473,TRUE))</f>
        <v>0</v>
      </c>
      <c r="D473" t="str">
        <f t="shared" si="36"/>
        <v>FALSE0</v>
      </c>
      <c r="E473" t="str">
        <f t="shared" si="37"/>
        <v>GCSEs and CertificatesGCSE (A*-G) Full Course50044734</v>
      </c>
      <c r="F473" t="s">
        <v>1043</v>
      </c>
      <c r="G473" t="s">
        <v>1777</v>
      </c>
      <c r="H473" s="113" t="s">
        <v>450</v>
      </c>
      <c r="I473" s="113" t="s">
        <v>451</v>
      </c>
      <c r="J473" t="s">
        <v>1532</v>
      </c>
      <c r="K473" s="55" t="str">
        <f t="shared" si="38"/>
        <v>BLANK</v>
      </c>
      <c r="L473" s="55" t="str">
        <f t="shared" si="39"/>
        <v>BLANK</v>
      </c>
    </row>
    <row r="474" spans="1:12" x14ac:dyDescent="0.25">
      <c r="A474" t="str">
        <f>CONCATENATE('Search Tool'!$B$6,'Search Tool'!$F$6,H474)</f>
        <v>50044758</v>
      </c>
      <c r="B474" t="b">
        <f t="shared" si="35"/>
        <v>0</v>
      </c>
      <c r="C474">
        <f>IF(B474=FALSE,0,COUNTIF($B$7:B474,TRUE))</f>
        <v>0</v>
      </c>
      <c r="D474" t="str">
        <f t="shared" si="36"/>
        <v>FALSE0</v>
      </c>
      <c r="E474" t="str">
        <f t="shared" si="37"/>
        <v>GCSEs and CertificatesGCSE (A*-G) Full Course50044758</v>
      </c>
      <c r="F474" t="s">
        <v>1043</v>
      </c>
      <c r="G474" t="s">
        <v>1777</v>
      </c>
      <c r="H474" s="113" t="s">
        <v>454</v>
      </c>
      <c r="I474" s="113" t="s">
        <v>455</v>
      </c>
      <c r="J474" t="s">
        <v>1533</v>
      </c>
      <c r="K474" s="55" t="str">
        <f t="shared" si="38"/>
        <v>BLANK</v>
      </c>
      <c r="L474" s="55" t="str">
        <f t="shared" si="39"/>
        <v>BLANK</v>
      </c>
    </row>
    <row r="475" spans="1:12" x14ac:dyDescent="0.25">
      <c r="A475" t="str">
        <f>CONCATENATE('Search Tool'!$B$6,'Search Tool'!$F$6,H475)</f>
        <v>5004476X</v>
      </c>
      <c r="B475" t="b">
        <f t="shared" si="35"/>
        <v>0</v>
      </c>
      <c r="C475">
        <f>IF(B475=FALSE,0,COUNTIF($B$7:B475,TRUE))</f>
        <v>0</v>
      </c>
      <c r="D475" t="str">
        <f t="shared" si="36"/>
        <v>FALSE0</v>
      </c>
      <c r="E475" t="str">
        <f t="shared" si="37"/>
        <v>GCSEs and CertificatesGCSE (A*-G) Full Course5004476X</v>
      </c>
      <c r="F475" t="s">
        <v>1043</v>
      </c>
      <c r="G475" t="s">
        <v>1777</v>
      </c>
      <c r="H475" s="113" t="s">
        <v>456</v>
      </c>
      <c r="I475" s="113" t="s">
        <v>457</v>
      </c>
      <c r="J475" t="s">
        <v>1534</v>
      </c>
      <c r="K475" s="55" t="str">
        <f t="shared" si="38"/>
        <v>BLANK</v>
      </c>
      <c r="L475" s="55" t="str">
        <f t="shared" si="39"/>
        <v>BLANK</v>
      </c>
    </row>
    <row r="476" spans="1:12" x14ac:dyDescent="0.25">
      <c r="A476" t="str">
        <f>CONCATENATE('Search Tool'!$B$6,'Search Tool'!$F$6,H476)</f>
        <v>50044813</v>
      </c>
      <c r="B476" t="b">
        <f t="shared" si="35"/>
        <v>0</v>
      </c>
      <c r="C476">
        <f>IF(B476=FALSE,0,COUNTIF($B$7:B476,TRUE))</f>
        <v>0</v>
      </c>
      <c r="D476" t="str">
        <f t="shared" si="36"/>
        <v>FALSE0</v>
      </c>
      <c r="E476" t="str">
        <f t="shared" si="37"/>
        <v>GCSEs and CertificatesGCSE (A*-G) Full Course50044813</v>
      </c>
      <c r="F476" t="s">
        <v>1043</v>
      </c>
      <c r="G476" t="s">
        <v>1777</v>
      </c>
      <c r="H476" s="113" t="s">
        <v>458</v>
      </c>
      <c r="I476" s="113" t="s">
        <v>459</v>
      </c>
      <c r="J476" t="s">
        <v>1535</v>
      </c>
      <c r="K476" s="55" t="str">
        <f t="shared" si="38"/>
        <v>BLANK</v>
      </c>
      <c r="L476" s="55" t="str">
        <f t="shared" si="39"/>
        <v>BLANK</v>
      </c>
    </row>
    <row r="477" spans="1:12" x14ac:dyDescent="0.25">
      <c r="A477" t="str">
        <f>CONCATENATE('Search Tool'!$B$6,'Search Tool'!$F$6,H477)</f>
        <v>50044825</v>
      </c>
      <c r="B477" t="b">
        <f t="shared" si="35"/>
        <v>0</v>
      </c>
      <c r="C477">
        <f>IF(B477=FALSE,0,COUNTIF($B$7:B477,TRUE))</f>
        <v>0</v>
      </c>
      <c r="D477" t="str">
        <f t="shared" si="36"/>
        <v>FALSE0</v>
      </c>
      <c r="E477" t="str">
        <f t="shared" si="37"/>
        <v>GCSEs and CertificatesGCSE (A*-G) Full Course50044825</v>
      </c>
      <c r="F477" t="s">
        <v>1043</v>
      </c>
      <c r="G477" t="s">
        <v>1777</v>
      </c>
      <c r="H477" s="113" t="s">
        <v>460</v>
      </c>
      <c r="I477" s="113" t="s">
        <v>461</v>
      </c>
      <c r="J477" t="s">
        <v>1536</v>
      </c>
      <c r="K477" s="55" t="str">
        <f t="shared" si="38"/>
        <v>BLANK</v>
      </c>
      <c r="L477" s="55" t="str">
        <f t="shared" si="39"/>
        <v>BLANK</v>
      </c>
    </row>
    <row r="478" spans="1:12" x14ac:dyDescent="0.25">
      <c r="A478" t="str">
        <f>CONCATENATE('Search Tool'!$B$6,'Search Tool'!$F$6,H478)</f>
        <v>50044916</v>
      </c>
      <c r="B478" t="b">
        <f t="shared" si="35"/>
        <v>0</v>
      </c>
      <c r="C478">
        <f>IF(B478=FALSE,0,COUNTIF($B$7:B478,TRUE))</f>
        <v>0</v>
      </c>
      <c r="D478" t="str">
        <f t="shared" si="36"/>
        <v>FALSE0</v>
      </c>
      <c r="E478" t="str">
        <f t="shared" si="37"/>
        <v>GCSEs and CertificatesGCSE (A*-G) Full Course50044916</v>
      </c>
      <c r="F478" t="s">
        <v>1043</v>
      </c>
      <c r="G478" t="s">
        <v>1777</v>
      </c>
      <c r="H478" s="113" t="s">
        <v>466</v>
      </c>
      <c r="I478" s="113" t="s">
        <v>467</v>
      </c>
      <c r="J478" t="s">
        <v>1537</v>
      </c>
      <c r="K478" s="55" t="str">
        <f t="shared" si="38"/>
        <v>BLANK</v>
      </c>
      <c r="L478" s="55" t="str">
        <f t="shared" si="39"/>
        <v>BLANK</v>
      </c>
    </row>
    <row r="479" spans="1:12" x14ac:dyDescent="0.25">
      <c r="A479" t="str">
        <f>CONCATENATE('Search Tool'!$B$6,'Search Tool'!$F$6,H479)</f>
        <v>5004493X</v>
      </c>
      <c r="B479" t="b">
        <f t="shared" si="35"/>
        <v>0</v>
      </c>
      <c r="C479">
        <f>IF(B479=FALSE,0,COUNTIF($B$7:B479,TRUE))</f>
        <v>0</v>
      </c>
      <c r="D479" t="str">
        <f t="shared" si="36"/>
        <v>FALSE0</v>
      </c>
      <c r="E479" t="str">
        <f t="shared" si="37"/>
        <v>GCSEs and CertificatesGCSE (A*-G) Full Course5004493X</v>
      </c>
      <c r="F479" t="s">
        <v>1043</v>
      </c>
      <c r="G479" t="s">
        <v>1777</v>
      </c>
      <c r="H479" s="113" t="s">
        <v>468</v>
      </c>
      <c r="I479" s="113" t="s">
        <v>469</v>
      </c>
      <c r="J479" t="s">
        <v>1538</v>
      </c>
      <c r="K479" s="55" t="str">
        <f t="shared" si="38"/>
        <v>BLANK</v>
      </c>
      <c r="L479" s="55" t="str">
        <f t="shared" si="39"/>
        <v>BLANK</v>
      </c>
    </row>
    <row r="480" spans="1:12" x14ac:dyDescent="0.25">
      <c r="A480" t="str">
        <f>CONCATENATE('Search Tool'!$B$6,'Search Tool'!$F$6,H480)</f>
        <v>50044965</v>
      </c>
      <c r="B480" t="b">
        <f t="shared" si="35"/>
        <v>0</v>
      </c>
      <c r="C480">
        <f>IF(B480=FALSE,0,COUNTIF($B$7:B480,TRUE))</f>
        <v>0</v>
      </c>
      <c r="D480" t="str">
        <f t="shared" si="36"/>
        <v>FALSE0</v>
      </c>
      <c r="E480" t="str">
        <f t="shared" si="37"/>
        <v>GCSEs and CertificatesGCSE (A*-G) Full Course50044965</v>
      </c>
      <c r="F480" t="s">
        <v>1043</v>
      </c>
      <c r="G480" t="s">
        <v>1777</v>
      </c>
      <c r="H480" s="113" t="s">
        <v>472</v>
      </c>
      <c r="I480" s="113" t="s">
        <v>473</v>
      </c>
      <c r="J480" t="s">
        <v>1539</v>
      </c>
      <c r="K480" s="55" t="str">
        <f t="shared" si="38"/>
        <v>BLANK</v>
      </c>
      <c r="L480" s="55" t="str">
        <f t="shared" si="39"/>
        <v>BLANK</v>
      </c>
    </row>
    <row r="481" spans="1:12" x14ac:dyDescent="0.25">
      <c r="A481" t="str">
        <f>CONCATENATE('Search Tool'!$B$6,'Search Tool'!$F$6,H481)</f>
        <v>50045088</v>
      </c>
      <c r="B481" t="b">
        <f t="shared" si="35"/>
        <v>0</v>
      </c>
      <c r="C481">
        <f>IF(B481=FALSE,0,COUNTIF($B$7:B481,TRUE))</f>
        <v>0</v>
      </c>
      <c r="D481" t="str">
        <f t="shared" si="36"/>
        <v>FALSE0</v>
      </c>
      <c r="E481" t="str">
        <f t="shared" si="37"/>
        <v>GCSEs and CertificatesGCSE (A*-G) Full Course50045088</v>
      </c>
      <c r="F481" t="s">
        <v>1043</v>
      </c>
      <c r="G481" t="s">
        <v>1777</v>
      </c>
      <c r="H481" s="113" t="s">
        <v>476</v>
      </c>
      <c r="I481" s="113" t="s">
        <v>477</v>
      </c>
      <c r="J481" t="s">
        <v>1540</v>
      </c>
      <c r="K481" s="55" t="str">
        <f t="shared" si="38"/>
        <v>BLANK</v>
      </c>
      <c r="L481" s="55" t="str">
        <f t="shared" si="39"/>
        <v>BLANK</v>
      </c>
    </row>
    <row r="482" spans="1:12" x14ac:dyDescent="0.25">
      <c r="A482" t="str">
        <f>CONCATENATE('Search Tool'!$B$6,'Search Tool'!$F$6,H482)</f>
        <v>50045234</v>
      </c>
      <c r="B482" t="b">
        <f t="shared" si="35"/>
        <v>0</v>
      </c>
      <c r="C482">
        <f>IF(B482=FALSE,0,COUNTIF($B$7:B482,TRUE))</f>
        <v>0</v>
      </c>
      <c r="D482" t="str">
        <f t="shared" si="36"/>
        <v>FALSE0</v>
      </c>
      <c r="E482" t="str">
        <f t="shared" si="37"/>
        <v>GCSEs and CertificatesGCSE (A*-G) Full Course50045234</v>
      </c>
      <c r="F482" t="s">
        <v>1043</v>
      </c>
      <c r="G482" t="s">
        <v>1777</v>
      </c>
      <c r="H482" s="113" t="s">
        <v>482</v>
      </c>
      <c r="I482" s="113" t="s">
        <v>483</v>
      </c>
      <c r="J482" t="s">
        <v>1541</v>
      </c>
      <c r="K482" s="55" t="str">
        <f t="shared" si="38"/>
        <v>BLANK</v>
      </c>
      <c r="L482" s="55" t="str">
        <f t="shared" si="39"/>
        <v>BLANK</v>
      </c>
    </row>
    <row r="483" spans="1:12" x14ac:dyDescent="0.25">
      <c r="A483" t="str">
        <f>CONCATENATE('Search Tool'!$B$6,'Search Tool'!$F$6,H483)</f>
        <v>50045271</v>
      </c>
      <c r="B483" t="b">
        <f t="shared" si="35"/>
        <v>0</v>
      </c>
      <c r="C483">
        <f>IF(B483=FALSE,0,COUNTIF($B$7:B483,TRUE))</f>
        <v>0</v>
      </c>
      <c r="D483" t="str">
        <f t="shared" si="36"/>
        <v>FALSE0</v>
      </c>
      <c r="E483" t="str">
        <f t="shared" si="37"/>
        <v>GCSEs and CertificatesGCSE (A*-G) Full Course50045271</v>
      </c>
      <c r="F483" t="s">
        <v>1043</v>
      </c>
      <c r="G483" t="s">
        <v>1777</v>
      </c>
      <c r="H483" s="113" t="s">
        <v>484</v>
      </c>
      <c r="I483" s="113" t="s">
        <v>485</v>
      </c>
      <c r="J483" t="s">
        <v>1542</v>
      </c>
      <c r="K483" s="55" t="str">
        <f t="shared" si="38"/>
        <v>BLANK</v>
      </c>
      <c r="L483" s="55" t="str">
        <f t="shared" si="39"/>
        <v>BLANK</v>
      </c>
    </row>
    <row r="484" spans="1:12" x14ac:dyDescent="0.25">
      <c r="A484" t="str">
        <f>CONCATENATE('Search Tool'!$B$6,'Search Tool'!$F$6,H484)</f>
        <v>50045428</v>
      </c>
      <c r="B484" t="b">
        <f t="shared" si="35"/>
        <v>0</v>
      </c>
      <c r="C484">
        <f>IF(B484=FALSE,0,COUNTIF($B$7:B484,TRUE))</f>
        <v>0</v>
      </c>
      <c r="D484" t="str">
        <f t="shared" si="36"/>
        <v>FALSE0</v>
      </c>
      <c r="E484" t="str">
        <f t="shared" si="37"/>
        <v>GCSEs and CertificatesGCSE (A*-G) Full Course50045428</v>
      </c>
      <c r="F484" t="s">
        <v>1043</v>
      </c>
      <c r="G484" t="s">
        <v>1777</v>
      </c>
      <c r="H484" s="113" t="s">
        <v>492</v>
      </c>
      <c r="I484" s="113" t="s">
        <v>493</v>
      </c>
      <c r="J484" t="s">
        <v>1543</v>
      </c>
      <c r="K484" s="55" t="str">
        <f t="shared" si="38"/>
        <v>BLANK</v>
      </c>
      <c r="L484" s="55" t="str">
        <f t="shared" si="39"/>
        <v>BLANK</v>
      </c>
    </row>
    <row r="485" spans="1:12" x14ac:dyDescent="0.25">
      <c r="A485" t="str">
        <f>CONCATENATE('Search Tool'!$B$6,'Search Tool'!$F$6,H485)</f>
        <v>5004543X</v>
      </c>
      <c r="B485" t="b">
        <f t="shared" si="35"/>
        <v>0</v>
      </c>
      <c r="C485">
        <f>IF(B485=FALSE,0,COUNTIF($B$7:B485,TRUE))</f>
        <v>0</v>
      </c>
      <c r="D485" t="str">
        <f t="shared" si="36"/>
        <v>FALSE0</v>
      </c>
      <c r="E485" t="str">
        <f t="shared" si="37"/>
        <v>GCSEs and CertificatesGCSE (A*-G) Full Course5004543X</v>
      </c>
      <c r="F485" t="s">
        <v>1043</v>
      </c>
      <c r="G485" t="s">
        <v>1777</v>
      </c>
      <c r="H485" s="113" t="s">
        <v>494</v>
      </c>
      <c r="I485" s="113" t="s">
        <v>495</v>
      </c>
      <c r="J485" t="s">
        <v>1544</v>
      </c>
      <c r="K485" s="55" t="str">
        <f t="shared" si="38"/>
        <v>BLANK</v>
      </c>
      <c r="L485" s="55" t="str">
        <f t="shared" si="39"/>
        <v>BLANK</v>
      </c>
    </row>
    <row r="486" spans="1:12" x14ac:dyDescent="0.25">
      <c r="A486" t="str">
        <f>CONCATENATE('Search Tool'!$B$6,'Search Tool'!$F$6,H486)</f>
        <v>50045441</v>
      </c>
      <c r="B486" t="b">
        <f t="shared" si="35"/>
        <v>0</v>
      </c>
      <c r="C486">
        <f>IF(B486=FALSE,0,COUNTIF($B$7:B486,TRUE))</f>
        <v>0</v>
      </c>
      <c r="D486" t="str">
        <f t="shared" si="36"/>
        <v>FALSE0</v>
      </c>
      <c r="E486" t="str">
        <f t="shared" si="37"/>
        <v>GCSEs and CertificatesGCSE (A*-G) Full Course50045441</v>
      </c>
      <c r="F486" t="s">
        <v>1043</v>
      </c>
      <c r="G486" t="s">
        <v>1777</v>
      </c>
      <c r="H486" s="113" t="s">
        <v>496</v>
      </c>
      <c r="I486" s="113" t="s">
        <v>497</v>
      </c>
      <c r="J486" t="s">
        <v>1545</v>
      </c>
      <c r="K486" s="55" t="str">
        <f t="shared" si="38"/>
        <v>BLANK</v>
      </c>
      <c r="L486" s="55" t="str">
        <f t="shared" si="39"/>
        <v>BLANK</v>
      </c>
    </row>
    <row r="487" spans="1:12" x14ac:dyDescent="0.25">
      <c r="A487" t="str">
        <f>CONCATENATE('Search Tool'!$B$6,'Search Tool'!$F$6,H487)</f>
        <v>50045532</v>
      </c>
      <c r="B487" t="b">
        <f t="shared" si="35"/>
        <v>0</v>
      </c>
      <c r="C487">
        <f>IF(B487=FALSE,0,COUNTIF($B$7:B487,TRUE))</f>
        <v>0</v>
      </c>
      <c r="D487" t="str">
        <f t="shared" si="36"/>
        <v>FALSE0</v>
      </c>
      <c r="E487" t="str">
        <f t="shared" si="37"/>
        <v>GCSEs and CertificatesGCSE (A*-G) Full Course50045532</v>
      </c>
      <c r="F487" t="s">
        <v>1043</v>
      </c>
      <c r="G487" t="s">
        <v>1777</v>
      </c>
      <c r="H487" s="113" t="s">
        <v>498</v>
      </c>
      <c r="I487" s="113" t="s">
        <v>499</v>
      </c>
      <c r="J487" t="s">
        <v>1546</v>
      </c>
      <c r="K487" s="55" t="str">
        <f t="shared" si="38"/>
        <v>BLANK</v>
      </c>
      <c r="L487" s="55" t="str">
        <f t="shared" si="39"/>
        <v>BLANK</v>
      </c>
    </row>
    <row r="488" spans="1:12" x14ac:dyDescent="0.25">
      <c r="A488" t="str">
        <f>CONCATENATE('Search Tool'!$B$6,'Search Tool'!$F$6,H488)</f>
        <v>50045568</v>
      </c>
      <c r="B488" t="b">
        <f t="shared" si="35"/>
        <v>0</v>
      </c>
      <c r="C488">
        <f>IF(B488=FALSE,0,COUNTIF($B$7:B488,TRUE))</f>
        <v>0</v>
      </c>
      <c r="D488" t="str">
        <f t="shared" si="36"/>
        <v>FALSE0</v>
      </c>
      <c r="E488" t="str">
        <f t="shared" si="37"/>
        <v>GCSEs and CertificatesGCSE (A*-G) Full Course50045568</v>
      </c>
      <c r="F488" t="s">
        <v>1043</v>
      </c>
      <c r="G488" t="s">
        <v>1777</v>
      </c>
      <c r="H488" s="113" t="s">
        <v>500</v>
      </c>
      <c r="I488" s="113" t="s">
        <v>501</v>
      </c>
      <c r="J488" t="s">
        <v>1547</v>
      </c>
      <c r="K488" s="55" t="str">
        <f t="shared" si="38"/>
        <v>BLANK</v>
      </c>
      <c r="L488" s="55" t="str">
        <f t="shared" si="39"/>
        <v>BLANK</v>
      </c>
    </row>
    <row r="489" spans="1:12" x14ac:dyDescent="0.25">
      <c r="A489" t="str">
        <f>CONCATENATE('Search Tool'!$B$6,'Search Tool'!$F$6,H489)</f>
        <v>5004557X</v>
      </c>
      <c r="B489" t="b">
        <f t="shared" si="35"/>
        <v>0</v>
      </c>
      <c r="C489">
        <f>IF(B489=FALSE,0,COUNTIF($B$7:B489,TRUE))</f>
        <v>0</v>
      </c>
      <c r="D489" t="str">
        <f t="shared" si="36"/>
        <v>FALSE0</v>
      </c>
      <c r="E489" t="str">
        <f t="shared" si="37"/>
        <v>GCSEs and CertificatesGCSE (A*-G) Full Course5004557X</v>
      </c>
      <c r="F489" t="s">
        <v>1043</v>
      </c>
      <c r="G489" t="s">
        <v>1777</v>
      </c>
      <c r="H489" s="113" t="s">
        <v>502</v>
      </c>
      <c r="I489" s="113" t="s">
        <v>503</v>
      </c>
      <c r="J489" t="s">
        <v>1548</v>
      </c>
      <c r="K489" s="55" t="str">
        <f t="shared" si="38"/>
        <v>BLANK</v>
      </c>
      <c r="L489" s="55" t="str">
        <f t="shared" si="39"/>
        <v>BLANK</v>
      </c>
    </row>
    <row r="490" spans="1:12" x14ac:dyDescent="0.25">
      <c r="A490" t="str">
        <f>CONCATENATE('Search Tool'!$B$6,'Search Tool'!$F$6,H490)</f>
        <v>50045593</v>
      </c>
      <c r="B490" t="b">
        <f t="shared" si="35"/>
        <v>0</v>
      </c>
      <c r="C490">
        <f>IF(B490=FALSE,0,COUNTIF($B$7:B490,TRUE))</f>
        <v>0</v>
      </c>
      <c r="D490" t="str">
        <f t="shared" si="36"/>
        <v>FALSE0</v>
      </c>
      <c r="E490" t="str">
        <f t="shared" si="37"/>
        <v>GCSEs and CertificatesGCSE (A*-G) Full Course50045593</v>
      </c>
      <c r="F490" t="s">
        <v>1043</v>
      </c>
      <c r="G490" t="s">
        <v>1777</v>
      </c>
      <c r="H490" s="113" t="s">
        <v>504</v>
      </c>
      <c r="I490" s="113" t="s">
        <v>505</v>
      </c>
      <c r="J490" t="s">
        <v>1549</v>
      </c>
      <c r="K490" s="55" t="str">
        <f t="shared" si="38"/>
        <v>BLANK</v>
      </c>
      <c r="L490" s="55" t="str">
        <f t="shared" si="39"/>
        <v>BLANK</v>
      </c>
    </row>
    <row r="491" spans="1:12" x14ac:dyDescent="0.25">
      <c r="A491" t="str">
        <f>CONCATENATE('Search Tool'!$B$6,'Search Tool'!$F$6,H491)</f>
        <v>50045702</v>
      </c>
      <c r="B491" t="b">
        <f t="shared" si="35"/>
        <v>0</v>
      </c>
      <c r="C491">
        <f>IF(B491=FALSE,0,COUNTIF($B$7:B491,TRUE))</f>
        <v>0</v>
      </c>
      <c r="D491" t="str">
        <f t="shared" si="36"/>
        <v>FALSE0</v>
      </c>
      <c r="E491" t="str">
        <f t="shared" si="37"/>
        <v>GCSEs and CertificatesGCSE (A*-G) Full Course50045702</v>
      </c>
      <c r="F491" t="s">
        <v>1043</v>
      </c>
      <c r="G491" t="s">
        <v>1777</v>
      </c>
      <c r="H491" s="113" t="s">
        <v>506</v>
      </c>
      <c r="I491" s="113" t="s">
        <v>507</v>
      </c>
      <c r="J491" t="s">
        <v>1550</v>
      </c>
      <c r="K491" s="55" t="str">
        <f t="shared" si="38"/>
        <v>BLANK</v>
      </c>
      <c r="L491" s="55" t="str">
        <f t="shared" si="39"/>
        <v>BLANK</v>
      </c>
    </row>
    <row r="492" spans="1:12" x14ac:dyDescent="0.25">
      <c r="A492" t="str">
        <f>CONCATENATE('Search Tool'!$B$6,'Search Tool'!$F$6,H492)</f>
        <v>50045714</v>
      </c>
      <c r="B492" t="b">
        <f t="shared" si="35"/>
        <v>0</v>
      </c>
      <c r="C492">
        <f>IF(B492=FALSE,0,COUNTIF($B$7:B492,TRUE))</f>
        <v>0</v>
      </c>
      <c r="D492" t="str">
        <f t="shared" si="36"/>
        <v>FALSE0</v>
      </c>
      <c r="E492" t="str">
        <f t="shared" si="37"/>
        <v>GCSEs and CertificatesGCSE (A*-G) Full Course50045714</v>
      </c>
      <c r="F492" t="s">
        <v>1043</v>
      </c>
      <c r="G492" t="s">
        <v>1777</v>
      </c>
      <c r="H492" s="113" t="s">
        <v>508</v>
      </c>
      <c r="I492" s="113" t="s">
        <v>509</v>
      </c>
      <c r="J492" t="s">
        <v>1551</v>
      </c>
      <c r="K492" s="55" t="str">
        <f t="shared" si="38"/>
        <v>BLANK</v>
      </c>
      <c r="L492" s="55" t="str">
        <f t="shared" si="39"/>
        <v>BLANK</v>
      </c>
    </row>
    <row r="493" spans="1:12" x14ac:dyDescent="0.25">
      <c r="A493" t="str">
        <f>CONCATENATE('Search Tool'!$B$6,'Search Tool'!$F$6,H493)</f>
        <v>5004574X</v>
      </c>
      <c r="B493" t="b">
        <f t="shared" si="35"/>
        <v>0</v>
      </c>
      <c r="C493">
        <f>IF(B493=FALSE,0,COUNTIF($B$7:B493,TRUE))</f>
        <v>0</v>
      </c>
      <c r="D493" t="str">
        <f t="shared" si="36"/>
        <v>FALSE0</v>
      </c>
      <c r="E493" t="str">
        <f t="shared" si="37"/>
        <v>GCSEs and CertificatesGCSE (A*-G) Full Course5004574X</v>
      </c>
      <c r="F493" t="s">
        <v>1043</v>
      </c>
      <c r="G493" t="s">
        <v>1777</v>
      </c>
      <c r="H493" s="113" t="s">
        <v>510</v>
      </c>
      <c r="I493" s="113" t="s">
        <v>511</v>
      </c>
      <c r="J493" t="s">
        <v>1552</v>
      </c>
      <c r="K493" s="55" t="str">
        <f t="shared" si="38"/>
        <v>BLANK</v>
      </c>
      <c r="L493" s="55" t="str">
        <f t="shared" si="39"/>
        <v>BLANK</v>
      </c>
    </row>
    <row r="494" spans="1:12" x14ac:dyDescent="0.25">
      <c r="A494" t="str">
        <f>CONCATENATE('Search Tool'!$B$6,'Search Tool'!$F$6,H494)</f>
        <v>50045751</v>
      </c>
      <c r="B494" t="b">
        <f t="shared" si="35"/>
        <v>0</v>
      </c>
      <c r="C494">
        <f>IF(B494=FALSE,0,COUNTIF($B$7:B494,TRUE))</f>
        <v>0</v>
      </c>
      <c r="D494" t="str">
        <f t="shared" si="36"/>
        <v>FALSE0</v>
      </c>
      <c r="E494" t="str">
        <f t="shared" si="37"/>
        <v>GCSEs and CertificatesGCSE (A*-G) Full Course50045751</v>
      </c>
      <c r="F494" t="s">
        <v>1043</v>
      </c>
      <c r="G494" t="s">
        <v>1777</v>
      </c>
      <c r="H494" s="113" t="s">
        <v>512</v>
      </c>
      <c r="I494" s="113" t="s">
        <v>513</v>
      </c>
      <c r="J494" t="s">
        <v>1553</v>
      </c>
      <c r="K494" s="55" t="str">
        <f t="shared" si="38"/>
        <v>BLANK</v>
      </c>
      <c r="L494" s="55" t="str">
        <f t="shared" si="39"/>
        <v>BLANK</v>
      </c>
    </row>
    <row r="495" spans="1:12" x14ac:dyDescent="0.25">
      <c r="A495" t="str">
        <f>CONCATENATE('Search Tool'!$B$6,'Search Tool'!$F$6,H495)</f>
        <v>50045763</v>
      </c>
      <c r="B495" t="b">
        <f t="shared" si="35"/>
        <v>0</v>
      </c>
      <c r="C495">
        <f>IF(B495=FALSE,0,COUNTIF($B$7:B495,TRUE))</f>
        <v>0</v>
      </c>
      <c r="D495" t="str">
        <f t="shared" si="36"/>
        <v>FALSE0</v>
      </c>
      <c r="E495" t="str">
        <f t="shared" si="37"/>
        <v>GCSEs and CertificatesGCSE (A*-G) Full Course50045763</v>
      </c>
      <c r="F495" t="s">
        <v>1043</v>
      </c>
      <c r="G495" t="s">
        <v>1777</v>
      </c>
      <c r="H495" s="113" t="s">
        <v>514</v>
      </c>
      <c r="I495" s="113" t="s">
        <v>515</v>
      </c>
      <c r="J495" t="s">
        <v>1554</v>
      </c>
      <c r="K495" s="55" t="str">
        <f t="shared" si="38"/>
        <v>BLANK</v>
      </c>
      <c r="L495" s="55" t="str">
        <f t="shared" si="39"/>
        <v>BLANK</v>
      </c>
    </row>
    <row r="496" spans="1:12" x14ac:dyDescent="0.25">
      <c r="A496" t="str">
        <f>CONCATENATE('Search Tool'!$B$6,'Search Tool'!$F$6,H496)</f>
        <v>50045775</v>
      </c>
      <c r="B496" t="b">
        <f t="shared" si="35"/>
        <v>0</v>
      </c>
      <c r="C496">
        <f>IF(B496=FALSE,0,COUNTIF($B$7:B496,TRUE))</f>
        <v>0</v>
      </c>
      <c r="D496" t="str">
        <f t="shared" si="36"/>
        <v>FALSE0</v>
      </c>
      <c r="E496" t="str">
        <f t="shared" si="37"/>
        <v>GCSEs and CertificatesGCSE (A*-G) Full Course50045775</v>
      </c>
      <c r="F496" t="s">
        <v>1043</v>
      </c>
      <c r="G496" t="s">
        <v>1777</v>
      </c>
      <c r="H496" s="113" t="s">
        <v>516</v>
      </c>
      <c r="I496" s="113" t="s">
        <v>517</v>
      </c>
      <c r="J496" t="s">
        <v>1555</v>
      </c>
      <c r="K496" s="55" t="str">
        <f t="shared" si="38"/>
        <v>BLANK</v>
      </c>
      <c r="L496" s="55" t="str">
        <f t="shared" si="39"/>
        <v>BLANK</v>
      </c>
    </row>
    <row r="497" spans="1:12" x14ac:dyDescent="0.25">
      <c r="A497" t="str">
        <f>CONCATENATE('Search Tool'!$B$6,'Search Tool'!$F$6,H497)</f>
        <v>5004588X</v>
      </c>
      <c r="B497" t="b">
        <f t="shared" si="35"/>
        <v>0</v>
      </c>
      <c r="C497">
        <f>IF(B497=FALSE,0,COUNTIF($B$7:B497,TRUE))</f>
        <v>0</v>
      </c>
      <c r="D497" t="str">
        <f t="shared" si="36"/>
        <v>FALSE0</v>
      </c>
      <c r="E497" t="str">
        <f t="shared" si="37"/>
        <v>GCSEs and CertificatesGCSE (A*-G) Full Course5004588X</v>
      </c>
      <c r="F497" t="s">
        <v>1043</v>
      </c>
      <c r="G497" t="s">
        <v>1777</v>
      </c>
      <c r="H497" s="113" t="s">
        <v>526</v>
      </c>
      <c r="I497" s="113" t="s">
        <v>527</v>
      </c>
      <c r="J497" t="s">
        <v>1556</v>
      </c>
      <c r="K497" s="55" t="str">
        <f t="shared" si="38"/>
        <v>BLANK</v>
      </c>
      <c r="L497" s="55" t="str">
        <f t="shared" si="39"/>
        <v>BLANK</v>
      </c>
    </row>
    <row r="498" spans="1:12" x14ac:dyDescent="0.25">
      <c r="A498" t="str">
        <f>CONCATENATE('Search Tool'!$B$6,'Search Tool'!$F$6,H498)</f>
        <v>5004591X</v>
      </c>
      <c r="B498" t="b">
        <f t="shared" si="35"/>
        <v>0</v>
      </c>
      <c r="C498">
        <f>IF(B498=FALSE,0,COUNTIF($B$7:B498,TRUE))</f>
        <v>0</v>
      </c>
      <c r="D498" t="str">
        <f t="shared" si="36"/>
        <v>FALSE0</v>
      </c>
      <c r="E498" t="str">
        <f t="shared" si="37"/>
        <v>GCSEs and CertificatesGCSE (A*-G) Full Course5004591X</v>
      </c>
      <c r="F498" t="s">
        <v>1043</v>
      </c>
      <c r="G498" t="s">
        <v>1777</v>
      </c>
      <c r="H498" s="113" t="s">
        <v>528</v>
      </c>
      <c r="I498" s="113" t="s">
        <v>529</v>
      </c>
      <c r="J498" t="s">
        <v>1557</v>
      </c>
      <c r="K498" s="55" t="str">
        <f t="shared" si="38"/>
        <v>BLANK</v>
      </c>
      <c r="L498" s="55" t="str">
        <f t="shared" si="39"/>
        <v>BLANK</v>
      </c>
    </row>
    <row r="499" spans="1:12" x14ac:dyDescent="0.25">
      <c r="A499" t="str">
        <f>CONCATENATE('Search Tool'!$B$6,'Search Tool'!$F$6,H499)</f>
        <v>50045945</v>
      </c>
      <c r="B499" t="b">
        <f t="shared" si="35"/>
        <v>0</v>
      </c>
      <c r="C499">
        <f>IF(B499=FALSE,0,COUNTIF($B$7:B499,TRUE))</f>
        <v>0</v>
      </c>
      <c r="D499" t="str">
        <f t="shared" si="36"/>
        <v>FALSE0</v>
      </c>
      <c r="E499" t="str">
        <f t="shared" si="37"/>
        <v>GCSEs and CertificatesGCSE (A*-G) Full Course50045945</v>
      </c>
      <c r="F499" t="s">
        <v>1043</v>
      </c>
      <c r="G499" t="s">
        <v>1777</v>
      </c>
      <c r="H499" s="113" t="s">
        <v>530</v>
      </c>
      <c r="I499" s="113" t="s">
        <v>531</v>
      </c>
      <c r="J499" t="s">
        <v>1558</v>
      </c>
      <c r="K499" s="55" t="str">
        <f t="shared" si="38"/>
        <v>BLANK</v>
      </c>
      <c r="L499" s="55" t="str">
        <f t="shared" si="39"/>
        <v>BLANK</v>
      </c>
    </row>
    <row r="500" spans="1:12" x14ac:dyDescent="0.25">
      <c r="A500" t="str">
        <f>CONCATENATE('Search Tool'!$B$6,'Search Tool'!$F$6,H500)</f>
        <v>50046007</v>
      </c>
      <c r="B500" t="b">
        <f t="shared" si="35"/>
        <v>0</v>
      </c>
      <c r="C500">
        <f>IF(B500=FALSE,0,COUNTIF($B$7:B500,TRUE))</f>
        <v>0</v>
      </c>
      <c r="D500" t="str">
        <f t="shared" si="36"/>
        <v>FALSE0</v>
      </c>
      <c r="E500" t="str">
        <f t="shared" si="37"/>
        <v>GCSEs and CertificatesGCSE (A*-G) Full Course50046007</v>
      </c>
      <c r="F500" t="s">
        <v>1043</v>
      </c>
      <c r="G500" t="s">
        <v>1777</v>
      </c>
      <c r="H500" s="113" t="s">
        <v>534</v>
      </c>
      <c r="I500" s="113" t="s">
        <v>535</v>
      </c>
      <c r="J500" t="s">
        <v>1559</v>
      </c>
      <c r="K500" s="55" t="str">
        <f t="shared" si="38"/>
        <v>BLANK</v>
      </c>
      <c r="L500" s="55" t="str">
        <f t="shared" si="39"/>
        <v>BLANK</v>
      </c>
    </row>
    <row r="501" spans="1:12" x14ac:dyDescent="0.25">
      <c r="A501" t="str">
        <f>CONCATENATE('Search Tool'!$B$6,'Search Tool'!$F$6,H501)</f>
        <v>50046056</v>
      </c>
      <c r="B501" t="b">
        <f t="shared" si="35"/>
        <v>0</v>
      </c>
      <c r="C501">
        <f>IF(B501=FALSE,0,COUNTIF($B$7:B501,TRUE))</f>
        <v>0</v>
      </c>
      <c r="D501" t="str">
        <f t="shared" si="36"/>
        <v>FALSE0</v>
      </c>
      <c r="E501" t="str">
        <f t="shared" si="37"/>
        <v>GCSEs and CertificatesGCSE (A*-G) Full Course50046056</v>
      </c>
      <c r="F501" t="s">
        <v>1043</v>
      </c>
      <c r="G501" t="s">
        <v>1777</v>
      </c>
      <c r="H501" s="113" t="s">
        <v>536</v>
      </c>
      <c r="I501" s="113" t="s">
        <v>537</v>
      </c>
      <c r="J501" t="s">
        <v>1560</v>
      </c>
      <c r="K501" s="55" t="str">
        <f t="shared" si="38"/>
        <v>BLANK</v>
      </c>
      <c r="L501" s="55" t="str">
        <f t="shared" si="39"/>
        <v>BLANK</v>
      </c>
    </row>
    <row r="502" spans="1:12" x14ac:dyDescent="0.25">
      <c r="A502" t="str">
        <f>CONCATENATE('Search Tool'!$B$6,'Search Tool'!$F$6,H502)</f>
        <v>50046081</v>
      </c>
      <c r="B502" t="b">
        <f t="shared" si="35"/>
        <v>0</v>
      </c>
      <c r="C502">
        <f>IF(B502=FALSE,0,COUNTIF($B$7:B502,TRUE))</f>
        <v>0</v>
      </c>
      <c r="D502" t="str">
        <f t="shared" si="36"/>
        <v>FALSE0</v>
      </c>
      <c r="E502" t="str">
        <f t="shared" si="37"/>
        <v>GCSEs and CertificatesGCSE (A*-G) Full Course50046081</v>
      </c>
      <c r="F502" t="s">
        <v>1043</v>
      </c>
      <c r="G502" t="s">
        <v>1777</v>
      </c>
      <c r="H502" s="113" t="s">
        <v>540</v>
      </c>
      <c r="I502" s="113" t="s">
        <v>541</v>
      </c>
      <c r="J502" t="s">
        <v>1561</v>
      </c>
      <c r="K502" s="55" t="str">
        <f t="shared" si="38"/>
        <v>BLANK</v>
      </c>
      <c r="L502" s="55" t="str">
        <f t="shared" si="39"/>
        <v>BLANK</v>
      </c>
    </row>
    <row r="503" spans="1:12" x14ac:dyDescent="0.25">
      <c r="A503" t="str">
        <f>CONCATENATE('Search Tool'!$B$6,'Search Tool'!$F$6,H503)</f>
        <v>50046093</v>
      </c>
      <c r="B503" t="b">
        <f t="shared" si="35"/>
        <v>0</v>
      </c>
      <c r="C503">
        <f>IF(B503=FALSE,0,COUNTIF($B$7:B503,TRUE))</f>
        <v>0</v>
      </c>
      <c r="D503" t="str">
        <f t="shared" si="36"/>
        <v>FALSE0</v>
      </c>
      <c r="E503" t="str">
        <f t="shared" si="37"/>
        <v>GCSEs and CertificatesGCSE (A*-G) Full Course50046093</v>
      </c>
      <c r="F503" t="s">
        <v>1043</v>
      </c>
      <c r="G503" t="s">
        <v>1777</v>
      </c>
      <c r="H503" s="113" t="s">
        <v>542</v>
      </c>
      <c r="I503" s="113" t="s">
        <v>543</v>
      </c>
      <c r="J503" t="s">
        <v>1562</v>
      </c>
      <c r="K503" s="55" t="str">
        <f t="shared" si="38"/>
        <v>BLANK</v>
      </c>
      <c r="L503" s="55" t="str">
        <f t="shared" si="39"/>
        <v>BLANK</v>
      </c>
    </row>
    <row r="504" spans="1:12" x14ac:dyDescent="0.25">
      <c r="A504" t="str">
        <f>CONCATENATE('Search Tool'!$B$6,'Search Tool'!$F$6,H504)</f>
        <v>50046287</v>
      </c>
      <c r="B504" t="b">
        <f t="shared" si="35"/>
        <v>0</v>
      </c>
      <c r="C504">
        <f>IF(B504=FALSE,0,COUNTIF($B$7:B504,TRUE))</f>
        <v>0</v>
      </c>
      <c r="D504" t="str">
        <f t="shared" si="36"/>
        <v>FALSE0</v>
      </c>
      <c r="E504" t="str">
        <f t="shared" si="37"/>
        <v>GCSEs and CertificatesGCSE (A*-G) Full Course50046287</v>
      </c>
      <c r="F504" t="s">
        <v>1043</v>
      </c>
      <c r="G504" t="s">
        <v>1777</v>
      </c>
      <c r="H504" s="113" t="s">
        <v>544</v>
      </c>
      <c r="I504" s="113" t="s">
        <v>545</v>
      </c>
      <c r="J504" t="s">
        <v>1563</v>
      </c>
      <c r="K504" s="55" t="str">
        <f t="shared" si="38"/>
        <v>BLANK</v>
      </c>
      <c r="L504" s="55" t="str">
        <f t="shared" si="39"/>
        <v>BLANK</v>
      </c>
    </row>
    <row r="505" spans="1:12" x14ac:dyDescent="0.25">
      <c r="A505" t="str">
        <f>CONCATENATE('Search Tool'!$B$6,'Search Tool'!$F$6,H505)</f>
        <v>50046470</v>
      </c>
      <c r="B505" t="b">
        <f t="shared" si="35"/>
        <v>0</v>
      </c>
      <c r="C505">
        <f>IF(B505=FALSE,0,COUNTIF($B$7:B505,TRUE))</f>
        <v>0</v>
      </c>
      <c r="D505" t="str">
        <f t="shared" si="36"/>
        <v>FALSE0</v>
      </c>
      <c r="E505" t="str">
        <f t="shared" si="37"/>
        <v>GCSEs and CertificatesGCSE (A*-G) Full Course50046470</v>
      </c>
      <c r="F505" t="s">
        <v>1043</v>
      </c>
      <c r="G505" t="s">
        <v>1777</v>
      </c>
      <c r="H505" s="113" t="s">
        <v>552</v>
      </c>
      <c r="I505" s="113" t="s">
        <v>553</v>
      </c>
      <c r="J505" t="s">
        <v>1564</v>
      </c>
      <c r="K505" s="55" t="str">
        <f t="shared" si="38"/>
        <v>BLANK</v>
      </c>
      <c r="L505" s="55" t="str">
        <f t="shared" si="39"/>
        <v>BLANK</v>
      </c>
    </row>
    <row r="506" spans="1:12" x14ac:dyDescent="0.25">
      <c r="A506" t="str">
        <f>CONCATENATE('Search Tool'!$B$6,'Search Tool'!$F$6,H506)</f>
        <v>50046603</v>
      </c>
      <c r="B506" t="b">
        <f t="shared" si="35"/>
        <v>0</v>
      </c>
      <c r="C506">
        <f>IF(B506=FALSE,0,COUNTIF($B$7:B506,TRUE))</f>
        <v>0</v>
      </c>
      <c r="D506" t="str">
        <f t="shared" si="36"/>
        <v>FALSE0</v>
      </c>
      <c r="E506" t="str">
        <f t="shared" si="37"/>
        <v>GCSEs and CertificatesGCSE (A*-G) Full Course50046603</v>
      </c>
      <c r="F506" t="s">
        <v>1043</v>
      </c>
      <c r="G506" t="s">
        <v>1777</v>
      </c>
      <c r="H506" s="113" t="s">
        <v>554</v>
      </c>
      <c r="I506" s="113" t="s">
        <v>555</v>
      </c>
      <c r="J506" t="s">
        <v>1565</v>
      </c>
      <c r="K506" s="55" t="str">
        <f t="shared" si="38"/>
        <v>BLANK</v>
      </c>
      <c r="L506" s="55" t="str">
        <f t="shared" si="39"/>
        <v>BLANK</v>
      </c>
    </row>
    <row r="507" spans="1:12" x14ac:dyDescent="0.25">
      <c r="A507" t="str">
        <f>CONCATENATE('Search Tool'!$B$6,'Search Tool'!$F$6,H507)</f>
        <v>50046652</v>
      </c>
      <c r="B507" t="b">
        <f t="shared" si="35"/>
        <v>0</v>
      </c>
      <c r="C507">
        <f>IF(B507=FALSE,0,COUNTIF($B$7:B507,TRUE))</f>
        <v>0</v>
      </c>
      <c r="D507" t="str">
        <f t="shared" si="36"/>
        <v>FALSE0</v>
      </c>
      <c r="E507" t="str">
        <f t="shared" si="37"/>
        <v>GCSEs and CertificatesGCSE (A*-G) Full Course50046652</v>
      </c>
      <c r="F507" t="s">
        <v>1043</v>
      </c>
      <c r="G507" t="s">
        <v>1777</v>
      </c>
      <c r="H507" s="113" t="s">
        <v>556</v>
      </c>
      <c r="I507" s="113" t="s">
        <v>557</v>
      </c>
      <c r="J507" t="s">
        <v>1566</v>
      </c>
      <c r="K507" s="55" t="str">
        <f t="shared" si="38"/>
        <v>BLANK</v>
      </c>
      <c r="L507" s="55" t="str">
        <f t="shared" si="39"/>
        <v>BLANK</v>
      </c>
    </row>
    <row r="508" spans="1:12" x14ac:dyDescent="0.25">
      <c r="A508" t="str">
        <f>CONCATENATE('Search Tool'!$B$6,'Search Tool'!$F$6,H508)</f>
        <v>50046688</v>
      </c>
      <c r="B508" t="b">
        <f t="shared" si="35"/>
        <v>0</v>
      </c>
      <c r="C508">
        <f>IF(B508=FALSE,0,COUNTIF($B$7:B508,TRUE))</f>
        <v>0</v>
      </c>
      <c r="D508" t="str">
        <f t="shared" si="36"/>
        <v>FALSE0</v>
      </c>
      <c r="E508" t="str">
        <f t="shared" si="37"/>
        <v>GCSEs and CertificatesGCSE (A*-G) Full Course50046688</v>
      </c>
      <c r="F508" t="s">
        <v>1043</v>
      </c>
      <c r="G508" t="s">
        <v>1777</v>
      </c>
      <c r="H508" s="113" t="s">
        <v>558</v>
      </c>
      <c r="I508" s="113" t="s">
        <v>559</v>
      </c>
      <c r="J508" t="s">
        <v>1567</v>
      </c>
      <c r="K508" s="55" t="str">
        <f t="shared" si="38"/>
        <v>BLANK</v>
      </c>
      <c r="L508" s="55" t="str">
        <f t="shared" si="39"/>
        <v>BLANK</v>
      </c>
    </row>
    <row r="509" spans="1:12" x14ac:dyDescent="0.25">
      <c r="A509" t="str">
        <f>CONCATENATE('Search Tool'!$B$6,'Search Tool'!$F$6,H509)</f>
        <v>5004672X</v>
      </c>
      <c r="B509" t="b">
        <f t="shared" si="35"/>
        <v>0</v>
      </c>
      <c r="C509">
        <f>IF(B509=FALSE,0,COUNTIF($B$7:B509,TRUE))</f>
        <v>0</v>
      </c>
      <c r="D509" t="str">
        <f t="shared" si="36"/>
        <v>FALSE0</v>
      </c>
      <c r="E509" t="str">
        <f t="shared" si="37"/>
        <v>GCSEs and CertificatesGCSE (A*-G) Full Course5004672X</v>
      </c>
      <c r="F509" t="s">
        <v>1043</v>
      </c>
      <c r="G509" t="s">
        <v>1777</v>
      </c>
      <c r="H509" s="113" t="s">
        <v>560</v>
      </c>
      <c r="I509" s="113" t="s">
        <v>561</v>
      </c>
      <c r="J509" t="s">
        <v>1568</v>
      </c>
      <c r="K509" s="55" t="str">
        <f t="shared" si="38"/>
        <v>BLANK</v>
      </c>
      <c r="L509" s="55" t="str">
        <f t="shared" si="39"/>
        <v>BLANK</v>
      </c>
    </row>
    <row r="510" spans="1:12" x14ac:dyDescent="0.25">
      <c r="A510" t="str">
        <f>CONCATENATE('Search Tool'!$B$6,'Search Tool'!$F$6,H510)</f>
        <v>50046809</v>
      </c>
      <c r="B510" t="b">
        <f t="shared" si="35"/>
        <v>0</v>
      </c>
      <c r="C510">
        <f>IF(B510=FALSE,0,COUNTIF($B$7:B510,TRUE))</f>
        <v>0</v>
      </c>
      <c r="D510" t="str">
        <f t="shared" si="36"/>
        <v>FALSE0</v>
      </c>
      <c r="E510" t="str">
        <f t="shared" si="37"/>
        <v>GCSEs and CertificatesGCSE (A*-G) Full Course50046809</v>
      </c>
      <c r="F510" t="s">
        <v>1043</v>
      </c>
      <c r="G510" t="s">
        <v>1777</v>
      </c>
      <c r="H510" s="113" t="s">
        <v>562</v>
      </c>
      <c r="I510" s="113" t="s">
        <v>563</v>
      </c>
      <c r="J510" t="s">
        <v>1569</v>
      </c>
      <c r="K510" s="55" t="str">
        <f t="shared" si="38"/>
        <v>BLANK</v>
      </c>
      <c r="L510" s="55" t="str">
        <f t="shared" si="39"/>
        <v>BLANK</v>
      </c>
    </row>
    <row r="511" spans="1:12" x14ac:dyDescent="0.25">
      <c r="A511" t="str">
        <f>CONCATENATE('Search Tool'!$B$6,'Search Tool'!$F$6,H511)</f>
        <v>50047000</v>
      </c>
      <c r="B511" t="b">
        <f t="shared" si="35"/>
        <v>0</v>
      </c>
      <c r="C511">
        <f>IF(B511=FALSE,0,COUNTIF($B$7:B511,TRUE))</f>
        <v>0</v>
      </c>
      <c r="D511" t="str">
        <f t="shared" si="36"/>
        <v>FALSE0</v>
      </c>
      <c r="E511" t="str">
        <f t="shared" si="37"/>
        <v>GCSEs and CertificatesGCSE (A*-G) Full Course50047000</v>
      </c>
      <c r="F511" t="s">
        <v>1043</v>
      </c>
      <c r="G511" t="s">
        <v>1777</v>
      </c>
      <c r="H511" s="113" t="s">
        <v>564</v>
      </c>
      <c r="I511" s="113" t="s">
        <v>565</v>
      </c>
      <c r="J511" t="s">
        <v>1570</v>
      </c>
      <c r="K511" s="55" t="str">
        <f t="shared" si="38"/>
        <v>BLANK</v>
      </c>
      <c r="L511" s="55" t="str">
        <f t="shared" si="39"/>
        <v>BLANK</v>
      </c>
    </row>
    <row r="512" spans="1:12" x14ac:dyDescent="0.25">
      <c r="A512" t="str">
        <f>CONCATENATE('Search Tool'!$B$6,'Search Tool'!$F$6,H512)</f>
        <v>50047012</v>
      </c>
      <c r="B512" t="b">
        <f t="shared" si="35"/>
        <v>0</v>
      </c>
      <c r="C512">
        <f>IF(B512=FALSE,0,COUNTIF($B$7:B512,TRUE))</f>
        <v>0</v>
      </c>
      <c r="D512" t="str">
        <f t="shared" si="36"/>
        <v>FALSE0</v>
      </c>
      <c r="E512" t="str">
        <f t="shared" si="37"/>
        <v>GCSEs and CertificatesGCSE (A*-G) Full Course50047012</v>
      </c>
      <c r="F512" t="s">
        <v>1043</v>
      </c>
      <c r="G512" t="s">
        <v>1777</v>
      </c>
      <c r="H512" s="113" t="s">
        <v>566</v>
      </c>
      <c r="I512" s="113" t="s">
        <v>567</v>
      </c>
      <c r="J512" t="s">
        <v>1571</v>
      </c>
      <c r="K512" s="55" t="str">
        <f t="shared" si="38"/>
        <v>BLANK</v>
      </c>
      <c r="L512" s="55" t="str">
        <f t="shared" si="39"/>
        <v>BLANK</v>
      </c>
    </row>
    <row r="513" spans="1:12" x14ac:dyDescent="0.25">
      <c r="A513" t="str">
        <f>CONCATENATE('Search Tool'!$B$6,'Search Tool'!$F$6,H513)</f>
        <v>50047036</v>
      </c>
      <c r="B513" t="b">
        <f t="shared" si="35"/>
        <v>0</v>
      </c>
      <c r="C513">
        <f>IF(B513=FALSE,0,COUNTIF($B$7:B513,TRUE))</f>
        <v>0</v>
      </c>
      <c r="D513" t="str">
        <f t="shared" si="36"/>
        <v>FALSE0</v>
      </c>
      <c r="E513" t="str">
        <f t="shared" si="37"/>
        <v>GCSEs and CertificatesGCSE (A*-G) Full Course50047036</v>
      </c>
      <c r="F513" t="s">
        <v>1043</v>
      </c>
      <c r="G513" t="s">
        <v>1777</v>
      </c>
      <c r="H513" s="113" t="s">
        <v>568</v>
      </c>
      <c r="I513" s="113" t="s">
        <v>569</v>
      </c>
      <c r="J513" t="s">
        <v>1572</v>
      </c>
      <c r="K513" s="55" t="str">
        <f t="shared" si="38"/>
        <v>BLANK</v>
      </c>
      <c r="L513" s="55" t="str">
        <f t="shared" si="39"/>
        <v>BLANK</v>
      </c>
    </row>
    <row r="514" spans="1:12" x14ac:dyDescent="0.25">
      <c r="A514" t="str">
        <f>CONCATENATE('Search Tool'!$B$6,'Search Tool'!$F$6,H514)</f>
        <v>5004705X</v>
      </c>
      <c r="B514" t="b">
        <f t="shared" si="35"/>
        <v>0</v>
      </c>
      <c r="C514">
        <f>IF(B514=FALSE,0,COUNTIF($B$7:B514,TRUE))</f>
        <v>0</v>
      </c>
      <c r="D514" t="str">
        <f t="shared" si="36"/>
        <v>FALSE0</v>
      </c>
      <c r="E514" t="str">
        <f t="shared" si="37"/>
        <v>GCSEs and CertificatesGCSE (A*-G) Full Course5004705X</v>
      </c>
      <c r="F514" t="s">
        <v>1043</v>
      </c>
      <c r="G514" t="s">
        <v>1777</v>
      </c>
      <c r="H514" s="113" t="s">
        <v>570</v>
      </c>
      <c r="I514" s="113" t="s">
        <v>571</v>
      </c>
      <c r="J514" t="s">
        <v>1573</v>
      </c>
      <c r="K514" s="55" t="str">
        <f t="shared" si="38"/>
        <v>BLANK</v>
      </c>
      <c r="L514" s="55" t="str">
        <f t="shared" si="39"/>
        <v>BLANK</v>
      </c>
    </row>
    <row r="515" spans="1:12" x14ac:dyDescent="0.25">
      <c r="A515" t="str">
        <f>CONCATENATE('Search Tool'!$B$6,'Search Tool'!$F$6,H515)</f>
        <v>50047371</v>
      </c>
      <c r="B515" t="b">
        <f t="shared" si="35"/>
        <v>0</v>
      </c>
      <c r="C515">
        <f>IF(B515=FALSE,0,COUNTIF($B$7:B515,TRUE))</f>
        <v>0</v>
      </c>
      <c r="D515" t="str">
        <f t="shared" si="36"/>
        <v>FALSE0</v>
      </c>
      <c r="E515" t="str">
        <f t="shared" si="37"/>
        <v>GCSEs and CertificatesGCSE (A*-G) Full Course50047371</v>
      </c>
      <c r="F515" t="s">
        <v>1043</v>
      </c>
      <c r="G515" t="s">
        <v>1777</v>
      </c>
      <c r="H515" s="113" t="s">
        <v>572</v>
      </c>
      <c r="I515" s="113" t="s">
        <v>573</v>
      </c>
      <c r="J515" t="s">
        <v>1574</v>
      </c>
      <c r="K515" s="55" t="str">
        <f t="shared" si="38"/>
        <v>BLANK</v>
      </c>
      <c r="L515" s="55" t="str">
        <f t="shared" si="39"/>
        <v>BLANK</v>
      </c>
    </row>
    <row r="516" spans="1:12" x14ac:dyDescent="0.25">
      <c r="A516" t="str">
        <f>CONCATENATE('Search Tool'!$B$6,'Search Tool'!$F$6,H516)</f>
        <v>50075755</v>
      </c>
      <c r="B516" t="b">
        <f t="shared" si="35"/>
        <v>0</v>
      </c>
      <c r="C516">
        <f>IF(B516=FALSE,0,COUNTIF($B$7:B516,TRUE))</f>
        <v>0</v>
      </c>
      <c r="D516" t="str">
        <f t="shared" si="36"/>
        <v>FALSE0</v>
      </c>
      <c r="E516" t="str">
        <f t="shared" si="37"/>
        <v>GCSEs and CertificatesGCSE (A*-G) Full Course50075755</v>
      </c>
      <c r="F516" t="s">
        <v>1043</v>
      </c>
      <c r="G516" t="s">
        <v>1777</v>
      </c>
      <c r="H516" s="113" t="s">
        <v>616</v>
      </c>
      <c r="I516" s="113" t="s">
        <v>617</v>
      </c>
      <c r="J516" t="s">
        <v>1575</v>
      </c>
      <c r="K516" s="55" t="str">
        <f t="shared" si="38"/>
        <v>BLANK</v>
      </c>
      <c r="L516" s="55" t="str">
        <f t="shared" si="39"/>
        <v>BLANK</v>
      </c>
    </row>
    <row r="517" spans="1:12" x14ac:dyDescent="0.25">
      <c r="A517" t="str">
        <f>CONCATENATE('Search Tool'!$B$6,'Search Tool'!$F$6,H517)</f>
        <v>50079359</v>
      </c>
      <c r="B517" t="b">
        <f t="shared" si="35"/>
        <v>0</v>
      </c>
      <c r="C517">
        <f>IF(B517=FALSE,0,COUNTIF($B$7:B517,TRUE))</f>
        <v>0</v>
      </c>
      <c r="D517" t="str">
        <f t="shared" si="36"/>
        <v>FALSE0</v>
      </c>
      <c r="E517" t="str">
        <f t="shared" si="37"/>
        <v>GCSEs and CertificatesGCSE (A*-G) Full Course50079359</v>
      </c>
      <c r="F517" t="s">
        <v>1043</v>
      </c>
      <c r="G517" t="s">
        <v>1777</v>
      </c>
      <c r="H517" s="113" t="s">
        <v>620</v>
      </c>
      <c r="I517" s="113" t="s">
        <v>621</v>
      </c>
      <c r="J517" t="s">
        <v>1576</v>
      </c>
      <c r="K517" s="55" t="str">
        <f t="shared" si="38"/>
        <v>BLANK</v>
      </c>
      <c r="L517" s="55" t="str">
        <f t="shared" si="39"/>
        <v>BLANK</v>
      </c>
    </row>
    <row r="518" spans="1:12" x14ac:dyDescent="0.25">
      <c r="A518" t="str">
        <f>CONCATENATE('Search Tool'!$B$6,'Search Tool'!$F$6,H518)</f>
        <v>50079414</v>
      </c>
      <c r="B518" t="b">
        <f t="shared" si="35"/>
        <v>0</v>
      </c>
      <c r="C518">
        <f>IF(B518=FALSE,0,COUNTIF($B$7:B518,TRUE))</f>
        <v>0</v>
      </c>
      <c r="D518" t="str">
        <f t="shared" si="36"/>
        <v>FALSE0</v>
      </c>
      <c r="E518" t="str">
        <f t="shared" si="37"/>
        <v>GCSEs and CertificatesGCSE (A*-G) Full Course50079414</v>
      </c>
      <c r="F518" t="s">
        <v>1043</v>
      </c>
      <c r="G518" t="s">
        <v>1777</v>
      </c>
      <c r="H518" s="113" t="s">
        <v>622</v>
      </c>
      <c r="I518" s="113" t="s">
        <v>623</v>
      </c>
      <c r="J518" t="s">
        <v>1577</v>
      </c>
      <c r="K518" s="55" t="str">
        <f t="shared" si="38"/>
        <v>BLANK</v>
      </c>
      <c r="L518" s="55" t="str">
        <f t="shared" si="39"/>
        <v>BLANK</v>
      </c>
    </row>
    <row r="519" spans="1:12" x14ac:dyDescent="0.25">
      <c r="A519" t="str">
        <f>CONCATENATE('Search Tool'!$B$6,'Search Tool'!$F$6,H519)</f>
        <v>50079475</v>
      </c>
      <c r="B519" t="b">
        <f t="shared" si="35"/>
        <v>0</v>
      </c>
      <c r="C519">
        <f>IF(B519=FALSE,0,COUNTIF($B$7:B519,TRUE))</f>
        <v>0</v>
      </c>
      <c r="D519" t="str">
        <f t="shared" si="36"/>
        <v>FALSE0</v>
      </c>
      <c r="E519" t="str">
        <f t="shared" si="37"/>
        <v>GCSEs and CertificatesGCSE (A*-G) Full Course50079475</v>
      </c>
      <c r="F519" t="s">
        <v>1043</v>
      </c>
      <c r="G519" t="s">
        <v>1777</v>
      </c>
      <c r="H519" s="113" t="s">
        <v>624</v>
      </c>
      <c r="I519" s="113" t="s">
        <v>625</v>
      </c>
      <c r="J519" t="s">
        <v>1578</v>
      </c>
      <c r="K519" s="55" t="str">
        <f t="shared" si="38"/>
        <v>BLANK</v>
      </c>
      <c r="L519" s="55" t="str">
        <f t="shared" si="39"/>
        <v>BLANK</v>
      </c>
    </row>
    <row r="520" spans="1:12" x14ac:dyDescent="0.25">
      <c r="A520" t="str">
        <f>CONCATENATE('Search Tool'!$B$6,'Search Tool'!$F$6,H520)</f>
        <v>5008074X</v>
      </c>
      <c r="B520" t="b">
        <f t="shared" ref="B520:B583" si="40">A520=E520</f>
        <v>0</v>
      </c>
      <c r="C520">
        <f>IF(B520=FALSE,0,COUNTIF($B$7:B520,TRUE))</f>
        <v>0</v>
      </c>
      <c r="D520" t="str">
        <f t="shared" ref="D520:D583" si="41">CONCATENATE(B520,C520)</f>
        <v>FALSE0</v>
      </c>
      <c r="E520" t="str">
        <f t="shared" ref="E520:E583" si="42">CONCATENATE(F520,G520,H520)</f>
        <v>GCSEs and CertificatesGCSE (A*-G) Full Course5008074X</v>
      </c>
      <c r="F520" t="s">
        <v>1043</v>
      </c>
      <c r="G520" t="s">
        <v>1777</v>
      </c>
      <c r="H520" s="113" t="s">
        <v>627</v>
      </c>
      <c r="I520" s="113" t="s">
        <v>628</v>
      </c>
      <c r="J520" t="s">
        <v>1579</v>
      </c>
      <c r="K520" s="55" t="str">
        <f t="shared" ref="K520:K583" si="43">IFERROR(VLOOKUP($J520,$D$7:$I$668,5,FALSE),"BLANK")</f>
        <v>BLANK</v>
      </c>
      <c r="L520" s="55" t="str">
        <f t="shared" ref="L520:L583" si="44">IFERROR(VLOOKUP($J520,$D$7:$I$668,6,FALSE),"BLANK")</f>
        <v>BLANK</v>
      </c>
    </row>
    <row r="521" spans="1:12" x14ac:dyDescent="0.25">
      <c r="A521" t="str">
        <f>CONCATENATE('Search Tool'!$B$6,'Search Tool'!$F$6,H521)</f>
        <v>50080751</v>
      </c>
      <c r="B521" t="b">
        <f t="shared" si="40"/>
        <v>0</v>
      </c>
      <c r="C521">
        <f>IF(B521=FALSE,0,COUNTIF($B$7:B521,TRUE))</f>
        <v>0</v>
      </c>
      <c r="D521" t="str">
        <f t="shared" si="41"/>
        <v>FALSE0</v>
      </c>
      <c r="E521" t="str">
        <f t="shared" si="42"/>
        <v>GCSEs and CertificatesGCSE (A*-G) Full Course50080751</v>
      </c>
      <c r="F521" t="s">
        <v>1043</v>
      </c>
      <c r="G521" t="s">
        <v>1777</v>
      </c>
      <c r="H521" s="113" t="s">
        <v>629</v>
      </c>
      <c r="I521" s="113" t="s">
        <v>630</v>
      </c>
      <c r="J521" t="s">
        <v>1580</v>
      </c>
      <c r="K521" s="55" t="str">
        <f t="shared" si="43"/>
        <v>BLANK</v>
      </c>
      <c r="L521" s="55" t="str">
        <f t="shared" si="44"/>
        <v>BLANK</v>
      </c>
    </row>
    <row r="522" spans="1:12" x14ac:dyDescent="0.25">
      <c r="A522" t="str">
        <f>CONCATENATE('Search Tool'!$B$6,'Search Tool'!$F$6,H522)</f>
        <v>50081329</v>
      </c>
      <c r="B522" t="b">
        <f t="shared" si="40"/>
        <v>0</v>
      </c>
      <c r="C522">
        <f>IF(B522=FALSE,0,COUNTIF($B$7:B522,TRUE))</f>
        <v>0</v>
      </c>
      <c r="D522" t="str">
        <f t="shared" si="41"/>
        <v>FALSE0</v>
      </c>
      <c r="E522" t="str">
        <f t="shared" si="42"/>
        <v>GCSEs and CertificatesGCSE (A*-G) Full Course50081329</v>
      </c>
      <c r="F522" t="s">
        <v>1043</v>
      </c>
      <c r="G522" t="s">
        <v>1777</v>
      </c>
      <c r="H522" s="113" t="s">
        <v>631</v>
      </c>
      <c r="I522" s="113" t="s">
        <v>632</v>
      </c>
      <c r="J522" t="s">
        <v>1581</v>
      </c>
      <c r="K522" s="55" t="str">
        <f t="shared" si="43"/>
        <v>BLANK</v>
      </c>
      <c r="L522" s="55" t="str">
        <f t="shared" si="44"/>
        <v>BLANK</v>
      </c>
    </row>
    <row r="523" spans="1:12" x14ac:dyDescent="0.25">
      <c r="A523" t="str">
        <f>CONCATENATE('Search Tool'!$B$6,'Search Tool'!$F$6,H523)</f>
        <v>50081330</v>
      </c>
      <c r="B523" t="b">
        <f t="shared" si="40"/>
        <v>0</v>
      </c>
      <c r="C523">
        <f>IF(B523=FALSE,0,COUNTIF($B$7:B523,TRUE))</f>
        <v>0</v>
      </c>
      <c r="D523" t="str">
        <f t="shared" si="41"/>
        <v>FALSE0</v>
      </c>
      <c r="E523" t="str">
        <f t="shared" si="42"/>
        <v>GCSEs and CertificatesGCSE (A*-G) Full Course50081330</v>
      </c>
      <c r="F523" t="s">
        <v>1043</v>
      </c>
      <c r="G523" t="s">
        <v>1777</v>
      </c>
      <c r="H523" s="113" t="s">
        <v>633</v>
      </c>
      <c r="I523" s="113" t="s">
        <v>634</v>
      </c>
      <c r="J523" t="s">
        <v>1582</v>
      </c>
      <c r="K523" s="55" t="str">
        <f t="shared" si="43"/>
        <v>BLANK</v>
      </c>
      <c r="L523" s="55" t="str">
        <f t="shared" si="44"/>
        <v>BLANK</v>
      </c>
    </row>
    <row r="524" spans="1:12" x14ac:dyDescent="0.25">
      <c r="A524" t="str">
        <f>CONCATENATE('Search Tool'!$B$6,'Search Tool'!$F$6,H524)</f>
        <v>50081512</v>
      </c>
      <c r="B524" t="b">
        <f t="shared" si="40"/>
        <v>0</v>
      </c>
      <c r="C524">
        <f>IF(B524=FALSE,0,COUNTIF($B$7:B524,TRUE))</f>
        <v>0</v>
      </c>
      <c r="D524" t="str">
        <f t="shared" si="41"/>
        <v>FALSE0</v>
      </c>
      <c r="E524" t="str">
        <f t="shared" si="42"/>
        <v>GCSEs and CertificatesGCSE (A*-G) Full Course50081512</v>
      </c>
      <c r="F524" t="s">
        <v>1043</v>
      </c>
      <c r="G524" t="s">
        <v>1777</v>
      </c>
      <c r="H524" s="113" t="s">
        <v>635</v>
      </c>
      <c r="I524" s="113" t="s">
        <v>636</v>
      </c>
      <c r="J524" t="s">
        <v>1583</v>
      </c>
      <c r="K524" s="55" t="str">
        <f t="shared" si="43"/>
        <v>BLANK</v>
      </c>
      <c r="L524" s="55" t="str">
        <f t="shared" si="44"/>
        <v>BLANK</v>
      </c>
    </row>
    <row r="525" spans="1:12" x14ac:dyDescent="0.25">
      <c r="A525" t="str">
        <f>CONCATENATE('Search Tool'!$B$6,'Search Tool'!$F$6,H525)</f>
        <v>50082905</v>
      </c>
      <c r="B525" t="b">
        <f t="shared" si="40"/>
        <v>0</v>
      </c>
      <c r="C525">
        <f>IF(B525=FALSE,0,COUNTIF($B$7:B525,TRUE))</f>
        <v>0</v>
      </c>
      <c r="D525" t="str">
        <f t="shared" si="41"/>
        <v>FALSE0</v>
      </c>
      <c r="E525" t="str">
        <f t="shared" si="42"/>
        <v>GCSEs and CertificatesGCSE (A*-G) Full Course50082905</v>
      </c>
      <c r="F525" t="s">
        <v>1043</v>
      </c>
      <c r="G525" t="s">
        <v>1777</v>
      </c>
      <c r="H525" s="113" t="s">
        <v>637</v>
      </c>
      <c r="I525" s="113" t="s">
        <v>638</v>
      </c>
      <c r="J525" t="s">
        <v>1584</v>
      </c>
      <c r="K525" s="55" t="str">
        <f t="shared" si="43"/>
        <v>BLANK</v>
      </c>
      <c r="L525" s="55" t="str">
        <f t="shared" si="44"/>
        <v>BLANK</v>
      </c>
    </row>
    <row r="526" spans="1:12" x14ac:dyDescent="0.25">
      <c r="A526" t="str">
        <f>CONCATENATE('Search Tool'!$B$6,'Search Tool'!$F$6,H526)</f>
        <v>60019839</v>
      </c>
      <c r="B526" t="b">
        <f t="shared" si="40"/>
        <v>0</v>
      </c>
      <c r="C526">
        <f>IF(B526=FALSE,0,COUNTIF($B$7:B526,TRUE))</f>
        <v>0</v>
      </c>
      <c r="D526" t="str">
        <f t="shared" si="41"/>
        <v>FALSE0</v>
      </c>
      <c r="E526" t="str">
        <f t="shared" si="42"/>
        <v>GCSEs and CertificatesGCSE (A*-G) Full Course60019839</v>
      </c>
      <c r="F526" t="s">
        <v>1043</v>
      </c>
      <c r="G526" t="s">
        <v>1777</v>
      </c>
      <c r="H526" s="113" t="s">
        <v>688</v>
      </c>
      <c r="I526" s="113" t="s">
        <v>689</v>
      </c>
      <c r="J526" t="s">
        <v>1585</v>
      </c>
      <c r="K526" s="55" t="str">
        <f t="shared" si="43"/>
        <v>BLANK</v>
      </c>
      <c r="L526" s="55" t="str">
        <f t="shared" si="44"/>
        <v>BLANK</v>
      </c>
    </row>
    <row r="527" spans="1:12" x14ac:dyDescent="0.25">
      <c r="A527" t="str">
        <f>CONCATENATE('Search Tool'!$B$6,'Search Tool'!$F$6,H527)</f>
        <v>60190279</v>
      </c>
      <c r="B527" t="b">
        <f t="shared" si="40"/>
        <v>0</v>
      </c>
      <c r="C527">
        <f>IF(B527=FALSE,0,COUNTIF($B$7:B527,TRUE))</f>
        <v>0</v>
      </c>
      <c r="D527" t="str">
        <f t="shared" si="41"/>
        <v>FALSE0</v>
      </c>
      <c r="E527" t="str">
        <f t="shared" si="42"/>
        <v>GCSEs and CertificatesGCSE (A*-G) Full Course60190279</v>
      </c>
      <c r="F527" t="s">
        <v>1043</v>
      </c>
      <c r="G527" t="s">
        <v>1777</v>
      </c>
      <c r="H527" s="113" t="s">
        <v>962</v>
      </c>
      <c r="I527" s="113" t="s">
        <v>963</v>
      </c>
      <c r="J527" t="s">
        <v>1586</v>
      </c>
      <c r="K527" s="55" t="str">
        <f t="shared" si="43"/>
        <v>BLANK</v>
      </c>
      <c r="L527" s="55" t="str">
        <f t="shared" si="44"/>
        <v>BLANK</v>
      </c>
    </row>
    <row r="528" spans="1:12" x14ac:dyDescent="0.25">
      <c r="A528" t="str">
        <f>CONCATENATE('Search Tool'!$B$6,'Search Tool'!$F$6,H528)</f>
        <v>60044196</v>
      </c>
      <c r="B528" t="b">
        <f t="shared" si="40"/>
        <v>0</v>
      </c>
      <c r="C528">
        <f>IF(B528=FALSE,0,COUNTIF($B$7:B528,TRUE))</f>
        <v>0</v>
      </c>
      <c r="D528" t="str">
        <f t="shared" si="41"/>
        <v>FALSE0</v>
      </c>
      <c r="E528" t="str">
        <f t="shared" si="42"/>
        <v>GCSEs and CertificatesPearson Edexcel Level 1/Level 2 Certificates60044196</v>
      </c>
      <c r="F528" t="s">
        <v>1043</v>
      </c>
      <c r="G528" t="s">
        <v>1005</v>
      </c>
      <c r="H528" s="113" t="s">
        <v>697</v>
      </c>
      <c r="I528" s="113" t="s">
        <v>698</v>
      </c>
      <c r="J528" t="s">
        <v>1587</v>
      </c>
      <c r="K528" s="55" t="str">
        <f t="shared" si="43"/>
        <v>BLANK</v>
      </c>
      <c r="L528" s="55" t="str">
        <f t="shared" si="44"/>
        <v>BLANK</v>
      </c>
    </row>
    <row r="529" spans="1:12" x14ac:dyDescent="0.25">
      <c r="A529" t="str">
        <f>CONCATENATE('Search Tool'!$B$6,'Search Tool'!$F$6,H529)</f>
        <v>50044503</v>
      </c>
      <c r="B529" t="b">
        <f t="shared" si="40"/>
        <v>0</v>
      </c>
      <c r="C529">
        <f>IF(B529=FALSE,0,COUNTIF($B$7:B529,TRUE))</f>
        <v>0</v>
      </c>
      <c r="D529" t="str">
        <f t="shared" si="41"/>
        <v>FALSE0</v>
      </c>
      <c r="E529" t="str">
        <f t="shared" si="42"/>
        <v>GCSEs and CertificatesVocational GCSE Single Award50044503</v>
      </c>
      <c r="F529" t="s">
        <v>1043</v>
      </c>
      <c r="G529" t="s">
        <v>975</v>
      </c>
      <c r="H529" s="113" t="s">
        <v>424</v>
      </c>
      <c r="I529" s="113" t="s">
        <v>425</v>
      </c>
      <c r="J529" t="s">
        <v>1588</v>
      </c>
      <c r="K529" s="55" t="str">
        <f t="shared" si="43"/>
        <v>BLANK</v>
      </c>
      <c r="L529" s="55" t="str">
        <f t="shared" si="44"/>
        <v>BLANK</v>
      </c>
    </row>
    <row r="530" spans="1:12" x14ac:dyDescent="0.25">
      <c r="A530" t="str">
        <f>CONCATENATE('Search Tool'!$B$6,'Search Tool'!$F$6,H530)</f>
        <v>50044539</v>
      </c>
      <c r="B530" t="b">
        <f t="shared" si="40"/>
        <v>0</v>
      </c>
      <c r="C530">
        <f>IF(B530=FALSE,0,COUNTIF($B$7:B530,TRUE))</f>
        <v>0</v>
      </c>
      <c r="D530" t="str">
        <f t="shared" si="41"/>
        <v>FALSE0</v>
      </c>
      <c r="E530" t="str">
        <f t="shared" si="42"/>
        <v>GCSEs and CertificatesVocational GCSE Single Award50044539</v>
      </c>
      <c r="F530" t="s">
        <v>1043</v>
      </c>
      <c r="G530" t="s">
        <v>975</v>
      </c>
      <c r="H530" s="113" t="s">
        <v>426</v>
      </c>
      <c r="I530" s="113" t="s">
        <v>427</v>
      </c>
      <c r="J530" t="s">
        <v>1589</v>
      </c>
      <c r="K530" s="55" t="str">
        <f t="shared" si="43"/>
        <v>BLANK</v>
      </c>
      <c r="L530" s="55" t="str">
        <f t="shared" si="44"/>
        <v>BLANK</v>
      </c>
    </row>
    <row r="531" spans="1:12" x14ac:dyDescent="0.25">
      <c r="A531" t="str">
        <f>CONCATENATE('Search Tool'!$B$6,'Search Tool'!$F$6,H531)</f>
        <v>5004462X</v>
      </c>
      <c r="B531" t="b">
        <f t="shared" si="40"/>
        <v>0</v>
      </c>
      <c r="C531">
        <f>IF(B531=FALSE,0,COUNTIF($B$7:B531,TRUE))</f>
        <v>0</v>
      </c>
      <c r="D531" t="str">
        <f t="shared" si="41"/>
        <v>FALSE0</v>
      </c>
      <c r="E531" t="str">
        <f t="shared" si="42"/>
        <v>GCSEs and CertificatesVocational GCSE Single Award5004462X</v>
      </c>
      <c r="F531" t="s">
        <v>1043</v>
      </c>
      <c r="G531" t="s">
        <v>975</v>
      </c>
      <c r="H531" s="113" t="s">
        <v>440</v>
      </c>
      <c r="I531" s="113" t="s">
        <v>441</v>
      </c>
      <c r="J531" t="s">
        <v>1590</v>
      </c>
      <c r="K531" s="55" t="str">
        <f t="shared" si="43"/>
        <v>BLANK</v>
      </c>
      <c r="L531" s="55" t="str">
        <f t="shared" si="44"/>
        <v>BLANK</v>
      </c>
    </row>
    <row r="532" spans="1:12" x14ac:dyDescent="0.25">
      <c r="A532" t="str">
        <f>CONCATENATE('Search Tool'!$B$6,'Search Tool'!$F$6,H532)</f>
        <v>50044631</v>
      </c>
      <c r="B532" t="b">
        <f t="shared" si="40"/>
        <v>0</v>
      </c>
      <c r="C532">
        <f>IF(B532=FALSE,0,COUNTIF($B$7:B532,TRUE))</f>
        <v>0</v>
      </c>
      <c r="D532" t="str">
        <f t="shared" si="41"/>
        <v>FALSE0</v>
      </c>
      <c r="E532" t="str">
        <f t="shared" si="42"/>
        <v>GCSEs and CertificatesVocational GCSE Single Award50044631</v>
      </c>
      <c r="F532" t="s">
        <v>1043</v>
      </c>
      <c r="G532" t="s">
        <v>975</v>
      </c>
      <c r="H532" s="113" t="s">
        <v>442</v>
      </c>
      <c r="I532" s="113" t="s">
        <v>443</v>
      </c>
      <c r="J532" t="s">
        <v>1591</v>
      </c>
      <c r="K532" s="55" t="str">
        <f t="shared" si="43"/>
        <v>BLANK</v>
      </c>
      <c r="L532" s="55" t="str">
        <f t="shared" si="44"/>
        <v>BLANK</v>
      </c>
    </row>
    <row r="533" spans="1:12" x14ac:dyDescent="0.25">
      <c r="A533" t="str">
        <f>CONCATENATE('Search Tool'!$B$6,'Search Tool'!$F$6,H533)</f>
        <v>50044710</v>
      </c>
      <c r="B533" t="b">
        <f t="shared" si="40"/>
        <v>0</v>
      </c>
      <c r="C533">
        <f>IF(B533=FALSE,0,COUNTIF($B$7:B533,TRUE))</f>
        <v>0</v>
      </c>
      <c r="D533" t="str">
        <f t="shared" si="41"/>
        <v>FALSE0</v>
      </c>
      <c r="E533" t="str">
        <f t="shared" si="42"/>
        <v>GCSEs and CertificatesVocational GCSE Single Award50044710</v>
      </c>
      <c r="F533" t="s">
        <v>1043</v>
      </c>
      <c r="G533" t="s">
        <v>975</v>
      </c>
      <c r="H533" s="113" t="s">
        <v>446</v>
      </c>
      <c r="I533" s="113" t="s">
        <v>447</v>
      </c>
      <c r="J533" t="s">
        <v>1592</v>
      </c>
      <c r="K533" s="55" t="str">
        <f t="shared" si="43"/>
        <v>BLANK</v>
      </c>
      <c r="L533" s="55" t="str">
        <f t="shared" si="44"/>
        <v>BLANK</v>
      </c>
    </row>
    <row r="534" spans="1:12" x14ac:dyDescent="0.25">
      <c r="A534" t="str">
        <f>CONCATENATE('Search Tool'!$B$6,'Search Tool'!$F$6,H534)</f>
        <v>50044722</v>
      </c>
      <c r="B534" t="b">
        <f t="shared" si="40"/>
        <v>0</v>
      </c>
      <c r="C534">
        <f>IF(B534=FALSE,0,COUNTIF($B$7:B534,TRUE))</f>
        <v>0</v>
      </c>
      <c r="D534" t="str">
        <f t="shared" si="41"/>
        <v>FALSE0</v>
      </c>
      <c r="E534" t="str">
        <f t="shared" si="42"/>
        <v>GCSEs and CertificatesVocational GCSE Single Award50044722</v>
      </c>
      <c r="F534" t="s">
        <v>1043</v>
      </c>
      <c r="G534" t="s">
        <v>975</v>
      </c>
      <c r="H534" s="113" t="s">
        <v>448</v>
      </c>
      <c r="I534" s="113" t="s">
        <v>449</v>
      </c>
      <c r="J534" t="s">
        <v>1593</v>
      </c>
      <c r="K534" s="55" t="str">
        <f t="shared" si="43"/>
        <v>BLANK</v>
      </c>
      <c r="L534" s="55" t="str">
        <f t="shared" si="44"/>
        <v>BLANK</v>
      </c>
    </row>
    <row r="535" spans="1:12" x14ac:dyDescent="0.25">
      <c r="A535" t="str">
        <f>CONCATENATE('Search Tool'!$B$6,'Search Tool'!$F$6,H535)</f>
        <v>50044953</v>
      </c>
      <c r="B535" t="b">
        <f t="shared" si="40"/>
        <v>0</v>
      </c>
      <c r="C535">
        <f>IF(B535=FALSE,0,COUNTIF($B$7:B535,TRUE))</f>
        <v>0</v>
      </c>
      <c r="D535" t="str">
        <f t="shared" si="41"/>
        <v>FALSE0</v>
      </c>
      <c r="E535" t="str">
        <f t="shared" si="42"/>
        <v>GCSEs and CertificatesVocational GCSE Single Award50044953</v>
      </c>
      <c r="F535" t="s">
        <v>1043</v>
      </c>
      <c r="G535" t="s">
        <v>975</v>
      </c>
      <c r="H535" s="113" t="s">
        <v>470</v>
      </c>
      <c r="I535" s="113" t="s">
        <v>471</v>
      </c>
      <c r="J535" t="s">
        <v>1594</v>
      </c>
      <c r="K535" s="55" t="str">
        <f t="shared" si="43"/>
        <v>BLANK</v>
      </c>
      <c r="L535" s="55" t="str">
        <f t="shared" si="44"/>
        <v>BLANK</v>
      </c>
    </row>
    <row r="536" spans="1:12" x14ac:dyDescent="0.25">
      <c r="A536" t="str">
        <f>CONCATENATE('Search Tool'!$B$6,'Search Tool'!$F$6,H536)</f>
        <v>5004509X</v>
      </c>
      <c r="B536" t="b">
        <f t="shared" si="40"/>
        <v>0</v>
      </c>
      <c r="C536">
        <f>IF(B536=FALSE,0,COUNTIF($B$7:B536,TRUE))</f>
        <v>0</v>
      </c>
      <c r="D536" t="str">
        <f t="shared" si="41"/>
        <v>FALSE0</v>
      </c>
      <c r="E536" t="str">
        <f t="shared" si="42"/>
        <v>GCSEs and CertificatesVocational GCSE Single Award5004509X</v>
      </c>
      <c r="F536" t="s">
        <v>1043</v>
      </c>
      <c r="G536" t="s">
        <v>975</v>
      </c>
      <c r="H536" s="113" t="s">
        <v>478</v>
      </c>
      <c r="I536" s="113" t="s">
        <v>479</v>
      </c>
      <c r="J536" t="s">
        <v>1595</v>
      </c>
      <c r="K536" s="55" t="str">
        <f t="shared" si="43"/>
        <v>BLANK</v>
      </c>
      <c r="L536" s="55" t="str">
        <f t="shared" si="44"/>
        <v>BLANK</v>
      </c>
    </row>
    <row r="537" spans="1:12" x14ac:dyDescent="0.25">
      <c r="A537" t="str">
        <f>CONCATENATE('Search Tool'!$B$6,'Search Tool'!$F$6,H537)</f>
        <v>50045404</v>
      </c>
      <c r="B537" t="b">
        <f t="shared" si="40"/>
        <v>0</v>
      </c>
      <c r="C537">
        <f>IF(B537=FALSE,0,COUNTIF($B$7:B537,TRUE))</f>
        <v>0</v>
      </c>
      <c r="D537" t="str">
        <f t="shared" si="41"/>
        <v>FALSE0</v>
      </c>
      <c r="E537" t="str">
        <f t="shared" si="42"/>
        <v>GCSEs and CertificatesVocational GCSE Single Award50045404</v>
      </c>
      <c r="F537" t="s">
        <v>1043</v>
      </c>
      <c r="G537" t="s">
        <v>975</v>
      </c>
      <c r="H537" s="113" t="s">
        <v>490</v>
      </c>
      <c r="I537" s="113" t="s">
        <v>491</v>
      </c>
      <c r="J537" t="s">
        <v>1596</v>
      </c>
      <c r="K537" s="55" t="str">
        <f t="shared" si="43"/>
        <v>BLANK</v>
      </c>
      <c r="L537" s="55" t="str">
        <f t="shared" si="44"/>
        <v>BLANK</v>
      </c>
    </row>
    <row r="538" spans="1:12" x14ac:dyDescent="0.25">
      <c r="A538" t="str">
        <f>CONCATENATE('Search Tool'!$B$6,'Search Tool'!$F$6,H538)</f>
        <v>50045817</v>
      </c>
      <c r="B538" t="b">
        <f t="shared" si="40"/>
        <v>0</v>
      </c>
      <c r="C538">
        <f>IF(B538=FALSE,0,COUNTIF($B$7:B538,TRUE))</f>
        <v>0</v>
      </c>
      <c r="D538" t="str">
        <f t="shared" si="41"/>
        <v>FALSE0</v>
      </c>
      <c r="E538" t="str">
        <f t="shared" si="42"/>
        <v>GCSEs and CertificatesVocational GCSE Single Award50045817</v>
      </c>
      <c r="F538" t="s">
        <v>1043</v>
      </c>
      <c r="G538" t="s">
        <v>975</v>
      </c>
      <c r="H538" s="113" t="s">
        <v>522</v>
      </c>
      <c r="I538" s="113" t="s">
        <v>523</v>
      </c>
      <c r="J538" t="s">
        <v>1597</v>
      </c>
      <c r="K538" s="55" t="str">
        <f t="shared" si="43"/>
        <v>BLANK</v>
      </c>
      <c r="L538" s="55" t="str">
        <f t="shared" si="44"/>
        <v>BLANK</v>
      </c>
    </row>
    <row r="539" spans="1:12" x14ac:dyDescent="0.25">
      <c r="A539" t="str">
        <f>CONCATENATE('Search Tool'!$B$6,'Search Tool'!$F$6,H539)</f>
        <v>5004607X</v>
      </c>
      <c r="B539" t="b">
        <f t="shared" si="40"/>
        <v>0</v>
      </c>
      <c r="C539">
        <f>IF(B539=FALSE,0,COUNTIF($B$7:B539,TRUE))</f>
        <v>0</v>
      </c>
      <c r="D539" t="str">
        <f t="shared" si="41"/>
        <v>FALSE0</v>
      </c>
      <c r="E539" t="str">
        <f t="shared" si="42"/>
        <v>GCSEs and CertificatesVocational GCSE Single Award5004607X</v>
      </c>
      <c r="F539" t="s">
        <v>1043</v>
      </c>
      <c r="G539" t="s">
        <v>975</v>
      </c>
      <c r="H539" s="113" t="s">
        <v>538</v>
      </c>
      <c r="I539" s="113" t="s">
        <v>539</v>
      </c>
      <c r="J539" t="s">
        <v>1598</v>
      </c>
      <c r="K539" s="55" t="str">
        <f t="shared" si="43"/>
        <v>BLANK</v>
      </c>
      <c r="L539" s="55" t="str">
        <f t="shared" si="44"/>
        <v>BLANK</v>
      </c>
    </row>
    <row r="540" spans="1:12" x14ac:dyDescent="0.25">
      <c r="A540" t="str">
        <f>CONCATENATE('Search Tool'!$B$6,'Search Tool'!$F$6,H540)</f>
        <v>50050850</v>
      </c>
      <c r="B540" t="b">
        <f t="shared" si="40"/>
        <v>0</v>
      </c>
      <c r="C540">
        <f>IF(B540=FALSE,0,COUNTIF($B$7:B540,TRUE))</f>
        <v>0</v>
      </c>
      <c r="D540" t="str">
        <f t="shared" si="41"/>
        <v>FALSE0</v>
      </c>
      <c r="E540" t="str">
        <f t="shared" si="42"/>
        <v>GCSEs and CertificatesVocational GCSE Single Award50050850</v>
      </c>
      <c r="F540" t="s">
        <v>1043</v>
      </c>
      <c r="G540" t="s">
        <v>975</v>
      </c>
      <c r="H540" s="113" t="s">
        <v>586</v>
      </c>
      <c r="I540" s="113" t="s">
        <v>587</v>
      </c>
      <c r="J540" t="s">
        <v>1599</v>
      </c>
      <c r="K540" s="55" t="str">
        <f t="shared" si="43"/>
        <v>BLANK</v>
      </c>
      <c r="L540" s="55" t="str">
        <f t="shared" si="44"/>
        <v>BLANK</v>
      </c>
    </row>
    <row r="541" spans="1:12" x14ac:dyDescent="0.25">
      <c r="A541" t="str">
        <f>CONCATENATE('Search Tool'!$B$6,'Search Tool'!$F$6,H541)</f>
        <v>50050862</v>
      </c>
      <c r="B541" t="b">
        <f t="shared" si="40"/>
        <v>0</v>
      </c>
      <c r="C541">
        <f>IF(B541=FALSE,0,COUNTIF($B$7:B541,TRUE))</f>
        <v>0</v>
      </c>
      <c r="D541" t="str">
        <f t="shared" si="41"/>
        <v>FALSE0</v>
      </c>
      <c r="E541" t="str">
        <f t="shared" si="42"/>
        <v>GCSEs and CertificatesVocational GCSE Single Award50050862</v>
      </c>
      <c r="F541" t="s">
        <v>1043</v>
      </c>
      <c r="G541" t="s">
        <v>975</v>
      </c>
      <c r="H541" s="113" t="s">
        <v>588</v>
      </c>
      <c r="I541" s="113" t="s">
        <v>589</v>
      </c>
      <c r="J541" t="s">
        <v>1600</v>
      </c>
      <c r="K541" s="55" t="str">
        <f t="shared" si="43"/>
        <v>BLANK</v>
      </c>
      <c r="L541" s="55" t="str">
        <f t="shared" si="44"/>
        <v>BLANK</v>
      </c>
    </row>
    <row r="542" spans="1:12" x14ac:dyDescent="0.25">
      <c r="A542" t="str">
        <f>CONCATENATE('Search Tool'!$B$6,'Search Tool'!$F$6,H542)</f>
        <v>6000759X</v>
      </c>
      <c r="B542" t="b">
        <f t="shared" si="40"/>
        <v>0</v>
      </c>
      <c r="C542">
        <f>IF(B542=FALSE,0,COUNTIF($B$7:B542,TRUE))</f>
        <v>0</v>
      </c>
      <c r="D542" t="str">
        <f t="shared" si="41"/>
        <v>FALSE0</v>
      </c>
      <c r="E542" t="str">
        <f t="shared" si="42"/>
        <v>GCSEs and CertificatesVocational GCSE Single Award6000759X</v>
      </c>
      <c r="F542" t="s">
        <v>1043</v>
      </c>
      <c r="G542" t="s">
        <v>975</v>
      </c>
      <c r="H542" s="113" t="s">
        <v>679</v>
      </c>
      <c r="I542" s="113" t="s">
        <v>680</v>
      </c>
      <c r="J542" t="s">
        <v>1601</v>
      </c>
      <c r="K542" s="55" t="str">
        <f t="shared" si="43"/>
        <v>BLANK</v>
      </c>
      <c r="L542" s="55" t="str">
        <f t="shared" si="44"/>
        <v>BLANK</v>
      </c>
    </row>
    <row r="543" spans="1:12" x14ac:dyDescent="0.25">
      <c r="A543" t="str">
        <f>CONCATENATE('Search Tool'!$B$6,'Search Tool'!$F$6,H543)</f>
        <v>60010733</v>
      </c>
      <c r="B543" t="b">
        <f t="shared" si="40"/>
        <v>0</v>
      </c>
      <c r="C543">
        <f>IF(B543=FALSE,0,COUNTIF($B$7:B543,TRUE))</f>
        <v>0</v>
      </c>
      <c r="D543" t="str">
        <f t="shared" si="41"/>
        <v>FALSE0</v>
      </c>
      <c r="E543" t="str">
        <f t="shared" si="42"/>
        <v>GCSEs and CertificatesVocational GCSE Single Award60010733</v>
      </c>
      <c r="F543" t="s">
        <v>1043</v>
      </c>
      <c r="G543" t="s">
        <v>975</v>
      </c>
      <c r="H543" s="113" t="s">
        <v>681</v>
      </c>
      <c r="I543" s="113" t="s">
        <v>682</v>
      </c>
      <c r="J543" t="s">
        <v>1602</v>
      </c>
      <c r="K543" s="55" t="str">
        <f t="shared" si="43"/>
        <v>BLANK</v>
      </c>
      <c r="L543" s="55" t="str">
        <f t="shared" si="44"/>
        <v>BLANK</v>
      </c>
    </row>
    <row r="544" spans="1:12" x14ac:dyDescent="0.25">
      <c r="A544" t="str">
        <f>CONCATENATE('Search Tool'!$B$6,'Search Tool'!$F$6,H544)</f>
        <v>60012201</v>
      </c>
      <c r="B544" t="b">
        <f t="shared" si="40"/>
        <v>0</v>
      </c>
      <c r="C544">
        <f>IF(B544=FALSE,0,COUNTIF($B$7:B544,TRUE))</f>
        <v>0</v>
      </c>
      <c r="D544" t="str">
        <f t="shared" si="41"/>
        <v>FALSE0</v>
      </c>
      <c r="E544" t="str">
        <f t="shared" si="42"/>
        <v>GCSEs and CertificatesVocational GCSE Single Award60012201</v>
      </c>
      <c r="F544" t="s">
        <v>1043</v>
      </c>
      <c r="G544" t="s">
        <v>975</v>
      </c>
      <c r="H544" s="113" t="s">
        <v>683</v>
      </c>
      <c r="I544" s="113" t="s">
        <v>684</v>
      </c>
      <c r="J544" t="s">
        <v>1603</v>
      </c>
      <c r="K544" s="55" t="str">
        <f t="shared" si="43"/>
        <v>BLANK</v>
      </c>
      <c r="L544" s="55" t="str">
        <f t="shared" si="44"/>
        <v>BLANK</v>
      </c>
    </row>
    <row r="545" spans="1:12" x14ac:dyDescent="0.25">
      <c r="A545" t="str">
        <f>CONCATENATE('Search Tool'!$B$6,'Search Tool'!$F$6,H545)</f>
        <v>60186124</v>
      </c>
      <c r="B545" t="b">
        <f t="shared" si="40"/>
        <v>0</v>
      </c>
      <c r="C545">
        <f>IF(B545=FALSE,0,COUNTIF($B$7:B545,TRUE))</f>
        <v>0</v>
      </c>
      <c r="D545" t="str">
        <f t="shared" si="41"/>
        <v>FALSE0</v>
      </c>
      <c r="E545" t="str">
        <f t="shared" si="42"/>
        <v>GCSEs and Certificates DoubleGCSE (9-1) Full Course (Double Award)60186124</v>
      </c>
      <c r="F545" t="s">
        <v>1042</v>
      </c>
      <c r="G545" t="s">
        <v>1843</v>
      </c>
      <c r="H545" s="113" t="s">
        <v>1841</v>
      </c>
      <c r="I545" s="113" t="s">
        <v>1842</v>
      </c>
      <c r="J545" t="s">
        <v>1604</v>
      </c>
      <c r="K545" s="55" t="str">
        <f t="shared" si="43"/>
        <v>BLANK</v>
      </c>
      <c r="L545" s="55" t="str">
        <f t="shared" si="44"/>
        <v>BLANK</v>
      </c>
    </row>
    <row r="546" spans="1:12" x14ac:dyDescent="0.25">
      <c r="A546" t="str">
        <f>CONCATENATE('Search Tool'!$B$6,'Search Tool'!$F$6,H546)</f>
        <v>60186872</v>
      </c>
      <c r="B546" t="b">
        <f t="shared" si="40"/>
        <v>0</v>
      </c>
      <c r="C546">
        <f>IF(B546=FALSE,0,COUNTIF($B$7:B546,TRUE))</f>
        <v>0</v>
      </c>
      <c r="D546" t="str">
        <f t="shared" si="41"/>
        <v>FALSE0</v>
      </c>
      <c r="E546" t="str">
        <f t="shared" si="42"/>
        <v>GCSEs and Certificates DoubleGCSE (9-1) Full Course (Double Award)60186872</v>
      </c>
      <c r="F546" t="s">
        <v>1042</v>
      </c>
      <c r="G546" t="s">
        <v>1843</v>
      </c>
      <c r="H546" s="113" t="s">
        <v>1844</v>
      </c>
      <c r="I546" s="113" t="s">
        <v>1845</v>
      </c>
      <c r="J546" t="s">
        <v>1605</v>
      </c>
      <c r="K546" s="55" t="str">
        <f t="shared" si="43"/>
        <v>BLANK</v>
      </c>
      <c r="L546" s="55" t="str">
        <f t="shared" si="44"/>
        <v>BLANK</v>
      </c>
    </row>
    <row r="547" spans="1:12" x14ac:dyDescent="0.25">
      <c r="A547" t="str">
        <f>CONCATENATE('Search Tool'!$B$6,'Search Tool'!$F$6,H547)</f>
        <v>60186902</v>
      </c>
      <c r="B547" t="b">
        <f t="shared" si="40"/>
        <v>0</v>
      </c>
      <c r="C547">
        <f>IF(B547=FALSE,0,COUNTIF($B$7:B547,TRUE))</f>
        <v>0</v>
      </c>
      <c r="D547" t="str">
        <f t="shared" si="41"/>
        <v>FALSE0</v>
      </c>
      <c r="E547" t="str">
        <f t="shared" si="42"/>
        <v>GCSEs and Certificates DoubleGCSE (9-1) Full Course (Double Award)60186902</v>
      </c>
      <c r="F547" t="s">
        <v>1042</v>
      </c>
      <c r="G547" t="s">
        <v>1843</v>
      </c>
      <c r="H547" s="113" t="s">
        <v>1846</v>
      </c>
      <c r="I547" s="113" t="s">
        <v>1847</v>
      </c>
      <c r="J547" t="s">
        <v>1606</v>
      </c>
      <c r="K547" s="55" t="str">
        <f t="shared" si="43"/>
        <v>BLANK</v>
      </c>
      <c r="L547" s="55" t="str">
        <f t="shared" si="44"/>
        <v>BLANK</v>
      </c>
    </row>
    <row r="548" spans="1:12" x14ac:dyDescent="0.25">
      <c r="A548" t="str">
        <f>CONCATENATE('Search Tool'!$B$6,'Search Tool'!$F$6,H548)</f>
        <v>6018758X</v>
      </c>
      <c r="B548" t="b">
        <f t="shared" si="40"/>
        <v>0</v>
      </c>
      <c r="C548">
        <f>IF(B548=FALSE,0,COUNTIF($B$7:B548,TRUE))</f>
        <v>0</v>
      </c>
      <c r="D548" t="str">
        <f t="shared" si="41"/>
        <v>FALSE0</v>
      </c>
      <c r="E548" t="str">
        <f t="shared" si="42"/>
        <v>GCSEs and Certificates DoubleGCSE (9-1) Full Course (Double Award)6018758X</v>
      </c>
      <c r="F548" t="s">
        <v>1042</v>
      </c>
      <c r="G548" t="s">
        <v>1843</v>
      </c>
      <c r="H548" s="113" t="s">
        <v>1848</v>
      </c>
      <c r="I548" s="113" t="s">
        <v>1849</v>
      </c>
      <c r="J548" t="s">
        <v>1607</v>
      </c>
      <c r="K548" s="55" t="str">
        <f t="shared" si="43"/>
        <v>BLANK</v>
      </c>
      <c r="L548" s="55" t="str">
        <f t="shared" si="44"/>
        <v>BLANK</v>
      </c>
    </row>
    <row r="549" spans="1:12" x14ac:dyDescent="0.25">
      <c r="A549" t="str">
        <f>CONCATENATE('Search Tool'!$B$6,'Search Tool'!$F$6,H549)</f>
        <v>60187608</v>
      </c>
      <c r="B549" t="b">
        <f t="shared" si="40"/>
        <v>0</v>
      </c>
      <c r="C549">
        <f>IF(B549=FALSE,0,COUNTIF($B$7:B549,TRUE))</f>
        <v>0</v>
      </c>
      <c r="D549" t="str">
        <f t="shared" si="41"/>
        <v>FALSE0</v>
      </c>
      <c r="E549" t="str">
        <f t="shared" si="42"/>
        <v>GCSEs and Certificates DoubleGCSE (9-1) Full Course (Double Award)60187608</v>
      </c>
      <c r="F549" t="s">
        <v>1042</v>
      </c>
      <c r="G549" t="s">
        <v>1843</v>
      </c>
      <c r="H549" s="113" t="s">
        <v>1850</v>
      </c>
      <c r="I549" s="113" t="s">
        <v>1851</v>
      </c>
      <c r="J549" t="s">
        <v>1608</v>
      </c>
      <c r="K549" s="55" t="str">
        <f t="shared" si="43"/>
        <v>BLANK</v>
      </c>
      <c r="L549" s="55" t="str">
        <f t="shared" si="44"/>
        <v>BLANK</v>
      </c>
    </row>
    <row r="550" spans="1:12" x14ac:dyDescent="0.25">
      <c r="A550" t="str">
        <f>CONCATENATE('Search Tool'!$B$6,'Search Tool'!$F$6,H550)</f>
        <v>60187657</v>
      </c>
      <c r="B550" t="b">
        <f t="shared" si="40"/>
        <v>0</v>
      </c>
      <c r="C550">
        <f>IF(B550=FALSE,0,COUNTIF($B$7:B550,TRUE))</f>
        <v>0</v>
      </c>
      <c r="D550" t="str">
        <f t="shared" si="41"/>
        <v>FALSE0</v>
      </c>
      <c r="E550" t="str">
        <f t="shared" si="42"/>
        <v>GCSEs and Certificates DoubleGCSE (9-1) Full Course (Double Award)60187657</v>
      </c>
      <c r="F550" t="s">
        <v>1042</v>
      </c>
      <c r="G550" t="s">
        <v>1843</v>
      </c>
      <c r="H550" s="113" t="s">
        <v>1852</v>
      </c>
      <c r="I550" s="113" t="s">
        <v>1853</v>
      </c>
      <c r="J550" t="s">
        <v>1609</v>
      </c>
      <c r="K550" s="55" t="str">
        <f t="shared" si="43"/>
        <v>BLANK</v>
      </c>
      <c r="L550" s="55" t="str">
        <f t="shared" si="44"/>
        <v>BLANK</v>
      </c>
    </row>
    <row r="551" spans="1:12" x14ac:dyDescent="0.25">
      <c r="A551" t="str">
        <f>CONCATENATE('Search Tool'!$B$6,'Search Tool'!$F$6,H551)</f>
        <v>50044576</v>
      </c>
      <c r="B551" t="b">
        <f t="shared" si="40"/>
        <v>0</v>
      </c>
      <c r="C551">
        <f>IF(B551=FALSE,0,COUNTIF($B$7:B551,TRUE))</f>
        <v>0</v>
      </c>
      <c r="D551" t="str">
        <f t="shared" si="41"/>
        <v>FALSE0</v>
      </c>
      <c r="E551" t="str">
        <f t="shared" si="42"/>
        <v>GCSEs and Certificates DoubleGCSE Double Award ext scale50044576</v>
      </c>
      <c r="F551" t="s">
        <v>1042</v>
      </c>
      <c r="G551" t="s">
        <v>1011</v>
      </c>
      <c r="H551" s="113" t="s">
        <v>432</v>
      </c>
      <c r="I551" s="113" t="s">
        <v>433</v>
      </c>
      <c r="J551" t="s">
        <v>1610</v>
      </c>
      <c r="K551" s="55" t="str">
        <f t="shared" si="43"/>
        <v>BLANK</v>
      </c>
      <c r="L551" s="55" t="str">
        <f t="shared" si="44"/>
        <v>BLANK</v>
      </c>
    </row>
    <row r="552" spans="1:12" x14ac:dyDescent="0.25">
      <c r="A552" t="str">
        <f>CONCATENATE('Search Tool'!$B$6,'Search Tool'!$F$6,H552)</f>
        <v>50074829</v>
      </c>
      <c r="B552" t="b">
        <f t="shared" si="40"/>
        <v>0</v>
      </c>
      <c r="C552">
        <f>IF(B552=FALSE,0,COUNTIF($B$7:B552,TRUE))</f>
        <v>0</v>
      </c>
      <c r="D552" t="str">
        <f t="shared" si="41"/>
        <v>FALSE0</v>
      </c>
      <c r="E552" t="str">
        <f t="shared" si="42"/>
        <v>GCSEs and Certificates DoubleGCSE Double Award ext scale50074829</v>
      </c>
      <c r="F552" t="s">
        <v>1042</v>
      </c>
      <c r="G552" t="s">
        <v>1011</v>
      </c>
      <c r="H552" s="113" t="s">
        <v>613</v>
      </c>
      <c r="I552" s="113" t="s">
        <v>614</v>
      </c>
      <c r="J552" t="s">
        <v>1611</v>
      </c>
      <c r="K552" s="55" t="str">
        <f t="shared" si="43"/>
        <v>BLANK</v>
      </c>
      <c r="L552" s="55" t="str">
        <f t="shared" si="44"/>
        <v>BLANK</v>
      </c>
    </row>
    <row r="553" spans="1:12" x14ac:dyDescent="0.25">
      <c r="A553" t="str">
        <f>CONCATENATE('Search Tool'!$B$6,'Search Tool'!$F$6,H553)</f>
        <v>10022570</v>
      </c>
      <c r="B553" t="b">
        <f t="shared" si="40"/>
        <v>0</v>
      </c>
      <c r="C553">
        <f>IF(B553=FALSE,0,COUNTIF($B$7:B553,TRUE))</f>
        <v>0</v>
      </c>
      <c r="D553" t="str">
        <f t="shared" si="41"/>
        <v>FALSE0</v>
      </c>
      <c r="E553" t="str">
        <f t="shared" si="42"/>
        <v>GCSEs and Certificates DoubleVocational GCSE Double Award10022570</v>
      </c>
      <c r="F553" t="s">
        <v>1042</v>
      </c>
      <c r="G553" t="s">
        <v>974</v>
      </c>
      <c r="H553" s="113" t="s">
        <v>11</v>
      </c>
      <c r="I553" s="113" t="s">
        <v>12</v>
      </c>
      <c r="J553" t="s">
        <v>1612</v>
      </c>
      <c r="K553" s="55" t="str">
        <f t="shared" si="43"/>
        <v>BLANK</v>
      </c>
      <c r="L553" s="55" t="str">
        <f t="shared" si="44"/>
        <v>BLANK</v>
      </c>
    </row>
    <row r="554" spans="1:12" x14ac:dyDescent="0.25">
      <c r="A554" t="str">
        <f>CONCATENATE('Search Tool'!$B$6,'Search Tool'!$F$6,H554)</f>
        <v>50044230</v>
      </c>
      <c r="B554" t="b">
        <f t="shared" si="40"/>
        <v>0</v>
      </c>
      <c r="C554">
        <f>IF(B554=FALSE,0,COUNTIF($B$7:B554,TRUE))</f>
        <v>0</v>
      </c>
      <c r="D554" t="str">
        <f t="shared" si="41"/>
        <v>FALSE0</v>
      </c>
      <c r="E554" t="str">
        <f t="shared" si="42"/>
        <v>GCSEs and Certificates DoubleVocational GCSE Double Award50044230</v>
      </c>
      <c r="F554" t="s">
        <v>1042</v>
      </c>
      <c r="G554" t="s">
        <v>974</v>
      </c>
      <c r="H554" s="113" t="s">
        <v>400</v>
      </c>
      <c r="I554" s="113" t="s">
        <v>401</v>
      </c>
      <c r="J554" t="s">
        <v>1613</v>
      </c>
      <c r="K554" s="55" t="str">
        <f t="shared" si="43"/>
        <v>BLANK</v>
      </c>
      <c r="L554" s="55" t="str">
        <f t="shared" si="44"/>
        <v>BLANK</v>
      </c>
    </row>
    <row r="555" spans="1:12" x14ac:dyDescent="0.25">
      <c r="A555" t="str">
        <f>CONCATENATE('Search Tool'!$B$6,'Search Tool'!$F$6,H555)</f>
        <v>50044266</v>
      </c>
      <c r="B555" t="b">
        <f t="shared" si="40"/>
        <v>0</v>
      </c>
      <c r="C555">
        <f>IF(B555=FALSE,0,COUNTIF($B$7:B555,TRUE))</f>
        <v>0</v>
      </c>
      <c r="D555" t="str">
        <f t="shared" si="41"/>
        <v>FALSE0</v>
      </c>
      <c r="E555" t="str">
        <f t="shared" si="42"/>
        <v>GCSEs and Certificates DoubleVocational GCSE Double Award50044266</v>
      </c>
      <c r="F555" t="s">
        <v>1042</v>
      </c>
      <c r="G555" t="s">
        <v>974</v>
      </c>
      <c r="H555" s="113" t="s">
        <v>404</v>
      </c>
      <c r="I555" s="113" t="s">
        <v>405</v>
      </c>
      <c r="J555" t="s">
        <v>1614</v>
      </c>
      <c r="K555" s="55" t="str">
        <f t="shared" si="43"/>
        <v>BLANK</v>
      </c>
      <c r="L555" s="55" t="str">
        <f t="shared" si="44"/>
        <v>BLANK</v>
      </c>
    </row>
    <row r="556" spans="1:12" x14ac:dyDescent="0.25">
      <c r="A556" t="str">
        <f>CONCATENATE('Search Tool'!$B$6,'Search Tool'!$F$6,H556)</f>
        <v>50044382</v>
      </c>
      <c r="B556" t="b">
        <f t="shared" si="40"/>
        <v>0</v>
      </c>
      <c r="C556">
        <f>IF(B556=FALSE,0,COUNTIF($B$7:B556,TRUE))</f>
        <v>0</v>
      </c>
      <c r="D556" t="str">
        <f t="shared" si="41"/>
        <v>FALSE0</v>
      </c>
      <c r="E556" t="str">
        <f t="shared" si="42"/>
        <v>GCSEs and Certificates DoubleVocational GCSE Double Award50044382</v>
      </c>
      <c r="F556" t="s">
        <v>1042</v>
      </c>
      <c r="G556" t="s">
        <v>974</v>
      </c>
      <c r="H556" s="113" t="s">
        <v>412</v>
      </c>
      <c r="I556" s="113" t="s">
        <v>413</v>
      </c>
      <c r="J556" t="s">
        <v>1615</v>
      </c>
      <c r="K556" s="55" t="str">
        <f t="shared" si="43"/>
        <v>BLANK</v>
      </c>
      <c r="L556" s="55" t="str">
        <f t="shared" si="44"/>
        <v>BLANK</v>
      </c>
    </row>
    <row r="557" spans="1:12" x14ac:dyDescent="0.25">
      <c r="A557" t="str">
        <f>CONCATENATE('Search Tool'!$B$6,'Search Tool'!$F$6,H557)</f>
        <v>50044461</v>
      </c>
      <c r="B557" t="b">
        <f t="shared" si="40"/>
        <v>0</v>
      </c>
      <c r="C557">
        <f>IF(B557=FALSE,0,COUNTIF($B$7:B557,TRUE))</f>
        <v>0</v>
      </c>
      <c r="D557" t="str">
        <f t="shared" si="41"/>
        <v>FALSE0</v>
      </c>
      <c r="E557" t="str">
        <f t="shared" si="42"/>
        <v>GCSEs and Certificates DoubleVocational GCSE Double Award50044461</v>
      </c>
      <c r="F557" t="s">
        <v>1042</v>
      </c>
      <c r="G557" t="s">
        <v>974</v>
      </c>
      <c r="H557" s="113" t="s">
        <v>422</v>
      </c>
      <c r="I557" s="113" t="s">
        <v>423</v>
      </c>
      <c r="J557" t="s">
        <v>1616</v>
      </c>
      <c r="K557" s="55" t="str">
        <f t="shared" si="43"/>
        <v>BLANK</v>
      </c>
      <c r="L557" s="55" t="str">
        <f t="shared" si="44"/>
        <v>BLANK</v>
      </c>
    </row>
    <row r="558" spans="1:12" x14ac:dyDescent="0.25">
      <c r="A558" t="str">
        <f>CONCATENATE('Search Tool'!$B$6,'Search Tool'!$F$6,H558)</f>
        <v>50044746</v>
      </c>
      <c r="B558" t="b">
        <f t="shared" si="40"/>
        <v>0</v>
      </c>
      <c r="C558">
        <f>IF(B558=FALSE,0,COUNTIF($B$7:B558,TRUE))</f>
        <v>0</v>
      </c>
      <c r="D558" t="str">
        <f t="shared" si="41"/>
        <v>FALSE0</v>
      </c>
      <c r="E558" t="str">
        <f t="shared" si="42"/>
        <v>GCSEs and Certificates DoubleVocational GCSE Double Award50044746</v>
      </c>
      <c r="F558" t="s">
        <v>1042</v>
      </c>
      <c r="G558" t="s">
        <v>974</v>
      </c>
      <c r="H558" s="113" t="s">
        <v>452</v>
      </c>
      <c r="I558" s="113" t="s">
        <v>453</v>
      </c>
      <c r="J558" t="s">
        <v>1617</v>
      </c>
      <c r="K558" s="55" t="str">
        <f t="shared" si="43"/>
        <v>BLANK</v>
      </c>
      <c r="L558" s="55" t="str">
        <f t="shared" si="44"/>
        <v>BLANK</v>
      </c>
    </row>
    <row r="559" spans="1:12" x14ac:dyDescent="0.25">
      <c r="A559" t="str">
        <f>CONCATENATE('Search Tool'!$B$6,'Search Tool'!$F$6,H559)</f>
        <v>50044874</v>
      </c>
      <c r="B559" t="b">
        <f t="shared" si="40"/>
        <v>0</v>
      </c>
      <c r="C559">
        <f>IF(B559=FALSE,0,COUNTIF($B$7:B559,TRUE))</f>
        <v>0</v>
      </c>
      <c r="D559" t="str">
        <f t="shared" si="41"/>
        <v>FALSE0</v>
      </c>
      <c r="E559" t="str">
        <f t="shared" si="42"/>
        <v>GCSEs and Certificates DoubleVocational GCSE Double Award50044874</v>
      </c>
      <c r="F559" t="s">
        <v>1042</v>
      </c>
      <c r="G559" t="s">
        <v>974</v>
      </c>
      <c r="H559" s="113" t="s">
        <v>462</v>
      </c>
      <c r="I559" s="113" t="s">
        <v>463</v>
      </c>
      <c r="J559" t="s">
        <v>1618</v>
      </c>
      <c r="K559" s="55" t="str">
        <f t="shared" si="43"/>
        <v>BLANK</v>
      </c>
      <c r="L559" s="55" t="str">
        <f t="shared" si="44"/>
        <v>BLANK</v>
      </c>
    </row>
    <row r="560" spans="1:12" x14ac:dyDescent="0.25">
      <c r="A560" t="str">
        <f>CONCATENATE('Search Tool'!$B$6,'Search Tool'!$F$6,H560)</f>
        <v>50044898</v>
      </c>
      <c r="B560" t="b">
        <f t="shared" si="40"/>
        <v>0</v>
      </c>
      <c r="C560">
        <f>IF(B560=FALSE,0,COUNTIF($B$7:B560,TRUE))</f>
        <v>0</v>
      </c>
      <c r="D560" t="str">
        <f t="shared" si="41"/>
        <v>FALSE0</v>
      </c>
      <c r="E560" t="str">
        <f t="shared" si="42"/>
        <v>GCSEs and Certificates DoubleVocational GCSE Double Award50044898</v>
      </c>
      <c r="F560" t="s">
        <v>1042</v>
      </c>
      <c r="G560" t="s">
        <v>974</v>
      </c>
      <c r="H560" s="113" t="s">
        <v>464</v>
      </c>
      <c r="I560" s="113" t="s">
        <v>465</v>
      </c>
      <c r="J560" t="s">
        <v>1619</v>
      </c>
      <c r="K560" s="55" t="str">
        <f t="shared" si="43"/>
        <v>BLANK</v>
      </c>
      <c r="L560" s="55" t="str">
        <f t="shared" si="44"/>
        <v>BLANK</v>
      </c>
    </row>
    <row r="561" spans="1:12" x14ac:dyDescent="0.25">
      <c r="A561" t="str">
        <f>CONCATENATE('Search Tool'!$B$6,'Search Tool'!$F$6,H561)</f>
        <v>50045040</v>
      </c>
      <c r="B561" t="b">
        <f t="shared" si="40"/>
        <v>0</v>
      </c>
      <c r="C561">
        <f>IF(B561=FALSE,0,COUNTIF($B$7:B561,TRUE))</f>
        <v>0</v>
      </c>
      <c r="D561" t="str">
        <f t="shared" si="41"/>
        <v>FALSE0</v>
      </c>
      <c r="E561" t="str">
        <f t="shared" si="42"/>
        <v>GCSEs and Certificates DoubleVocational GCSE Double Award50045040</v>
      </c>
      <c r="F561" t="s">
        <v>1042</v>
      </c>
      <c r="G561" t="s">
        <v>974</v>
      </c>
      <c r="H561" s="113" t="s">
        <v>474</v>
      </c>
      <c r="I561" s="113" t="s">
        <v>475</v>
      </c>
      <c r="J561" t="s">
        <v>1620</v>
      </c>
      <c r="K561" s="55" t="str">
        <f t="shared" si="43"/>
        <v>BLANK</v>
      </c>
      <c r="L561" s="55" t="str">
        <f t="shared" si="44"/>
        <v>BLANK</v>
      </c>
    </row>
    <row r="562" spans="1:12" x14ac:dyDescent="0.25">
      <c r="A562" t="str">
        <f>CONCATENATE('Search Tool'!$B$6,'Search Tool'!$F$6,H562)</f>
        <v>50045192</v>
      </c>
      <c r="B562" t="b">
        <f t="shared" si="40"/>
        <v>0</v>
      </c>
      <c r="C562">
        <f>IF(B562=FALSE,0,COUNTIF($B$7:B562,TRUE))</f>
        <v>0</v>
      </c>
      <c r="D562" t="str">
        <f t="shared" si="41"/>
        <v>FALSE0</v>
      </c>
      <c r="E562" t="str">
        <f t="shared" si="42"/>
        <v>GCSEs and Certificates DoubleVocational GCSE Double Award50045192</v>
      </c>
      <c r="F562" t="s">
        <v>1042</v>
      </c>
      <c r="G562" t="s">
        <v>974</v>
      </c>
      <c r="H562" s="113" t="s">
        <v>480</v>
      </c>
      <c r="I562" s="113" t="s">
        <v>481</v>
      </c>
      <c r="J562" t="s">
        <v>1621</v>
      </c>
      <c r="K562" s="55" t="str">
        <f t="shared" si="43"/>
        <v>BLANK</v>
      </c>
      <c r="L562" s="55" t="str">
        <f t="shared" si="44"/>
        <v>BLANK</v>
      </c>
    </row>
    <row r="563" spans="1:12" x14ac:dyDescent="0.25">
      <c r="A563" t="str">
        <f>CONCATENATE('Search Tool'!$B$6,'Search Tool'!$F$6,H563)</f>
        <v>50045295</v>
      </c>
      <c r="B563" t="b">
        <f t="shared" si="40"/>
        <v>0</v>
      </c>
      <c r="C563">
        <f>IF(B563=FALSE,0,COUNTIF($B$7:B563,TRUE))</f>
        <v>0</v>
      </c>
      <c r="D563" t="str">
        <f t="shared" si="41"/>
        <v>FALSE0</v>
      </c>
      <c r="E563" t="str">
        <f t="shared" si="42"/>
        <v>GCSEs and Certificates DoubleVocational GCSE Double Award50045295</v>
      </c>
      <c r="F563" t="s">
        <v>1042</v>
      </c>
      <c r="G563" t="s">
        <v>974</v>
      </c>
      <c r="H563" s="113" t="s">
        <v>486</v>
      </c>
      <c r="I563" s="113" t="s">
        <v>487</v>
      </c>
      <c r="J563" t="s">
        <v>1622</v>
      </c>
      <c r="K563" s="55" t="str">
        <f t="shared" si="43"/>
        <v>BLANK</v>
      </c>
      <c r="L563" s="55" t="str">
        <f t="shared" si="44"/>
        <v>BLANK</v>
      </c>
    </row>
    <row r="564" spans="1:12" x14ac:dyDescent="0.25">
      <c r="A564" t="str">
        <f>CONCATENATE('Search Tool'!$B$6,'Search Tool'!$F$6,H564)</f>
        <v>50045398</v>
      </c>
      <c r="B564" t="b">
        <f t="shared" si="40"/>
        <v>0</v>
      </c>
      <c r="C564">
        <f>IF(B564=FALSE,0,COUNTIF($B$7:B564,TRUE))</f>
        <v>0</v>
      </c>
      <c r="D564" t="str">
        <f t="shared" si="41"/>
        <v>FALSE0</v>
      </c>
      <c r="E564" t="str">
        <f t="shared" si="42"/>
        <v>GCSEs and Certificates DoubleVocational GCSE Double Award50045398</v>
      </c>
      <c r="F564" t="s">
        <v>1042</v>
      </c>
      <c r="G564" t="s">
        <v>974</v>
      </c>
      <c r="H564" s="113" t="s">
        <v>488</v>
      </c>
      <c r="I564" s="113" t="s">
        <v>489</v>
      </c>
      <c r="J564" t="s">
        <v>1623</v>
      </c>
      <c r="K564" s="55" t="str">
        <f t="shared" si="43"/>
        <v>BLANK</v>
      </c>
      <c r="L564" s="55" t="str">
        <f t="shared" si="44"/>
        <v>BLANK</v>
      </c>
    </row>
    <row r="565" spans="1:12" x14ac:dyDescent="0.25">
      <c r="A565" t="str">
        <f>CONCATENATE('Search Tool'!$B$6,'Search Tool'!$F$6,H565)</f>
        <v>50045799</v>
      </c>
      <c r="B565" t="b">
        <f t="shared" si="40"/>
        <v>0</v>
      </c>
      <c r="C565">
        <f>IF(B565=FALSE,0,COUNTIF($B$7:B565,TRUE))</f>
        <v>0</v>
      </c>
      <c r="D565" t="str">
        <f t="shared" si="41"/>
        <v>FALSE0</v>
      </c>
      <c r="E565" t="str">
        <f t="shared" si="42"/>
        <v>GCSEs and Certificates DoubleVocational GCSE Double Award50045799</v>
      </c>
      <c r="F565" t="s">
        <v>1042</v>
      </c>
      <c r="G565" t="s">
        <v>974</v>
      </c>
      <c r="H565" s="113" t="s">
        <v>518</v>
      </c>
      <c r="I565" s="113" t="s">
        <v>519</v>
      </c>
      <c r="J565" t="s">
        <v>1624</v>
      </c>
      <c r="K565" s="55" t="str">
        <f t="shared" si="43"/>
        <v>BLANK</v>
      </c>
      <c r="L565" s="55" t="str">
        <f t="shared" si="44"/>
        <v>BLANK</v>
      </c>
    </row>
    <row r="566" spans="1:12" x14ac:dyDescent="0.25">
      <c r="A566" t="str">
        <f>CONCATENATE('Search Tool'!$B$6,'Search Tool'!$F$6,H566)</f>
        <v>50045805</v>
      </c>
      <c r="B566" t="b">
        <f t="shared" si="40"/>
        <v>0</v>
      </c>
      <c r="C566">
        <f>IF(B566=FALSE,0,COUNTIF($B$7:B566,TRUE))</f>
        <v>0</v>
      </c>
      <c r="D566" t="str">
        <f t="shared" si="41"/>
        <v>FALSE0</v>
      </c>
      <c r="E566" t="str">
        <f t="shared" si="42"/>
        <v>GCSEs and Certificates DoubleVocational GCSE Double Award50045805</v>
      </c>
      <c r="F566" t="s">
        <v>1042</v>
      </c>
      <c r="G566" t="s">
        <v>974</v>
      </c>
      <c r="H566" s="113" t="s">
        <v>520</v>
      </c>
      <c r="I566" s="113" t="s">
        <v>521</v>
      </c>
      <c r="J566" t="s">
        <v>1625</v>
      </c>
      <c r="K566" s="55" t="str">
        <f t="shared" si="43"/>
        <v>BLANK</v>
      </c>
      <c r="L566" s="55" t="str">
        <f t="shared" si="44"/>
        <v>BLANK</v>
      </c>
    </row>
    <row r="567" spans="1:12" x14ac:dyDescent="0.25">
      <c r="A567" t="str">
        <f>CONCATENATE('Search Tool'!$B$6,'Search Tool'!$F$6,H567)</f>
        <v>50045829</v>
      </c>
      <c r="B567" t="b">
        <f t="shared" si="40"/>
        <v>0</v>
      </c>
      <c r="C567">
        <f>IF(B567=FALSE,0,COUNTIF($B$7:B567,TRUE))</f>
        <v>0</v>
      </c>
      <c r="D567" t="str">
        <f t="shared" si="41"/>
        <v>FALSE0</v>
      </c>
      <c r="E567" t="str">
        <f t="shared" si="42"/>
        <v>GCSEs and Certificates DoubleVocational GCSE Double Award50045829</v>
      </c>
      <c r="F567" t="s">
        <v>1042</v>
      </c>
      <c r="G567" t="s">
        <v>974</v>
      </c>
      <c r="H567" s="113" t="s">
        <v>524</v>
      </c>
      <c r="I567" s="113" t="s">
        <v>525</v>
      </c>
      <c r="J567" t="s">
        <v>1626</v>
      </c>
      <c r="K567" s="55" t="str">
        <f t="shared" si="43"/>
        <v>BLANK</v>
      </c>
      <c r="L567" s="55" t="str">
        <f t="shared" si="44"/>
        <v>BLANK</v>
      </c>
    </row>
    <row r="568" spans="1:12" x14ac:dyDescent="0.25">
      <c r="A568" t="str">
        <f>CONCATENATE('Search Tool'!$B$6,'Search Tool'!$F$6,H568)</f>
        <v>50045970</v>
      </c>
      <c r="B568" t="b">
        <f t="shared" si="40"/>
        <v>0</v>
      </c>
      <c r="C568">
        <f>IF(B568=FALSE,0,COUNTIF($B$7:B568,TRUE))</f>
        <v>0</v>
      </c>
      <c r="D568" t="str">
        <f t="shared" si="41"/>
        <v>FALSE0</v>
      </c>
      <c r="E568" t="str">
        <f t="shared" si="42"/>
        <v>GCSEs and Certificates DoubleVocational GCSE Double Award50045970</v>
      </c>
      <c r="F568" t="s">
        <v>1042</v>
      </c>
      <c r="G568" t="s">
        <v>974</v>
      </c>
      <c r="H568" s="113" t="s">
        <v>532</v>
      </c>
      <c r="I568" s="113" t="s">
        <v>533</v>
      </c>
      <c r="J568" t="s">
        <v>1627</v>
      </c>
      <c r="K568" s="55" t="str">
        <f t="shared" si="43"/>
        <v>BLANK</v>
      </c>
      <c r="L568" s="55" t="str">
        <f t="shared" si="44"/>
        <v>BLANK</v>
      </c>
    </row>
    <row r="569" spans="1:12" x14ac:dyDescent="0.25">
      <c r="A569" t="str">
        <f>CONCATENATE('Search Tool'!$B$6,'Search Tool'!$F$6,H569)</f>
        <v>50046317</v>
      </c>
      <c r="B569" t="b">
        <f t="shared" si="40"/>
        <v>0</v>
      </c>
      <c r="C569">
        <f>IF(B569=FALSE,0,COUNTIF($B$7:B569,TRUE))</f>
        <v>0</v>
      </c>
      <c r="D569" t="str">
        <f t="shared" si="41"/>
        <v>FALSE0</v>
      </c>
      <c r="E569" t="str">
        <f t="shared" si="42"/>
        <v>GCSEs and Certificates DoubleVocational GCSE Double Award50046317</v>
      </c>
      <c r="F569" t="s">
        <v>1042</v>
      </c>
      <c r="G569" t="s">
        <v>974</v>
      </c>
      <c r="H569" s="113" t="s">
        <v>546</v>
      </c>
      <c r="I569" s="113" t="s">
        <v>547</v>
      </c>
      <c r="J569" t="s">
        <v>1628</v>
      </c>
      <c r="K569" s="55" t="str">
        <f t="shared" si="43"/>
        <v>BLANK</v>
      </c>
      <c r="L569" s="55" t="str">
        <f t="shared" si="44"/>
        <v>BLANK</v>
      </c>
    </row>
    <row r="570" spans="1:12" x14ac:dyDescent="0.25">
      <c r="A570" t="str">
        <f>CONCATENATE('Search Tool'!$B$6,'Search Tool'!$F$6,H570)</f>
        <v>50046366</v>
      </c>
      <c r="B570" t="b">
        <f t="shared" si="40"/>
        <v>0</v>
      </c>
      <c r="C570">
        <f>IF(B570=FALSE,0,COUNTIF($B$7:B570,TRUE))</f>
        <v>0</v>
      </c>
      <c r="D570" t="str">
        <f t="shared" si="41"/>
        <v>FALSE0</v>
      </c>
      <c r="E570" t="str">
        <f t="shared" si="42"/>
        <v>GCSEs and Certificates DoubleVocational GCSE Double Award50046366</v>
      </c>
      <c r="F570" t="s">
        <v>1042</v>
      </c>
      <c r="G570" t="s">
        <v>974</v>
      </c>
      <c r="H570" s="113" t="s">
        <v>548</v>
      </c>
      <c r="I570" s="113" t="s">
        <v>549</v>
      </c>
      <c r="J570" t="s">
        <v>1629</v>
      </c>
      <c r="K570" s="55" t="str">
        <f t="shared" si="43"/>
        <v>BLANK</v>
      </c>
      <c r="L570" s="55" t="str">
        <f t="shared" si="44"/>
        <v>BLANK</v>
      </c>
    </row>
    <row r="571" spans="1:12" x14ac:dyDescent="0.25">
      <c r="A571" t="str">
        <f>CONCATENATE('Search Tool'!$B$6,'Search Tool'!$F$6,H571)</f>
        <v>50046378</v>
      </c>
      <c r="B571" t="b">
        <f t="shared" si="40"/>
        <v>0</v>
      </c>
      <c r="C571">
        <f>IF(B571=FALSE,0,COUNTIF($B$7:B571,TRUE))</f>
        <v>0</v>
      </c>
      <c r="D571" t="str">
        <f t="shared" si="41"/>
        <v>FALSE0</v>
      </c>
      <c r="E571" t="str">
        <f t="shared" si="42"/>
        <v>GCSEs and Certificates DoubleVocational GCSE Double Award50046378</v>
      </c>
      <c r="F571" t="s">
        <v>1042</v>
      </c>
      <c r="G571" t="s">
        <v>974</v>
      </c>
      <c r="H571" s="113" t="s">
        <v>550</v>
      </c>
      <c r="I571" s="113" t="s">
        <v>551</v>
      </c>
      <c r="J571" t="s">
        <v>1630</v>
      </c>
      <c r="K571" s="55" t="str">
        <f t="shared" si="43"/>
        <v>BLANK</v>
      </c>
      <c r="L571" s="55" t="str">
        <f t="shared" si="44"/>
        <v>BLANK</v>
      </c>
    </row>
    <row r="572" spans="1:12" x14ac:dyDescent="0.25">
      <c r="A572" t="str">
        <f>CONCATENATE('Search Tool'!$B$6,'Search Tool'!$F$6,H572)</f>
        <v>50103908</v>
      </c>
      <c r="B572" t="b">
        <f t="shared" si="40"/>
        <v>0</v>
      </c>
      <c r="C572">
        <f>IF(B572=FALSE,0,COUNTIF($B$7:B572,TRUE))</f>
        <v>0</v>
      </c>
      <c r="D572" t="str">
        <f t="shared" si="41"/>
        <v>FALSE0</v>
      </c>
      <c r="E572" t="str">
        <f t="shared" si="42"/>
        <v>Graded MusicGrade 6 Music50103908</v>
      </c>
      <c r="F572" t="s">
        <v>1041</v>
      </c>
      <c r="G572" t="s">
        <v>1016</v>
      </c>
      <c r="H572" s="113" t="s">
        <v>642</v>
      </c>
      <c r="I572" s="113" t="s">
        <v>643</v>
      </c>
      <c r="J572" t="s">
        <v>1631</v>
      </c>
      <c r="K572" s="55" t="str">
        <f t="shared" si="43"/>
        <v>BLANK</v>
      </c>
      <c r="L572" s="55" t="str">
        <f t="shared" si="44"/>
        <v>BLANK</v>
      </c>
    </row>
    <row r="573" spans="1:12" x14ac:dyDescent="0.25">
      <c r="A573" t="str">
        <f>CONCATENATE('Search Tool'!$B$6,'Search Tool'!$F$6,H573)</f>
        <v>50120839</v>
      </c>
      <c r="B573" t="b">
        <f t="shared" si="40"/>
        <v>0</v>
      </c>
      <c r="C573">
        <f>IF(B573=FALSE,0,COUNTIF($B$7:B573,TRUE))</f>
        <v>0</v>
      </c>
      <c r="D573" t="str">
        <f t="shared" si="41"/>
        <v>FALSE0</v>
      </c>
      <c r="E573" t="str">
        <f t="shared" si="42"/>
        <v>Graded MusicGrade 6 Music50120839</v>
      </c>
      <c r="F573" t="s">
        <v>1041</v>
      </c>
      <c r="G573" t="s">
        <v>1016</v>
      </c>
      <c r="H573" s="113" t="s">
        <v>658</v>
      </c>
      <c r="I573" s="113" t="s">
        <v>659</v>
      </c>
      <c r="J573" t="s">
        <v>1632</v>
      </c>
      <c r="K573" s="55" t="str">
        <f t="shared" si="43"/>
        <v>BLANK</v>
      </c>
      <c r="L573" s="55" t="str">
        <f t="shared" si="44"/>
        <v>BLANK</v>
      </c>
    </row>
    <row r="574" spans="1:12" x14ac:dyDescent="0.25">
      <c r="A574" t="str">
        <f>CONCATENATE('Search Tool'!$B$6,'Search Tool'!$F$6,H574)</f>
        <v>50120979</v>
      </c>
      <c r="B574" t="b">
        <f t="shared" si="40"/>
        <v>0</v>
      </c>
      <c r="C574">
        <f>IF(B574=FALSE,0,COUNTIF($B$7:B574,TRUE))</f>
        <v>0</v>
      </c>
      <c r="D574" t="str">
        <f t="shared" si="41"/>
        <v>FALSE0</v>
      </c>
      <c r="E574" t="str">
        <f t="shared" si="42"/>
        <v>Graded MusicGrade 6 Music50120979</v>
      </c>
      <c r="F574" t="s">
        <v>1041</v>
      </c>
      <c r="G574" t="s">
        <v>1016</v>
      </c>
      <c r="H574" s="113" t="s">
        <v>660</v>
      </c>
      <c r="I574" s="113" t="s">
        <v>2003</v>
      </c>
      <c r="J574" t="s">
        <v>1633</v>
      </c>
      <c r="K574" s="55" t="str">
        <f t="shared" si="43"/>
        <v>BLANK</v>
      </c>
      <c r="L574" s="55" t="str">
        <f t="shared" si="44"/>
        <v>BLANK</v>
      </c>
    </row>
    <row r="575" spans="1:12" x14ac:dyDescent="0.25">
      <c r="A575" t="str">
        <f>CONCATENATE('Search Tool'!$B$6,'Search Tool'!$F$6,H575)</f>
        <v>50121625</v>
      </c>
      <c r="B575" t="b">
        <f t="shared" si="40"/>
        <v>0</v>
      </c>
      <c r="C575">
        <f>IF(B575=FALSE,0,COUNTIF($B$7:B575,TRUE))</f>
        <v>0</v>
      </c>
      <c r="D575" t="str">
        <f t="shared" si="41"/>
        <v>FALSE0</v>
      </c>
      <c r="E575" t="str">
        <f t="shared" si="42"/>
        <v>Graded MusicGrade 6 Music50121625</v>
      </c>
      <c r="F575" t="s">
        <v>1041</v>
      </c>
      <c r="G575" t="s">
        <v>1016</v>
      </c>
      <c r="H575" s="113" t="s">
        <v>672</v>
      </c>
      <c r="I575" s="113" t="s">
        <v>2004</v>
      </c>
      <c r="J575" t="s">
        <v>1634</v>
      </c>
      <c r="K575" s="55" t="str">
        <f t="shared" si="43"/>
        <v>BLANK</v>
      </c>
      <c r="L575" s="55" t="str">
        <f t="shared" si="44"/>
        <v>BLANK</v>
      </c>
    </row>
    <row r="576" spans="1:12" x14ac:dyDescent="0.25">
      <c r="A576" t="str">
        <f>CONCATENATE('Search Tool'!$B$6,'Search Tool'!$F$6,H576)</f>
        <v>60035936</v>
      </c>
      <c r="B576" t="b">
        <f t="shared" si="40"/>
        <v>0</v>
      </c>
      <c r="C576">
        <f>IF(B576=FALSE,0,COUNTIF($B$7:B576,TRUE))</f>
        <v>0</v>
      </c>
      <c r="D576" t="str">
        <f t="shared" si="41"/>
        <v>FALSE0</v>
      </c>
      <c r="E576" t="str">
        <f t="shared" si="42"/>
        <v>Graded MusicGrade 6 Music60035936</v>
      </c>
      <c r="F576" t="s">
        <v>1041</v>
      </c>
      <c r="G576" t="s">
        <v>1016</v>
      </c>
      <c r="H576" s="113" t="s">
        <v>694</v>
      </c>
      <c r="I576" s="113" t="s">
        <v>2005</v>
      </c>
      <c r="J576" t="s">
        <v>1635</v>
      </c>
      <c r="K576" s="55" t="str">
        <f t="shared" si="43"/>
        <v>BLANK</v>
      </c>
      <c r="L576" s="55" t="str">
        <f t="shared" si="44"/>
        <v>BLANK</v>
      </c>
    </row>
    <row r="577" spans="1:12" x14ac:dyDescent="0.25">
      <c r="A577" t="str">
        <f>CONCATENATE('Search Tool'!$B$6,'Search Tool'!$F$6,H577)</f>
        <v>60138245</v>
      </c>
      <c r="B577" t="b">
        <f t="shared" si="40"/>
        <v>0</v>
      </c>
      <c r="C577">
        <f>IF(B577=FALSE,0,COUNTIF($B$7:B577,TRUE))</f>
        <v>0</v>
      </c>
      <c r="D577" t="str">
        <f t="shared" si="41"/>
        <v>FALSE0</v>
      </c>
      <c r="E577" t="str">
        <f t="shared" si="42"/>
        <v>Graded MusicGrade 6 Music60138245</v>
      </c>
      <c r="F577" t="s">
        <v>1041</v>
      </c>
      <c r="G577" t="s">
        <v>1016</v>
      </c>
      <c r="H577" s="113" t="s">
        <v>797</v>
      </c>
      <c r="I577" s="113" t="s">
        <v>798</v>
      </c>
      <c r="J577" t="s">
        <v>1636</v>
      </c>
      <c r="K577" s="55" t="str">
        <f t="shared" si="43"/>
        <v>BLANK</v>
      </c>
      <c r="L577" s="55" t="str">
        <f t="shared" si="44"/>
        <v>BLANK</v>
      </c>
    </row>
    <row r="578" spans="1:12" x14ac:dyDescent="0.25">
      <c r="A578" t="str">
        <f>CONCATENATE('Search Tool'!$B$6,'Search Tool'!$F$6,H578)</f>
        <v>50120785</v>
      </c>
      <c r="B578" t="b">
        <f t="shared" si="40"/>
        <v>0</v>
      </c>
      <c r="C578">
        <f>IF(B578=FALSE,0,COUNTIF($B$7:B578,TRUE))</f>
        <v>0</v>
      </c>
      <c r="D578" t="str">
        <f t="shared" si="41"/>
        <v>FALSE0</v>
      </c>
      <c r="E578" t="str">
        <f t="shared" si="42"/>
        <v>Graded MusicGrade 6 Music Literacy50120785</v>
      </c>
      <c r="F578" t="s">
        <v>1041</v>
      </c>
      <c r="G578" t="s">
        <v>1019</v>
      </c>
      <c r="H578" s="113" t="s">
        <v>650</v>
      </c>
      <c r="I578" s="113" t="s">
        <v>651</v>
      </c>
      <c r="J578" t="s">
        <v>1637</v>
      </c>
      <c r="K578" s="55" t="str">
        <f t="shared" si="43"/>
        <v>BLANK</v>
      </c>
      <c r="L578" s="55" t="str">
        <f t="shared" si="44"/>
        <v>BLANK</v>
      </c>
    </row>
    <row r="579" spans="1:12" x14ac:dyDescent="0.25">
      <c r="A579" t="str">
        <f>CONCATENATE('Search Tool'!$B$6,'Search Tool'!$F$6,H579)</f>
        <v>50121066</v>
      </c>
      <c r="B579" t="b">
        <f t="shared" si="40"/>
        <v>0</v>
      </c>
      <c r="C579">
        <f>IF(B579=FALSE,0,COUNTIF($B$7:B579,TRUE))</f>
        <v>0</v>
      </c>
      <c r="D579" t="str">
        <f t="shared" si="41"/>
        <v>FALSE0</v>
      </c>
      <c r="E579" t="str">
        <f t="shared" si="42"/>
        <v>Graded MusicGrade 6 Music Literacy50121066</v>
      </c>
      <c r="F579" t="s">
        <v>1041</v>
      </c>
      <c r="G579" t="s">
        <v>1019</v>
      </c>
      <c r="H579" s="113" t="s">
        <v>663</v>
      </c>
      <c r="I579" s="113" t="s">
        <v>664</v>
      </c>
      <c r="J579" t="s">
        <v>1638</v>
      </c>
      <c r="K579" s="55" t="str">
        <f t="shared" si="43"/>
        <v>BLANK</v>
      </c>
      <c r="L579" s="55" t="str">
        <f t="shared" si="44"/>
        <v>BLANK</v>
      </c>
    </row>
    <row r="580" spans="1:12" x14ac:dyDescent="0.25">
      <c r="A580" t="str">
        <f>CONCATENATE('Search Tool'!$B$6,'Search Tool'!$F$6,H580)</f>
        <v>50121108</v>
      </c>
      <c r="B580" t="b">
        <f t="shared" si="40"/>
        <v>0</v>
      </c>
      <c r="C580">
        <f>IF(B580=FALSE,0,COUNTIF($B$7:B580,TRUE))</f>
        <v>0</v>
      </c>
      <c r="D580" t="str">
        <f t="shared" si="41"/>
        <v>FALSE0</v>
      </c>
      <c r="E580" t="str">
        <f t="shared" si="42"/>
        <v>Graded MusicGrade 6 Music Literacy50121108</v>
      </c>
      <c r="F580" t="s">
        <v>1041</v>
      </c>
      <c r="G580" t="s">
        <v>1019</v>
      </c>
      <c r="H580" s="113" t="s">
        <v>669</v>
      </c>
      <c r="I580" s="113" t="s">
        <v>2014</v>
      </c>
      <c r="J580" t="s">
        <v>1639</v>
      </c>
      <c r="K580" s="55" t="str">
        <f t="shared" si="43"/>
        <v>BLANK</v>
      </c>
      <c r="L580" s="55" t="str">
        <f t="shared" si="44"/>
        <v>BLANK</v>
      </c>
    </row>
    <row r="581" spans="1:12" x14ac:dyDescent="0.25">
      <c r="A581" t="str">
        <f>CONCATENATE('Search Tool'!$B$6,'Search Tool'!$F$6,H581)</f>
        <v>50121674</v>
      </c>
      <c r="B581" t="b">
        <f t="shared" si="40"/>
        <v>0</v>
      </c>
      <c r="C581">
        <f>IF(B581=FALSE,0,COUNTIF($B$7:B581,TRUE))</f>
        <v>0</v>
      </c>
      <c r="D581" t="str">
        <f t="shared" si="41"/>
        <v>FALSE0</v>
      </c>
      <c r="E581" t="str">
        <f t="shared" si="42"/>
        <v>Graded MusicGrade 6 Music Literacy50121674</v>
      </c>
      <c r="F581" t="s">
        <v>1041</v>
      </c>
      <c r="G581" t="s">
        <v>1019</v>
      </c>
      <c r="H581" s="113" t="s">
        <v>678</v>
      </c>
      <c r="I581" s="113" t="s">
        <v>2015</v>
      </c>
      <c r="J581" t="s">
        <v>1640</v>
      </c>
      <c r="K581" s="55" t="str">
        <f t="shared" si="43"/>
        <v>BLANK</v>
      </c>
      <c r="L581" s="55" t="str">
        <f t="shared" si="44"/>
        <v>BLANK</v>
      </c>
    </row>
    <row r="582" spans="1:12" x14ac:dyDescent="0.25">
      <c r="A582" t="str">
        <f>CONCATENATE('Search Tool'!$B$6,'Search Tool'!$F$6,H582)</f>
        <v>50106454</v>
      </c>
      <c r="B582" t="b">
        <f t="shared" si="40"/>
        <v>0</v>
      </c>
      <c r="C582">
        <f>IF(B582=FALSE,0,COUNTIF($B$7:B582,TRUE))</f>
        <v>0</v>
      </c>
      <c r="D582" t="str">
        <f t="shared" si="41"/>
        <v>FALSE0</v>
      </c>
      <c r="E582" t="str">
        <f t="shared" si="42"/>
        <v>Graded MusicGrade 7 Music50106454</v>
      </c>
      <c r="F582" t="s">
        <v>1041</v>
      </c>
      <c r="G582" t="s">
        <v>1015</v>
      </c>
      <c r="H582" s="113" t="s">
        <v>644</v>
      </c>
      <c r="I582" s="113" t="s">
        <v>645</v>
      </c>
      <c r="J582" t="s">
        <v>1641</v>
      </c>
      <c r="K582" s="55" t="str">
        <f t="shared" si="43"/>
        <v>BLANK</v>
      </c>
      <c r="L582" s="55" t="str">
        <f t="shared" si="44"/>
        <v>BLANK</v>
      </c>
    </row>
    <row r="583" spans="1:12" x14ac:dyDescent="0.25">
      <c r="A583" t="str">
        <f>CONCATENATE('Search Tool'!$B$6,'Search Tool'!$F$6,H583)</f>
        <v>50120827</v>
      </c>
      <c r="B583" t="b">
        <f t="shared" si="40"/>
        <v>0</v>
      </c>
      <c r="C583">
        <f>IF(B583=FALSE,0,COUNTIF($B$7:B583,TRUE))</f>
        <v>0</v>
      </c>
      <c r="D583" t="str">
        <f t="shared" si="41"/>
        <v>FALSE0</v>
      </c>
      <c r="E583" t="str">
        <f t="shared" si="42"/>
        <v>Graded MusicGrade 7 Music50120827</v>
      </c>
      <c r="F583" t="s">
        <v>1041</v>
      </c>
      <c r="G583" t="s">
        <v>1015</v>
      </c>
      <c r="H583" s="113" t="s">
        <v>656</v>
      </c>
      <c r="I583" s="113" t="s">
        <v>657</v>
      </c>
      <c r="J583" t="s">
        <v>1642</v>
      </c>
      <c r="K583" s="55" t="str">
        <f t="shared" si="43"/>
        <v>BLANK</v>
      </c>
      <c r="L583" s="55" t="str">
        <f t="shared" si="44"/>
        <v>BLANK</v>
      </c>
    </row>
    <row r="584" spans="1:12" x14ac:dyDescent="0.25">
      <c r="A584" t="str">
        <f>CONCATENATE('Search Tool'!$B$6,'Search Tool'!$F$6,H584)</f>
        <v>50120980</v>
      </c>
      <c r="B584" t="b">
        <f t="shared" ref="B584:B647" si="45">A584=E584</f>
        <v>0</v>
      </c>
      <c r="C584">
        <f>IF(B584=FALSE,0,COUNTIF($B$7:B584,TRUE))</f>
        <v>0</v>
      </c>
      <c r="D584" t="str">
        <f t="shared" ref="D584:D647" si="46">CONCATENATE(B584,C584)</f>
        <v>FALSE0</v>
      </c>
      <c r="E584" t="str">
        <f t="shared" ref="E584:E647" si="47">CONCATENATE(F584,G584,H584)</f>
        <v>Graded MusicGrade 7 Music50120980</v>
      </c>
      <c r="F584" t="s">
        <v>1041</v>
      </c>
      <c r="G584" t="s">
        <v>1015</v>
      </c>
      <c r="H584" s="113" t="s">
        <v>661</v>
      </c>
      <c r="I584" s="113" t="s">
        <v>2007</v>
      </c>
      <c r="J584" t="s">
        <v>1643</v>
      </c>
      <c r="K584" s="55" t="str">
        <f t="shared" ref="K584:K647" si="48">IFERROR(VLOOKUP($J584,$D$7:$I$668,5,FALSE),"BLANK")</f>
        <v>BLANK</v>
      </c>
      <c r="L584" s="55" t="str">
        <f t="shared" ref="L584:L647" si="49">IFERROR(VLOOKUP($J584,$D$7:$I$668,6,FALSE),"BLANK")</f>
        <v>BLANK</v>
      </c>
    </row>
    <row r="585" spans="1:12" x14ac:dyDescent="0.25">
      <c r="A585" t="str">
        <f>CONCATENATE('Search Tool'!$B$6,'Search Tool'!$F$6,H585)</f>
        <v>50121662</v>
      </c>
      <c r="B585" t="b">
        <f t="shared" si="45"/>
        <v>0</v>
      </c>
      <c r="C585">
        <f>IF(B585=FALSE,0,COUNTIF($B$7:B585,TRUE))</f>
        <v>0</v>
      </c>
      <c r="D585" t="str">
        <f t="shared" si="46"/>
        <v>FALSE0</v>
      </c>
      <c r="E585" t="str">
        <f t="shared" si="47"/>
        <v>Graded MusicGrade 7 Music50121662</v>
      </c>
      <c r="F585" t="s">
        <v>1041</v>
      </c>
      <c r="G585" t="s">
        <v>1015</v>
      </c>
      <c r="H585" s="113" t="s">
        <v>676</v>
      </c>
      <c r="I585" s="113" t="s">
        <v>677</v>
      </c>
      <c r="J585" t="s">
        <v>1644</v>
      </c>
      <c r="K585" s="55" t="str">
        <f t="shared" si="48"/>
        <v>BLANK</v>
      </c>
      <c r="L585" s="55" t="str">
        <f t="shared" si="49"/>
        <v>BLANK</v>
      </c>
    </row>
    <row r="586" spans="1:12" x14ac:dyDescent="0.25">
      <c r="A586" t="str">
        <f>CONCATENATE('Search Tool'!$B$6,'Search Tool'!$F$6,H586)</f>
        <v>60035948</v>
      </c>
      <c r="B586" t="b">
        <f t="shared" si="45"/>
        <v>0</v>
      </c>
      <c r="C586">
        <f>IF(B586=FALSE,0,COUNTIF($B$7:B586,TRUE))</f>
        <v>0</v>
      </c>
      <c r="D586" t="str">
        <f t="shared" si="46"/>
        <v>FALSE0</v>
      </c>
      <c r="E586" t="str">
        <f t="shared" si="47"/>
        <v>Graded MusicGrade 7 Music60035948</v>
      </c>
      <c r="F586" t="s">
        <v>1041</v>
      </c>
      <c r="G586" t="s">
        <v>1015</v>
      </c>
      <c r="H586" s="113" t="s">
        <v>695</v>
      </c>
      <c r="I586" s="113" t="s">
        <v>2008</v>
      </c>
      <c r="J586" t="s">
        <v>1645</v>
      </c>
      <c r="K586" s="55" t="str">
        <f t="shared" si="48"/>
        <v>BLANK</v>
      </c>
      <c r="L586" s="55" t="str">
        <f t="shared" si="49"/>
        <v>BLANK</v>
      </c>
    </row>
    <row r="587" spans="1:12" x14ac:dyDescent="0.25">
      <c r="A587" t="str">
        <f>CONCATENATE('Search Tool'!$B$6,'Search Tool'!$F$6,H587)</f>
        <v>60138257</v>
      </c>
      <c r="B587" t="b">
        <f t="shared" si="45"/>
        <v>0</v>
      </c>
      <c r="C587">
        <f>IF(B587=FALSE,0,COUNTIF($B$7:B587,TRUE))</f>
        <v>0</v>
      </c>
      <c r="D587" t="str">
        <f t="shared" si="46"/>
        <v>FALSE0</v>
      </c>
      <c r="E587" t="str">
        <f t="shared" si="47"/>
        <v>Graded MusicGrade 7 Music60138257</v>
      </c>
      <c r="F587" t="s">
        <v>1041</v>
      </c>
      <c r="G587" t="s">
        <v>1015</v>
      </c>
      <c r="H587" s="113" t="s">
        <v>799</v>
      </c>
      <c r="I587" s="113" t="s">
        <v>800</v>
      </c>
      <c r="J587" t="s">
        <v>1646</v>
      </c>
      <c r="K587" s="55" t="str">
        <f t="shared" si="48"/>
        <v>BLANK</v>
      </c>
      <c r="L587" s="55" t="str">
        <f t="shared" si="49"/>
        <v>BLANK</v>
      </c>
    </row>
    <row r="588" spans="1:12" x14ac:dyDescent="0.25">
      <c r="A588" t="str">
        <f>CONCATENATE('Search Tool'!$B$6,'Search Tool'!$F$6,H588)</f>
        <v>50120797</v>
      </c>
      <c r="B588" t="b">
        <f t="shared" si="45"/>
        <v>0</v>
      </c>
      <c r="C588">
        <f>IF(B588=FALSE,0,COUNTIF($B$7:B588,TRUE))</f>
        <v>0</v>
      </c>
      <c r="D588" t="str">
        <f t="shared" si="46"/>
        <v>FALSE0</v>
      </c>
      <c r="E588" t="str">
        <f t="shared" si="47"/>
        <v>Graded MusicGrade 7 Music Literacy50120797</v>
      </c>
      <c r="F588" t="s">
        <v>1041</v>
      </c>
      <c r="G588" t="s">
        <v>1018</v>
      </c>
      <c r="H588" s="113" t="s">
        <v>652</v>
      </c>
      <c r="I588" s="113" t="s">
        <v>653</v>
      </c>
      <c r="J588" t="s">
        <v>1647</v>
      </c>
      <c r="K588" s="55" t="str">
        <f t="shared" si="48"/>
        <v>BLANK</v>
      </c>
      <c r="L588" s="55" t="str">
        <f t="shared" si="49"/>
        <v>BLANK</v>
      </c>
    </row>
    <row r="589" spans="1:12" x14ac:dyDescent="0.25">
      <c r="A589" t="str">
        <f>CONCATENATE('Search Tool'!$B$6,'Search Tool'!$F$6,H589)</f>
        <v>50121078</v>
      </c>
      <c r="B589" t="b">
        <f t="shared" si="45"/>
        <v>0</v>
      </c>
      <c r="C589">
        <f>IF(B589=FALSE,0,COUNTIF($B$7:B589,TRUE))</f>
        <v>0</v>
      </c>
      <c r="D589" t="str">
        <f t="shared" si="46"/>
        <v>FALSE0</v>
      </c>
      <c r="E589" t="str">
        <f t="shared" si="47"/>
        <v>Graded MusicGrade 7 Music Literacy50121078</v>
      </c>
      <c r="F589" t="s">
        <v>1041</v>
      </c>
      <c r="G589" t="s">
        <v>1018</v>
      </c>
      <c r="H589" s="113" t="s">
        <v>665</v>
      </c>
      <c r="I589" s="113" t="s">
        <v>666</v>
      </c>
      <c r="J589" t="s">
        <v>1648</v>
      </c>
      <c r="K589" s="55" t="str">
        <f t="shared" si="48"/>
        <v>BLANK</v>
      </c>
      <c r="L589" s="55" t="str">
        <f t="shared" si="49"/>
        <v>BLANK</v>
      </c>
    </row>
    <row r="590" spans="1:12" x14ac:dyDescent="0.25">
      <c r="A590" t="str">
        <f>CONCATENATE('Search Tool'!$B$6,'Search Tool'!$F$6,H590)</f>
        <v>50121133</v>
      </c>
      <c r="B590" t="b">
        <f t="shared" si="45"/>
        <v>0</v>
      </c>
      <c r="C590">
        <f>IF(B590=FALSE,0,COUNTIF($B$7:B590,TRUE))</f>
        <v>0</v>
      </c>
      <c r="D590" t="str">
        <f t="shared" si="46"/>
        <v>FALSE0</v>
      </c>
      <c r="E590" t="str">
        <f t="shared" si="47"/>
        <v>Graded MusicGrade 7 Music Literacy50121133</v>
      </c>
      <c r="F590" t="s">
        <v>1041</v>
      </c>
      <c r="G590" t="s">
        <v>1018</v>
      </c>
      <c r="H590" s="113" t="s">
        <v>670</v>
      </c>
      <c r="I590" s="113" t="s">
        <v>2017</v>
      </c>
      <c r="J590" t="s">
        <v>1649</v>
      </c>
      <c r="K590" s="55" t="str">
        <f t="shared" si="48"/>
        <v>BLANK</v>
      </c>
      <c r="L590" s="55" t="str">
        <f t="shared" si="49"/>
        <v>BLANK</v>
      </c>
    </row>
    <row r="591" spans="1:12" x14ac:dyDescent="0.25">
      <c r="A591" t="str">
        <f>CONCATENATE('Search Tool'!$B$6,'Search Tool'!$F$6,H591)</f>
        <v>50121649</v>
      </c>
      <c r="B591" t="b">
        <f t="shared" si="45"/>
        <v>0</v>
      </c>
      <c r="C591">
        <f>IF(B591=FALSE,0,COUNTIF($B$7:B591,TRUE))</f>
        <v>0</v>
      </c>
      <c r="D591" t="str">
        <f t="shared" si="46"/>
        <v>FALSE0</v>
      </c>
      <c r="E591" t="str">
        <f t="shared" si="47"/>
        <v>Graded MusicGrade 7 Music Literacy50121649</v>
      </c>
      <c r="F591" t="s">
        <v>1041</v>
      </c>
      <c r="G591" t="s">
        <v>1018</v>
      </c>
      <c r="H591" s="113" t="s">
        <v>674</v>
      </c>
      <c r="I591" s="113" t="s">
        <v>2018</v>
      </c>
      <c r="J591" t="s">
        <v>1650</v>
      </c>
      <c r="K591" s="55" t="str">
        <f t="shared" si="48"/>
        <v>BLANK</v>
      </c>
      <c r="L591" s="55" t="str">
        <f t="shared" si="49"/>
        <v>BLANK</v>
      </c>
    </row>
    <row r="592" spans="1:12" x14ac:dyDescent="0.25">
      <c r="A592" t="str">
        <f>CONCATENATE('Search Tool'!$B$6,'Search Tool'!$F$6,H592)</f>
        <v>5010648X</v>
      </c>
      <c r="B592" t="b">
        <f t="shared" si="45"/>
        <v>0</v>
      </c>
      <c r="C592">
        <f>IF(B592=FALSE,0,COUNTIF($B$7:B592,TRUE))</f>
        <v>0</v>
      </c>
      <c r="D592" t="str">
        <f t="shared" si="46"/>
        <v>FALSE0</v>
      </c>
      <c r="E592" t="str">
        <f t="shared" si="47"/>
        <v>Graded MusicGrade 8 Music5010648X</v>
      </c>
      <c r="F592" t="s">
        <v>1041</v>
      </c>
      <c r="G592" t="s">
        <v>1012</v>
      </c>
      <c r="H592" s="113" t="s">
        <v>646</v>
      </c>
      <c r="I592" s="113" t="s">
        <v>647</v>
      </c>
      <c r="J592" t="s">
        <v>1651</v>
      </c>
      <c r="K592" s="55" t="str">
        <f t="shared" si="48"/>
        <v>BLANK</v>
      </c>
      <c r="L592" s="55" t="str">
        <f t="shared" si="49"/>
        <v>BLANK</v>
      </c>
    </row>
    <row r="593" spans="1:12" x14ac:dyDescent="0.25">
      <c r="A593" t="str">
        <f>CONCATENATE('Search Tool'!$B$6,'Search Tool'!$F$6,H593)</f>
        <v>50120669</v>
      </c>
      <c r="B593" t="b">
        <f t="shared" si="45"/>
        <v>0</v>
      </c>
      <c r="C593">
        <f>IF(B593=FALSE,0,COUNTIF($B$7:B593,TRUE))</f>
        <v>0</v>
      </c>
      <c r="D593" t="str">
        <f t="shared" si="46"/>
        <v>FALSE0</v>
      </c>
      <c r="E593" t="str">
        <f t="shared" si="47"/>
        <v>Graded MusicGrade 8 Music50120669</v>
      </c>
      <c r="F593" t="s">
        <v>1041</v>
      </c>
      <c r="G593" t="s">
        <v>1012</v>
      </c>
      <c r="H593" s="113" t="s">
        <v>648</v>
      </c>
      <c r="I593" s="113" t="s">
        <v>649</v>
      </c>
      <c r="J593" t="s">
        <v>1652</v>
      </c>
      <c r="K593" s="55" t="str">
        <f t="shared" si="48"/>
        <v>BLANK</v>
      </c>
      <c r="L593" s="55" t="str">
        <f t="shared" si="49"/>
        <v>BLANK</v>
      </c>
    </row>
    <row r="594" spans="1:12" x14ac:dyDescent="0.25">
      <c r="A594" t="str">
        <f>CONCATENATE('Search Tool'!$B$6,'Search Tool'!$F$6,H594)</f>
        <v>50120992</v>
      </c>
      <c r="B594" t="b">
        <f t="shared" si="45"/>
        <v>0</v>
      </c>
      <c r="C594">
        <f>IF(B594=FALSE,0,COUNTIF($B$7:B594,TRUE))</f>
        <v>0</v>
      </c>
      <c r="D594" t="str">
        <f t="shared" si="46"/>
        <v>FALSE0</v>
      </c>
      <c r="E594" t="str">
        <f t="shared" si="47"/>
        <v>Graded MusicGrade 8 Music50120992</v>
      </c>
      <c r="F594" t="s">
        <v>1041</v>
      </c>
      <c r="G594" t="s">
        <v>1012</v>
      </c>
      <c r="H594" s="113" t="s">
        <v>662</v>
      </c>
      <c r="I594" s="113" t="s">
        <v>2010</v>
      </c>
      <c r="J594" t="s">
        <v>1653</v>
      </c>
      <c r="K594" s="55" t="str">
        <f t="shared" si="48"/>
        <v>BLANK</v>
      </c>
      <c r="L594" s="55" t="str">
        <f t="shared" si="49"/>
        <v>BLANK</v>
      </c>
    </row>
    <row r="595" spans="1:12" x14ac:dyDescent="0.25">
      <c r="A595" t="str">
        <f>CONCATENATE('Search Tool'!$B$6,'Search Tool'!$F$6,H595)</f>
        <v>50121637</v>
      </c>
      <c r="B595" t="b">
        <f t="shared" si="45"/>
        <v>0</v>
      </c>
      <c r="C595">
        <f>IF(B595=FALSE,0,COUNTIF($B$7:B595,TRUE))</f>
        <v>0</v>
      </c>
      <c r="D595" t="str">
        <f t="shared" si="46"/>
        <v>FALSE0</v>
      </c>
      <c r="E595" t="str">
        <f t="shared" si="47"/>
        <v>Graded MusicGrade 8 Music50121637</v>
      </c>
      <c r="F595" t="s">
        <v>1041</v>
      </c>
      <c r="G595" t="s">
        <v>1012</v>
      </c>
      <c r="H595" s="113" t="s">
        <v>673</v>
      </c>
      <c r="I595" s="113" t="s">
        <v>2011</v>
      </c>
      <c r="J595" t="s">
        <v>1654</v>
      </c>
      <c r="K595" s="55" t="str">
        <f t="shared" si="48"/>
        <v>BLANK</v>
      </c>
      <c r="L595" s="55" t="str">
        <f t="shared" si="49"/>
        <v>BLANK</v>
      </c>
    </row>
    <row r="596" spans="1:12" x14ac:dyDescent="0.25">
      <c r="A596" t="str">
        <f>CONCATENATE('Search Tool'!$B$6,'Search Tool'!$F$6,H596)</f>
        <v>6003595X</v>
      </c>
      <c r="B596" t="b">
        <f t="shared" si="45"/>
        <v>0</v>
      </c>
      <c r="C596">
        <f>IF(B596=FALSE,0,COUNTIF($B$7:B596,TRUE))</f>
        <v>0</v>
      </c>
      <c r="D596" t="str">
        <f t="shared" si="46"/>
        <v>FALSE0</v>
      </c>
      <c r="E596" t="str">
        <f t="shared" si="47"/>
        <v>Graded MusicGrade 8 Music6003595X</v>
      </c>
      <c r="F596" t="s">
        <v>1041</v>
      </c>
      <c r="G596" t="s">
        <v>1012</v>
      </c>
      <c r="H596" s="113" t="s">
        <v>696</v>
      </c>
      <c r="I596" s="113" t="s">
        <v>2012</v>
      </c>
      <c r="J596" t="s">
        <v>1655</v>
      </c>
      <c r="K596" s="55" t="str">
        <f t="shared" si="48"/>
        <v>BLANK</v>
      </c>
      <c r="L596" s="55" t="str">
        <f t="shared" si="49"/>
        <v>BLANK</v>
      </c>
    </row>
    <row r="597" spans="1:12" x14ac:dyDescent="0.25">
      <c r="A597" t="str">
        <f>CONCATENATE('Search Tool'!$B$6,'Search Tool'!$F$6,H597)</f>
        <v>60138269</v>
      </c>
      <c r="B597" t="b">
        <f t="shared" si="45"/>
        <v>0</v>
      </c>
      <c r="C597">
        <f>IF(B597=FALSE,0,COUNTIF($B$7:B597,TRUE))</f>
        <v>0</v>
      </c>
      <c r="D597" t="str">
        <f t="shared" si="46"/>
        <v>FALSE0</v>
      </c>
      <c r="E597" t="str">
        <f t="shared" si="47"/>
        <v>Graded MusicGrade 8 Music60138269</v>
      </c>
      <c r="F597" t="s">
        <v>1041</v>
      </c>
      <c r="G597" t="s">
        <v>1012</v>
      </c>
      <c r="H597" s="113" t="s">
        <v>801</v>
      </c>
      <c r="I597" s="113" t="s">
        <v>802</v>
      </c>
      <c r="J597" t="s">
        <v>1656</v>
      </c>
      <c r="K597" s="55" t="str">
        <f t="shared" si="48"/>
        <v>BLANK</v>
      </c>
      <c r="L597" s="55" t="str">
        <f t="shared" si="49"/>
        <v>BLANK</v>
      </c>
    </row>
    <row r="598" spans="1:12" x14ac:dyDescent="0.25">
      <c r="A598" t="str">
        <f>CONCATENATE('Search Tool'!$B$6,'Search Tool'!$F$6,H598)</f>
        <v>50120815</v>
      </c>
      <c r="B598" t="b">
        <f t="shared" si="45"/>
        <v>0</v>
      </c>
      <c r="C598">
        <f>IF(B598=FALSE,0,COUNTIF($B$7:B598,TRUE))</f>
        <v>0</v>
      </c>
      <c r="D598" t="str">
        <f t="shared" si="46"/>
        <v>FALSE0</v>
      </c>
      <c r="E598" t="str">
        <f t="shared" si="47"/>
        <v>Graded MusicGrade 8 Music Literacy50120815</v>
      </c>
      <c r="F598" t="s">
        <v>1041</v>
      </c>
      <c r="G598" t="s">
        <v>1017</v>
      </c>
      <c r="H598" s="113" t="s">
        <v>654</v>
      </c>
      <c r="I598" s="113" t="s">
        <v>655</v>
      </c>
      <c r="J598" t="s">
        <v>1657</v>
      </c>
      <c r="K598" s="55" t="str">
        <f t="shared" si="48"/>
        <v>BLANK</v>
      </c>
      <c r="L598" s="55" t="str">
        <f t="shared" si="49"/>
        <v>BLANK</v>
      </c>
    </row>
    <row r="599" spans="1:12" x14ac:dyDescent="0.25">
      <c r="A599" t="str">
        <f>CONCATENATE('Search Tool'!$B$6,'Search Tool'!$F$6,H599)</f>
        <v>5012108X</v>
      </c>
      <c r="B599" t="b">
        <f t="shared" si="45"/>
        <v>0</v>
      </c>
      <c r="C599">
        <f>IF(B599=FALSE,0,COUNTIF($B$7:B599,TRUE))</f>
        <v>0</v>
      </c>
      <c r="D599" t="str">
        <f t="shared" si="46"/>
        <v>FALSE0</v>
      </c>
      <c r="E599" t="str">
        <f t="shared" si="47"/>
        <v>Graded MusicGrade 8 Music Literacy5012108X</v>
      </c>
      <c r="F599" t="s">
        <v>1041</v>
      </c>
      <c r="G599" t="s">
        <v>1017</v>
      </c>
      <c r="H599" s="113" t="s">
        <v>667</v>
      </c>
      <c r="I599" s="113" t="s">
        <v>668</v>
      </c>
      <c r="J599" t="s">
        <v>1658</v>
      </c>
      <c r="K599" s="55" t="str">
        <f t="shared" si="48"/>
        <v>BLANK</v>
      </c>
      <c r="L599" s="55" t="str">
        <f t="shared" si="49"/>
        <v>BLANK</v>
      </c>
    </row>
    <row r="600" spans="1:12" x14ac:dyDescent="0.25">
      <c r="A600" t="str">
        <f>CONCATENATE('Search Tool'!$B$6,'Search Tool'!$F$6,H600)</f>
        <v>50121145</v>
      </c>
      <c r="B600" t="b">
        <f t="shared" si="45"/>
        <v>0</v>
      </c>
      <c r="C600">
        <f>IF(B600=FALSE,0,COUNTIF($B$7:B600,TRUE))</f>
        <v>0</v>
      </c>
      <c r="D600" t="str">
        <f t="shared" si="46"/>
        <v>FALSE0</v>
      </c>
      <c r="E600" t="str">
        <f t="shared" si="47"/>
        <v>Graded MusicGrade 8 Music Literacy50121145</v>
      </c>
      <c r="F600" t="s">
        <v>1041</v>
      </c>
      <c r="G600" t="s">
        <v>1017</v>
      </c>
      <c r="H600" s="113" t="s">
        <v>671</v>
      </c>
      <c r="I600" s="113" t="s">
        <v>2020</v>
      </c>
      <c r="J600" t="s">
        <v>1659</v>
      </c>
      <c r="K600" s="55" t="str">
        <f t="shared" si="48"/>
        <v>BLANK</v>
      </c>
      <c r="L600" s="55" t="str">
        <f t="shared" si="49"/>
        <v>BLANK</v>
      </c>
    </row>
    <row r="601" spans="1:12" x14ac:dyDescent="0.25">
      <c r="A601" t="str">
        <f>CONCATENATE('Search Tool'!$B$6,'Search Tool'!$F$6,H601)</f>
        <v>50121650</v>
      </c>
      <c r="B601" t="b">
        <f t="shared" si="45"/>
        <v>0</v>
      </c>
      <c r="C601">
        <f>IF(B601=FALSE,0,COUNTIF($B$7:B601,TRUE))</f>
        <v>0</v>
      </c>
      <c r="D601" t="str">
        <f t="shared" si="46"/>
        <v>FALSE0</v>
      </c>
      <c r="E601" t="str">
        <f t="shared" si="47"/>
        <v>Graded MusicGrade 8 Music Literacy50121650</v>
      </c>
      <c r="F601" t="s">
        <v>1041</v>
      </c>
      <c r="G601" t="s">
        <v>1017</v>
      </c>
      <c r="H601" s="113" t="s">
        <v>675</v>
      </c>
      <c r="I601" s="113" t="s">
        <v>2021</v>
      </c>
      <c r="J601" t="s">
        <v>1660</v>
      </c>
      <c r="K601" s="55" t="str">
        <f t="shared" si="48"/>
        <v>BLANK</v>
      </c>
      <c r="L601" s="55" t="str">
        <f t="shared" si="49"/>
        <v>BLANK</v>
      </c>
    </row>
    <row r="602" spans="1:12" x14ac:dyDescent="0.25">
      <c r="A602" t="str">
        <f>CONCATENATE('Search Tool'!$B$6,'Search Tool'!$F$6,H602)</f>
        <v>60047768</v>
      </c>
      <c r="B602" t="b">
        <f t="shared" si="45"/>
        <v>0</v>
      </c>
      <c r="C602">
        <f>IF(B602=FALSE,0,COUNTIF($B$7:B602,TRUE))</f>
        <v>0</v>
      </c>
      <c r="D602" t="str">
        <f t="shared" si="46"/>
        <v>FALSE0</v>
      </c>
      <c r="E602" t="str">
        <f t="shared" si="47"/>
        <v>OCR National CertificatesOCR Level 1/2 Cambridge National Certificate60047768</v>
      </c>
      <c r="F602" t="s">
        <v>1040</v>
      </c>
      <c r="G602" t="s">
        <v>976</v>
      </c>
      <c r="H602" s="113" t="s">
        <v>699</v>
      </c>
      <c r="I602" s="113" t="s">
        <v>700</v>
      </c>
      <c r="J602" t="s">
        <v>1661</v>
      </c>
      <c r="K602" s="55" t="str">
        <f t="shared" si="48"/>
        <v>BLANK</v>
      </c>
      <c r="L602" s="55" t="str">
        <f t="shared" si="49"/>
        <v>BLANK</v>
      </c>
    </row>
    <row r="603" spans="1:12" x14ac:dyDescent="0.25">
      <c r="A603" t="str">
        <f>CONCATENATE('Search Tool'!$B$6,'Search Tool'!$F$6,H603)</f>
        <v>6004780X</v>
      </c>
      <c r="B603" t="b">
        <f t="shared" si="45"/>
        <v>0</v>
      </c>
      <c r="C603">
        <f>IF(B603=FALSE,0,COUNTIF($B$7:B603,TRUE))</f>
        <v>0</v>
      </c>
      <c r="D603" t="str">
        <f t="shared" si="46"/>
        <v>FALSE0</v>
      </c>
      <c r="E603" t="str">
        <f t="shared" si="47"/>
        <v>OCR National CertificatesOCR Level 1/2 Cambridge National Certificate6004780X</v>
      </c>
      <c r="F603" t="s">
        <v>1040</v>
      </c>
      <c r="G603" t="s">
        <v>976</v>
      </c>
      <c r="H603" s="113" t="s">
        <v>703</v>
      </c>
      <c r="I603" s="113" t="s">
        <v>704</v>
      </c>
      <c r="J603" t="s">
        <v>1662</v>
      </c>
      <c r="K603" s="55" t="str">
        <f t="shared" si="48"/>
        <v>BLANK</v>
      </c>
      <c r="L603" s="55" t="str">
        <f t="shared" si="49"/>
        <v>BLANK</v>
      </c>
    </row>
    <row r="604" spans="1:12" x14ac:dyDescent="0.25">
      <c r="A604" t="str">
        <f>CONCATENATE('Search Tool'!$B$6,'Search Tool'!$F$6,H604)</f>
        <v>60050809</v>
      </c>
      <c r="B604" t="b">
        <f t="shared" si="45"/>
        <v>0</v>
      </c>
      <c r="C604">
        <f>IF(B604=FALSE,0,COUNTIF($B$7:B604,TRUE))</f>
        <v>0</v>
      </c>
      <c r="D604" t="str">
        <f t="shared" si="46"/>
        <v>FALSE0</v>
      </c>
      <c r="E604" t="str">
        <f t="shared" si="47"/>
        <v>OCR National CertificatesOCR Level 1/2 Cambridge National Certificate60050809</v>
      </c>
      <c r="F604" t="s">
        <v>1040</v>
      </c>
      <c r="G604" t="s">
        <v>976</v>
      </c>
      <c r="H604" s="113" t="s">
        <v>717</v>
      </c>
      <c r="I604" s="113" t="s">
        <v>718</v>
      </c>
      <c r="J604" t="s">
        <v>1663</v>
      </c>
      <c r="K604" s="55" t="str">
        <f t="shared" si="48"/>
        <v>BLANK</v>
      </c>
      <c r="L604" s="55" t="str">
        <f t="shared" si="49"/>
        <v>BLANK</v>
      </c>
    </row>
    <row r="605" spans="1:12" x14ac:dyDescent="0.25">
      <c r="A605" t="str">
        <f>CONCATENATE('Search Tool'!$B$6,'Search Tool'!$F$6,H605)</f>
        <v>60051218</v>
      </c>
      <c r="B605" t="b">
        <f t="shared" si="45"/>
        <v>0</v>
      </c>
      <c r="C605">
        <f>IF(B605=FALSE,0,COUNTIF($B$7:B605,TRUE))</f>
        <v>0</v>
      </c>
      <c r="D605" t="str">
        <f t="shared" si="46"/>
        <v>FALSE0</v>
      </c>
      <c r="E605" t="str">
        <f t="shared" si="47"/>
        <v>OCR National CertificatesOCR Level 1/2 Cambridge National Certificate60051218</v>
      </c>
      <c r="F605" t="s">
        <v>1040</v>
      </c>
      <c r="G605" t="s">
        <v>976</v>
      </c>
      <c r="H605" s="113" t="s">
        <v>719</v>
      </c>
      <c r="I605" s="113" t="s">
        <v>720</v>
      </c>
      <c r="J605" t="s">
        <v>1664</v>
      </c>
      <c r="K605" s="55" t="str">
        <f t="shared" si="48"/>
        <v>BLANK</v>
      </c>
      <c r="L605" s="55" t="str">
        <f t="shared" si="49"/>
        <v>BLANK</v>
      </c>
    </row>
    <row r="606" spans="1:12" x14ac:dyDescent="0.25">
      <c r="A606" t="str">
        <f>CONCATENATE('Search Tool'!$B$6,'Search Tool'!$F$6,H606)</f>
        <v>60051231</v>
      </c>
      <c r="B606" t="b">
        <f t="shared" si="45"/>
        <v>0</v>
      </c>
      <c r="C606">
        <f>IF(B606=FALSE,0,COUNTIF($B$7:B606,TRUE))</f>
        <v>0</v>
      </c>
      <c r="D606" t="str">
        <f t="shared" si="46"/>
        <v>FALSE0</v>
      </c>
      <c r="E606" t="str">
        <f t="shared" si="47"/>
        <v>OCR National CertificatesOCR Level 1/2 Cambridge National Certificate60051231</v>
      </c>
      <c r="F606" t="s">
        <v>1040</v>
      </c>
      <c r="G606" t="s">
        <v>976</v>
      </c>
      <c r="H606" s="113" t="s">
        <v>721</v>
      </c>
      <c r="I606" s="113" t="s">
        <v>722</v>
      </c>
      <c r="J606" t="s">
        <v>1665</v>
      </c>
      <c r="K606" s="55" t="str">
        <f t="shared" si="48"/>
        <v>BLANK</v>
      </c>
      <c r="L606" s="55" t="str">
        <f t="shared" si="49"/>
        <v>BLANK</v>
      </c>
    </row>
    <row r="607" spans="1:12" x14ac:dyDescent="0.25">
      <c r="A607" t="str">
        <f>CONCATENATE('Search Tool'!$B$6,'Search Tool'!$F$6,H607)</f>
        <v>60070432</v>
      </c>
      <c r="B607" t="b">
        <f t="shared" si="45"/>
        <v>0</v>
      </c>
      <c r="C607">
        <f>IF(B607=FALSE,0,COUNTIF($B$7:B607,TRUE))</f>
        <v>0</v>
      </c>
      <c r="D607" t="str">
        <f t="shared" si="46"/>
        <v>FALSE0</v>
      </c>
      <c r="E607" t="str">
        <f t="shared" si="47"/>
        <v>OCR National CertificatesOCR Level 1/2 Cambridge National Certificate60070432</v>
      </c>
      <c r="F607" t="s">
        <v>1040</v>
      </c>
      <c r="G607" t="s">
        <v>976</v>
      </c>
      <c r="H607" s="113" t="s">
        <v>753</v>
      </c>
      <c r="I607" s="113" t="s">
        <v>754</v>
      </c>
      <c r="J607" t="s">
        <v>1666</v>
      </c>
      <c r="K607" s="55" t="str">
        <f t="shared" si="48"/>
        <v>BLANK</v>
      </c>
      <c r="L607" s="55" t="str">
        <f t="shared" si="49"/>
        <v>BLANK</v>
      </c>
    </row>
    <row r="608" spans="1:12" x14ac:dyDescent="0.25">
      <c r="A608" t="str">
        <f>CONCATENATE('Search Tool'!$B$6,'Search Tool'!$F$6,H608)</f>
        <v>60112190</v>
      </c>
      <c r="B608" t="b">
        <f t="shared" si="45"/>
        <v>0</v>
      </c>
      <c r="C608">
        <f>IF(B608=FALSE,0,COUNTIF($B$7:B608,TRUE))</f>
        <v>0</v>
      </c>
      <c r="D608" t="str">
        <f t="shared" si="46"/>
        <v>FALSE0</v>
      </c>
      <c r="E608" t="str">
        <f t="shared" si="47"/>
        <v>OCR National CertificatesOCR Level 1/2 Cambridge National Certificate60112190</v>
      </c>
      <c r="F608" t="s">
        <v>1040</v>
      </c>
      <c r="G608" t="s">
        <v>976</v>
      </c>
      <c r="H608" s="113" t="s">
        <v>784</v>
      </c>
      <c r="I608" s="113" t="s">
        <v>785</v>
      </c>
      <c r="J608" t="s">
        <v>1667</v>
      </c>
      <c r="K608" s="55" t="str">
        <f t="shared" si="48"/>
        <v>BLANK</v>
      </c>
      <c r="L608" s="55" t="str">
        <f t="shared" si="49"/>
        <v>BLANK</v>
      </c>
    </row>
    <row r="609" spans="1:12" x14ac:dyDescent="0.25">
      <c r="A609" t="str">
        <f>CONCATENATE('Search Tool'!$B$6,'Search Tool'!$F$6,H609)</f>
        <v>60112736</v>
      </c>
      <c r="B609" t="b">
        <f t="shared" si="45"/>
        <v>0</v>
      </c>
      <c r="C609">
        <f>IF(B609=FALSE,0,COUNTIF($B$7:B609,TRUE))</f>
        <v>0</v>
      </c>
      <c r="D609" t="str">
        <f t="shared" si="46"/>
        <v>FALSE0</v>
      </c>
      <c r="E609" t="str">
        <f t="shared" si="47"/>
        <v>OCR National CertificatesOCR Level 1/2 Cambridge National Certificate60112736</v>
      </c>
      <c r="F609" t="s">
        <v>1040</v>
      </c>
      <c r="G609" t="s">
        <v>976</v>
      </c>
      <c r="H609" s="113" t="s">
        <v>788</v>
      </c>
      <c r="I609" s="113" t="s">
        <v>789</v>
      </c>
      <c r="J609" t="s">
        <v>1668</v>
      </c>
      <c r="K609" s="55" t="str">
        <f t="shared" si="48"/>
        <v>BLANK</v>
      </c>
      <c r="L609" s="55" t="str">
        <f t="shared" si="49"/>
        <v>BLANK</v>
      </c>
    </row>
    <row r="610" spans="1:12" x14ac:dyDescent="0.25">
      <c r="A610" t="str">
        <f>CONCATENATE('Search Tool'!$B$6,'Search Tool'!$F$6,H610)</f>
        <v>60114071</v>
      </c>
      <c r="B610" t="b">
        <f t="shared" si="45"/>
        <v>0</v>
      </c>
      <c r="C610">
        <f>IF(B610=FALSE,0,COUNTIF($B$7:B610,TRUE))</f>
        <v>0</v>
      </c>
      <c r="D610" t="str">
        <f t="shared" si="46"/>
        <v>FALSE0</v>
      </c>
      <c r="E610" t="str">
        <f t="shared" si="47"/>
        <v>OCR National CertificatesOCR Level 1/2 Cambridge National Certificate60114071</v>
      </c>
      <c r="F610" t="s">
        <v>1040</v>
      </c>
      <c r="G610" t="s">
        <v>976</v>
      </c>
      <c r="H610" s="113" t="s">
        <v>790</v>
      </c>
      <c r="I610" s="113" t="s">
        <v>791</v>
      </c>
      <c r="J610" t="s">
        <v>1669</v>
      </c>
      <c r="K610" s="55" t="str">
        <f t="shared" si="48"/>
        <v>BLANK</v>
      </c>
      <c r="L610" s="55" t="str">
        <f t="shared" si="49"/>
        <v>BLANK</v>
      </c>
    </row>
    <row r="611" spans="1:12" x14ac:dyDescent="0.25">
      <c r="A611" t="str">
        <f>CONCATENATE('Search Tool'!$B$6,'Search Tool'!$F$6,H611)</f>
        <v>60114113</v>
      </c>
      <c r="B611" t="b">
        <f t="shared" si="45"/>
        <v>0</v>
      </c>
      <c r="C611">
        <f>IF(B611=FALSE,0,COUNTIF($B$7:B611,TRUE))</f>
        <v>0</v>
      </c>
      <c r="D611" t="str">
        <f t="shared" si="46"/>
        <v>FALSE0</v>
      </c>
      <c r="E611" t="str">
        <f t="shared" si="47"/>
        <v>OCR National CertificatesOCR Level 1/2 Cambridge National Certificate60114113</v>
      </c>
      <c r="F611" t="s">
        <v>1040</v>
      </c>
      <c r="G611" t="s">
        <v>976</v>
      </c>
      <c r="H611" s="113" t="s">
        <v>792</v>
      </c>
      <c r="I611" s="113" t="s">
        <v>793</v>
      </c>
      <c r="J611" t="s">
        <v>1670</v>
      </c>
      <c r="K611" s="55" t="str">
        <f t="shared" si="48"/>
        <v>BLANK</v>
      </c>
      <c r="L611" s="55" t="str">
        <f t="shared" si="49"/>
        <v>BLANK</v>
      </c>
    </row>
    <row r="612" spans="1:12" x14ac:dyDescent="0.25">
      <c r="A612" t="str">
        <f>CONCATENATE('Search Tool'!$B$6,'Search Tool'!$F$6,H612)</f>
        <v>60175370</v>
      </c>
      <c r="B612" t="b">
        <f t="shared" si="45"/>
        <v>0</v>
      </c>
      <c r="C612">
        <f>IF(B612=FALSE,0,COUNTIF($B$7:B612,TRUE))</f>
        <v>0</v>
      </c>
      <c r="D612" t="str">
        <f t="shared" si="46"/>
        <v>FALSE0</v>
      </c>
      <c r="E612" t="str">
        <f t="shared" si="47"/>
        <v>OCR National CertificatesOCR Level 1/2 Cambridge National Certificate60175370</v>
      </c>
      <c r="F612" t="s">
        <v>1040</v>
      </c>
      <c r="G612" t="s">
        <v>976</v>
      </c>
      <c r="H612" s="113" t="s">
        <v>2022</v>
      </c>
      <c r="I612" s="113" t="s">
        <v>2023</v>
      </c>
      <c r="J612" t="s">
        <v>1671</v>
      </c>
      <c r="K612" s="55" t="str">
        <f t="shared" si="48"/>
        <v>BLANK</v>
      </c>
      <c r="L612" s="55" t="str">
        <f t="shared" si="49"/>
        <v>BLANK</v>
      </c>
    </row>
    <row r="613" spans="1:12" x14ac:dyDescent="0.25">
      <c r="A613" t="str">
        <f>CONCATENATE('Search Tool'!$B$6,'Search Tool'!$F$6,H613)</f>
        <v>60176787</v>
      </c>
      <c r="B613" t="b">
        <f t="shared" si="45"/>
        <v>0</v>
      </c>
      <c r="C613">
        <f>IF(B613=FALSE,0,COUNTIF($B$7:B613,TRUE))</f>
        <v>0</v>
      </c>
      <c r="D613" t="str">
        <f t="shared" si="46"/>
        <v>FALSE0</v>
      </c>
      <c r="E613" t="str">
        <f t="shared" si="47"/>
        <v>Other Qualifications1st4sport Level 2 Certificate60176787</v>
      </c>
      <c r="F613" t="s">
        <v>2260</v>
      </c>
      <c r="G613" t="s">
        <v>2133</v>
      </c>
      <c r="H613" s="113" t="s">
        <v>2102</v>
      </c>
      <c r="I613" s="113" t="s">
        <v>2103</v>
      </c>
      <c r="J613" t="s">
        <v>1672</v>
      </c>
      <c r="K613" s="55" t="str">
        <f t="shared" si="48"/>
        <v>BLANK</v>
      </c>
      <c r="L613" s="55" t="str">
        <f t="shared" si="49"/>
        <v>BLANK</v>
      </c>
    </row>
    <row r="614" spans="1:12" x14ac:dyDescent="0.25">
      <c r="A614" t="str">
        <f>CONCATENATE('Search Tool'!$B$6,'Search Tool'!$F$6,H614)</f>
        <v>60175424</v>
      </c>
      <c r="B614" t="b">
        <f t="shared" si="45"/>
        <v>0</v>
      </c>
      <c r="C614">
        <f>IF(B614=FALSE,0,COUNTIF($B$7:B614,TRUE))</f>
        <v>0</v>
      </c>
      <c r="D614" t="str">
        <f t="shared" si="46"/>
        <v>FALSE0</v>
      </c>
      <c r="E614" t="str">
        <f t="shared" si="47"/>
        <v>Other QualificationsABC Level 1 Award60175424</v>
      </c>
      <c r="F614" t="s">
        <v>2260</v>
      </c>
      <c r="G614" t="s">
        <v>2132</v>
      </c>
      <c r="H614" s="113" t="s">
        <v>2053</v>
      </c>
      <c r="I614" s="113" t="s">
        <v>2054</v>
      </c>
      <c r="J614" t="s">
        <v>1673</v>
      </c>
      <c r="K614" s="55" t="str">
        <f t="shared" si="48"/>
        <v>BLANK</v>
      </c>
      <c r="L614" s="55" t="str">
        <f t="shared" si="49"/>
        <v>BLANK</v>
      </c>
    </row>
    <row r="615" spans="1:12" x14ac:dyDescent="0.25">
      <c r="A615" t="str">
        <f>CONCATENATE('Search Tool'!$B$6,'Search Tool'!$F$6,H615)</f>
        <v>6017240X</v>
      </c>
      <c r="B615" t="b">
        <f t="shared" si="45"/>
        <v>0</v>
      </c>
      <c r="C615">
        <f>IF(B615=FALSE,0,COUNTIF($B$7:B615,TRUE))</f>
        <v>0</v>
      </c>
      <c r="D615" t="str">
        <f t="shared" si="46"/>
        <v>FALSE0</v>
      </c>
      <c r="E615" t="str">
        <f t="shared" si="47"/>
        <v>Other QualificationsCity &amp; Guilds Level 2 Technical Award6017240X</v>
      </c>
      <c r="F615" t="s">
        <v>2260</v>
      </c>
      <c r="G615" t="s">
        <v>2131</v>
      </c>
      <c r="H615" s="113" t="s">
        <v>2088</v>
      </c>
      <c r="I615" s="113" t="s">
        <v>2089</v>
      </c>
      <c r="J615" t="s">
        <v>1674</v>
      </c>
      <c r="K615" s="55" t="str">
        <f t="shared" si="48"/>
        <v>BLANK</v>
      </c>
      <c r="L615" s="55" t="str">
        <f t="shared" si="49"/>
        <v>BLANK</v>
      </c>
    </row>
    <row r="616" spans="1:12" x14ac:dyDescent="0.25">
      <c r="A616" t="str">
        <f>CONCATENATE('Search Tool'!$B$6,'Search Tool'!$F$6,H616)</f>
        <v>60172411</v>
      </c>
      <c r="B616" t="b">
        <f t="shared" si="45"/>
        <v>0</v>
      </c>
      <c r="C616">
        <f>IF(B616=FALSE,0,COUNTIF($B$7:B616,TRUE))</f>
        <v>0</v>
      </c>
      <c r="D616" t="str">
        <f t="shared" si="46"/>
        <v>FALSE0</v>
      </c>
      <c r="E616" t="str">
        <f t="shared" si="47"/>
        <v>Other QualificationsCity &amp; Guilds Level 2 Technical Award60172411</v>
      </c>
      <c r="F616" t="s">
        <v>2260</v>
      </c>
      <c r="G616" t="s">
        <v>2131</v>
      </c>
      <c r="H616" s="113" t="s">
        <v>2090</v>
      </c>
      <c r="I616" s="113" t="s">
        <v>2091</v>
      </c>
      <c r="J616" t="s">
        <v>1675</v>
      </c>
      <c r="K616" s="55" t="str">
        <f t="shared" si="48"/>
        <v>BLANK</v>
      </c>
      <c r="L616" s="55" t="str">
        <f t="shared" si="49"/>
        <v>BLANK</v>
      </c>
    </row>
    <row r="617" spans="1:12" x14ac:dyDescent="0.25">
      <c r="A617" t="str">
        <f>CONCATENATE('Search Tool'!$B$6,'Search Tool'!$F$6,H617)</f>
        <v>60172423</v>
      </c>
      <c r="B617" t="b">
        <f t="shared" si="45"/>
        <v>0</v>
      </c>
      <c r="C617">
        <f>IF(B617=FALSE,0,COUNTIF($B$7:B617,TRUE))</f>
        <v>0</v>
      </c>
      <c r="D617" t="str">
        <f t="shared" si="46"/>
        <v>FALSE0</v>
      </c>
      <c r="E617" t="str">
        <f t="shared" si="47"/>
        <v>Other QualificationsCity &amp; Guilds Level 2 Technical Award60172423</v>
      </c>
      <c r="F617" t="s">
        <v>2260</v>
      </c>
      <c r="G617" t="s">
        <v>2131</v>
      </c>
      <c r="H617" s="113" t="s">
        <v>2092</v>
      </c>
      <c r="I617" s="113" t="s">
        <v>2093</v>
      </c>
      <c r="J617" t="s">
        <v>1676</v>
      </c>
      <c r="K617" s="55" t="str">
        <f t="shared" si="48"/>
        <v>BLANK</v>
      </c>
      <c r="L617" s="55" t="str">
        <f t="shared" si="49"/>
        <v>BLANK</v>
      </c>
    </row>
    <row r="618" spans="1:12" x14ac:dyDescent="0.25">
      <c r="A618" t="str">
        <f>CONCATENATE('Search Tool'!$B$6,'Search Tool'!$F$6,H618)</f>
        <v>60172447</v>
      </c>
      <c r="B618" t="b">
        <f t="shared" si="45"/>
        <v>0</v>
      </c>
      <c r="C618">
        <f>IF(B618=FALSE,0,COUNTIF($B$7:B618,TRUE))</f>
        <v>0</v>
      </c>
      <c r="D618" t="str">
        <f t="shared" si="46"/>
        <v>FALSE0</v>
      </c>
      <c r="E618" t="str">
        <f t="shared" si="47"/>
        <v>Other QualificationsCity &amp; Guilds Level 2 Technical Award60172447</v>
      </c>
      <c r="F618" t="s">
        <v>2260</v>
      </c>
      <c r="G618" t="s">
        <v>2131</v>
      </c>
      <c r="H618" s="113" t="s">
        <v>2094</v>
      </c>
      <c r="I618" s="113" t="s">
        <v>2095</v>
      </c>
      <c r="J618" t="s">
        <v>1677</v>
      </c>
      <c r="K618" s="55" t="str">
        <f t="shared" si="48"/>
        <v>BLANK</v>
      </c>
      <c r="L618" s="55" t="str">
        <f t="shared" si="49"/>
        <v>BLANK</v>
      </c>
    </row>
    <row r="619" spans="1:12" x14ac:dyDescent="0.25">
      <c r="A619" t="str">
        <f>CONCATENATE('Search Tool'!$B$6,'Search Tool'!$F$6,H619)</f>
        <v>60172459</v>
      </c>
      <c r="B619" t="b">
        <f t="shared" si="45"/>
        <v>0</v>
      </c>
      <c r="C619">
        <f>IF(B619=FALSE,0,COUNTIF($B$7:B619,TRUE))</f>
        <v>0</v>
      </c>
      <c r="D619" t="str">
        <f t="shared" si="46"/>
        <v>FALSE0</v>
      </c>
      <c r="E619" t="str">
        <f t="shared" si="47"/>
        <v>Other QualificationsCity &amp; Guilds Level 2 Technical Award60172459</v>
      </c>
      <c r="F619" t="s">
        <v>2260</v>
      </c>
      <c r="G619" t="s">
        <v>2131</v>
      </c>
      <c r="H619" s="113" t="s">
        <v>2096</v>
      </c>
      <c r="I619" s="113" t="s">
        <v>2097</v>
      </c>
      <c r="J619" t="s">
        <v>1678</v>
      </c>
      <c r="K619" s="55" t="str">
        <f t="shared" si="48"/>
        <v>BLANK</v>
      </c>
      <c r="L619" s="55" t="str">
        <f t="shared" si="49"/>
        <v>BLANK</v>
      </c>
    </row>
    <row r="620" spans="1:12" x14ac:dyDescent="0.25">
      <c r="A620" t="str">
        <f>CONCATENATE('Search Tool'!$B$6,'Search Tool'!$F$6,H620)</f>
        <v>60172460</v>
      </c>
      <c r="B620" t="b">
        <f t="shared" si="45"/>
        <v>0</v>
      </c>
      <c r="C620">
        <f>IF(B620=FALSE,0,COUNTIF($B$7:B620,TRUE))</f>
        <v>0</v>
      </c>
      <c r="D620" t="str">
        <f t="shared" si="46"/>
        <v>FALSE0</v>
      </c>
      <c r="E620" t="str">
        <f t="shared" si="47"/>
        <v>Other QualificationsCity &amp; Guilds Level 2 Technical Award60172460</v>
      </c>
      <c r="F620" t="s">
        <v>2260</v>
      </c>
      <c r="G620" t="s">
        <v>2131</v>
      </c>
      <c r="H620" s="113" t="s">
        <v>2098</v>
      </c>
      <c r="I620" s="113" t="s">
        <v>2099</v>
      </c>
      <c r="J620" t="s">
        <v>1679</v>
      </c>
      <c r="K620" s="55" t="str">
        <f t="shared" si="48"/>
        <v>BLANK</v>
      </c>
      <c r="L620" s="55" t="str">
        <f t="shared" si="49"/>
        <v>BLANK</v>
      </c>
    </row>
    <row r="621" spans="1:12" x14ac:dyDescent="0.25">
      <c r="A621" t="str">
        <f>CONCATENATE('Search Tool'!$B$6,'Search Tool'!$F$6,H621)</f>
        <v>60172472</v>
      </c>
      <c r="B621" t="b">
        <f t="shared" si="45"/>
        <v>0</v>
      </c>
      <c r="C621">
        <f>IF(B621=FALSE,0,COUNTIF($B$7:B621,TRUE))</f>
        <v>0</v>
      </c>
      <c r="D621" t="str">
        <f t="shared" si="46"/>
        <v>FALSE0</v>
      </c>
      <c r="E621" t="str">
        <f t="shared" si="47"/>
        <v>Other QualificationsCity &amp; Guilds Level 2 Technical Award60172472</v>
      </c>
      <c r="F621" t="s">
        <v>2260</v>
      </c>
      <c r="G621" t="s">
        <v>2131</v>
      </c>
      <c r="H621" s="113" t="s">
        <v>2100</v>
      </c>
      <c r="I621" s="113" t="s">
        <v>2101</v>
      </c>
      <c r="J621" t="s">
        <v>1680</v>
      </c>
      <c r="K621" s="55" t="str">
        <f t="shared" si="48"/>
        <v>BLANK</v>
      </c>
      <c r="L621" s="55" t="str">
        <f t="shared" si="49"/>
        <v>BLANK</v>
      </c>
    </row>
    <row r="622" spans="1:12" x14ac:dyDescent="0.25">
      <c r="A622" t="str">
        <f>CONCATENATE('Search Tool'!$B$6,'Search Tool'!$F$6,H622)</f>
        <v>60145602</v>
      </c>
      <c r="B622" t="b">
        <f t="shared" si="45"/>
        <v>0</v>
      </c>
      <c r="C622">
        <f>IF(B622=FALSE,0,COUNTIF($B$7:B622,TRUE))</f>
        <v>0</v>
      </c>
      <c r="D622" t="str">
        <f t="shared" si="46"/>
        <v>FALSE0</v>
      </c>
      <c r="E622" t="str">
        <f t="shared" si="47"/>
        <v>Other QualificationsEAL Level 1 Foundation Certificate60145602</v>
      </c>
      <c r="F622" t="s">
        <v>2260</v>
      </c>
      <c r="G622" t="s">
        <v>1038</v>
      </c>
      <c r="H622" s="116" t="s">
        <v>2024</v>
      </c>
      <c r="I622" s="113" t="s">
        <v>829</v>
      </c>
      <c r="J622" t="s">
        <v>1681</v>
      </c>
      <c r="K622" s="55" t="str">
        <f t="shared" si="48"/>
        <v>BLANK</v>
      </c>
      <c r="L622" s="55" t="str">
        <f t="shared" si="49"/>
        <v>BLANK</v>
      </c>
    </row>
    <row r="623" spans="1:12" x14ac:dyDescent="0.25">
      <c r="A623" t="str">
        <f>CONCATENATE('Search Tool'!$B$6,'Search Tool'!$F$6,H623)</f>
        <v>6006867X</v>
      </c>
      <c r="B623" t="b">
        <f t="shared" si="45"/>
        <v>0</v>
      </c>
      <c r="C623">
        <f>IF(B623=FALSE,0,COUNTIF($B$7:B623,TRUE))</f>
        <v>0</v>
      </c>
      <c r="D623" t="str">
        <f t="shared" si="46"/>
        <v>FALSE0</v>
      </c>
      <c r="E623" t="str">
        <f t="shared" si="47"/>
        <v>Other QualificationsEAL Level 2 First Certificate6006867X</v>
      </c>
      <c r="F623" t="s">
        <v>2260</v>
      </c>
      <c r="G623" t="s">
        <v>1024</v>
      </c>
      <c r="H623" s="113" t="s">
        <v>749</v>
      </c>
      <c r="I623" s="113" t="s">
        <v>750</v>
      </c>
      <c r="J623" t="s">
        <v>1682</v>
      </c>
      <c r="K623" s="55" t="str">
        <f t="shared" si="48"/>
        <v>BLANK</v>
      </c>
      <c r="L623" s="55" t="str">
        <f t="shared" si="49"/>
        <v>BLANK</v>
      </c>
    </row>
    <row r="624" spans="1:12" x14ac:dyDescent="0.25">
      <c r="A624" t="str">
        <f>CONCATENATE('Search Tool'!$B$6,'Search Tool'!$F$6,H624)</f>
        <v>60068681</v>
      </c>
      <c r="B624" t="b">
        <f t="shared" si="45"/>
        <v>0</v>
      </c>
      <c r="C624">
        <f>IF(B624=FALSE,0,COUNTIF($B$7:B624,TRUE))</f>
        <v>0</v>
      </c>
      <c r="D624" t="str">
        <f t="shared" si="46"/>
        <v>FALSE0</v>
      </c>
      <c r="E624" t="str">
        <f t="shared" si="47"/>
        <v>Other QualificationsEAL Level 2 First Diploma60068681</v>
      </c>
      <c r="F624" t="s">
        <v>2260</v>
      </c>
      <c r="G624" t="s">
        <v>1025</v>
      </c>
      <c r="H624" s="113" t="s">
        <v>2062</v>
      </c>
      <c r="I624" s="113" t="s">
        <v>751</v>
      </c>
      <c r="J624" t="s">
        <v>1683</v>
      </c>
      <c r="K624" s="55" t="str">
        <f t="shared" si="48"/>
        <v>BLANK</v>
      </c>
      <c r="L624" s="55" t="str">
        <f t="shared" si="49"/>
        <v>BLANK</v>
      </c>
    </row>
    <row r="625" spans="1:12" x14ac:dyDescent="0.25">
      <c r="A625" t="str">
        <f>CONCATENATE('Search Tool'!$B$6,'Search Tool'!$F$6,H625)</f>
        <v>60112396</v>
      </c>
      <c r="B625" t="b">
        <f t="shared" si="45"/>
        <v>0</v>
      </c>
      <c r="C625">
        <f>IF(B625=FALSE,0,COUNTIF($B$7:B625,TRUE))</f>
        <v>0</v>
      </c>
      <c r="D625" t="str">
        <f t="shared" si="46"/>
        <v>FALSE0</v>
      </c>
      <c r="E625" t="str">
        <f t="shared" si="47"/>
        <v>Other QualificationsIFS Level 2 Certificate60112396</v>
      </c>
      <c r="F625" t="s">
        <v>2260</v>
      </c>
      <c r="G625" t="s">
        <v>1026</v>
      </c>
      <c r="H625" s="113" t="s">
        <v>2077</v>
      </c>
      <c r="I625" s="113" t="s">
        <v>2078</v>
      </c>
      <c r="J625" t="s">
        <v>1684</v>
      </c>
      <c r="K625" s="55" t="str">
        <f t="shared" si="48"/>
        <v>BLANK</v>
      </c>
      <c r="L625" s="55" t="str">
        <f t="shared" si="49"/>
        <v>BLANK</v>
      </c>
    </row>
    <row r="626" spans="1:12" x14ac:dyDescent="0.25">
      <c r="A626" t="str">
        <f>CONCATENATE('Search Tool'!$B$6,'Search Tool'!$F$6,H626)</f>
        <v>60105318</v>
      </c>
      <c r="B626" t="b">
        <f t="shared" si="45"/>
        <v>0</v>
      </c>
      <c r="C626">
        <f>IF(B626=FALSE,0,COUNTIF($B$7:B626,TRUE))</f>
        <v>0</v>
      </c>
      <c r="D626" t="str">
        <f t="shared" si="46"/>
        <v>FALSE0</v>
      </c>
      <c r="E626" t="str">
        <f t="shared" si="47"/>
        <v>Other QualificationsIMI Level 1 Certificate60105318</v>
      </c>
      <c r="F626" t="s">
        <v>2260</v>
      </c>
      <c r="G626" t="s">
        <v>1027</v>
      </c>
      <c r="H626" s="113" t="s">
        <v>2040</v>
      </c>
      <c r="I626" s="113" t="s">
        <v>768</v>
      </c>
      <c r="J626" t="s">
        <v>1685</v>
      </c>
      <c r="K626" s="55" t="str">
        <f t="shared" si="48"/>
        <v>BLANK</v>
      </c>
      <c r="L626" s="55" t="str">
        <f t="shared" si="49"/>
        <v>BLANK</v>
      </c>
    </row>
    <row r="627" spans="1:12" x14ac:dyDescent="0.25">
      <c r="A627" t="str">
        <f>CONCATENATE('Search Tool'!$B$6,'Search Tool'!$F$6,H627)</f>
        <v>60105410</v>
      </c>
      <c r="B627" t="b">
        <f t="shared" si="45"/>
        <v>0</v>
      </c>
      <c r="C627">
        <f>IF(B627=FALSE,0,COUNTIF($B$7:B627,TRUE))</f>
        <v>0</v>
      </c>
      <c r="D627" t="str">
        <f t="shared" si="46"/>
        <v>FALSE0</v>
      </c>
      <c r="E627" t="str">
        <f t="shared" si="47"/>
        <v>Other QualificationsIMI Level 1 Diploma60105410</v>
      </c>
      <c r="F627" t="s">
        <v>2260</v>
      </c>
      <c r="G627" t="s">
        <v>1028</v>
      </c>
      <c r="H627" s="113" t="s">
        <v>2041</v>
      </c>
      <c r="I627" s="113" t="s">
        <v>771</v>
      </c>
      <c r="J627" t="s">
        <v>1686</v>
      </c>
      <c r="K627" s="55" t="str">
        <f t="shared" si="48"/>
        <v>BLANK</v>
      </c>
      <c r="L627" s="55" t="str">
        <f t="shared" si="49"/>
        <v>BLANK</v>
      </c>
    </row>
    <row r="628" spans="1:12" x14ac:dyDescent="0.25">
      <c r="A628" t="str">
        <f>CONCATENATE('Search Tool'!$B$6,'Search Tool'!$F$6,H628)</f>
        <v>6010532X</v>
      </c>
      <c r="B628" t="b">
        <f t="shared" si="45"/>
        <v>0</v>
      </c>
      <c r="C628">
        <f>IF(B628=FALSE,0,COUNTIF($B$7:B628,TRUE))</f>
        <v>0</v>
      </c>
      <c r="D628" t="str">
        <f t="shared" si="46"/>
        <v>FALSE0</v>
      </c>
      <c r="E628" t="str">
        <f t="shared" si="47"/>
        <v>Other QualificationsIMI Level 2 Certificate6010532X</v>
      </c>
      <c r="F628" t="s">
        <v>2260</v>
      </c>
      <c r="G628" t="s">
        <v>1029</v>
      </c>
      <c r="H628" s="113" t="s">
        <v>769</v>
      </c>
      <c r="I628" s="113" t="s">
        <v>770</v>
      </c>
      <c r="J628" t="s">
        <v>1687</v>
      </c>
      <c r="K628" s="55" t="str">
        <f t="shared" si="48"/>
        <v>BLANK</v>
      </c>
      <c r="L628" s="55" t="str">
        <f t="shared" si="49"/>
        <v>BLANK</v>
      </c>
    </row>
    <row r="629" spans="1:12" x14ac:dyDescent="0.25">
      <c r="A629" t="str">
        <f>CONCATENATE('Search Tool'!$B$6,'Search Tool'!$F$6,H629)</f>
        <v>60105422</v>
      </c>
      <c r="B629" t="b">
        <f t="shared" si="45"/>
        <v>0</v>
      </c>
      <c r="C629">
        <f>IF(B629=FALSE,0,COUNTIF($B$7:B629,TRUE))</f>
        <v>0</v>
      </c>
      <c r="D629" t="str">
        <f t="shared" si="46"/>
        <v>FALSE0</v>
      </c>
      <c r="E629" t="str">
        <f t="shared" si="47"/>
        <v>Other QualificationsIMI Level 2 Diploma60105422</v>
      </c>
      <c r="F629" t="s">
        <v>2260</v>
      </c>
      <c r="G629" t="s">
        <v>1030</v>
      </c>
      <c r="H629" s="113" t="s">
        <v>2074</v>
      </c>
      <c r="I629" s="113" t="s">
        <v>772</v>
      </c>
      <c r="J629" t="s">
        <v>1688</v>
      </c>
      <c r="K629" s="55" t="str">
        <f t="shared" si="48"/>
        <v>BLANK</v>
      </c>
      <c r="L629" s="55" t="str">
        <f t="shared" si="49"/>
        <v>BLANK</v>
      </c>
    </row>
    <row r="630" spans="1:12" x14ac:dyDescent="0.25">
      <c r="A630" t="str">
        <f>CONCATENATE('Search Tool'!$B$6,'Search Tool'!$F$6,H630)</f>
        <v>60066441</v>
      </c>
      <c r="B630" t="b">
        <f t="shared" si="45"/>
        <v>0</v>
      </c>
      <c r="C630">
        <f>IF(B630=FALSE,0,COUNTIF($B$7:B630,TRUE))</f>
        <v>0</v>
      </c>
      <c r="D630" t="str">
        <f t="shared" si="46"/>
        <v>FALSE0</v>
      </c>
      <c r="E630" t="str">
        <f t="shared" si="47"/>
        <v>Other QualificationsNCFE CACHE Level 2 Award60066441</v>
      </c>
      <c r="F630" t="s">
        <v>2260</v>
      </c>
      <c r="G630" t="s">
        <v>1032</v>
      </c>
      <c r="H630" s="113" t="s">
        <v>2057</v>
      </c>
      <c r="I630" s="113" t="s">
        <v>732</v>
      </c>
      <c r="J630" t="s">
        <v>1689</v>
      </c>
      <c r="K630" s="55" t="str">
        <f t="shared" si="48"/>
        <v>BLANK</v>
      </c>
      <c r="L630" s="55" t="str">
        <f t="shared" si="49"/>
        <v>BLANK</v>
      </c>
    </row>
    <row r="631" spans="1:12" x14ac:dyDescent="0.25">
      <c r="A631" t="str">
        <f>CONCATENATE('Search Tool'!$B$6,'Search Tool'!$F$6,H631)</f>
        <v>50084549</v>
      </c>
      <c r="B631" t="b">
        <f t="shared" si="45"/>
        <v>0</v>
      </c>
      <c r="C631">
        <f>IF(B631=FALSE,0,COUNTIF($B$7:B631,TRUE))</f>
        <v>0</v>
      </c>
      <c r="D631" t="str">
        <f t="shared" si="46"/>
        <v>FALSE0</v>
      </c>
      <c r="E631" t="str">
        <f t="shared" si="47"/>
        <v>Other QualificationsNCFE Level 1 Award50084549</v>
      </c>
      <c r="F631" t="s">
        <v>2260</v>
      </c>
      <c r="G631" t="s">
        <v>1031</v>
      </c>
      <c r="H631" s="113" t="s">
        <v>2030</v>
      </c>
      <c r="I631" s="113" t="s">
        <v>2031</v>
      </c>
      <c r="J631" t="s">
        <v>1690</v>
      </c>
      <c r="K631" s="55" t="str">
        <f t="shared" si="48"/>
        <v>BLANK</v>
      </c>
      <c r="L631" s="55" t="str">
        <f t="shared" si="49"/>
        <v>BLANK</v>
      </c>
    </row>
    <row r="632" spans="1:12" x14ac:dyDescent="0.25">
      <c r="A632" t="str">
        <f>CONCATENATE('Search Tool'!$B$6,'Search Tool'!$F$6,H632)</f>
        <v>60103152</v>
      </c>
      <c r="B632" t="b">
        <f t="shared" si="45"/>
        <v>0</v>
      </c>
      <c r="C632">
        <f>IF(B632=FALSE,0,COUNTIF($B$7:B632,TRUE))</f>
        <v>0</v>
      </c>
      <c r="D632" t="str">
        <f t="shared" si="46"/>
        <v>FALSE0</v>
      </c>
      <c r="E632" t="str">
        <f t="shared" si="47"/>
        <v>Other QualificationsNCFE Level 1 Qualification (D*-P)60103152</v>
      </c>
      <c r="F632" t="s">
        <v>2260</v>
      </c>
      <c r="G632" t="s">
        <v>2137</v>
      </c>
      <c r="H632" s="116" t="s">
        <v>2036</v>
      </c>
      <c r="I632" s="113" t="s">
        <v>2037</v>
      </c>
      <c r="J632" t="s">
        <v>1691</v>
      </c>
      <c r="K632" s="55" t="str">
        <f t="shared" si="48"/>
        <v>BLANK</v>
      </c>
      <c r="L632" s="55" t="str">
        <f t="shared" si="49"/>
        <v>BLANK</v>
      </c>
    </row>
    <row r="633" spans="1:12" x14ac:dyDescent="0.25">
      <c r="A633" t="str">
        <f>CONCATENATE('Search Tool'!$B$6,'Search Tool'!$F$6,H633)</f>
        <v>60104892</v>
      </c>
      <c r="B633" t="b">
        <f t="shared" si="45"/>
        <v>0</v>
      </c>
      <c r="C633">
        <f>IF(B633=FALSE,0,COUNTIF($B$7:B633,TRUE))</f>
        <v>0</v>
      </c>
      <c r="D633" t="str">
        <f t="shared" si="46"/>
        <v>FALSE0</v>
      </c>
      <c r="E633" t="str">
        <f t="shared" si="47"/>
        <v>Other QualificationsNCFE Level 1 Qualification (D*-P)60104892</v>
      </c>
      <c r="F633" t="s">
        <v>2260</v>
      </c>
      <c r="G633" t="s">
        <v>2137</v>
      </c>
      <c r="H633" s="113" t="s">
        <v>2038</v>
      </c>
      <c r="I633" s="113" t="s">
        <v>2039</v>
      </c>
      <c r="J633" t="s">
        <v>1692</v>
      </c>
      <c r="K633" s="55" t="str">
        <f t="shared" si="48"/>
        <v>BLANK</v>
      </c>
      <c r="L633" s="55" t="str">
        <f t="shared" si="49"/>
        <v>BLANK</v>
      </c>
    </row>
    <row r="634" spans="1:12" x14ac:dyDescent="0.25">
      <c r="A634" t="str">
        <f>CONCATENATE('Search Tool'!$B$6,'Search Tool'!$F$6,H634)</f>
        <v>60145924</v>
      </c>
      <c r="B634" t="b">
        <f t="shared" si="45"/>
        <v>0</v>
      </c>
      <c r="C634">
        <f>IF(B634=FALSE,0,COUNTIF($B$7:B634,TRUE))</f>
        <v>0</v>
      </c>
      <c r="D634" t="str">
        <f t="shared" si="46"/>
        <v>FALSE0</v>
      </c>
      <c r="E634" t="str">
        <f t="shared" si="47"/>
        <v>Other QualificationsNCFE Level 1 Qualification (D*-P)60145924</v>
      </c>
      <c r="F634" t="s">
        <v>2260</v>
      </c>
      <c r="G634" t="s">
        <v>2137</v>
      </c>
      <c r="H634" s="113" t="s">
        <v>2046</v>
      </c>
      <c r="I634" s="113" t="s">
        <v>2047</v>
      </c>
      <c r="J634" t="s">
        <v>1693</v>
      </c>
      <c r="K634" s="55" t="str">
        <f t="shared" si="48"/>
        <v>BLANK</v>
      </c>
      <c r="L634" s="55" t="str">
        <f t="shared" si="49"/>
        <v>BLANK</v>
      </c>
    </row>
    <row r="635" spans="1:12" x14ac:dyDescent="0.25">
      <c r="A635" t="str">
        <f>CONCATENATE('Search Tool'!$B$6,'Search Tool'!$F$6,H635)</f>
        <v>60146618</v>
      </c>
      <c r="B635" t="b">
        <f t="shared" si="45"/>
        <v>0</v>
      </c>
      <c r="C635">
        <f>IF(B635=FALSE,0,COUNTIF($B$7:B635,TRUE))</f>
        <v>0</v>
      </c>
      <c r="D635" t="str">
        <f t="shared" si="46"/>
        <v>FALSE0</v>
      </c>
      <c r="E635" t="str">
        <f t="shared" si="47"/>
        <v>Other QualificationsNCFE Level 1 Qualification (D*-P)60146618</v>
      </c>
      <c r="F635" t="s">
        <v>2260</v>
      </c>
      <c r="G635" t="s">
        <v>2137</v>
      </c>
      <c r="H635" s="113" t="s">
        <v>2048</v>
      </c>
      <c r="I635" s="113" t="s">
        <v>2049</v>
      </c>
      <c r="J635" t="s">
        <v>1694</v>
      </c>
      <c r="K635" s="55" t="str">
        <f t="shared" si="48"/>
        <v>BLANK</v>
      </c>
      <c r="L635" s="55" t="str">
        <f t="shared" si="49"/>
        <v>BLANK</v>
      </c>
    </row>
    <row r="636" spans="1:12" x14ac:dyDescent="0.25">
      <c r="A636" t="str">
        <f>CONCATENATE('Search Tool'!$B$6,'Search Tool'!$F$6,H636)</f>
        <v>6014662X</v>
      </c>
      <c r="B636" t="b">
        <f t="shared" si="45"/>
        <v>0</v>
      </c>
      <c r="C636">
        <f>IF(B636=FALSE,0,COUNTIF($B$7:B636,TRUE))</f>
        <v>0</v>
      </c>
      <c r="D636" t="str">
        <f t="shared" si="46"/>
        <v>FALSE0</v>
      </c>
      <c r="E636" t="str">
        <f t="shared" si="47"/>
        <v>Other QualificationsNCFE Level 1 Qualification (D*-P)6014662X</v>
      </c>
      <c r="F636" t="s">
        <v>2260</v>
      </c>
      <c r="G636" t="s">
        <v>2137</v>
      </c>
      <c r="H636" s="113" t="s">
        <v>841</v>
      </c>
      <c r="I636" s="113" t="s">
        <v>2050</v>
      </c>
      <c r="J636" t="s">
        <v>1695</v>
      </c>
      <c r="K636" s="55" t="str">
        <f t="shared" si="48"/>
        <v>BLANK</v>
      </c>
      <c r="L636" s="55" t="str">
        <f t="shared" si="49"/>
        <v>BLANK</v>
      </c>
    </row>
    <row r="637" spans="1:12" x14ac:dyDescent="0.25">
      <c r="A637" t="str">
        <f>CONCATENATE('Search Tool'!$B$6,'Search Tool'!$F$6,H637)</f>
        <v>60167774</v>
      </c>
      <c r="B637" t="b">
        <f t="shared" si="45"/>
        <v>0</v>
      </c>
      <c r="C637">
        <f>IF(B637=FALSE,0,COUNTIF($B$7:B637,TRUE))</f>
        <v>0</v>
      </c>
      <c r="D637" t="str">
        <f t="shared" si="46"/>
        <v>FALSE0</v>
      </c>
      <c r="E637" t="str">
        <f t="shared" si="47"/>
        <v>Other QualificationsNCFE Level 1 Qualification (D*-P)60167774</v>
      </c>
      <c r="F637" t="s">
        <v>2260</v>
      </c>
      <c r="G637" t="s">
        <v>2137</v>
      </c>
      <c r="H637" s="113" t="s">
        <v>2051</v>
      </c>
      <c r="I637" s="113" t="s">
        <v>2052</v>
      </c>
      <c r="J637" t="s">
        <v>1696</v>
      </c>
      <c r="K637" s="55" t="str">
        <f t="shared" si="48"/>
        <v>BLANK</v>
      </c>
      <c r="L637" s="55" t="str">
        <f t="shared" si="49"/>
        <v>BLANK</v>
      </c>
    </row>
    <row r="638" spans="1:12" x14ac:dyDescent="0.25">
      <c r="A638" t="str">
        <f>CONCATENATE('Search Tool'!$B$6,'Search Tool'!$F$6,H638)</f>
        <v>50080532</v>
      </c>
      <c r="B638" t="b">
        <f t="shared" si="45"/>
        <v>0</v>
      </c>
      <c r="C638">
        <f>IF(B638=FALSE,0,COUNTIF($B$7:B638,TRUE))</f>
        <v>0</v>
      </c>
      <c r="D638" t="str">
        <f t="shared" si="46"/>
        <v>FALSE0</v>
      </c>
      <c r="E638" t="str">
        <f t="shared" si="47"/>
        <v>Other QualificationsNCFE Level 1 Qualification (Pass Only)50080532</v>
      </c>
      <c r="F638" t="s">
        <v>2260</v>
      </c>
      <c r="G638" t="s">
        <v>2136</v>
      </c>
      <c r="H638" s="113" t="s">
        <v>2028</v>
      </c>
      <c r="I638" s="113" t="s">
        <v>626</v>
      </c>
      <c r="J638" t="s">
        <v>1697</v>
      </c>
      <c r="K638" s="55" t="str">
        <f t="shared" si="48"/>
        <v>BLANK</v>
      </c>
      <c r="L638" s="55" t="str">
        <f t="shared" si="49"/>
        <v>BLANK</v>
      </c>
    </row>
    <row r="639" spans="1:12" x14ac:dyDescent="0.25">
      <c r="A639" t="str">
        <f>CONCATENATE('Search Tool'!$B$6,'Search Tool'!$F$6,H639)</f>
        <v>50091773</v>
      </c>
      <c r="B639" t="b">
        <f t="shared" si="45"/>
        <v>0</v>
      </c>
      <c r="C639">
        <f>IF(B639=FALSE,0,COUNTIF($B$7:B639,TRUE))</f>
        <v>0</v>
      </c>
      <c r="D639" t="str">
        <f t="shared" si="46"/>
        <v>FALSE0</v>
      </c>
      <c r="E639" t="str">
        <f t="shared" si="47"/>
        <v>Other QualificationsNCFE Level 1 Qualification (Pass Only)50091773</v>
      </c>
      <c r="F639" t="s">
        <v>2260</v>
      </c>
      <c r="G639" t="s">
        <v>2136</v>
      </c>
      <c r="H639" s="113" t="s">
        <v>2032</v>
      </c>
      <c r="I639" s="113" t="s">
        <v>640</v>
      </c>
      <c r="J639" t="s">
        <v>1698</v>
      </c>
      <c r="K639" s="55" t="str">
        <f t="shared" si="48"/>
        <v>BLANK</v>
      </c>
      <c r="L639" s="55" t="str">
        <f t="shared" si="49"/>
        <v>BLANK</v>
      </c>
    </row>
    <row r="640" spans="1:12" x14ac:dyDescent="0.25">
      <c r="A640" t="str">
        <f>CONCATENATE('Search Tool'!$B$6,'Search Tool'!$F$6,H640)</f>
        <v>60106773</v>
      </c>
      <c r="B640" t="b">
        <f t="shared" si="45"/>
        <v>0</v>
      </c>
      <c r="C640">
        <f>IF(B640=FALSE,0,COUNTIF($B$7:B640,TRUE))</f>
        <v>0</v>
      </c>
      <c r="D640" t="str">
        <f t="shared" si="46"/>
        <v>FALSE0</v>
      </c>
      <c r="E640" t="str">
        <f t="shared" si="47"/>
        <v>Other QualificationsNCFE Level 1 Qualification (Pass Only)60106773</v>
      </c>
      <c r="F640" t="s">
        <v>2260</v>
      </c>
      <c r="G640" t="s">
        <v>2136</v>
      </c>
      <c r="H640" s="113" t="s">
        <v>2042</v>
      </c>
      <c r="I640" s="113" t="s">
        <v>775</v>
      </c>
      <c r="J640" t="s">
        <v>1699</v>
      </c>
      <c r="K640" s="55" t="str">
        <f t="shared" si="48"/>
        <v>BLANK</v>
      </c>
      <c r="L640" s="55" t="str">
        <f t="shared" si="49"/>
        <v>BLANK</v>
      </c>
    </row>
    <row r="641" spans="1:12" x14ac:dyDescent="0.25">
      <c r="A641" t="str">
        <f>CONCATENATE('Search Tool'!$B$6,'Search Tool'!$F$6,H641)</f>
        <v>60069053</v>
      </c>
      <c r="B641" t="b">
        <f t="shared" si="45"/>
        <v>0</v>
      </c>
      <c r="C641">
        <f>IF(B641=FALSE,0,COUNTIF($B$7:B641,TRUE))</f>
        <v>0</v>
      </c>
      <c r="D641" t="str">
        <f t="shared" si="46"/>
        <v>FALSE0</v>
      </c>
      <c r="E641" t="str">
        <f t="shared" si="47"/>
        <v>Other QualificationsNCFE Level 2 Qualification60069053</v>
      </c>
      <c r="F641" t="s">
        <v>2260</v>
      </c>
      <c r="G641" t="s">
        <v>2129</v>
      </c>
      <c r="H641" s="113" t="s">
        <v>2063</v>
      </c>
      <c r="I641" s="113" t="s">
        <v>2064</v>
      </c>
      <c r="J641" t="s">
        <v>1700</v>
      </c>
      <c r="K641" s="55" t="str">
        <f t="shared" si="48"/>
        <v>BLANK</v>
      </c>
      <c r="L641" s="55" t="str">
        <f t="shared" si="49"/>
        <v>BLANK</v>
      </c>
    </row>
    <row r="642" spans="1:12" x14ac:dyDescent="0.25">
      <c r="A642" t="str">
        <f>CONCATENATE('Search Tool'!$B$6,'Search Tool'!$F$6,H642)</f>
        <v>60069065</v>
      </c>
      <c r="B642" t="b">
        <f t="shared" si="45"/>
        <v>0</v>
      </c>
      <c r="C642">
        <f>IF(B642=FALSE,0,COUNTIF($B$7:B642,TRUE))</f>
        <v>0</v>
      </c>
      <c r="D642" t="str">
        <f t="shared" si="46"/>
        <v>FALSE0</v>
      </c>
      <c r="E642" t="str">
        <f t="shared" si="47"/>
        <v>Other QualificationsNCFE Level 2 Qualification60069065</v>
      </c>
      <c r="F642" t="s">
        <v>2260</v>
      </c>
      <c r="G642" t="s">
        <v>2129</v>
      </c>
      <c r="H642" s="113" t="s">
        <v>2065</v>
      </c>
      <c r="I642" s="113" t="s">
        <v>752</v>
      </c>
      <c r="J642" t="s">
        <v>1701</v>
      </c>
      <c r="K642" s="55" t="str">
        <f t="shared" si="48"/>
        <v>BLANK</v>
      </c>
      <c r="L642" s="55" t="str">
        <f t="shared" si="49"/>
        <v>BLANK</v>
      </c>
    </row>
    <row r="643" spans="1:12" x14ac:dyDescent="0.25">
      <c r="A643" t="str">
        <f>CONCATENATE('Search Tool'!$B$6,'Search Tool'!$F$6,H643)</f>
        <v>60069077</v>
      </c>
      <c r="B643" t="b">
        <f t="shared" si="45"/>
        <v>0</v>
      </c>
      <c r="C643">
        <f>IF(B643=FALSE,0,COUNTIF($B$7:B643,TRUE))</f>
        <v>0</v>
      </c>
      <c r="D643" t="str">
        <f t="shared" si="46"/>
        <v>FALSE0</v>
      </c>
      <c r="E643" t="str">
        <f t="shared" si="47"/>
        <v>Other QualificationsNCFE Level 2 Qualification60069077</v>
      </c>
      <c r="F643" t="s">
        <v>2260</v>
      </c>
      <c r="G643" t="s">
        <v>2129</v>
      </c>
      <c r="H643" s="113" t="s">
        <v>2066</v>
      </c>
      <c r="I643" s="113" t="s">
        <v>2067</v>
      </c>
      <c r="J643" t="s">
        <v>1702</v>
      </c>
      <c r="K643" s="55" t="str">
        <f t="shared" si="48"/>
        <v>BLANK</v>
      </c>
      <c r="L643" s="55" t="str">
        <f t="shared" si="49"/>
        <v>BLANK</v>
      </c>
    </row>
    <row r="644" spans="1:12" x14ac:dyDescent="0.25">
      <c r="A644" t="str">
        <f>CONCATENATE('Search Tool'!$B$6,'Search Tool'!$F$6,H644)</f>
        <v>60069909</v>
      </c>
      <c r="B644" t="b">
        <f t="shared" si="45"/>
        <v>0</v>
      </c>
      <c r="C644">
        <f>IF(B644=FALSE,0,COUNTIF($B$7:B644,TRUE))</f>
        <v>0</v>
      </c>
      <c r="D644" t="str">
        <f t="shared" si="46"/>
        <v>FALSE0</v>
      </c>
      <c r="E644" t="str">
        <f t="shared" si="47"/>
        <v>Other QualificationsNCFE Level 2 Qualification60069909</v>
      </c>
      <c r="F644" t="s">
        <v>2260</v>
      </c>
      <c r="G644" t="s">
        <v>2129</v>
      </c>
      <c r="H644" s="113" t="s">
        <v>2068</v>
      </c>
      <c r="I644" s="113" t="s">
        <v>2069</v>
      </c>
      <c r="J644" t="s">
        <v>1703</v>
      </c>
      <c r="K644" s="55" t="str">
        <f t="shared" si="48"/>
        <v>BLANK</v>
      </c>
      <c r="L644" s="55" t="str">
        <f t="shared" si="49"/>
        <v>BLANK</v>
      </c>
    </row>
    <row r="645" spans="1:12" x14ac:dyDescent="0.25">
      <c r="A645" t="str">
        <f>CONCATENATE('Search Tool'!$B$6,'Search Tool'!$F$6,H645)</f>
        <v>60100436</v>
      </c>
      <c r="B645" t="b">
        <f t="shared" si="45"/>
        <v>0</v>
      </c>
      <c r="C645">
        <f>IF(B645=FALSE,0,COUNTIF($B$7:B645,TRUE))</f>
        <v>0</v>
      </c>
      <c r="D645" t="str">
        <f t="shared" si="46"/>
        <v>FALSE0</v>
      </c>
      <c r="E645" t="str">
        <f t="shared" si="47"/>
        <v>Other QualificationsNCFE Level 2 Qualification60100436</v>
      </c>
      <c r="F645" t="s">
        <v>2260</v>
      </c>
      <c r="G645" t="s">
        <v>2129</v>
      </c>
      <c r="H645" s="113" t="s">
        <v>2070</v>
      </c>
      <c r="I645" s="113" t="s">
        <v>2071</v>
      </c>
      <c r="J645" t="s">
        <v>1704</v>
      </c>
      <c r="K645" s="55" t="str">
        <f t="shared" si="48"/>
        <v>BLANK</v>
      </c>
      <c r="L645" s="55" t="str">
        <f t="shared" si="49"/>
        <v>BLANK</v>
      </c>
    </row>
    <row r="646" spans="1:12" x14ac:dyDescent="0.25">
      <c r="A646" t="str">
        <f>CONCATENATE('Search Tool'!$B$6,'Search Tool'!$F$6,H646)</f>
        <v>60100485</v>
      </c>
      <c r="B646" t="b">
        <f t="shared" si="45"/>
        <v>0</v>
      </c>
      <c r="C646">
        <f>IF(B646=FALSE,0,COUNTIF($B$7:B646,TRUE))</f>
        <v>0</v>
      </c>
      <c r="D646" t="str">
        <f t="shared" si="46"/>
        <v>FALSE0</v>
      </c>
      <c r="E646" t="str">
        <f t="shared" si="47"/>
        <v>Other QualificationsNCFE Level 2 Qualification60100485</v>
      </c>
      <c r="F646" t="s">
        <v>2260</v>
      </c>
      <c r="G646" t="s">
        <v>2129</v>
      </c>
      <c r="H646" s="113" t="s">
        <v>2072</v>
      </c>
      <c r="I646" s="113" t="s">
        <v>2073</v>
      </c>
      <c r="J646" t="s">
        <v>1705</v>
      </c>
      <c r="K646" s="55" t="str">
        <f t="shared" si="48"/>
        <v>BLANK</v>
      </c>
      <c r="L646" s="55" t="str">
        <f t="shared" si="49"/>
        <v>BLANK</v>
      </c>
    </row>
    <row r="647" spans="1:12" x14ac:dyDescent="0.25">
      <c r="A647" t="str">
        <f>CONCATENATE('Search Tool'!$B$6,'Search Tool'!$F$6,H647)</f>
        <v>60145328</v>
      </c>
      <c r="B647" t="b">
        <f t="shared" si="45"/>
        <v>0</v>
      </c>
      <c r="C647">
        <f>IF(B647=FALSE,0,COUNTIF($B$7:B647,TRUE))</f>
        <v>0</v>
      </c>
      <c r="D647" t="str">
        <f t="shared" si="46"/>
        <v>FALSE0</v>
      </c>
      <c r="E647" t="str">
        <f t="shared" si="47"/>
        <v>Other QualificationsNCFE Level 2 Qualification60145328</v>
      </c>
      <c r="F647" t="s">
        <v>2260</v>
      </c>
      <c r="G647" t="s">
        <v>2129</v>
      </c>
      <c r="H647" s="113" t="s">
        <v>2079</v>
      </c>
      <c r="I647" s="113" t="s">
        <v>822</v>
      </c>
      <c r="J647" t="s">
        <v>1706</v>
      </c>
      <c r="K647" s="55" t="str">
        <f t="shared" si="48"/>
        <v>BLANK</v>
      </c>
      <c r="L647" s="55" t="str">
        <f t="shared" si="49"/>
        <v>BLANK</v>
      </c>
    </row>
    <row r="648" spans="1:12" x14ac:dyDescent="0.25">
      <c r="A648" t="str">
        <f>CONCATENATE('Search Tool'!$B$6,'Search Tool'!$F$6,H648)</f>
        <v>6014533X</v>
      </c>
      <c r="B648" t="b">
        <f t="shared" ref="B648:B668" si="50">A648=E648</f>
        <v>0</v>
      </c>
      <c r="C648">
        <f>IF(B648=FALSE,0,COUNTIF($B$7:B648,TRUE))</f>
        <v>0</v>
      </c>
      <c r="D648" t="str">
        <f t="shared" ref="D648:D668" si="51">CONCATENATE(B648,C648)</f>
        <v>FALSE0</v>
      </c>
      <c r="E648" t="str">
        <f t="shared" ref="E648:E668" si="52">CONCATENATE(F648,G648,H648)</f>
        <v>Other QualificationsNCFE Level 2 Qualification6014533X</v>
      </c>
      <c r="F648" t="s">
        <v>2260</v>
      </c>
      <c r="G648" t="s">
        <v>2129</v>
      </c>
      <c r="H648" s="113" t="s">
        <v>823</v>
      </c>
      <c r="I648" s="113" t="s">
        <v>2080</v>
      </c>
      <c r="J648" t="s">
        <v>1707</v>
      </c>
      <c r="K648" s="55" t="str">
        <f t="shared" ref="K648:K668" si="53">IFERROR(VLOOKUP($J648,$D$7:$I$668,5,FALSE),"BLANK")</f>
        <v>BLANK</v>
      </c>
      <c r="L648" s="55" t="str">
        <f t="shared" ref="L648:L668" si="54">IFERROR(VLOOKUP($J648,$D$7:$I$668,6,FALSE),"BLANK")</f>
        <v>BLANK</v>
      </c>
    </row>
    <row r="649" spans="1:12" x14ac:dyDescent="0.25">
      <c r="A649" t="str">
        <f>CONCATENATE('Search Tool'!$B$6,'Search Tool'!$F$6,H649)</f>
        <v>60145341</v>
      </c>
      <c r="B649" t="b">
        <f t="shared" si="50"/>
        <v>0</v>
      </c>
      <c r="C649">
        <f>IF(B649=FALSE,0,COUNTIF($B$7:B649,TRUE))</f>
        <v>0</v>
      </c>
      <c r="D649" t="str">
        <f t="shared" si="51"/>
        <v>FALSE0</v>
      </c>
      <c r="E649" t="str">
        <f t="shared" si="52"/>
        <v>Other QualificationsNCFE Level 2 Qualification60145341</v>
      </c>
      <c r="F649" t="s">
        <v>2260</v>
      </c>
      <c r="G649" t="s">
        <v>2129</v>
      </c>
      <c r="H649" s="113" t="s">
        <v>2081</v>
      </c>
      <c r="I649" s="113" t="s">
        <v>2082</v>
      </c>
      <c r="J649" t="s">
        <v>1708</v>
      </c>
      <c r="K649" s="55" t="str">
        <f t="shared" si="53"/>
        <v>BLANK</v>
      </c>
      <c r="L649" s="55" t="str">
        <f t="shared" si="54"/>
        <v>BLANK</v>
      </c>
    </row>
    <row r="650" spans="1:12" x14ac:dyDescent="0.25">
      <c r="A650" t="str">
        <f>CONCATENATE('Search Tool'!$B$6,'Search Tool'!$F$6,H650)</f>
        <v>60167749</v>
      </c>
      <c r="B650" t="b">
        <f t="shared" si="50"/>
        <v>0</v>
      </c>
      <c r="C650">
        <f>IF(B650=FALSE,0,COUNTIF($B$7:B650,TRUE))</f>
        <v>0</v>
      </c>
      <c r="D650" t="str">
        <f t="shared" si="51"/>
        <v>FALSE0</v>
      </c>
      <c r="E650" t="str">
        <f t="shared" si="52"/>
        <v>Other QualificationsNCFE Level 2 Qualification60167749</v>
      </c>
      <c r="F650" t="s">
        <v>2260</v>
      </c>
      <c r="G650" t="s">
        <v>2129</v>
      </c>
      <c r="H650" s="113" t="s">
        <v>2086</v>
      </c>
      <c r="I650" s="113" t="s">
        <v>2087</v>
      </c>
      <c r="J650" t="s">
        <v>1709</v>
      </c>
      <c r="K650" s="55" t="str">
        <f t="shared" si="53"/>
        <v>BLANK</v>
      </c>
      <c r="L650" s="55" t="str">
        <f t="shared" si="54"/>
        <v>BLANK</v>
      </c>
    </row>
    <row r="651" spans="1:12" x14ac:dyDescent="0.25">
      <c r="A651" t="str">
        <f>CONCATENATE('Search Tool'!$B$6,'Search Tool'!$F$6,H651)</f>
        <v>60066271</v>
      </c>
      <c r="B651" t="b">
        <f t="shared" si="50"/>
        <v>0</v>
      </c>
      <c r="C651">
        <f>IF(B651=FALSE,0,COUNTIF($B$7:B651,TRUE))</f>
        <v>0</v>
      </c>
      <c r="D651" t="str">
        <f t="shared" si="51"/>
        <v>FALSE0</v>
      </c>
      <c r="E651" t="str">
        <f t="shared" si="52"/>
        <v>Other QualificationsPearson Edexcel Level 2 Certificate60066271</v>
      </c>
      <c r="F651" t="s">
        <v>2260</v>
      </c>
      <c r="G651" t="s">
        <v>1033</v>
      </c>
      <c r="H651" s="113" t="s">
        <v>2026</v>
      </c>
      <c r="I651" s="113" t="s">
        <v>731</v>
      </c>
      <c r="J651" t="s">
        <v>1710</v>
      </c>
      <c r="K651" s="55" t="str">
        <f t="shared" si="53"/>
        <v>BLANK</v>
      </c>
      <c r="L651" s="55" t="str">
        <f t="shared" si="54"/>
        <v>BLANK</v>
      </c>
    </row>
    <row r="652" spans="1:12" x14ac:dyDescent="0.25">
      <c r="A652" t="str">
        <f>CONCATENATE('Search Tool'!$B$6,'Search Tool'!$F$6,H652)</f>
        <v>60066519</v>
      </c>
      <c r="B652" t="b">
        <f t="shared" si="50"/>
        <v>0</v>
      </c>
      <c r="C652">
        <f>IF(B652=FALSE,0,COUNTIF($B$7:B652,TRUE))</f>
        <v>0</v>
      </c>
      <c r="D652" t="str">
        <f t="shared" si="51"/>
        <v>FALSE0</v>
      </c>
      <c r="E652" t="str">
        <f t="shared" si="52"/>
        <v>Other QualificationsRSL Level 1 Certificate60066519</v>
      </c>
      <c r="F652" t="s">
        <v>2260</v>
      </c>
      <c r="G652" t="s">
        <v>1034</v>
      </c>
      <c r="H652" s="113" t="s">
        <v>2033</v>
      </c>
      <c r="I652" s="113" t="s">
        <v>733</v>
      </c>
      <c r="J652" t="s">
        <v>1711</v>
      </c>
      <c r="K652" s="55" t="str">
        <f t="shared" si="53"/>
        <v>BLANK</v>
      </c>
      <c r="L652" s="55" t="str">
        <f t="shared" si="54"/>
        <v>BLANK</v>
      </c>
    </row>
    <row r="653" spans="1:12" x14ac:dyDescent="0.25">
      <c r="A653" t="str">
        <f>CONCATENATE('Search Tool'!$B$6,'Search Tool'!$F$6,H653)</f>
        <v>60066520</v>
      </c>
      <c r="B653" t="b">
        <f t="shared" si="50"/>
        <v>0</v>
      </c>
      <c r="C653">
        <f>IF(B653=FALSE,0,COUNTIF($B$7:B653,TRUE))</f>
        <v>0</v>
      </c>
      <c r="D653" t="str">
        <f t="shared" si="51"/>
        <v>FALSE0</v>
      </c>
      <c r="E653" t="str">
        <f t="shared" si="52"/>
        <v>Other QualificationsRSL Level 1 Certificate60066520</v>
      </c>
      <c r="F653" t="s">
        <v>2260</v>
      </c>
      <c r="G653" t="s">
        <v>1034</v>
      </c>
      <c r="H653" s="113" t="s">
        <v>2034</v>
      </c>
      <c r="I653" s="113" t="s">
        <v>734</v>
      </c>
      <c r="J653" t="s">
        <v>1712</v>
      </c>
      <c r="K653" s="55" t="str">
        <f t="shared" si="53"/>
        <v>BLANK</v>
      </c>
      <c r="L653" s="55" t="str">
        <f t="shared" si="54"/>
        <v>BLANK</v>
      </c>
    </row>
    <row r="654" spans="1:12" x14ac:dyDescent="0.25">
      <c r="A654" t="str">
        <f>CONCATENATE('Search Tool'!$B$6,'Search Tool'!$F$6,H654)</f>
        <v>60066532</v>
      </c>
      <c r="B654" t="b">
        <f t="shared" si="50"/>
        <v>0</v>
      </c>
      <c r="C654">
        <f>IF(B654=FALSE,0,COUNTIF($B$7:B654,TRUE))</f>
        <v>0</v>
      </c>
      <c r="D654" t="str">
        <f t="shared" si="51"/>
        <v>FALSE0</v>
      </c>
      <c r="E654" t="str">
        <f t="shared" si="52"/>
        <v>Other QualificationsRSL Level 1 Certificate60066532</v>
      </c>
      <c r="F654" t="s">
        <v>2260</v>
      </c>
      <c r="G654" t="s">
        <v>1034</v>
      </c>
      <c r="H654" s="113" t="s">
        <v>2035</v>
      </c>
      <c r="I654" s="113" t="s">
        <v>735</v>
      </c>
      <c r="J654" t="s">
        <v>1713</v>
      </c>
      <c r="K654" s="55" t="str">
        <f t="shared" si="53"/>
        <v>BLANK</v>
      </c>
      <c r="L654" s="55" t="str">
        <f t="shared" si="54"/>
        <v>BLANK</v>
      </c>
    </row>
    <row r="655" spans="1:12" x14ac:dyDescent="0.25">
      <c r="A655" t="str">
        <f>CONCATENATE('Search Tool'!$B$6,'Search Tool'!$F$6,H655)</f>
        <v>60176799</v>
      </c>
      <c r="B655" t="b">
        <f t="shared" si="50"/>
        <v>0</v>
      </c>
      <c r="C655">
        <f>IF(B655=FALSE,0,COUNTIF($B$7:B655,TRUE))</f>
        <v>0</v>
      </c>
      <c r="D655" t="str">
        <f t="shared" si="51"/>
        <v>FALSE0</v>
      </c>
      <c r="E655" t="str">
        <f t="shared" si="52"/>
        <v>Other QualificationsRSL Level 1 Certificate60176799</v>
      </c>
      <c r="F655" t="s">
        <v>2260</v>
      </c>
      <c r="G655" t="s">
        <v>1034</v>
      </c>
      <c r="H655" s="113" t="s">
        <v>2055</v>
      </c>
      <c r="I655" s="113" t="s">
        <v>2056</v>
      </c>
      <c r="J655" t="s">
        <v>1714</v>
      </c>
      <c r="K655" s="55" t="str">
        <f t="shared" si="53"/>
        <v>BLANK</v>
      </c>
      <c r="L655" s="55" t="str">
        <f t="shared" si="54"/>
        <v>BLANK</v>
      </c>
    </row>
    <row r="656" spans="1:12" x14ac:dyDescent="0.25">
      <c r="A656" t="str">
        <f>CONCATENATE('Search Tool'!$B$6,'Search Tool'!$F$6,H656)</f>
        <v>60066556</v>
      </c>
      <c r="B656" t="b">
        <f t="shared" si="50"/>
        <v>0</v>
      </c>
      <c r="C656">
        <f>IF(B656=FALSE,0,COUNTIF($B$7:B656,TRUE))</f>
        <v>0</v>
      </c>
      <c r="D656" t="str">
        <f t="shared" si="51"/>
        <v>FALSE0</v>
      </c>
      <c r="E656" t="str">
        <f t="shared" si="52"/>
        <v>Other QualificationsRSL Level 2 Certificate60066556</v>
      </c>
      <c r="F656" t="s">
        <v>2260</v>
      </c>
      <c r="G656" t="s">
        <v>1035</v>
      </c>
      <c r="H656" s="113" t="s">
        <v>2059</v>
      </c>
      <c r="I656" s="113" t="s">
        <v>736</v>
      </c>
      <c r="J656" t="s">
        <v>1715</v>
      </c>
      <c r="K656" s="55" t="str">
        <f t="shared" si="53"/>
        <v>BLANK</v>
      </c>
      <c r="L656" s="55" t="str">
        <f t="shared" si="54"/>
        <v>BLANK</v>
      </c>
    </row>
    <row r="657" spans="1:12" x14ac:dyDescent="0.25">
      <c r="A657" t="str">
        <f>CONCATENATE('Search Tool'!$B$6,'Search Tool'!$F$6,H657)</f>
        <v>60066568</v>
      </c>
      <c r="B657" t="b">
        <f t="shared" si="50"/>
        <v>0</v>
      </c>
      <c r="C657">
        <f>IF(B657=FALSE,0,COUNTIF($B$7:B657,TRUE))</f>
        <v>0</v>
      </c>
      <c r="D657" t="str">
        <f t="shared" si="51"/>
        <v>FALSE0</v>
      </c>
      <c r="E657" t="str">
        <f t="shared" si="52"/>
        <v>Other QualificationsRSL Level 2 Certificate60066568</v>
      </c>
      <c r="F657" t="s">
        <v>2260</v>
      </c>
      <c r="G657" t="s">
        <v>1035</v>
      </c>
      <c r="H657" s="113" t="s">
        <v>2060</v>
      </c>
      <c r="I657" s="113" t="s">
        <v>2061</v>
      </c>
      <c r="J657" t="s">
        <v>1716</v>
      </c>
      <c r="K657" s="55" t="str">
        <f t="shared" si="53"/>
        <v>BLANK</v>
      </c>
      <c r="L657" s="55" t="str">
        <f t="shared" si="54"/>
        <v>BLANK</v>
      </c>
    </row>
    <row r="658" spans="1:12" x14ac:dyDescent="0.25">
      <c r="A658" t="str">
        <f>CONCATENATE('Search Tool'!$B$6,'Search Tool'!$F$6,H658)</f>
        <v>6006657X</v>
      </c>
      <c r="B658" t="b">
        <f t="shared" si="50"/>
        <v>0</v>
      </c>
      <c r="C658">
        <f>IF(B658=FALSE,0,COUNTIF($B$7:B658,TRUE))</f>
        <v>0</v>
      </c>
      <c r="D658" t="str">
        <f t="shared" si="51"/>
        <v>FALSE0</v>
      </c>
      <c r="E658" t="str">
        <f t="shared" si="52"/>
        <v>Other QualificationsRSL Level 2 Certificate6006657X</v>
      </c>
      <c r="F658" t="s">
        <v>2260</v>
      </c>
      <c r="G658" t="s">
        <v>1035</v>
      </c>
      <c r="H658" s="113" t="s">
        <v>737</v>
      </c>
      <c r="I658" s="113" t="s">
        <v>738</v>
      </c>
      <c r="J658" t="s">
        <v>1717</v>
      </c>
      <c r="K658" s="55" t="str">
        <f t="shared" si="53"/>
        <v>BLANK</v>
      </c>
      <c r="L658" s="55" t="str">
        <f t="shared" si="54"/>
        <v>BLANK</v>
      </c>
    </row>
    <row r="659" spans="1:12" x14ac:dyDescent="0.25">
      <c r="A659" t="str">
        <f>CONCATENATE('Search Tool'!$B$6,'Search Tool'!$F$6,H659)</f>
        <v>60176805</v>
      </c>
      <c r="B659" t="b">
        <f t="shared" si="50"/>
        <v>0</v>
      </c>
      <c r="C659">
        <f>IF(B659=FALSE,0,COUNTIF($B$7:B659,TRUE))</f>
        <v>0</v>
      </c>
      <c r="D659" t="str">
        <f t="shared" si="51"/>
        <v>FALSE0</v>
      </c>
      <c r="E659" t="str">
        <f t="shared" si="52"/>
        <v>Other QualificationsRSL Level 2 Certificate60176805</v>
      </c>
      <c r="F659" t="s">
        <v>2260</v>
      </c>
      <c r="G659" t="s">
        <v>1035</v>
      </c>
      <c r="H659" s="113" t="s">
        <v>2104</v>
      </c>
      <c r="I659" s="113" t="s">
        <v>2105</v>
      </c>
      <c r="J659" t="s">
        <v>1718</v>
      </c>
      <c r="K659" s="55" t="str">
        <f t="shared" si="53"/>
        <v>BLANK</v>
      </c>
      <c r="L659" s="55" t="str">
        <f t="shared" si="54"/>
        <v>BLANK</v>
      </c>
    </row>
    <row r="660" spans="1:12" x14ac:dyDescent="0.25">
      <c r="A660" t="str">
        <f>CONCATENATE('Search Tool'!$B$6,'Search Tool'!$F$6,H660)</f>
        <v>60111987</v>
      </c>
      <c r="B660" t="b">
        <f t="shared" si="50"/>
        <v>0</v>
      </c>
      <c r="C660">
        <f>IF(B660=FALSE,0,COUNTIF($B$7:B660,TRUE))</f>
        <v>0</v>
      </c>
      <c r="D660" t="str">
        <f t="shared" si="51"/>
        <v>FALSE0</v>
      </c>
      <c r="E660" t="str">
        <f t="shared" si="52"/>
        <v>Other QualificationsTLM Level 1 Certificate60111987</v>
      </c>
      <c r="F660" t="s">
        <v>2260</v>
      </c>
      <c r="G660" t="s">
        <v>1036</v>
      </c>
      <c r="H660" s="113" t="s">
        <v>2043</v>
      </c>
      <c r="I660" s="113" t="s">
        <v>782</v>
      </c>
      <c r="J660" t="s">
        <v>1719</v>
      </c>
      <c r="K660" s="55" t="str">
        <f t="shared" si="53"/>
        <v>BLANK</v>
      </c>
      <c r="L660" s="55" t="str">
        <f t="shared" si="54"/>
        <v>BLANK</v>
      </c>
    </row>
    <row r="661" spans="1:12" x14ac:dyDescent="0.25">
      <c r="A661" t="str">
        <f>CONCATENATE('Search Tool'!$B$6,'Search Tool'!$F$6,H661)</f>
        <v>60145572</v>
      </c>
      <c r="B661" t="b">
        <f t="shared" si="50"/>
        <v>0</v>
      </c>
      <c r="C661">
        <f>IF(B661=FALSE,0,COUNTIF($B$7:B661,TRUE))</f>
        <v>0</v>
      </c>
      <c r="D661" t="str">
        <f t="shared" si="51"/>
        <v>FALSE0</v>
      </c>
      <c r="E661" t="str">
        <f t="shared" si="52"/>
        <v>Other QualificationsTLM Level 1 Certificate60145572</v>
      </c>
      <c r="F661" t="s">
        <v>2260</v>
      </c>
      <c r="G661" t="s">
        <v>1036</v>
      </c>
      <c r="H661" s="113" t="s">
        <v>2044</v>
      </c>
      <c r="I661" s="113" t="s">
        <v>826</v>
      </c>
      <c r="J661" t="s">
        <v>1720</v>
      </c>
      <c r="K661" s="55" t="str">
        <f t="shared" si="53"/>
        <v>BLANK</v>
      </c>
      <c r="L661" s="55" t="str">
        <f t="shared" si="54"/>
        <v>BLANK</v>
      </c>
    </row>
    <row r="662" spans="1:12" x14ac:dyDescent="0.25">
      <c r="A662" t="str">
        <f>CONCATENATE('Search Tool'!$B$6,'Search Tool'!$F$6,H662)</f>
        <v>60145596</v>
      </c>
      <c r="B662" t="b">
        <f t="shared" si="50"/>
        <v>0</v>
      </c>
      <c r="C662">
        <f>IF(B662=FALSE,0,COUNTIF($B$7:B662,TRUE))</f>
        <v>0</v>
      </c>
      <c r="D662" t="str">
        <f t="shared" si="51"/>
        <v>FALSE0</v>
      </c>
      <c r="E662" t="str">
        <f t="shared" si="52"/>
        <v>Other QualificationsTLM Level 1 Certificate60145596</v>
      </c>
      <c r="F662" t="s">
        <v>2260</v>
      </c>
      <c r="G662" t="s">
        <v>1036</v>
      </c>
      <c r="H662" s="113" t="s">
        <v>2045</v>
      </c>
      <c r="I662" s="113" t="s">
        <v>828</v>
      </c>
      <c r="J662" t="s">
        <v>1721</v>
      </c>
      <c r="K662" s="55" t="str">
        <f t="shared" si="53"/>
        <v>BLANK</v>
      </c>
      <c r="L662" s="55" t="str">
        <f t="shared" si="54"/>
        <v>BLANK</v>
      </c>
    </row>
    <row r="663" spans="1:12" x14ac:dyDescent="0.25">
      <c r="A663" t="str">
        <f>CONCATENATE('Search Tool'!$B$6,'Search Tool'!$F$6,H663)</f>
        <v>6006688X</v>
      </c>
      <c r="B663" t="b">
        <f t="shared" si="50"/>
        <v>0</v>
      </c>
      <c r="C663">
        <f>IF(B663=FALSE,0,COUNTIF($B$7:B663,TRUE))</f>
        <v>0</v>
      </c>
      <c r="D663" t="str">
        <f t="shared" si="51"/>
        <v>FALSE0</v>
      </c>
      <c r="E663" t="str">
        <f t="shared" si="52"/>
        <v>Other QualificationsTLM Level 2 Certificate6006688X</v>
      </c>
      <c r="F663" t="s">
        <v>2260</v>
      </c>
      <c r="G663" t="s">
        <v>1037</v>
      </c>
      <c r="H663" s="113" t="s">
        <v>739</v>
      </c>
      <c r="I663" s="113" t="s">
        <v>740</v>
      </c>
      <c r="J663" t="s">
        <v>1722</v>
      </c>
      <c r="K663" s="55" t="str">
        <f t="shared" si="53"/>
        <v>BLANK</v>
      </c>
      <c r="L663" s="55" t="str">
        <f t="shared" si="54"/>
        <v>BLANK</v>
      </c>
    </row>
    <row r="664" spans="1:12" x14ac:dyDescent="0.25">
      <c r="A664" t="str">
        <f>CONCATENATE('Search Tool'!$B$6,'Search Tool'!$F$6,H664)</f>
        <v>60111999</v>
      </c>
      <c r="B664" t="b">
        <f t="shared" si="50"/>
        <v>0</v>
      </c>
      <c r="C664">
        <f>IF(B664=FALSE,0,COUNTIF($B$7:B664,TRUE))</f>
        <v>0</v>
      </c>
      <c r="D664" t="str">
        <f t="shared" si="51"/>
        <v>FALSE0</v>
      </c>
      <c r="E664" t="str">
        <f t="shared" si="52"/>
        <v>Other QualificationsTLM Level 2 Certificate60111999</v>
      </c>
      <c r="F664" t="s">
        <v>2260</v>
      </c>
      <c r="G664" t="s">
        <v>1037</v>
      </c>
      <c r="H664" s="113" t="s">
        <v>2076</v>
      </c>
      <c r="I664" s="113" t="s">
        <v>783</v>
      </c>
      <c r="J664" t="s">
        <v>1723</v>
      </c>
      <c r="K664" s="55" t="str">
        <f t="shared" si="53"/>
        <v>BLANK</v>
      </c>
      <c r="L664" s="55" t="str">
        <f t="shared" si="54"/>
        <v>BLANK</v>
      </c>
    </row>
    <row r="665" spans="1:12" x14ac:dyDescent="0.25">
      <c r="A665" t="str">
        <f>CONCATENATE('Search Tool'!$B$6,'Search Tool'!$F$6,H665)</f>
        <v>60145584</v>
      </c>
      <c r="B665" t="b">
        <f t="shared" si="50"/>
        <v>0</v>
      </c>
      <c r="C665">
        <f>IF(B665=FALSE,0,COUNTIF($B$7:B665,TRUE))</f>
        <v>0</v>
      </c>
      <c r="D665" t="str">
        <f t="shared" si="51"/>
        <v>FALSE0</v>
      </c>
      <c r="E665" t="str">
        <f t="shared" si="52"/>
        <v>Other QualificationsTLM Level 2 Certificate60145584</v>
      </c>
      <c r="F665" t="s">
        <v>2260</v>
      </c>
      <c r="G665" t="s">
        <v>1037</v>
      </c>
      <c r="H665" s="113" t="s">
        <v>2085</v>
      </c>
      <c r="I665" s="113" t="s">
        <v>827</v>
      </c>
      <c r="J665" t="s">
        <v>1724</v>
      </c>
      <c r="K665" s="55" t="str">
        <f t="shared" si="53"/>
        <v>BLANK</v>
      </c>
      <c r="L665" s="55" t="str">
        <f t="shared" si="54"/>
        <v>BLANK</v>
      </c>
    </row>
    <row r="666" spans="1:12" x14ac:dyDescent="0.25">
      <c r="A666" t="str">
        <f>CONCATENATE('Search Tool'!$B$6,'Search Tool'!$F$6,H666)</f>
        <v>60105562</v>
      </c>
      <c r="B666" t="b">
        <f t="shared" si="50"/>
        <v>0</v>
      </c>
      <c r="C666">
        <f>IF(B666=FALSE,0,COUNTIF($B$7:B666,TRUE))</f>
        <v>0</v>
      </c>
      <c r="D666" t="str">
        <f t="shared" si="51"/>
        <v>FALSE0</v>
      </c>
      <c r="E666" t="str">
        <f t="shared" si="52"/>
        <v>Other QualificationsVTCT Level 2 Certificate60105562</v>
      </c>
      <c r="F666" t="s">
        <v>2260</v>
      </c>
      <c r="G666" t="s">
        <v>1748</v>
      </c>
      <c r="H666" s="113" t="s">
        <v>2075</v>
      </c>
      <c r="I666" s="113" t="s">
        <v>774</v>
      </c>
      <c r="J666" t="s">
        <v>1725</v>
      </c>
      <c r="K666" s="55" t="str">
        <f t="shared" si="53"/>
        <v>BLANK</v>
      </c>
      <c r="L666" s="55" t="str">
        <f t="shared" si="54"/>
        <v>BLANK</v>
      </c>
    </row>
    <row r="667" spans="1:12" x14ac:dyDescent="0.25">
      <c r="A667" t="str">
        <f>CONCATENATE('Search Tool'!$B$6,'Search Tool'!$F$6,H667)</f>
        <v>60145547</v>
      </c>
      <c r="B667" t="b">
        <f t="shared" si="50"/>
        <v>0</v>
      </c>
      <c r="C667">
        <f>IF(B667=FALSE,0,COUNTIF($B$7:B667,TRUE))</f>
        <v>0</v>
      </c>
      <c r="D667" t="str">
        <f t="shared" si="51"/>
        <v>FALSE0</v>
      </c>
      <c r="E667" t="str">
        <f t="shared" si="52"/>
        <v>Other QualificationsVTCT Level 2 Certificate60145547</v>
      </c>
      <c r="F667" t="s">
        <v>2260</v>
      </c>
      <c r="G667" t="s">
        <v>1748</v>
      </c>
      <c r="H667" s="113" t="s">
        <v>2083</v>
      </c>
      <c r="I667" s="113" t="s">
        <v>824</v>
      </c>
      <c r="J667" t="s">
        <v>1726</v>
      </c>
      <c r="K667" s="55" t="str">
        <f t="shared" si="53"/>
        <v>BLANK</v>
      </c>
      <c r="L667" s="55" t="str">
        <f t="shared" si="54"/>
        <v>BLANK</v>
      </c>
    </row>
    <row r="668" spans="1:12" x14ac:dyDescent="0.25">
      <c r="A668" t="str">
        <f>CONCATENATE('Search Tool'!$B$6,'Search Tool'!$F$6,H668)</f>
        <v>60145559</v>
      </c>
      <c r="B668" t="b">
        <f t="shared" si="50"/>
        <v>0</v>
      </c>
      <c r="C668">
        <f>IF(B668=FALSE,0,COUNTIF($B$7:B668,TRUE))</f>
        <v>0</v>
      </c>
      <c r="D668" t="str">
        <f t="shared" si="51"/>
        <v>FALSE0</v>
      </c>
      <c r="E668" t="str">
        <f t="shared" si="52"/>
        <v>Other QualificationsVTCT Level 2 Certificate60145559</v>
      </c>
      <c r="F668" t="s">
        <v>2260</v>
      </c>
      <c r="G668" t="s">
        <v>1748</v>
      </c>
      <c r="H668" s="113" t="s">
        <v>2084</v>
      </c>
      <c r="I668" s="113" t="s">
        <v>825</v>
      </c>
      <c r="J668" t="s">
        <v>1727</v>
      </c>
      <c r="K668" s="55" t="str">
        <f t="shared" si="53"/>
        <v>BLANK</v>
      </c>
      <c r="L668" s="55" t="str">
        <f t="shared" si="54"/>
        <v>BLANK</v>
      </c>
    </row>
  </sheetData>
  <mergeCells count="12">
    <mergeCell ref="L2:L5"/>
    <mergeCell ref="A2:A5"/>
    <mergeCell ref="B2:B5"/>
    <mergeCell ref="C2:C5"/>
    <mergeCell ref="D2:D5"/>
    <mergeCell ref="E2:E5"/>
    <mergeCell ref="F2:F5"/>
    <mergeCell ref="G2:G5"/>
    <mergeCell ref="H2:H5"/>
    <mergeCell ref="I2:I5"/>
    <mergeCell ref="J2:J5"/>
    <mergeCell ref="K2:K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tint="0.79998168889431442"/>
  </sheetPr>
  <dimension ref="A1:N51"/>
  <sheetViews>
    <sheetView topLeftCell="I1" zoomScale="70" zoomScaleNormal="70" workbookViewId="0">
      <selection activeCell="G26" sqref="G26"/>
    </sheetView>
  </sheetViews>
  <sheetFormatPr defaultRowHeight="15" x14ac:dyDescent="0.25"/>
  <cols>
    <col min="1" max="1" width="34.28515625" customWidth="1"/>
    <col min="2" max="2" width="35.140625" customWidth="1"/>
    <col min="3" max="3" width="31.28515625" customWidth="1"/>
    <col min="4" max="4" width="63.140625" customWidth="1"/>
    <col min="5" max="5" width="5.85546875" customWidth="1"/>
    <col min="6" max="6" width="28" bestFit="1" customWidth="1"/>
    <col min="7" max="7" width="29.140625" customWidth="1"/>
    <col min="8" max="8" width="29.5703125" customWidth="1"/>
    <col min="9" max="9" width="35.42578125" bestFit="1" customWidth="1"/>
    <col min="11" max="11" width="44.28515625" bestFit="1" customWidth="1"/>
    <col min="12" max="12" width="142.5703125" bestFit="1" customWidth="1"/>
  </cols>
  <sheetData>
    <row r="1" spans="1:14" x14ac:dyDescent="0.25">
      <c r="A1" s="127" t="s">
        <v>2264</v>
      </c>
      <c r="B1" s="127" t="s">
        <v>2264</v>
      </c>
      <c r="C1" s="127" t="s">
        <v>2262</v>
      </c>
      <c r="D1" s="127" t="s">
        <v>2262</v>
      </c>
      <c r="E1" s="125"/>
      <c r="F1" s="127" t="s">
        <v>2262</v>
      </c>
      <c r="G1" s="127" t="s">
        <v>2264</v>
      </c>
      <c r="H1" s="127" t="s">
        <v>2264</v>
      </c>
      <c r="I1" s="127" t="s">
        <v>2264</v>
      </c>
    </row>
    <row r="2" spans="1:14" ht="15" customHeight="1" x14ac:dyDescent="0.25">
      <c r="A2" s="147" t="s">
        <v>2257</v>
      </c>
      <c r="B2" s="146" t="s">
        <v>2258</v>
      </c>
      <c r="C2" s="148" t="s">
        <v>2261</v>
      </c>
      <c r="D2" s="149" t="s">
        <v>2259</v>
      </c>
      <c r="F2" s="145" t="s">
        <v>2263</v>
      </c>
      <c r="G2" s="147" t="s">
        <v>2265</v>
      </c>
      <c r="H2" s="146" t="s">
        <v>2266</v>
      </c>
      <c r="I2" s="148" t="s">
        <v>2267</v>
      </c>
    </row>
    <row r="3" spans="1:14" x14ac:dyDescent="0.25">
      <c r="A3" s="147"/>
      <c r="B3" s="146"/>
      <c r="C3" s="148"/>
      <c r="D3" s="149"/>
      <c r="F3" s="145"/>
      <c r="G3" s="147"/>
      <c r="H3" s="146"/>
      <c r="I3" s="148"/>
    </row>
    <row r="4" spans="1:14" x14ac:dyDescent="0.25">
      <c r="A4" s="147"/>
      <c r="B4" s="146"/>
      <c r="C4" s="148"/>
      <c r="D4" s="149"/>
      <c r="F4" s="145"/>
      <c r="G4" s="147"/>
      <c r="H4" s="146"/>
      <c r="I4" s="148"/>
    </row>
    <row r="5" spans="1:14" x14ac:dyDescent="0.25">
      <c r="A5" s="147"/>
      <c r="B5" s="146"/>
      <c r="C5" s="148"/>
      <c r="D5" s="149"/>
      <c r="F5" s="145"/>
      <c r="G5" s="147"/>
      <c r="H5" s="146"/>
      <c r="I5" s="148"/>
    </row>
    <row r="6" spans="1:14" ht="15" customHeight="1" x14ac:dyDescent="0.25">
      <c r="A6" s="54" t="s">
        <v>1055</v>
      </c>
      <c r="B6" s="54" t="s">
        <v>1053</v>
      </c>
      <c r="C6" s="54" t="s">
        <v>1050</v>
      </c>
      <c r="D6" s="54" t="s">
        <v>1054</v>
      </c>
      <c r="E6" s="54"/>
      <c r="F6" s="54" t="s">
        <v>1052</v>
      </c>
      <c r="G6" s="54" t="s">
        <v>1057</v>
      </c>
      <c r="H6" s="54" t="s">
        <v>1056</v>
      </c>
      <c r="I6" s="54" t="s">
        <v>1058</v>
      </c>
      <c r="K6" s="54" t="s">
        <v>2268</v>
      </c>
      <c r="L6" s="54" t="s">
        <v>2110</v>
      </c>
    </row>
    <row r="7" spans="1:14" x14ac:dyDescent="0.25">
      <c r="A7" s="126">
        <f>COUNTIF($C$7:C7,C7)</f>
        <v>1</v>
      </c>
      <c r="B7" s="126" t="str">
        <f t="shared" ref="B7:B51" si="0">CONCATENATE(C7,A7)</f>
        <v>AS Levels1</v>
      </c>
      <c r="C7" t="s">
        <v>1049</v>
      </c>
      <c r="D7" t="s">
        <v>977</v>
      </c>
      <c r="F7" t="s">
        <v>1049</v>
      </c>
      <c r="G7">
        <v>1</v>
      </c>
      <c r="H7" t="str">
        <f>CONCATENATE('Search Tool'!$B$6,G7)</f>
        <v>1</v>
      </c>
      <c r="I7" t="str">
        <f t="shared" ref="I7:I51" si="1">IFERROR(VLOOKUP(H7,B:D,3,FALSE),"")</f>
        <v/>
      </c>
      <c r="K7" t="s">
        <v>977</v>
      </c>
      <c r="L7" s="1" t="s">
        <v>1778</v>
      </c>
    </row>
    <row r="8" spans="1:14" x14ac:dyDescent="0.25">
      <c r="A8" s="126">
        <f>COUNTIF($C$7:C8,C8)</f>
        <v>2</v>
      </c>
      <c r="B8" s="126" t="str">
        <f t="shared" si="0"/>
        <v>AS Levels2</v>
      </c>
      <c r="C8" t="s">
        <v>1049</v>
      </c>
      <c r="D8" t="s">
        <v>9</v>
      </c>
      <c r="F8" t="s">
        <v>1048</v>
      </c>
      <c r="G8">
        <v>2</v>
      </c>
      <c r="H8" t="str">
        <f>CONCATENATE('Search Tool'!$B$6,G8)</f>
        <v>2</v>
      </c>
      <c r="I8" t="str">
        <f t="shared" si="1"/>
        <v/>
      </c>
      <c r="K8" t="s">
        <v>9</v>
      </c>
      <c r="L8" s="1" t="s">
        <v>1779</v>
      </c>
    </row>
    <row r="9" spans="1:14" x14ac:dyDescent="0.25">
      <c r="A9" s="126">
        <f>COUNTIF($C$7:C9,C9)</f>
        <v>1</v>
      </c>
      <c r="B9" s="126" t="str">
        <f t="shared" si="0"/>
        <v>AS Levels Double1</v>
      </c>
      <c r="C9" t="s">
        <v>1048</v>
      </c>
      <c r="D9" t="s">
        <v>985</v>
      </c>
      <c r="F9" t="s">
        <v>1047</v>
      </c>
      <c r="G9">
        <v>3</v>
      </c>
      <c r="H9" t="str">
        <f>CONCATENATE('Search Tool'!$B$6,G9)</f>
        <v>3</v>
      </c>
      <c r="I9" t="str">
        <f t="shared" si="1"/>
        <v/>
      </c>
      <c r="K9" t="s">
        <v>985</v>
      </c>
      <c r="L9" s="1" t="s">
        <v>1780</v>
      </c>
    </row>
    <row r="10" spans="1:14" x14ac:dyDescent="0.25">
      <c r="A10" s="126">
        <f>COUNTIF($C$7:C10,C10)</f>
        <v>1</v>
      </c>
      <c r="B10" s="126" t="str">
        <f t="shared" si="0"/>
        <v>BTEC and WJEC Awards1</v>
      </c>
      <c r="C10" t="s">
        <v>1047</v>
      </c>
      <c r="D10" t="s">
        <v>993</v>
      </c>
      <c r="F10" t="s">
        <v>1046</v>
      </c>
      <c r="G10">
        <v>4</v>
      </c>
      <c r="H10" t="str">
        <f>CONCATENATE('Search Tool'!$B$6,G10)</f>
        <v>4</v>
      </c>
      <c r="I10" t="str">
        <f t="shared" si="1"/>
        <v/>
      </c>
      <c r="K10" t="s">
        <v>1004</v>
      </c>
      <c r="L10" s="111" t="s">
        <v>2302</v>
      </c>
    </row>
    <row r="11" spans="1:14" x14ac:dyDescent="0.25">
      <c r="A11" s="126">
        <f>COUNTIF($C$7:C11,C11)</f>
        <v>2</v>
      </c>
      <c r="B11" s="126" t="str">
        <f t="shared" si="0"/>
        <v>BTEC and WJEC Awards2</v>
      </c>
      <c r="C11" t="s">
        <v>1047</v>
      </c>
      <c r="D11" t="s">
        <v>999</v>
      </c>
      <c r="F11" t="s">
        <v>1045</v>
      </c>
      <c r="G11">
        <v>5</v>
      </c>
      <c r="H11" t="str">
        <f>CONCATENATE('Search Tool'!$B$6,G11)</f>
        <v>5</v>
      </c>
      <c r="I11" t="str">
        <f t="shared" si="1"/>
        <v/>
      </c>
      <c r="K11" t="s">
        <v>973</v>
      </c>
      <c r="L11" s="111" t="s">
        <v>2302</v>
      </c>
    </row>
    <row r="12" spans="1:14" x14ac:dyDescent="0.25">
      <c r="A12" s="126">
        <f>COUNTIF($C$7:C12,C12)</f>
        <v>1</v>
      </c>
      <c r="B12" s="126" t="str">
        <f t="shared" si="0"/>
        <v>BTEC and WJEC Certs1</v>
      </c>
      <c r="C12" t="s">
        <v>1046</v>
      </c>
      <c r="D12" t="s">
        <v>1000</v>
      </c>
      <c r="F12" t="s">
        <v>1044</v>
      </c>
      <c r="G12">
        <v>6</v>
      </c>
      <c r="H12" t="str">
        <f>CONCATENATE('Search Tool'!$B$6,G12)</f>
        <v>6</v>
      </c>
      <c r="I12" t="str">
        <f t="shared" si="1"/>
        <v/>
      </c>
      <c r="K12" t="s">
        <v>1777</v>
      </c>
      <c r="L12" s="111" t="s">
        <v>2301</v>
      </c>
    </row>
    <row r="13" spans="1:14" ht="15" customHeight="1" x14ac:dyDescent="0.25">
      <c r="A13" s="126">
        <f>COUNTIF($C$7:C13,C13)</f>
        <v>1</v>
      </c>
      <c r="B13" s="126" t="str">
        <f t="shared" si="0"/>
        <v>BTEC Diplomas1</v>
      </c>
      <c r="C13" t="s">
        <v>1045</v>
      </c>
      <c r="D13" t="s">
        <v>1002</v>
      </c>
      <c r="F13" t="s">
        <v>1043</v>
      </c>
      <c r="G13">
        <v>7</v>
      </c>
      <c r="H13" t="str">
        <f>CONCATENATE('Search Tool'!$B$6,G13)</f>
        <v>7</v>
      </c>
      <c r="I13" t="str">
        <f t="shared" si="1"/>
        <v/>
      </c>
      <c r="K13" t="s">
        <v>1005</v>
      </c>
      <c r="L13" s="111" t="s">
        <v>2302</v>
      </c>
      <c r="M13" s="110"/>
      <c r="N13" s="110"/>
    </row>
    <row r="14" spans="1:14" x14ac:dyDescent="0.25">
      <c r="A14" s="126">
        <f>COUNTIF($C$7:C14,C14)</f>
        <v>1</v>
      </c>
      <c r="B14" s="126" t="str">
        <f t="shared" si="0"/>
        <v>Free Standing Mathematics1</v>
      </c>
      <c r="C14" t="s">
        <v>1044</v>
      </c>
      <c r="D14" t="s">
        <v>1003</v>
      </c>
      <c r="F14" t="s">
        <v>1042</v>
      </c>
      <c r="G14">
        <v>8</v>
      </c>
      <c r="H14" t="str">
        <f>CONCATENATE('Search Tool'!$B$6,G14)</f>
        <v>8</v>
      </c>
      <c r="I14" t="str">
        <f t="shared" si="1"/>
        <v/>
      </c>
      <c r="K14" t="s">
        <v>975</v>
      </c>
      <c r="L14" s="111" t="s">
        <v>2301</v>
      </c>
      <c r="M14" s="110"/>
      <c r="N14" s="110"/>
    </row>
    <row r="15" spans="1:14" x14ac:dyDescent="0.25">
      <c r="A15" s="126">
        <f>COUNTIF($C$7:C15,C15)</f>
        <v>1</v>
      </c>
      <c r="B15" s="126" t="str">
        <f t="shared" si="0"/>
        <v>GCSEs and Certificates1</v>
      </c>
      <c r="C15" t="s">
        <v>1043</v>
      </c>
      <c r="D15" t="s">
        <v>1004</v>
      </c>
      <c r="F15" t="s">
        <v>1041</v>
      </c>
      <c r="G15">
        <v>9</v>
      </c>
      <c r="H15" t="str">
        <f>CONCATENATE('Search Tool'!$B$6,G15)</f>
        <v>9</v>
      </c>
      <c r="I15" t="str">
        <f t="shared" si="1"/>
        <v/>
      </c>
      <c r="K15" t="s">
        <v>1011</v>
      </c>
      <c r="L15" s="1" t="s">
        <v>2304</v>
      </c>
      <c r="M15" s="110"/>
      <c r="N15" s="110"/>
    </row>
    <row r="16" spans="1:14" x14ac:dyDescent="0.25">
      <c r="A16" s="126">
        <f>COUNTIF($C$7:C16,C16)</f>
        <v>2</v>
      </c>
      <c r="B16" s="126" t="str">
        <f t="shared" si="0"/>
        <v>GCSEs and Certificates2</v>
      </c>
      <c r="C16" t="s">
        <v>1043</v>
      </c>
      <c r="D16" t="s">
        <v>973</v>
      </c>
      <c r="F16" t="s">
        <v>1040</v>
      </c>
      <c r="G16">
        <v>10</v>
      </c>
      <c r="H16" t="str">
        <f>CONCATENATE('Search Tool'!$B$6,G16)</f>
        <v>10</v>
      </c>
      <c r="I16" t="str">
        <f t="shared" si="1"/>
        <v/>
      </c>
      <c r="K16" t="s">
        <v>974</v>
      </c>
      <c r="L16" s="1" t="s">
        <v>2304</v>
      </c>
      <c r="M16" s="110"/>
      <c r="N16" s="110"/>
    </row>
    <row r="17" spans="1:14" x14ac:dyDescent="0.25">
      <c r="A17" s="126">
        <f>COUNTIF($C$7:C17,C17)</f>
        <v>3</v>
      </c>
      <c r="B17" s="126" t="str">
        <f t="shared" si="0"/>
        <v>GCSEs and Certificates3</v>
      </c>
      <c r="C17" t="s">
        <v>1043</v>
      </c>
      <c r="D17" t="s">
        <v>1777</v>
      </c>
      <c r="F17" t="s">
        <v>2260</v>
      </c>
      <c r="G17">
        <v>11</v>
      </c>
      <c r="H17" t="str">
        <f>CONCATENATE('Search Tool'!$B$6,G17)</f>
        <v>11</v>
      </c>
      <c r="I17" t="str">
        <f t="shared" si="1"/>
        <v/>
      </c>
      <c r="M17" s="110"/>
      <c r="N17" s="110"/>
    </row>
    <row r="18" spans="1:14" x14ac:dyDescent="0.25">
      <c r="A18" s="126">
        <f>COUNTIF($C$7:C18,C18)</f>
        <v>4</v>
      </c>
      <c r="B18" s="126" t="str">
        <f t="shared" si="0"/>
        <v>GCSEs and Certificates4</v>
      </c>
      <c r="C18" t="s">
        <v>1043</v>
      </c>
      <c r="D18" t="s">
        <v>1005</v>
      </c>
      <c r="G18">
        <v>12</v>
      </c>
      <c r="H18" t="str">
        <f>CONCATENATE('Search Tool'!$B$6,G18)</f>
        <v>12</v>
      </c>
      <c r="I18" t="str">
        <f t="shared" si="1"/>
        <v/>
      </c>
    </row>
    <row r="19" spans="1:14" x14ac:dyDescent="0.25">
      <c r="A19" s="126">
        <f>COUNTIF($C$7:C19,C19)</f>
        <v>5</v>
      </c>
      <c r="B19" s="126" t="str">
        <f t="shared" si="0"/>
        <v>GCSEs and Certificates5</v>
      </c>
      <c r="C19" t="s">
        <v>1043</v>
      </c>
      <c r="D19" t="s">
        <v>975</v>
      </c>
      <c r="G19">
        <v>13</v>
      </c>
      <c r="H19" t="str">
        <f>CONCATENATE('Search Tool'!$B$6,G19)</f>
        <v>13</v>
      </c>
      <c r="I19" t="str">
        <f t="shared" si="1"/>
        <v/>
      </c>
    </row>
    <row r="20" spans="1:14" x14ac:dyDescent="0.25">
      <c r="A20" s="126">
        <f>COUNTIF($C$7:C20,C20)</f>
        <v>1</v>
      </c>
      <c r="B20" s="126" t="str">
        <f t="shared" si="0"/>
        <v>GCSEs and Certificates Double1</v>
      </c>
      <c r="C20" t="s">
        <v>1042</v>
      </c>
      <c r="D20" t="s">
        <v>1843</v>
      </c>
      <c r="G20">
        <v>14</v>
      </c>
      <c r="H20" t="str">
        <f>CONCATENATE('Search Tool'!$B$6,G20)</f>
        <v>14</v>
      </c>
      <c r="I20" t="str">
        <f t="shared" si="1"/>
        <v/>
      </c>
    </row>
    <row r="21" spans="1:14" x14ac:dyDescent="0.25">
      <c r="A21" s="126">
        <f>COUNTIF($C$7:C21,C21)</f>
        <v>2</v>
      </c>
      <c r="B21" s="126" t="str">
        <f t="shared" si="0"/>
        <v>GCSEs and Certificates Double2</v>
      </c>
      <c r="C21" t="s">
        <v>1042</v>
      </c>
      <c r="D21" t="s">
        <v>1011</v>
      </c>
      <c r="G21">
        <v>15</v>
      </c>
      <c r="H21" t="str">
        <f>CONCATENATE('Search Tool'!$B$6,G21)</f>
        <v>15</v>
      </c>
      <c r="I21" t="str">
        <f t="shared" si="1"/>
        <v/>
      </c>
    </row>
    <row r="22" spans="1:14" x14ac:dyDescent="0.25">
      <c r="A22" s="126">
        <f>COUNTIF($C$7:C22,C22)</f>
        <v>3</v>
      </c>
      <c r="B22" s="126" t="str">
        <f t="shared" si="0"/>
        <v>GCSEs and Certificates Double3</v>
      </c>
      <c r="C22" t="s">
        <v>1042</v>
      </c>
      <c r="D22" t="s">
        <v>974</v>
      </c>
      <c r="G22">
        <v>16</v>
      </c>
      <c r="H22" t="str">
        <f>CONCATENATE('Search Tool'!$B$6,G22)</f>
        <v>16</v>
      </c>
      <c r="I22" t="str">
        <f t="shared" si="1"/>
        <v/>
      </c>
    </row>
    <row r="23" spans="1:14" x14ac:dyDescent="0.25">
      <c r="A23" s="126">
        <f>COUNTIF($C$7:C23,C23)</f>
        <v>1</v>
      </c>
      <c r="B23" s="126" t="str">
        <f t="shared" si="0"/>
        <v>Graded Music1</v>
      </c>
      <c r="C23" t="s">
        <v>1041</v>
      </c>
      <c r="D23" t="s">
        <v>1012</v>
      </c>
      <c r="G23">
        <v>17</v>
      </c>
      <c r="H23" t="str">
        <f>CONCATENATE('Search Tool'!$B$6,G23)</f>
        <v>17</v>
      </c>
      <c r="I23" t="str">
        <f t="shared" si="1"/>
        <v/>
      </c>
      <c r="K23" s="2"/>
      <c r="L23" s="1"/>
    </row>
    <row r="24" spans="1:14" x14ac:dyDescent="0.25">
      <c r="A24" s="126">
        <f>COUNTIF($C$7:C24,C24)</f>
        <v>2</v>
      </c>
      <c r="B24" s="126" t="str">
        <f t="shared" si="0"/>
        <v>Graded Music2</v>
      </c>
      <c r="C24" t="s">
        <v>1041</v>
      </c>
      <c r="D24" t="s">
        <v>1015</v>
      </c>
      <c r="G24">
        <v>18</v>
      </c>
      <c r="H24" t="str">
        <f>CONCATENATE('Search Tool'!$B$6,G24)</f>
        <v>18</v>
      </c>
      <c r="I24" t="str">
        <f t="shared" si="1"/>
        <v/>
      </c>
      <c r="K24" s="8"/>
      <c r="L24" s="1"/>
    </row>
    <row r="25" spans="1:14" x14ac:dyDescent="0.25">
      <c r="A25" s="126">
        <f>COUNTIF($C$7:C25,C25)</f>
        <v>3</v>
      </c>
      <c r="B25" s="126" t="str">
        <f t="shared" si="0"/>
        <v>Graded Music3</v>
      </c>
      <c r="C25" t="s">
        <v>1041</v>
      </c>
      <c r="D25" t="s">
        <v>1016</v>
      </c>
      <c r="G25">
        <v>19</v>
      </c>
      <c r="H25" t="str">
        <f>CONCATENATE('Search Tool'!$B$6,G25)</f>
        <v>19</v>
      </c>
      <c r="I25" t="str">
        <f t="shared" si="1"/>
        <v/>
      </c>
      <c r="K25" s="2"/>
      <c r="L25" s="1"/>
    </row>
    <row r="26" spans="1:14" x14ac:dyDescent="0.25">
      <c r="A26" s="126">
        <f>COUNTIF($C$7:C26,C26)</f>
        <v>4</v>
      </c>
      <c r="B26" s="126" t="str">
        <f t="shared" si="0"/>
        <v>Graded Music4</v>
      </c>
      <c r="C26" t="s">
        <v>1041</v>
      </c>
      <c r="D26" t="s">
        <v>1017</v>
      </c>
      <c r="G26">
        <v>20</v>
      </c>
      <c r="H26" t="str">
        <f>CONCATENATE('Search Tool'!$B$6,G26)</f>
        <v>20</v>
      </c>
      <c r="I26" t="str">
        <f t="shared" si="1"/>
        <v/>
      </c>
      <c r="K26" s="14"/>
      <c r="L26" s="1"/>
    </row>
    <row r="27" spans="1:14" x14ac:dyDescent="0.25">
      <c r="A27" s="126">
        <f>COUNTIF($C$7:C27,C27)</f>
        <v>5</v>
      </c>
      <c r="B27" s="126" t="str">
        <f t="shared" si="0"/>
        <v>Graded Music5</v>
      </c>
      <c r="C27" t="s">
        <v>1041</v>
      </c>
      <c r="D27" t="s">
        <v>1018</v>
      </c>
      <c r="G27">
        <v>21</v>
      </c>
      <c r="H27" t="str">
        <f>CONCATENATE('Search Tool'!$B$6,G27)</f>
        <v>21</v>
      </c>
      <c r="I27" t="str">
        <f t="shared" si="1"/>
        <v/>
      </c>
      <c r="K27" s="14"/>
      <c r="L27" s="1"/>
    </row>
    <row r="28" spans="1:14" x14ac:dyDescent="0.25">
      <c r="A28" s="126">
        <f>COUNTIF($C$7:C28,C28)</f>
        <v>6</v>
      </c>
      <c r="B28" s="126" t="str">
        <f t="shared" si="0"/>
        <v>Graded Music6</v>
      </c>
      <c r="C28" t="s">
        <v>1041</v>
      </c>
      <c r="D28" t="s">
        <v>1019</v>
      </c>
      <c r="G28">
        <v>22</v>
      </c>
      <c r="H28" t="str">
        <f>CONCATENATE('Search Tool'!$B$6,G28)</f>
        <v>22</v>
      </c>
      <c r="I28" t="str">
        <f t="shared" si="1"/>
        <v/>
      </c>
    </row>
    <row r="29" spans="1:14" x14ac:dyDescent="0.25">
      <c r="A29" s="126">
        <f>COUNTIF($C$7:C29,C29)</f>
        <v>1</v>
      </c>
      <c r="B29" s="126" t="str">
        <f t="shared" si="0"/>
        <v>OCR National Certificates1</v>
      </c>
      <c r="C29" t="s">
        <v>1040</v>
      </c>
      <c r="D29" t="s">
        <v>976</v>
      </c>
      <c r="G29">
        <v>23</v>
      </c>
      <c r="H29" t="str">
        <f>CONCATENATE('Search Tool'!$B$6,G29)</f>
        <v>23</v>
      </c>
      <c r="I29" t="str">
        <f t="shared" si="1"/>
        <v/>
      </c>
    </row>
    <row r="30" spans="1:14" x14ac:dyDescent="0.25">
      <c r="A30" s="126">
        <f>COUNTIF($C$7:C30,C30)</f>
        <v>1</v>
      </c>
      <c r="B30" s="126" t="str">
        <f t="shared" si="0"/>
        <v>Other Qualifications1</v>
      </c>
      <c r="C30" t="s">
        <v>2260</v>
      </c>
      <c r="D30" t="s">
        <v>2133</v>
      </c>
      <c r="G30">
        <v>24</v>
      </c>
      <c r="H30" t="str">
        <f>CONCATENATE('Search Tool'!$B$6,G30)</f>
        <v>24</v>
      </c>
      <c r="I30" t="str">
        <f t="shared" si="1"/>
        <v/>
      </c>
    </row>
    <row r="31" spans="1:14" x14ac:dyDescent="0.25">
      <c r="A31" s="126">
        <f>COUNTIF($C$7:C31,C31)</f>
        <v>2</v>
      </c>
      <c r="B31" s="126" t="str">
        <f t="shared" si="0"/>
        <v>Other Qualifications2</v>
      </c>
      <c r="C31" t="s">
        <v>2260</v>
      </c>
      <c r="D31" t="s">
        <v>2132</v>
      </c>
      <c r="G31">
        <v>25</v>
      </c>
      <c r="H31" t="str">
        <f>CONCATENATE('Search Tool'!$B$6,G31)</f>
        <v>25</v>
      </c>
      <c r="I31" t="str">
        <f t="shared" si="1"/>
        <v/>
      </c>
    </row>
    <row r="32" spans="1:14" x14ac:dyDescent="0.25">
      <c r="A32" s="126">
        <f>COUNTIF($C$7:C32,C32)</f>
        <v>3</v>
      </c>
      <c r="B32" s="126" t="str">
        <f t="shared" si="0"/>
        <v>Other Qualifications3</v>
      </c>
      <c r="C32" t="s">
        <v>2260</v>
      </c>
      <c r="D32" t="s">
        <v>2131</v>
      </c>
      <c r="G32">
        <v>26</v>
      </c>
      <c r="H32" t="str">
        <f>CONCATENATE('Search Tool'!$B$6,G32)</f>
        <v>26</v>
      </c>
      <c r="I32" t="str">
        <f t="shared" si="1"/>
        <v/>
      </c>
    </row>
    <row r="33" spans="1:9" x14ac:dyDescent="0.25">
      <c r="A33" s="126">
        <f>COUNTIF($C$7:C33,C33)</f>
        <v>4</v>
      </c>
      <c r="B33" s="126" t="str">
        <f t="shared" si="0"/>
        <v>Other Qualifications4</v>
      </c>
      <c r="C33" t="s">
        <v>2260</v>
      </c>
      <c r="D33" t="s">
        <v>1038</v>
      </c>
      <c r="G33">
        <v>27</v>
      </c>
      <c r="H33" t="str">
        <f>CONCATENATE('Search Tool'!$B$6,G33)</f>
        <v>27</v>
      </c>
      <c r="I33" t="str">
        <f t="shared" si="1"/>
        <v/>
      </c>
    </row>
    <row r="34" spans="1:9" x14ac:dyDescent="0.25">
      <c r="A34" s="126">
        <f>COUNTIF($C$7:C34,C34)</f>
        <v>5</v>
      </c>
      <c r="B34" s="126" t="str">
        <f t="shared" si="0"/>
        <v>Other Qualifications5</v>
      </c>
      <c r="C34" t="s">
        <v>2260</v>
      </c>
      <c r="D34" t="s">
        <v>1024</v>
      </c>
      <c r="G34">
        <v>28</v>
      </c>
      <c r="H34" t="str">
        <f>CONCATENATE('Search Tool'!$B$6,G34)</f>
        <v>28</v>
      </c>
      <c r="I34" t="str">
        <f t="shared" si="1"/>
        <v/>
      </c>
    </row>
    <row r="35" spans="1:9" x14ac:dyDescent="0.25">
      <c r="A35" s="126">
        <f>COUNTIF($C$7:C35,C35)</f>
        <v>6</v>
      </c>
      <c r="B35" s="126" t="str">
        <f t="shared" si="0"/>
        <v>Other Qualifications6</v>
      </c>
      <c r="C35" t="s">
        <v>2260</v>
      </c>
      <c r="D35" t="s">
        <v>1025</v>
      </c>
      <c r="G35">
        <v>29</v>
      </c>
      <c r="H35" t="str">
        <f>CONCATENATE('Search Tool'!$B$6,G35)</f>
        <v>29</v>
      </c>
      <c r="I35" t="str">
        <f t="shared" si="1"/>
        <v/>
      </c>
    </row>
    <row r="36" spans="1:9" x14ac:dyDescent="0.25">
      <c r="A36" s="126">
        <f>COUNTIF($C$7:C36,C36)</f>
        <v>7</v>
      </c>
      <c r="B36" s="126" t="str">
        <f t="shared" si="0"/>
        <v>Other Qualifications7</v>
      </c>
      <c r="C36" t="s">
        <v>2260</v>
      </c>
      <c r="D36" t="s">
        <v>1026</v>
      </c>
      <c r="G36">
        <v>30</v>
      </c>
      <c r="H36" t="str">
        <f>CONCATENATE('Search Tool'!$B$6,G36)</f>
        <v>30</v>
      </c>
      <c r="I36" t="str">
        <f t="shared" si="1"/>
        <v/>
      </c>
    </row>
    <row r="37" spans="1:9" x14ac:dyDescent="0.25">
      <c r="A37" s="126">
        <f>COUNTIF($C$7:C37,C37)</f>
        <v>8</v>
      </c>
      <c r="B37" s="126" t="str">
        <f t="shared" si="0"/>
        <v>Other Qualifications8</v>
      </c>
      <c r="C37" t="s">
        <v>2260</v>
      </c>
      <c r="D37" t="s">
        <v>1027</v>
      </c>
      <c r="G37">
        <v>31</v>
      </c>
      <c r="H37" t="str">
        <f>CONCATENATE('Search Tool'!$B$6,G37)</f>
        <v>31</v>
      </c>
      <c r="I37" t="str">
        <f t="shared" si="1"/>
        <v/>
      </c>
    </row>
    <row r="38" spans="1:9" x14ac:dyDescent="0.25">
      <c r="A38" s="126">
        <f>COUNTIF($C$7:C38,C38)</f>
        <v>9</v>
      </c>
      <c r="B38" s="126" t="str">
        <f t="shared" si="0"/>
        <v>Other Qualifications9</v>
      </c>
      <c r="C38" t="s">
        <v>2260</v>
      </c>
      <c r="D38" t="s">
        <v>1028</v>
      </c>
      <c r="G38">
        <v>32</v>
      </c>
      <c r="H38" t="str">
        <f>CONCATENATE('Search Tool'!$B$6,G38)</f>
        <v>32</v>
      </c>
      <c r="I38" t="str">
        <f t="shared" si="1"/>
        <v/>
      </c>
    </row>
    <row r="39" spans="1:9" x14ac:dyDescent="0.25">
      <c r="A39" s="126">
        <f>COUNTIF($C$7:C39,C39)</f>
        <v>10</v>
      </c>
      <c r="B39" s="126" t="str">
        <f t="shared" si="0"/>
        <v>Other Qualifications10</v>
      </c>
      <c r="C39" t="s">
        <v>2260</v>
      </c>
      <c r="D39" t="s">
        <v>1029</v>
      </c>
      <c r="G39">
        <v>33</v>
      </c>
      <c r="H39" t="str">
        <f>CONCATENATE('Search Tool'!$B$6,G39)</f>
        <v>33</v>
      </c>
      <c r="I39" t="str">
        <f t="shared" si="1"/>
        <v/>
      </c>
    </row>
    <row r="40" spans="1:9" x14ac:dyDescent="0.25">
      <c r="A40" s="126">
        <f>COUNTIF($C$7:C40,C40)</f>
        <v>11</v>
      </c>
      <c r="B40" s="126" t="str">
        <f t="shared" si="0"/>
        <v>Other Qualifications11</v>
      </c>
      <c r="C40" t="s">
        <v>2260</v>
      </c>
      <c r="D40" t="s">
        <v>1030</v>
      </c>
      <c r="G40">
        <v>34</v>
      </c>
      <c r="H40" t="str">
        <f>CONCATENATE('Search Tool'!$B$6,G40)</f>
        <v>34</v>
      </c>
      <c r="I40" t="str">
        <f t="shared" si="1"/>
        <v/>
      </c>
    </row>
    <row r="41" spans="1:9" x14ac:dyDescent="0.25">
      <c r="A41" s="126">
        <f>COUNTIF($C$7:C41,C41)</f>
        <v>12</v>
      </c>
      <c r="B41" s="126" t="str">
        <f t="shared" si="0"/>
        <v>Other Qualifications12</v>
      </c>
      <c r="C41" t="s">
        <v>2260</v>
      </c>
      <c r="D41" t="s">
        <v>1031</v>
      </c>
      <c r="G41">
        <v>35</v>
      </c>
      <c r="H41" t="str">
        <f>CONCATENATE('Search Tool'!$B$6,G41)</f>
        <v>35</v>
      </c>
      <c r="I41" t="str">
        <f t="shared" si="1"/>
        <v/>
      </c>
    </row>
    <row r="42" spans="1:9" x14ac:dyDescent="0.25">
      <c r="A42" s="126">
        <f>COUNTIF($C$7:C42,C42)</f>
        <v>13</v>
      </c>
      <c r="B42" s="126" t="str">
        <f t="shared" si="0"/>
        <v>Other Qualifications13</v>
      </c>
      <c r="C42" t="s">
        <v>2260</v>
      </c>
      <c r="D42" t="s">
        <v>2136</v>
      </c>
      <c r="G42">
        <v>36</v>
      </c>
      <c r="H42" t="str">
        <f>CONCATENATE('Search Tool'!$B$6,G42)</f>
        <v>36</v>
      </c>
      <c r="I42" t="str">
        <f t="shared" si="1"/>
        <v/>
      </c>
    </row>
    <row r="43" spans="1:9" x14ac:dyDescent="0.25">
      <c r="A43" s="126">
        <f>COUNTIF($C$7:C43,C43)</f>
        <v>14</v>
      </c>
      <c r="B43" s="126" t="str">
        <f t="shared" si="0"/>
        <v>Other Qualifications14</v>
      </c>
      <c r="C43" t="s">
        <v>2260</v>
      </c>
      <c r="D43" t="s">
        <v>2137</v>
      </c>
      <c r="G43">
        <v>37</v>
      </c>
      <c r="H43" t="str">
        <f>CONCATENATE('Search Tool'!$B$6,G43)</f>
        <v>37</v>
      </c>
      <c r="I43" t="str">
        <f t="shared" si="1"/>
        <v/>
      </c>
    </row>
    <row r="44" spans="1:9" x14ac:dyDescent="0.25">
      <c r="A44" s="126">
        <f>COUNTIF($C$7:C44,C44)</f>
        <v>15</v>
      </c>
      <c r="B44" s="126" t="str">
        <f t="shared" si="0"/>
        <v>Other Qualifications15</v>
      </c>
      <c r="C44" t="s">
        <v>2260</v>
      </c>
      <c r="D44" t="s">
        <v>1032</v>
      </c>
      <c r="G44">
        <v>38</v>
      </c>
      <c r="H44" t="str">
        <f>CONCATENATE('Search Tool'!$B$6,G44)</f>
        <v>38</v>
      </c>
      <c r="I44" t="str">
        <f t="shared" si="1"/>
        <v/>
      </c>
    </row>
    <row r="45" spans="1:9" x14ac:dyDescent="0.25">
      <c r="A45" s="126">
        <f>COUNTIF($C$7:C45,C45)</f>
        <v>16</v>
      </c>
      <c r="B45" s="126" t="str">
        <f t="shared" si="0"/>
        <v>Other Qualifications16</v>
      </c>
      <c r="C45" t="s">
        <v>2260</v>
      </c>
      <c r="D45" t="s">
        <v>2129</v>
      </c>
      <c r="G45">
        <v>39</v>
      </c>
      <c r="H45" t="str">
        <f>CONCATENATE('Search Tool'!$B$6,G45)</f>
        <v>39</v>
      </c>
      <c r="I45" t="str">
        <f t="shared" si="1"/>
        <v/>
      </c>
    </row>
    <row r="46" spans="1:9" x14ac:dyDescent="0.25">
      <c r="A46" s="126">
        <f>COUNTIF($C$7:C46,C46)</f>
        <v>17</v>
      </c>
      <c r="B46" s="126" t="str">
        <f t="shared" si="0"/>
        <v>Other Qualifications17</v>
      </c>
      <c r="C46" t="s">
        <v>2260</v>
      </c>
      <c r="D46" t="s">
        <v>1033</v>
      </c>
      <c r="G46">
        <v>40</v>
      </c>
      <c r="H46" t="str">
        <f>CONCATENATE('Search Tool'!$B$6,G46)</f>
        <v>40</v>
      </c>
      <c r="I46" t="str">
        <f t="shared" si="1"/>
        <v/>
      </c>
    </row>
    <row r="47" spans="1:9" x14ac:dyDescent="0.25">
      <c r="A47" s="126">
        <f>COUNTIF($C$7:C47,C47)</f>
        <v>18</v>
      </c>
      <c r="B47" s="126" t="str">
        <f t="shared" si="0"/>
        <v>Other Qualifications18</v>
      </c>
      <c r="C47" t="s">
        <v>2260</v>
      </c>
      <c r="D47" t="s">
        <v>1034</v>
      </c>
      <c r="G47">
        <v>41</v>
      </c>
      <c r="H47" t="str">
        <f>CONCATENATE('Search Tool'!$B$6,G47)</f>
        <v>41</v>
      </c>
      <c r="I47" t="str">
        <f t="shared" si="1"/>
        <v/>
      </c>
    </row>
    <row r="48" spans="1:9" x14ac:dyDescent="0.25">
      <c r="A48" s="126">
        <f>COUNTIF($C$7:C48,C48)</f>
        <v>19</v>
      </c>
      <c r="B48" s="126" t="str">
        <f t="shared" si="0"/>
        <v>Other Qualifications19</v>
      </c>
      <c r="C48" t="s">
        <v>2260</v>
      </c>
      <c r="D48" t="s">
        <v>1035</v>
      </c>
      <c r="G48">
        <v>42</v>
      </c>
      <c r="H48" t="str">
        <f>CONCATENATE('Search Tool'!$B$6,G48)</f>
        <v>42</v>
      </c>
      <c r="I48" t="str">
        <f t="shared" si="1"/>
        <v/>
      </c>
    </row>
    <row r="49" spans="1:9" x14ac:dyDescent="0.25">
      <c r="A49" s="126">
        <f>COUNTIF($C$7:C49,C49)</f>
        <v>20</v>
      </c>
      <c r="B49" s="126" t="str">
        <f t="shared" si="0"/>
        <v>Other Qualifications20</v>
      </c>
      <c r="C49" t="s">
        <v>2260</v>
      </c>
      <c r="D49" t="s">
        <v>1036</v>
      </c>
      <c r="G49">
        <v>43</v>
      </c>
      <c r="H49" t="str">
        <f>CONCATENATE('Search Tool'!$B$6,G49)</f>
        <v>43</v>
      </c>
      <c r="I49" t="str">
        <f t="shared" si="1"/>
        <v/>
      </c>
    </row>
    <row r="50" spans="1:9" x14ac:dyDescent="0.25">
      <c r="A50" s="126">
        <f>COUNTIF($C$7:C50,C50)</f>
        <v>21</v>
      </c>
      <c r="B50" s="126" t="str">
        <f t="shared" si="0"/>
        <v>Other Qualifications21</v>
      </c>
      <c r="C50" t="s">
        <v>2260</v>
      </c>
      <c r="D50" t="s">
        <v>1037</v>
      </c>
      <c r="G50">
        <v>44</v>
      </c>
      <c r="H50" t="str">
        <f>CONCATENATE('Search Tool'!$B$6,G50)</f>
        <v>44</v>
      </c>
      <c r="I50" t="str">
        <f t="shared" si="1"/>
        <v/>
      </c>
    </row>
    <row r="51" spans="1:9" x14ac:dyDescent="0.25">
      <c r="A51" s="126">
        <f>COUNTIF($C$7:C51,C51)</f>
        <v>22</v>
      </c>
      <c r="B51" s="126" t="str">
        <f t="shared" si="0"/>
        <v>Other Qualifications22</v>
      </c>
      <c r="C51" t="s">
        <v>2260</v>
      </c>
      <c r="D51" t="s">
        <v>1748</v>
      </c>
      <c r="G51">
        <v>45</v>
      </c>
      <c r="H51" t="str">
        <f>CONCATENATE('Search Tool'!$B$6,G51)</f>
        <v>45</v>
      </c>
      <c r="I51" t="str">
        <f t="shared" si="1"/>
        <v/>
      </c>
    </row>
  </sheetData>
  <mergeCells count="8">
    <mergeCell ref="G2:G5"/>
    <mergeCell ref="H2:H5"/>
    <mergeCell ref="I2:I5"/>
    <mergeCell ref="A2:A5"/>
    <mergeCell ref="B2:B5"/>
    <mergeCell ref="D2:D5"/>
    <mergeCell ref="C2:C5"/>
    <mergeCell ref="F2:F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7"/>
  <sheetViews>
    <sheetView showGridLines="0" tabSelected="1" workbookViewId="0">
      <selection sqref="A1:C1"/>
    </sheetView>
  </sheetViews>
  <sheetFormatPr defaultColWidth="9.140625" defaultRowHeight="12.75" x14ac:dyDescent="0.2"/>
  <cols>
    <col min="1" max="1" width="25.28515625" style="1" customWidth="1"/>
    <col min="2" max="2" width="9.140625" style="1"/>
    <col min="3" max="3" width="105.28515625" style="1" customWidth="1"/>
    <col min="4" max="16384" width="9.140625" style="1"/>
  </cols>
  <sheetData>
    <row r="1" spans="1:3" x14ac:dyDescent="0.2">
      <c r="A1" s="153" t="s">
        <v>2134</v>
      </c>
      <c r="B1" s="154"/>
      <c r="C1" s="154"/>
    </row>
    <row r="2" spans="1:3" x14ac:dyDescent="0.2">
      <c r="A2" s="69"/>
      <c r="B2" s="9"/>
      <c r="C2" s="70"/>
    </row>
    <row r="3" spans="1:3" x14ac:dyDescent="0.2">
      <c r="A3" s="71" t="s">
        <v>1731</v>
      </c>
      <c r="B3" s="9"/>
      <c r="C3" s="70" t="s">
        <v>1732</v>
      </c>
    </row>
    <row r="4" spans="1:3" x14ac:dyDescent="0.2">
      <c r="A4" s="69"/>
      <c r="B4" s="9"/>
      <c r="C4" s="70"/>
    </row>
    <row r="5" spans="1:3" x14ac:dyDescent="0.2">
      <c r="A5" s="72" t="s">
        <v>1744</v>
      </c>
      <c r="B5" s="16"/>
      <c r="C5" s="73" t="s">
        <v>1743</v>
      </c>
    </row>
    <row r="6" spans="1:3" x14ac:dyDescent="0.2">
      <c r="A6" s="15"/>
      <c r="B6" s="16"/>
      <c r="C6" s="73"/>
    </row>
    <row r="7" spans="1:3" x14ac:dyDescent="0.2">
      <c r="A7" s="72" t="s">
        <v>1049</v>
      </c>
      <c r="B7" s="16"/>
      <c r="C7" s="73" t="s">
        <v>1733</v>
      </c>
    </row>
    <row r="8" spans="1:3" x14ac:dyDescent="0.2">
      <c r="A8" s="15"/>
      <c r="B8" s="16"/>
      <c r="C8" s="73"/>
    </row>
    <row r="9" spans="1:3" x14ac:dyDescent="0.2">
      <c r="A9" s="72" t="s">
        <v>1734</v>
      </c>
      <c r="B9" s="16"/>
      <c r="C9" s="73" t="s">
        <v>1735</v>
      </c>
    </row>
    <row r="10" spans="1:3" x14ac:dyDescent="0.2">
      <c r="A10" s="15"/>
      <c r="B10" s="16"/>
      <c r="C10" s="73"/>
    </row>
    <row r="11" spans="1:3" x14ac:dyDescent="0.2">
      <c r="A11" s="72" t="s">
        <v>1047</v>
      </c>
      <c r="B11" s="16"/>
      <c r="C11" s="73" t="s">
        <v>1736</v>
      </c>
    </row>
    <row r="12" spans="1:3" x14ac:dyDescent="0.2">
      <c r="A12" s="15"/>
      <c r="B12" s="16"/>
      <c r="C12" s="73"/>
    </row>
    <row r="13" spans="1:3" x14ac:dyDescent="0.2">
      <c r="A13" s="72" t="s">
        <v>1046</v>
      </c>
      <c r="B13" s="16"/>
      <c r="C13" s="73" t="s">
        <v>1745</v>
      </c>
    </row>
    <row r="14" spans="1:3" x14ac:dyDescent="0.2">
      <c r="A14" s="72"/>
      <c r="B14" s="16"/>
      <c r="C14" s="73"/>
    </row>
    <row r="15" spans="1:3" x14ac:dyDescent="0.2">
      <c r="A15" s="72" t="s">
        <v>1045</v>
      </c>
      <c r="B15" s="16"/>
      <c r="C15" s="73" t="s">
        <v>1746</v>
      </c>
    </row>
    <row r="16" spans="1:3" x14ac:dyDescent="0.2">
      <c r="A16" s="15"/>
      <c r="B16" s="16"/>
      <c r="C16" s="73"/>
    </row>
    <row r="17" spans="1:3" x14ac:dyDescent="0.2">
      <c r="A17" s="72" t="s">
        <v>1737</v>
      </c>
      <c r="B17" s="16"/>
      <c r="C17" s="73" t="s">
        <v>1738</v>
      </c>
    </row>
    <row r="18" spans="1:3" x14ac:dyDescent="0.2">
      <c r="A18" s="15"/>
      <c r="B18" s="16"/>
      <c r="C18" s="73"/>
    </row>
    <row r="19" spans="1:3" x14ac:dyDescent="0.2">
      <c r="A19" s="74" t="s">
        <v>1043</v>
      </c>
      <c r="B19" s="16"/>
      <c r="C19" s="73" t="s">
        <v>1799</v>
      </c>
    </row>
    <row r="20" spans="1:3" x14ac:dyDescent="0.2">
      <c r="A20" s="75"/>
      <c r="B20" s="16"/>
      <c r="C20" s="73"/>
    </row>
    <row r="21" spans="1:3" x14ac:dyDescent="0.2">
      <c r="A21" s="75" t="s">
        <v>1739</v>
      </c>
      <c r="B21" s="16"/>
      <c r="C21" s="73" t="s">
        <v>1747</v>
      </c>
    </row>
    <row r="22" spans="1:3" x14ac:dyDescent="0.2">
      <c r="A22" s="15"/>
      <c r="B22" s="16"/>
      <c r="C22" s="73"/>
    </row>
    <row r="23" spans="1:3" x14ac:dyDescent="0.2">
      <c r="A23" s="72" t="s">
        <v>1041</v>
      </c>
      <c r="B23" s="16"/>
      <c r="C23" s="73" t="s">
        <v>1740</v>
      </c>
    </row>
    <row r="24" spans="1:3" x14ac:dyDescent="0.2">
      <c r="A24" s="15"/>
      <c r="B24" s="16"/>
      <c r="C24" s="73"/>
    </row>
    <row r="25" spans="1:3" x14ac:dyDescent="0.2">
      <c r="A25" s="72" t="s">
        <v>1040</v>
      </c>
      <c r="B25" s="16"/>
      <c r="C25" s="73" t="s">
        <v>1800</v>
      </c>
    </row>
    <row r="26" spans="1:3" x14ac:dyDescent="0.2">
      <c r="A26" s="15"/>
      <c r="B26" s="16"/>
      <c r="C26" s="73"/>
    </row>
    <row r="27" spans="1:3" x14ac:dyDescent="0.2">
      <c r="A27" s="72" t="s">
        <v>2260</v>
      </c>
      <c r="B27" s="16"/>
      <c r="C27" s="73" t="s">
        <v>1741</v>
      </c>
    </row>
  </sheetData>
  <mergeCells count="1">
    <mergeCell ref="A1:C1"/>
  </mergeCells>
  <hyperlinks>
    <hyperlink ref="A7" location="'AS Levels'!A1" display="AS Levels"/>
    <hyperlink ref="A9" location="'AS Levels Double'!A1" display="AS Levels (Double)"/>
    <hyperlink ref="A11" location="'BTEC and WJEC Awards'!A1" display="BTEC and WJEC Awards"/>
    <hyperlink ref="A13" location="'BTEC and WJEC Certs'!A1" display="BTEC and WJEC Certs"/>
    <hyperlink ref="A17" location="'Free Standing Mathematics'!A1" display="Free-Standing Mathematics"/>
    <hyperlink ref="A19" location="'GCSEs and Certificates'!A1" display="GCSEs and Certificates"/>
    <hyperlink ref="A21" location="'GCSEs and Certificates Double'!A1" display="GCSEs and Certificates (Double)"/>
    <hyperlink ref="A23" location="'Graded Music'!A1" display="Graded Music"/>
    <hyperlink ref="A25" location="'OCR National Certificates'!A1" display="OCR National Certificates"/>
    <hyperlink ref="A27" location="'Other Qualifications'!A1" display="Others"/>
    <hyperlink ref="A3" location="'General Information'!A1" display="General Information"/>
    <hyperlink ref="A15" location="'BTEC Diplomas'!A1" display="BTEC Diplomas"/>
    <hyperlink ref="A5" location="'Search Tool'!A1" display="Search Tool"/>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showGridLines="0" zoomScaleNormal="100" workbookViewId="0">
      <selection sqref="A1:M1"/>
    </sheetView>
  </sheetViews>
  <sheetFormatPr defaultColWidth="9.140625" defaultRowHeight="12.75" x14ac:dyDescent="0.2"/>
  <cols>
    <col min="1" max="16384" width="9.140625" style="60"/>
  </cols>
  <sheetData>
    <row r="1" spans="1:13" x14ac:dyDescent="0.2">
      <c r="A1" s="153" t="s">
        <v>2134</v>
      </c>
      <c r="B1" s="157"/>
      <c r="C1" s="157"/>
      <c r="D1" s="157"/>
      <c r="E1" s="157"/>
      <c r="F1" s="157"/>
      <c r="G1" s="157"/>
      <c r="H1" s="157"/>
      <c r="I1" s="157"/>
      <c r="J1" s="154"/>
      <c r="K1" s="154"/>
      <c r="L1" s="154"/>
      <c r="M1" s="154"/>
    </row>
    <row r="2" spans="1:13" x14ac:dyDescent="0.2">
      <c r="A2" s="136"/>
      <c r="B2" s="138"/>
      <c r="C2" s="138"/>
      <c r="D2" s="138"/>
      <c r="E2" s="138"/>
      <c r="F2" s="138"/>
      <c r="G2" s="138"/>
      <c r="H2" s="138"/>
      <c r="I2" s="138"/>
      <c r="J2" s="137"/>
      <c r="K2" s="137"/>
      <c r="L2" s="137"/>
      <c r="M2" s="137"/>
    </row>
    <row r="3" spans="1:13" ht="12.75" customHeight="1" x14ac:dyDescent="0.2">
      <c r="A3" s="158" t="s">
        <v>2299</v>
      </c>
      <c r="B3" s="158"/>
      <c r="C3" s="158"/>
      <c r="D3" s="158"/>
      <c r="E3" s="158"/>
      <c r="F3" s="158"/>
      <c r="G3" s="158"/>
      <c r="H3" s="158"/>
      <c r="I3" s="158"/>
      <c r="J3" s="158"/>
      <c r="K3" s="158"/>
      <c r="L3" s="158"/>
      <c r="M3" s="158"/>
    </row>
    <row r="4" spans="1:13" x14ac:dyDescent="0.2">
      <c r="A4" s="158"/>
      <c r="B4" s="158"/>
      <c r="C4" s="158"/>
      <c r="D4" s="158"/>
      <c r="E4" s="158"/>
      <c r="F4" s="158"/>
      <c r="G4" s="158"/>
      <c r="H4" s="158"/>
      <c r="I4" s="158"/>
      <c r="J4" s="158"/>
      <c r="K4" s="158"/>
      <c r="L4" s="158"/>
      <c r="M4" s="158"/>
    </row>
    <row r="5" spans="1:13" x14ac:dyDescent="0.2">
      <c r="A5" s="158"/>
      <c r="B5" s="158"/>
      <c r="C5" s="158"/>
      <c r="D5" s="158"/>
      <c r="E5" s="158"/>
      <c r="F5" s="158"/>
      <c r="G5" s="158"/>
      <c r="H5" s="158"/>
      <c r="I5" s="158"/>
      <c r="J5" s="158"/>
      <c r="K5" s="158"/>
      <c r="L5" s="158"/>
      <c r="M5" s="158"/>
    </row>
    <row r="6" spans="1:13" x14ac:dyDescent="0.2">
      <c r="A6" s="158"/>
      <c r="B6" s="158"/>
      <c r="C6" s="158"/>
      <c r="D6" s="158"/>
      <c r="E6" s="158"/>
      <c r="F6" s="158"/>
      <c r="G6" s="158"/>
      <c r="H6" s="158"/>
      <c r="I6" s="158"/>
      <c r="J6" s="158"/>
      <c r="K6" s="158"/>
      <c r="L6" s="158"/>
      <c r="M6" s="158"/>
    </row>
    <row r="7" spans="1:13" x14ac:dyDescent="0.2">
      <c r="A7" s="158"/>
      <c r="B7" s="158"/>
      <c r="C7" s="158"/>
      <c r="D7" s="158"/>
      <c r="E7" s="158"/>
      <c r="F7" s="158"/>
      <c r="G7" s="158"/>
      <c r="H7" s="158"/>
      <c r="I7" s="158"/>
      <c r="J7" s="158"/>
      <c r="K7" s="158"/>
      <c r="L7" s="158"/>
      <c r="M7" s="158"/>
    </row>
    <row r="8" spans="1:13" x14ac:dyDescent="0.2">
      <c r="A8" s="158"/>
      <c r="B8" s="158"/>
      <c r="C8" s="158"/>
      <c r="D8" s="158"/>
      <c r="E8" s="158"/>
      <c r="F8" s="158"/>
      <c r="G8" s="158"/>
      <c r="H8" s="158"/>
      <c r="I8" s="158"/>
      <c r="J8" s="158"/>
      <c r="K8" s="158"/>
      <c r="L8" s="158"/>
      <c r="M8" s="158"/>
    </row>
    <row r="9" spans="1:13" x14ac:dyDescent="0.2">
      <c r="A9" s="158"/>
      <c r="B9" s="158"/>
      <c r="C9" s="158"/>
      <c r="D9" s="158"/>
      <c r="E9" s="158"/>
      <c r="F9" s="158"/>
      <c r="G9" s="158"/>
      <c r="H9" s="158"/>
      <c r="I9" s="158"/>
      <c r="J9" s="158"/>
      <c r="K9" s="158"/>
      <c r="L9" s="158"/>
      <c r="M9" s="158"/>
    </row>
    <row r="10" spans="1:13" x14ac:dyDescent="0.2">
      <c r="A10" s="158"/>
      <c r="B10" s="158"/>
      <c r="C10" s="158"/>
      <c r="D10" s="158"/>
      <c r="E10" s="158"/>
      <c r="F10" s="158"/>
      <c r="G10" s="158"/>
      <c r="H10" s="158"/>
      <c r="I10" s="158"/>
      <c r="J10" s="158"/>
      <c r="K10" s="158"/>
      <c r="L10" s="158"/>
      <c r="M10" s="158"/>
    </row>
    <row r="11" spans="1:13" x14ac:dyDescent="0.2">
      <c r="A11" s="158"/>
      <c r="B11" s="158"/>
      <c r="C11" s="158"/>
      <c r="D11" s="158"/>
      <c r="E11" s="158"/>
      <c r="F11" s="158"/>
      <c r="G11" s="158"/>
      <c r="H11" s="158"/>
      <c r="I11" s="158"/>
      <c r="J11" s="158"/>
      <c r="K11" s="158"/>
      <c r="L11" s="158"/>
      <c r="M11" s="158"/>
    </row>
    <row r="12" spans="1:13" x14ac:dyDescent="0.2">
      <c r="A12" s="158"/>
      <c r="B12" s="158"/>
      <c r="C12" s="158"/>
      <c r="D12" s="158"/>
      <c r="E12" s="158"/>
      <c r="F12" s="158"/>
      <c r="G12" s="158"/>
      <c r="H12" s="158"/>
      <c r="I12" s="158"/>
      <c r="J12" s="158"/>
      <c r="K12" s="158"/>
      <c r="L12" s="158"/>
      <c r="M12" s="158"/>
    </row>
    <row r="13" spans="1:13" x14ac:dyDescent="0.2">
      <c r="A13" s="158"/>
      <c r="B13" s="158"/>
      <c r="C13" s="158"/>
      <c r="D13" s="158"/>
      <c r="E13" s="158"/>
      <c r="F13" s="158"/>
      <c r="G13" s="158"/>
      <c r="H13" s="158"/>
      <c r="I13" s="158"/>
      <c r="J13" s="158"/>
      <c r="K13" s="158"/>
      <c r="L13" s="158"/>
      <c r="M13" s="158"/>
    </row>
    <row r="14" spans="1:13" ht="15" x14ac:dyDescent="0.25">
      <c r="A14" s="134" t="s">
        <v>1742</v>
      </c>
      <c r="B14" s="132"/>
      <c r="C14" s="132"/>
      <c r="D14" s="132"/>
      <c r="E14" s="132"/>
      <c r="F14" s="132"/>
      <c r="G14" s="132"/>
      <c r="H14" s="132"/>
      <c r="I14" s="132"/>
      <c r="J14" s="132"/>
      <c r="K14" s="132"/>
      <c r="L14" s="132"/>
      <c r="M14" s="132"/>
    </row>
    <row r="15" spans="1:13" x14ac:dyDescent="0.2">
      <c r="A15" s="58"/>
      <c r="B15" s="58"/>
      <c r="C15" s="58"/>
      <c r="D15" s="58"/>
      <c r="E15" s="58"/>
      <c r="F15" s="58"/>
      <c r="G15" s="58"/>
      <c r="H15" s="58"/>
      <c r="I15" s="58"/>
      <c r="J15" s="58"/>
      <c r="K15" s="58"/>
      <c r="L15" s="58"/>
      <c r="M15" s="58"/>
    </row>
    <row r="16" spans="1:13" ht="12.75" customHeight="1" x14ac:dyDescent="0.2">
      <c r="A16" s="159" t="s">
        <v>2295</v>
      </c>
      <c r="B16" s="159"/>
      <c r="C16" s="159"/>
      <c r="D16" s="159"/>
      <c r="E16" s="159"/>
      <c r="F16" s="159"/>
      <c r="G16" s="159"/>
      <c r="H16" s="159"/>
      <c r="I16" s="159"/>
      <c r="J16" s="159"/>
      <c r="K16" s="159"/>
      <c r="L16" s="159"/>
      <c r="M16" s="159"/>
    </row>
    <row r="17" spans="1:13" x14ac:dyDescent="0.2">
      <c r="A17" s="159"/>
      <c r="B17" s="159"/>
      <c r="C17" s="159"/>
      <c r="D17" s="159"/>
      <c r="E17" s="159"/>
      <c r="F17" s="159"/>
      <c r="G17" s="159"/>
      <c r="H17" s="159"/>
      <c r="I17" s="159"/>
      <c r="J17" s="159"/>
      <c r="K17" s="159"/>
      <c r="L17" s="159"/>
      <c r="M17" s="159"/>
    </row>
    <row r="18" spans="1:13" x14ac:dyDescent="0.2">
      <c r="A18" s="159"/>
      <c r="B18" s="159"/>
      <c r="C18" s="159"/>
      <c r="D18" s="159"/>
      <c r="E18" s="159"/>
      <c r="F18" s="159"/>
      <c r="G18" s="159"/>
      <c r="H18" s="159"/>
      <c r="I18" s="159"/>
      <c r="J18" s="159"/>
      <c r="K18" s="159"/>
      <c r="L18" s="159"/>
      <c r="M18" s="159"/>
    </row>
    <row r="19" spans="1:13" x14ac:dyDescent="0.2">
      <c r="A19" s="112"/>
      <c r="B19" s="112"/>
      <c r="C19" s="112"/>
      <c r="D19" s="112"/>
      <c r="E19" s="112"/>
      <c r="F19" s="112"/>
      <c r="G19" s="112"/>
      <c r="H19" s="112"/>
      <c r="I19" s="112"/>
      <c r="J19" s="112"/>
      <c r="K19" s="112"/>
      <c r="L19" s="112"/>
      <c r="M19" s="112"/>
    </row>
    <row r="20" spans="1:13" ht="15" x14ac:dyDescent="0.25">
      <c r="A20" s="134" t="s">
        <v>1798</v>
      </c>
      <c r="B20" s="135"/>
      <c r="C20" s="132"/>
      <c r="D20" s="132"/>
      <c r="E20" s="132"/>
      <c r="F20" s="132"/>
      <c r="G20" s="132"/>
      <c r="H20" s="132"/>
      <c r="I20" s="132"/>
      <c r="J20" s="132"/>
      <c r="K20" s="132"/>
      <c r="L20" s="132"/>
      <c r="M20" s="132"/>
    </row>
    <row r="21" spans="1:13" x14ac:dyDescent="0.2">
      <c r="A21" s="140"/>
      <c r="B21" s="140"/>
      <c r="C21" s="140"/>
      <c r="D21" s="140"/>
      <c r="E21" s="140"/>
      <c r="F21" s="140"/>
      <c r="G21" s="140"/>
      <c r="H21" s="140"/>
      <c r="I21" s="140"/>
      <c r="J21" s="140"/>
      <c r="K21" s="140"/>
      <c r="L21" s="140"/>
      <c r="M21" s="140"/>
    </row>
    <row r="22" spans="1:13" ht="12.75" customHeight="1" x14ac:dyDescent="0.2">
      <c r="A22" s="156" t="s">
        <v>2340</v>
      </c>
      <c r="B22" s="156"/>
      <c r="C22" s="156"/>
      <c r="D22" s="156"/>
      <c r="E22" s="156"/>
      <c r="F22" s="156"/>
      <c r="G22" s="156"/>
      <c r="H22" s="156"/>
      <c r="I22" s="156"/>
      <c r="J22" s="156"/>
      <c r="K22" s="156"/>
      <c r="L22" s="156"/>
      <c r="M22" s="141"/>
    </row>
    <row r="23" spans="1:13" x14ac:dyDescent="0.2">
      <c r="A23" s="156"/>
      <c r="B23" s="156"/>
      <c r="C23" s="156"/>
      <c r="D23" s="156"/>
      <c r="E23" s="156"/>
      <c r="F23" s="156"/>
      <c r="G23" s="156"/>
      <c r="H23" s="156"/>
      <c r="I23" s="156"/>
      <c r="J23" s="156"/>
      <c r="K23" s="156"/>
      <c r="L23" s="156"/>
      <c r="M23" s="141"/>
    </row>
    <row r="24" spans="1:13" x14ac:dyDescent="0.2">
      <c r="A24" s="156"/>
      <c r="B24" s="156"/>
      <c r="C24" s="156"/>
      <c r="D24" s="156"/>
      <c r="E24" s="156"/>
      <c r="F24" s="156"/>
      <c r="G24" s="156"/>
      <c r="H24" s="156"/>
      <c r="I24" s="156"/>
      <c r="J24" s="156"/>
      <c r="K24" s="156"/>
      <c r="L24" s="156"/>
      <c r="M24" s="139"/>
    </row>
    <row r="25" spans="1:13" x14ac:dyDescent="0.2">
      <c r="A25" s="139"/>
      <c r="B25" s="139"/>
      <c r="C25" s="139"/>
      <c r="D25" s="139"/>
      <c r="E25" s="139"/>
      <c r="F25" s="139"/>
      <c r="G25" s="139"/>
      <c r="H25" s="139"/>
      <c r="I25" s="139"/>
      <c r="J25" s="139"/>
      <c r="K25" s="139"/>
      <c r="L25" s="139"/>
      <c r="M25" s="139"/>
    </row>
    <row r="26" spans="1:13" ht="15" x14ac:dyDescent="0.25">
      <c r="A26" s="133" t="s">
        <v>2300</v>
      </c>
      <c r="B26" s="139"/>
      <c r="C26" s="139"/>
      <c r="D26" s="139"/>
      <c r="E26" s="139"/>
      <c r="F26" s="139"/>
      <c r="G26" s="139"/>
      <c r="H26" s="139"/>
      <c r="I26" s="139"/>
      <c r="J26" s="139"/>
      <c r="K26" s="139"/>
      <c r="L26" s="139"/>
      <c r="M26" s="139"/>
    </row>
    <row r="27" spans="1:13" ht="15" x14ac:dyDescent="0.25">
      <c r="A27" s="133" t="s">
        <v>2339</v>
      </c>
      <c r="B27" s="139"/>
      <c r="C27" s="139"/>
      <c r="D27" s="139"/>
      <c r="E27" s="139"/>
      <c r="F27" s="139"/>
      <c r="G27" s="139"/>
      <c r="H27" s="139"/>
      <c r="I27" s="139"/>
      <c r="J27" s="139"/>
      <c r="K27" s="139"/>
      <c r="L27" s="139"/>
      <c r="M27" s="139"/>
    </row>
    <row r="28" spans="1:13" x14ac:dyDescent="0.2">
      <c r="A28" s="139"/>
      <c r="B28" s="139"/>
      <c r="C28" s="139"/>
      <c r="D28" s="139"/>
      <c r="E28" s="139"/>
      <c r="F28" s="139"/>
      <c r="G28" s="139"/>
      <c r="H28" s="139"/>
      <c r="I28" s="139"/>
      <c r="J28" s="139"/>
      <c r="K28" s="139"/>
      <c r="L28" s="139"/>
      <c r="M28" s="139"/>
    </row>
    <row r="29" spans="1:13" ht="15" customHeight="1" x14ac:dyDescent="0.2">
      <c r="A29" s="158" t="s">
        <v>2296</v>
      </c>
      <c r="B29" s="158"/>
      <c r="C29" s="158"/>
      <c r="D29" s="158"/>
      <c r="E29" s="158"/>
      <c r="F29" s="158"/>
      <c r="G29" s="158"/>
      <c r="H29" s="158"/>
      <c r="I29" s="158"/>
      <c r="J29" s="158"/>
      <c r="K29" s="158"/>
      <c r="L29" s="158"/>
      <c r="M29" s="158"/>
    </row>
    <row r="30" spans="1:13" x14ac:dyDescent="0.2">
      <c r="A30" s="158"/>
      <c r="B30" s="158"/>
      <c r="C30" s="158"/>
      <c r="D30" s="158"/>
      <c r="E30" s="158"/>
      <c r="F30" s="158"/>
      <c r="G30" s="158"/>
      <c r="H30" s="158"/>
      <c r="I30" s="158"/>
      <c r="J30" s="158"/>
      <c r="K30" s="158"/>
      <c r="L30" s="158"/>
      <c r="M30" s="158"/>
    </row>
    <row r="31" spans="1:13" x14ac:dyDescent="0.2">
      <c r="A31" s="158"/>
      <c r="B31" s="158"/>
      <c r="C31" s="158"/>
      <c r="D31" s="158"/>
      <c r="E31" s="158"/>
      <c r="F31" s="158"/>
      <c r="G31" s="158"/>
      <c r="H31" s="158"/>
      <c r="I31" s="158"/>
      <c r="J31" s="158"/>
      <c r="K31" s="158"/>
      <c r="L31" s="158"/>
      <c r="M31" s="158"/>
    </row>
    <row r="32" spans="1:13" x14ac:dyDescent="0.2">
      <c r="A32" s="158"/>
      <c r="B32" s="158"/>
      <c r="C32" s="158"/>
      <c r="D32" s="158"/>
      <c r="E32" s="158"/>
      <c r="F32" s="158"/>
      <c r="G32" s="158"/>
      <c r="H32" s="158"/>
      <c r="I32" s="158"/>
      <c r="J32" s="158"/>
      <c r="K32" s="158"/>
      <c r="L32" s="158"/>
      <c r="M32" s="158"/>
    </row>
    <row r="33" spans="1:14" x14ac:dyDescent="0.2">
      <c r="A33" s="158"/>
      <c r="B33" s="158"/>
      <c r="C33" s="158"/>
      <c r="D33" s="158"/>
      <c r="E33" s="158"/>
      <c r="F33" s="158"/>
      <c r="G33" s="158"/>
      <c r="H33" s="158"/>
      <c r="I33" s="158"/>
      <c r="J33" s="158"/>
      <c r="K33" s="158"/>
      <c r="L33" s="158"/>
      <c r="M33" s="158"/>
    </row>
    <row r="34" spans="1:14" x14ac:dyDescent="0.2">
      <c r="A34" s="158"/>
      <c r="B34" s="158"/>
      <c r="C34" s="158"/>
      <c r="D34" s="158"/>
      <c r="E34" s="158"/>
      <c r="F34" s="158"/>
      <c r="G34" s="158"/>
      <c r="H34" s="158"/>
      <c r="I34" s="158"/>
      <c r="J34" s="158"/>
      <c r="K34" s="158"/>
      <c r="L34" s="158"/>
      <c r="M34" s="158"/>
    </row>
    <row r="35" spans="1:14" x14ac:dyDescent="0.2">
      <c r="A35" s="158"/>
      <c r="B35" s="158"/>
      <c r="C35" s="158"/>
      <c r="D35" s="158"/>
      <c r="E35" s="158"/>
      <c r="F35" s="158"/>
      <c r="G35" s="158"/>
      <c r="H35" s="158"/>
      <c r="I35" s="158"/>
      <c r="J35" s="158"/>
      <c r="K35" s="158"/>
      <c r="L35" s="158"/>
      <c r="M35" s="158"/>
    </row>
    <row r="36" spans="1:14" x14ac:dyDescent="0.2">
      <c r="A36" s="158"/>
      <c r="B36" s="158"/>
      <c r="C36" s="158"/>
      <c r="D36" s="158"/>
      <c r="E36" s="158"/>
      <c r="F36" s="158"/>
      <c r="G36" s="158"/>
      <c r="H36" s="158"/>
      <c r="I36" s="158"/>
      <c r="J36" s="158"/>
      <c r="K36" s="158"/>
      <c r="L36" s="158"/>
      <c r="M36" s="158"/>
    </row>
    <row r="37" spans="1:14" s="118" customFormat="1" ht="15" customHeight="1" x14ac:dyDescent="0.25">
      <c r="A37" s="155" t="s">
        <v>2298</v>
      </c>
      <c r="B37" s="158"/>
      <c r="C37" s="158"/>
      <c r="D37" s="158"/>
      <c r="E37" s="158"/>
      <c r="F37" s="158"/>
      <c r="G37" s="158"/>
      <c r="H37" s="158"/>
      <c r="I37" s="158"/>
      <c r="J37" s="158"/>
      <c r="K37" s="158"/>
      <c r="L37" s="158"/>
      <c r="M37" s="158"/>
      <c r="N37" s="158"/>
    </row>
    <row r="38" spans="1:14" s="118" customFormat="1" ht="15" x14ac:dyDescent="0.25">
      <c r="A38" s="158"/>
      <c r="B38" s="158"/>
      <c r="C38" s="158"/>
      <c r="D38" s="158"/>
      <c r="E38" s="158"/>
      <c r="F38" s="158"/>
      <c r="G38" s="158"/>
      <c r="H38" s="158"/>
      <c r="I38" s="158"/>
      <c r="J38" s="158"/>
      <c r="K38" s="158"/>
      <c r="L38" s="158"/>
      <c r="M38" s="158"/>
      <c r="N38" s="158"/>
    </row>
    <row r="39" spans="1:14" s="118" customFormat="1" ht="15" x14ac:dyDescent="0.25">
      <c r="A39" s="158"/>
      <c r="B39" s="158"/>
      <c r="C39" s="158"/>
      <c r="D39" s="158"/>
      <c r="E39" s="158"/>
      <c r="F39" s="158"/>
      <c r="G39" s="158"/>
      <c r="H39" s="158"/>
      <c r="I39" s="158"/>
      <c r="J39" s="158"/>
      <c r="K39" s="158"/>
      <c r="L39" s="158"/>
      <c r="M39" s="158"/>
      <c r="N39" s="158"/>
    </row>
    <row r="40" spans="1:14" s="118" customFormat="1" ht="15" x14ac:dyDescent="0.25">
      <c r="A40" s="158"/>
      <c r="B40" s="158"/>
      <c r="C40" s="158"/>
      <c r="D40" s="158"/>
      <c r="E40" s="158"/>
      <c r="F40" s="158"/>
      <c r="G40" s="158"/>
      <c r="H40" s="158"/>
      <c r="I40" s="158"/>
      <c r="J40" s="158"/>
      <c r="K40" s="158"/>
      <c r="L40" s="158"/>
      <c r="M40" s="158"/>
      <c r="N40" s="158"/>
    </row>
    <row r="41" spans="1:14" s="118" customFormat="1" ht="15" x14ac:dyDescent="0.25">
      <c r="A41" s="158"/>
      <c r="B41" s="158"/>
      <c r="C41" s="158"/>
      <c r="D41" s="158"/>
      <c r="E41" s="158"/>
      <c r="F41" s="158"/>
      <c r="G41" s="158"/>
      <c r="H41" s="158"/>
      <c r="I41" s="158"/>
      <c r="J41" s="158"/>
      <c r="K41" s="158"/>
      <c r="L41" s="158"/>
      <c r="M41" s="158"/>
      <c r="N41" s="158"/>
    </row>
    <row r="42" spans="1:14" ht="12.75" customHeight="1" x14ac:dyDescent="0.2">
      <c r="A42" s="155" t="s">
        <v>1801</v>
      </c>
      <c r="B42" s="155"/>
      <c r="C42" s="155"/>
      <c r="D42" s="155"/>
      <c r="E42" s="155"/>
      <c r="F42" s="155"/>
      <c r="G42" s="155"/>
      <c r="H42" s="155"/>
      <c r="I42" s="155"/>
      <c r="J42" s="155"/>
      <c r="K42" s="155"/>
      <c r="L42" s="155"/>
      <c r="M42" s="155"/>
    </row>
    <row r="43" spans="1:14" x14ac:dyDescent="0.2">
      <c r="A43" s="155"/>
      <c r="B43" s="155"/>
      <c r="C43" s="155"/>
      <c r="D43" s="155"/>
      <c r="E43" s="155"/>
      <c r="F43" s="155"/>
      <c r="G43" s="155"/>
      <c r="H43" s="155"/>
      <c r="I43" s="155"/>
      <c r="J43" s="155"/>
      <c r="K43" s="155"/>
      <c r="L43" s="155"/>
      <c r="M43" s="155"/>
    </row>
    <row r="44" spans="1:14" x14ac:dyDescent="0.2">
      <c r="A44" s="155"/>
      <c r="B44" s="155"/>
      <c r="C44" s="155"/>
      <c r="D44" s="155"/>
      <c r="E44" s="155"/>
      <c r="F44" s="155"/>
      <c r="G44" s="155"/>
      <c r="H44" s="155"/>
      <c r="I44" s="155"/>
      <c r="J44" s="155"/>
      <c r="K44" s="155"/>
      <c r="L44" s="155"/>
      <c r="M44" s="155"/>
    </row>
    <row r="45" spans="1:14" x14ac:dyDescent="0.2">
      <c r="A45" s="155"/>
      <c r="B45" s="155"/>
      <c r="C45" s="155"/>
      <c r="D45" s="155"/>
      <c r="E45" s="155"/>
      <c r="F45" s="155"/>
      <c r="G45" s="155"/>
      <c r="H45" s="155"/>
      <c r="I45" s="155"/>
      <c r="J45" s="155"/>
      <c r="K45" s="155"/>
      <c r="L45" s="155"/>
      <c r="M45" s="155"/>
    </row>
    <row r="46" spans="1:14" x14ac:dyDescent="0.2">
      <c r="A46" s="1"/>
      <c r="B46" s="1"/>
      <c r="C46" s="1"/>
      <c r="D46" s="1"/>
      <c r="E46" s="1"/>
      <c r="F46" s="1"/>
      <c r="G46" s="1"/>
      <c r="H46" s="1"/>
      <c r="I46" s="1"/>
      <c r="J46" s="1"/>
      <c r="K46" s="1"/>
      <c r="L46" s="1"/>
      <c r="M46" s="1"/>
    </row>
    <row r="47" spans="1:14" x14ac:dyDescent="0.2">
      <c r="A47" s="1"/>
      <c r="B47" s="1"/>
      <c r="C47" s="1"/>
      <c r="D47" s="1"/>
      <c r="E47" s="1"/>
      <c r="F47" s="1"/>
      <c r="G47" s="1"/>
      <c r="H47" s="1"/>
      <c r="I47" s="1"/>
      <c r="J47" s="1"/>
      <c r="K47" s="1"/>
      <c r="L47" s="1"/>
      <c r="M47" s="1"/>
    </row>
    <row r="48" spans="1:14" x14ac:dyDescent="0.2">
      <c r="A48" s="1"/>
      <c r="B48" s="1"/>
      <c r="C48" s="1"/>
      <c r="D48" s="1"/>
      <c r="E48" s="1"/>
      <c r="F48" s="1"/>
      <c r="G48" s="1"/>
      <c r="H48" s="1"/>
      <c r="I48" s="1"/>
      <c r="J48" s="1"/>
      <c r="K48" s="1"/>
      <c r="L48" s="1"/>
      <c r="M48" s="1"/>
    </row>
    <row r="49" spans="1:13" x14ac:dyDescent="0.2">
      <c r="A49" s="1"/>
      <c r="B49" s="1"/>
      <c r="C49" s="1"/>
      <c r="D49" s="1"/>
      <c r="E49" s="1"/>
      <c r="F49" s="1"/>
      <c r="G49" s="1"/>
      <c r="H49" s="1"/>
      <c r="I49" s="1"/>
      <c r="J49" s="1"/>
      <c r="K49" s="1"/>
      <c r="L49" s="1"/>
      <c r="M49" s="1"/>
    </row>
    <row r="50" spans="1:13" x14ac:dyDescent="0.2">
      <c r="A50" s="1"/>
      <c r="B50" s="1"/>
      <c r="C50" s="1"/>
      <c r="D50" s="1"/>
      <c r="E50" s="1"/>
      <c r="F50" s="1"/>
      <c r="G50" s="1"/>
      <c r="H50" s="1"/>
      <c r="I50" s="1"/>
      <c r="J50" s="1"/>
      <c r="K50" s="1"/>
      <c r="L50" s="1"/>
      <c r="M50" s="1"/>
    </row>
  </sheetData>
  <mergeCells count="7">
    <mergeCell ref="A42:M45"/>
    <mergeCell ref="A22:L24"/>
    <mergeCell ref="A1:M1"/>
    <mergeCell ref="A3:M13"/>
    <mergeCell ref="A16:M18"/>
    <mergeCell ref="A29:M36"/>
    <mergeCell ref="A37:N41"/>
  </mergeCells>
  <hyperlinks>
    <hyperlink ref="A14" r:id="rId1" tooltip="Link to progress 8 and attainment 8 guidance"/>
    <hyperlink ref="A20" r:id="rId2" tooltip="Link to the ofqual website"/>
    <hyperlink ref="A14:M14" r:id="rId3" tooltip="Link to progress 8 and attainment 8 guidance" display="http://www.gov.uk/government/publications/progress-8-school-performance-measure"/>
    <hyperlink ref="A26" r:id="rId4" tooltip="Link to Secondary Accountability Measures Guidance"/>
    <hyperlink ref="A27" r:id="rId5" tooltip="Link to A level reform page"/>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I350"/>
  <sheetViews>
    <sheetView zoomScale="80" zoomScaleNormal="80" workbookViewId="0">
      <selection activeCell="B6" sqref="B6:C6"/>
    </sheetView>
  </sheetViews>
  <sheetFormatPr defaultColWidth="9.140625" defaultRowHeight="14.25" x14ac:dyDescent="0.2"/>
  <cols>
    <col min="1" max="1" width="9.140625" style="59"/>
    <col min="2" max="2" width="21.42578125" style="67" customWidth="1"/>
    <col min="3" max="3" width="134.28515625" style="59" customWidth="1"/>
    <col min="4" max="5" width="2.42578125" style="59" customWidth="1"/>
    <col min="6" max="6" width="18.42578125" style="59" bestFit="1" customWidth="1"/>
    <col min="7" max="7" width="15" style="59" customWidth="1"/>
    <col min="8" max="8" width="22.85546875" style="59" customWidth="1"/>
    <col min="9" max="9" width="2.42578125" style="59" customWidth="1"/>
    <col min="10" max="16384" width="9.140625" style="59"/>
  </cols>
  <sheetData>
    <row r="1" spans="2:9" x14ac:dyDescent="0.2">
      <c r="F1" s="160" t="str">
        <f>IFERROR(VLOOKUP(F6,'For Drop Downs'!K:L,2,FALSE),"")</f>
        <v/>
      </c>
      <c r="G1" s="160"/>
      <c r="H1" s="160"/>
    </row>
    <row r="2" spans="2:9" x14ac:dyDescent="0.2">
      <c r="F2" s="160"/>
      <c r="G2" s="160"/>
      <c r="H2" s="160"/>
    </row>
    <row r="3" spans="2:9" ht="15" x14ac:dyDescent="0.25">
      <c r="B3" s="109" t="s">
        <v>2134</v>
      </c>
      <c r="C3" s="109"/>
      <c r="D3" s="109"/>
      <c r="E3" s="109"/>
      <c r="F3" s="160"/>
      <c r="G3" s="160"/>
      <c r="H3" s="160"/>
    </row>
    <row r="4" spans="2:9" x14ac:dyDescent="0.2">
      <c r="B4" s="59"/>
    </row>
    <row r="5" spans="2:9" ht="15" x14ac:dyDescent="0.25">
      <c r="B5" s="162" t="s">
        <v>1730</v>
      </c>
      <c r="C5" s="162"/>
      <c r="D5" s="62"/>
      <c r="E5" s="62"/>
      <c r="F5" s="162" t="s">
        <v>1107</v>
      </c>
      <c r="G5" s="162"/>
      <c r="H5" s="162"/>
    </row>
    <row r="6" spans="2:9" ht="12.75" customHeight="1" x14ac:dyDescent="0.2">
      <c r="B6" s="163"/>
      <c r="C6" s="163"/>
      <c r="D6" s="79" t="str">
        <f>HYPERLINK("#"&amp;ADDRESS(ROW(),COLUMN()-1),CHAR(128))</f>
        <v>€</v>
      </c>
      <c r="E6" s="80"/>
      <c r="F6" s="163"/>
      <c r="G6" s="163"/>
      <c r="H6" s="163"/>
      <c r="I6" s="79" t="str">
        <f>HYPERLINK("#"&amp;ADDRESS(ROW(),COLUMN()-1),CHAR(128))</f>
        <v>€</v>
      </c>
    </row>
    <row r="7" spans="2:9" x14ac:dyDescent="0.2">
      <c r="B7" s="59"/>
      <c r="D7" s="77"/>
      <c r="E7" s="76"/>
      <c r="F7" s="78"/>
    </row>
    <row r="8" spans="2:9" x14ac:dyDescent="0.2">
      <c r="B8" s="161" t="str">
        <f>IF(ISBLANK(B6),"Please choose a new option from the first list.",IF(B10="BLANK","Please choose a new option from the second list.",""))</f>
        <v>Please choose a new option from the first list.</v>
      </c>
      <c r="C8" s="161"/>
      <c r="D8" s="76"/>
      <c r="E8" s="76"/>
      <c r="F8" s="161"/>
      <c r="G8" s="161"/>
      <c r="H8" s="161"/>
    </row>
    <row r="9" spans="2:9" x14ac:dyDescent="0.2">
      <c r="B9" s="56" t="s">
        <v>979</v>
      </c>
      <c r="C9" s="56" t="s">
        <v>980</v>
      </c>
      <c r="F9" s="56" t="s">
        <v>981</v>
      </c>
      <c r="G9" s="56" t="s">
        <v>982</v>
      </c>
      <c r="H9" s="57" t="s">
        <v>983</v>
      </c>
    </row>
    <row r="10" spans="2:9" x14ac:dyDescent="0.2">
      <c r="B10" s="63" t="str">
        <f>VLOOKUP('Qual Table Lookup'!$J7,'Qual Table Lookup'!$J:$L,2,FALSE)</f>
        <v>BLANK</v>
      </c>
      <c r="C10" s="64" t="str">
        <f>VLOOKUP('Qual Table Lookup'!$J7,'Qual Table Lookup'!$J:$L,3,FALSE)</f>
        <v>BLANK</v>
      </c>
      <c r="D10" s="65"/>
      <c r="E10" s="65"/>
      <c r="F10" s="64" t="str">
        <f>VLOOKUP('All Points All Tables'!$K7,'All Points All Tables'!$K:$N,2,FALSE)</f>
        <v>BLANK</v>
      </c>
      <c r="G10" s="66" t="str">
        <f>VLOOKUP('All Points All Tables'!$K7,'All Points All Tables'!$K:$N,3,FALSE)</f>
        <v>BLANK</v>
      </c>
      <c r="H10" s="64" t="str">
        <f>VLOOKUP('All Points All Tables'!$K7,'All Points All Tables'!$K:$N,4,FALSE)</f>
        <v>BLANK</v>
      </c>
    </row>
    <row r="11" spans="2:9" x14ac:dyDescent="0.2">
      <c r="B11" s="63" t="str">
        <f>VLOOKUP('Qual Table Lookup'!$J8,'Qual Table Lookup'!$J:$L,2,FALSE)</f>
        <v>BLANK</v>
      </c>
      <c r="C11" s="64" t="str">
        <f>VLOOKUP('Qual Table Lookup'!$J8,'Qual Table Lookup'!$J:$L,3,FALSE)</f>
        <v>BLANK</v>
      </c>
      <c r="D11" s="65"/>
      <c r="E11" s="65"/>
      <c r="F11" s="64" t="str">
        <f>VLOOKUP('All Points All Tables'!$K8,'All Points All Tables'!$K:$N,2,FALSE)</f>
        <v>BLANK</v>
      </c>
      <c r="G11" s="66" t="str">
        <f>VLOOKUP('All Points All Tables'!$K8,'All Points All Tables'!$K:$N,3,FALSE)</f>
        <v>BLANK</v>
      </c>
      <c r="H11" s="64" t="str">
        <f>VLOOKUP('All Points All Tables'!$K8,'All Points All Tables'!$K:$N,4,FALSE)</f>
        <v>BLANK</v>
      </c>
    </row>
    <row r="12" spans="2:9" x14ac:dyDescent="0.2">
      <c r="B12" s="63" t="str">
        <f>VLOOKUP('Qual Table Lookup'!$J9,'Qual Table Lookup'!$J:$L,2,FALSE)</f>
        <v>BLANK</v>
      </c>
      <c r="C12" s="64" t="str">
        <f>VLOOKUP('Qual Table Lookup'!$J9,'Qual Table Lookup'!$J:$L,3,FALSE)</f>
        <v>BLANK</v>
      </c>
      <c r="D12" s="65"/>
      <c r="E12" s="65"/>
      <c r="F12" s="64" t="str">
        <f>VLOOKUP('All Points All Tables'!$K9,'All Points All Tables'!$K:$N,2,FALSE)</f>
        <v>BLANK</v>
      </c>
      <c r="G12" s="66" t="str">
        <f>VLOOKUP('All Points All Tables'!$K9,'All Points All Tables'!$K:$N,3,FALSE)</f>
        <v>BLANK</v>
      </c>
      <c r="H12" s="64" t="str">
        <f>VLOOKUP('All Points All Tables'!$K9,'All Points All Tables'!$K:$N,4,FALSE)</f>
        <v>BLANK</v>
      </c>
    </row>
    <row r="13" spans="2:9" x14ac:dyDescent="0.2">
      <c r="B13" s="63" t="str">
        <f>VLOOKUP('Qual Table Lookup'!$J10,'Qual Table Lookup'!$J:$L,2,FALSE)</f>
        <v>BLANK</v>
      </c>
      <c r="C13" s="64" t="str">
        <f>VLOOKUP('Qual Table Lookup'!$J10,'Qual Table Lookup'!$J:$L,3,FALSE)</f>
        <v>BLANK</v>
      </c>
      <c r="D13" s="65"/>
      <c r="E13" s="65"/>
      <c r="F13" s="64" t="str">
        <f>VLOOKUP('All Points All Tables'!$K10,'All Points All Tables'!$K:$N,2,FALSE)</f>
        <v>BLANK</v>
      </c>
      <c r="G13" s="66" t="str">
        <f>VLOOKUP('All Points All Tables'!$K10,'All Points All Tables'!$K:$N,3,FALSE)</f>
        <v>BLANK</v>
      </c>
      <c r="H13" s="64" t="str">
        <f>VLOOKUP('All Points All Tables'!$K10,'All Points All Tables'!$K:$N,4,FALSE)</f>
        <v>BLANK</v>
      </c>
    </row>
    <row r="14" spans="2:9" x14ac:dyDescent="0.2">
      <c r="B14" s="63" t="str">
        <f>VLOOKUP('Qual Table Lookup'!$J11,'Qual Table Lookup'!$J:$L,2,FALSE)</f>
        <v>BLANK</v>
      </c>
      <c r="C14" s="64" t="str">
        <f>VLOOKUP('Qual Table Lookup'!$J11,'Qual Table Lookup'!$J:$L,3,FALSE)</f>
        <v>BLANK</v>
      </c>
      <c r="D14" s="65"/>
      <c r="E14" s="65"/>
      <c r="F14" s="64" t="str">
        <f>VLOOKUP('All Points All Tables'!$K11,'All Points All Tables'!$K:$N,2,FALSE)</f>
        <v>BLANK</v>
      </c>
      <c r="G14" s="66" t="str">
        <f>VLOOKUP('All Points All Tables'!$K11,'All Points All Tables'!$K:$N,3,FALSE)</f>
        <v>BLANK</v>
      </c>
      <c r="H14" s="64" t="str">
        <f>VLOOKUP('All Points All Tables'!$K11,'All Points All Tables'!$K:$N,4,FALSE)</f>
        <v>BLANK</v>
      </c>
    </row>
    <row r="15" spans="2:9" x14ac:dyDescent="0.2">
      <c r="B15" s="63" t="str">
        <f>VLOOKUP('Qual Table Lookup'!$J12,'Qual Table Lookup'!$J:$L,2,FALSE)</f>
        <v>BLANK</v>
      </c>
      <c r="C15" s="64" t="str">
        <f>VLOOKUP('Qual Table Lookup'!$J12,'Qual Table Lookup'!$J:$L,3,FALSE)</f>
        <v>BLANK</v>
      </c>
      <c r="D15" s="65"/>
      <c r="E15" s="65"/>
      <c r="F15" s="64" t="str">
        <f>VLOOKUP('All Points All Tables'!$K12,'All Points All Tables'!$K:$N,2,FALSE)</f>
        <v>BLANK</v>
      </c>
      <c r="G15" s="66" t="str">
        <f>VLOOKUP('All Points All Tables'!$K12,'All Points All Tables'!$K:$N,3,FALSE)</f>
        <v>BLANK</v>
      </c>
      <c r="H15" s="64" t="str">
        <f>VLOOKUP('All Points All Tables'!$K12,'All Points All Tables'!$K:$N,4,FALSE)</f>
        <v>BLANK</v>
      </c>
    </row>
    <row r="16" spans="2:9" x14ac:dyDescent="0.2">
      <c r="B16" s="63" t="str">
        <f>VLOOKUP('Qual Table Lookup'!$J13,'Qual Table Lookup'!$J:$L,2,FALSE)</f>
        <v>BLANK</v>
      </c>
      <c r="C16" s="64" t="str">
        <f>VLOOKUP('Qual Table Lookup'!$J13,'Qual Table Lookup'!$J:$L,3,FALSE)</f>
        <v>BLANK</v>
      </c>
      <c r="D16" s="65"/>
      <c r="E16" s="65"/>
      <c r="F16" s="64" t="str">
        <f>VLOOKUP('All Points All Tables'!$K13,'All Points All Tables'!$K:$N,2,FALSE)</f>
        <v>BLANK</v>
      </c>
      <c r="G16" s="66" t="str">
        <f>VLOOKUP('All Points All Tables'!$K13,'All Points All Tables'!$K:$N,3,FALSE)</f>
        <v>BLANK</v>
      </c>
      <c r="H16" s="64" t="str">
        <f>VLOOKUP('All Points All Tables'!$K13,'All Points All Tables'!$K:$N,4,FALSE)</f>
        <v>BLANK</v>
      </c>
    </row>
    <row r="17" spans="2:8" x14ac:dyDescent="0.2">
      <c r="B17" s="63" t="str">
        <f>VLOOKUP('Qual Table Lookup'!$J14,'Qual Table Lookup'!$J:$L,2,FALSE)</f>
        <v>BLANK</v>
      </c>
      <c r="C17" s="64" t="str">
        <f>VLOOKUP('Qual Table Lookup'!$J14,'Qual Table Lookup'!$J:$L,3,FALSE)</f>
        <v>BLANK</v>
      </c>
      <c r="D17" s="65"/>
      <c r="E17" s="65"/>
      <c r="F17" s="64" t="str">
        <f>VLOOKUP('All Points All Tables'!$K14,'All Points All Tables'!$K:$N,2,FALSE)</f>
        <v>BLANK</v>
      </c>
      <c r="G17" s="66" t="str">
        <f>VLOOKUP('All Points All Tables'!$K14,'All Points All Tables'!$K:$N,3,FALSE)</f>
        <v>BLANK</v>
      </c>
      <c r="H17" s="64" t="str">
        <f>VLOOKUP('All Points All Tables'!$K14,'All Points All Tables'!$K:$N,4,FALSE)</f>
        <v>BLANK</v>
      </c>
    </row>
    <row r="18" spans="2:8" x14ac:dyDescent="0.2">
      <c r="B18" s="63" t="str">
        <f>VLOOKUP('Qual Table Lookup'!$J15,'Qual Table Lookup'!$J:$L,2,FALSE)</f>
        <v>BLANK</v>
      </c>
      <c r="C18" s="64" t="str">
        <f>VLOOKUP('Qual Table Lookup'!$J15,'Qual Table Lookup'!$J:$L,3,FALSE)</f>
        <v>BLANK</v>
      </c>
      <c r="D18" s="65"/>
      <c r="E18" s="65"/>
      <c r="F18" s="64" t="str">
        <f>VLOOKUP('All Points All Tables'!$K15,'All Points All Tables'!$K:$N,2,FALSE)</f>
        <v>BLANK</v>
      </c>
      <c r="G18" s="66" t="str">
        <f>VLOOKUP('All Points All Tables'!$K15,'All Points All Tables'!$K:$N,3,FALSE)</f>
        <v>BLANK</v>
      </c>
      <c r="H18" s="64" t="str">
        <f>VLOOKUP('All Points All Tables'!$K15,'All Points All Tables'!$K:$N,4,FALSE)</f>
        <v>BLANK</v>
      </c>
    </row>
    <row r="19" spans="2:8" x14ac:dyDescent="0.2">
      <c r="B19" s="63" t="str">
        <f>VLOOKUP('Qual Table Lookup'!$J16,'Qual Table Lookup'!$J:$L,2,FALSE)</f>
        <v>BLANK</v>
      </c>
      <c r="C19" s="64" t="str">
        <f>VLOOKUP('Qual Table Lookup'!$J16,'Qual Table Lookup'!$J:$L,3,FALSE)</f>
        <v>BLANK</v>
      </c>
      <c r="D19" s="65"/>
      <c r="E19" s="65"/>
      <c r="F19" s="64" t="str">
        <f>VLOOKUP('All Points All Tables'!$K16,'All Points All Tables'!$K:$N,2,FALSE)</f>
        <v>BLANK</v>
      </c>
      <c r="G19" s="66" t="str">
        <f>VLOOKUP('All Points All Tables'!$K16,'All Points All Tables'!$K:$N,3,FALSE)</f>
        <v>BLANK</v>
      </c>
      <c r="H19" s="64" t="str">
        <f>VLOOKUP('All Points All Tables'!$K16,'All Points All Tables'!$K:$N,4,FALSE)</f>
        <v>BLANK</v>
      </c>
    </row>
    <row r="20" spans="2:8" x14ac:dyDescent="0.2">
      <c r="B20" s="63" t="str">
        <f>VLOOKUP('Qual Table Lookup'!$J17,'Qual Table Lookup'!$J:$L,2,FALSE)</f>
        <v>BLANK</v>
      </c>
      <c r="C20" s="64" t="str">
        <f>VLOOKUP('Qual Table Lookup'!$J17,'Qual Table Lookup'!$J:$L,3,FALSE)</f>
        <v>BLANK</v>
      </c>
      <c r="D20" s="65"/>
      <c r="E20" s="65"/>
      <c r="F20" s="64" t="str">
        <f>VLOOKUP('All Points All Tables'!$K17,'All Points All Tables'!$K:$N,2,FALSE)</f>
        <v>BLANK</v>
      </c>
      <c r="G20" s="66" t="str">
        <f>VLOOKUP('All Points All Tables'!$K17,'All Points All Tables'!$K:$N,3,FALSE)</f>
        <v>BLANK</v>
      </c>
      <c r="H20" s="64" t="str">
        <f>VLOOKUP('All Points All Tables'!$K17,'All Points All Tables'!$K:$N,4,FALSE)</f>
        <v>BLANK</v>
      </c>
    </row>
    <row r="21" spans="2:8" x14ac:dyDescent="0.2">
      <c r="B21" s="63" t="str">
        <f>VLOOKUP('Qual Table Lookup'!$J18,'Qual Table Lookup'!$J:$L,2,FALSE)</f>
        <v>BLANK</v>
      </c>
      <c r="C21" s="64" t="str">
        <f>VLOOKUP('Qual Table Lookup'!$J18,'Qual Table Lookup'!$J:$L,3,FALSE)</f>
        <v>BLANK</v>
      </c>
      <c r="D21" s="65"/>
      <c r="E21" s="65"/>
      <c r="F21" s="64" t="str">
        <f>VLOOKUP('All Points All Tables'!$K18,'All Points All Tables'!$K:$N,2,FALSE)</f>
        <v>BLANK</v>
      </c>
      <c r="G21" s="66" t="str">
        <f>VLOOKUP('All Points All Tables'!$K18,'All Points All Tables'!$K:$N,3,FALSE)</f>
        <v>BLANK</v>
      </c>
      <c r="H21" s="64" t="str">
        <f>VLOOKUP('All Points All Tables'!$K18,'All Points All Tables'!$K:$N,4,FALSE)</f>
        <v>BLANK</v>
      </c>
    </row>
    <row r="22" spans="2:8" x14ac:dyDescent="0.2">
      <c r="B22" s="63" t="str">
        <f>VLOOKUP('Qual Table Lookup'!$J19,'Qual Table Lookup'!$J:$L,2,FALSE)</f>
        <v>BLANK</v>
      </c>
      <c r="C22" s="64" t="str">
        <f>VLOOKUP('Qual Table Lookup'!$J19,'Qual Table Lookup'!$J:$L,3,FALSE)</f>
        <v>BLANK</v>
      </c>
      <c r="D22" s="65"/>
      <c r="E22" s="65"/>
      <c r="F22" s="64" t="str">
        <f>VLOOKUP('All Points All Tables'!$K19,'All Points All Tables'!$K:$N,2,FALSE)</f>
        <v>BLANK</v>
      </c>
      <c r="G22" s="66" t="str">
        <f>VLOOKUP('All Points All Tables'!$K19,'All Points All Tables'!$K:$N,3,FALSE)</f>
        <v>BLANK</v>
      </c>
      <c r="H22" s="64" t="str">
        <f>VLOOKUP('All Points All Tables'!$K19,'All Points All Tables'!$K:$N,4,FALSE)</f>
        <v>BLANK</v>
      </c>
    </row>
    <row r="23" spans="2:8" x14ac:dyDescent="0.2">
      <c r="B23" s="63" t="str">
        <f>VLOOKUP('Qual Table Lookup'!$J20,'Qual Table Lookup'!$J:$L,2,FALSE)</f>
        <v>BLANK</v>
      </c>
      <c r="C23" s="64" t="str">
        <f>VLOOKUP('Qual Table Lookup'!$J20,'Qual Table Lookup'!$J:$L,3,FALSE)</f>
        <v>BLANK</v>
      </c>
      <c r="D23" s="65"/>
      <c r="E23" s="65"/>
      <c r="F23" s="64" t="str">
        <f>VLOOKUP('All Points All Tables'!$K20,'All Points All Tables'!$K:$N,2,FALSE)</f>
        <v>BLANK</v>
      </c>
      <c r="G23" s="66" t="str">
        <f>VLOOKUP('All Points All Tables'!$K20,'All Points All Tables'!$K:$N,3,FALSE)</f>
        <v>BLANK</v>
      </c>
      <c r="H23" s="64" t="str">
        <f>VLOOKUP('All Points All Tables'!$K20,'All Points All Tables'!$K:$N,4,FALSE)</f>
        <v>BLANK</v>
      </c>
    </row>
    <row r="24" spans="2:8" x14ac:dyDescent="0.2">
      <c r="B24" s="63" t="str">
        <f>VLOOKUP('Qual Table Lookup'!$J21,'Qual Table Lookup'!$J:$L,2,FALSE)</f>
        <v>BLANK</v>
      </c>
      <c r="C24" s="64" t="str">
        <f>VLOOKUP('Qual Table Lookup'!$J21,'Qual Table Lookup'!$J:$L,3,FALSE)</f>
        <v>BLANK</v>
      </c>
      <c r="D24" s="65"/>
      <c r="E24" s="65"/>
      <c r="F24" s="64" t="str">
        <f>VLOOKUP('All Points All Tables'!$K21,'All Points All Tables'!$K:$N,2,FALSE)</f>
        <v>BLANK</v>
      </c>
      <c r="G24" s="66" t="str">
        <f>VLOOKUP('All Points All Tables'!$K21,'All Points All Tables'!$K:$N,3,FALSE)</f>
        <v>BLANK</v>
      </c>
      <c r="H24" s="64" t="str">
        <f>VLOOKUP('All Points All Tables'!$K21,'All Points All Tables'!$K:$N,4,FALSE)</f>
        <v>BLANK</v>
      </c>
    </row>
    <row r="25" spans="2:8" x14ac:dyDescent="0.2">
      <c r="B25" s="63" t="str">
        <f>VLOOKUP('Qual Table Lookup'!$J22,'Qual Table Lookup'!$J:$L,2,FALSE)</f>
        <v>BLANK</v>
      </c>
      <c r="C25" s="64" t="str">
        <f>VLOOKUP('Qual Table Lookup'!$J22,'Qual Table Lookup'!$J:$L,3,FALSE)</f>
        <v>BLANK</v>
      </c>
      <c r="D25" s="65"/>
      <c r="E25" s="65"/>
      <c r="F25" s="64" t="str">
        <f>VLOOKUP('All Points All Tables'!$K22,'All Points All Tables'!$K:$N,2,FALSE)</f>
        <v>BLANK</v>
      </c>
      <c r="G25" s="66" t="str">
        <f>VLOOKUP('All Points All Tables'!$K22,'All Points All Tables'!$K:$N,3,FALSE)</f>
        <v>BLANK</v>
      </c>
      <c r="H25" s="64" t="str">
        <f>VLOOKUP('All Points All Tables'!$K22,'All Points All Tables'!$K:$N,4,FALSE)</f>
        <v>BLANK</v>
      </c>
    </row>
    <row r="26" spans="2:8" x14ac:dyDescent="0.2">
      <c r="B26" s="63" t="str">
        <f>VLOOKUP('Qual Table Lookup'!$J23,'Qual Table Lookup'!$J:$L,2,FALSE)</f>
        <v>BLANK</v>
      </c>
      <c r="C26" s="64" t="str">
        <f>VLOOKUP('Qual Table Lookup'!$J23,'Qual Table Lookup'!$J:$L,3,FALSE)</f>
        <v>BLANK</v>
      </c>
      <c r="D26" s="65"/>
      <c r="E26" s="65"/>
      <c r="F26" s="64" t="str">
        <f>VLOOKUP('All Points All Tables'!$K23,'All Points All Tables'!$K:$N,2,FALSE)</f>
        <v>BLANK</v>
      </c>
      <c r="G26" s="66" t="str">
        <f>VLOOKUP('All Points All Tables'!$K23,'All Points All Tables'!$K:$N,3,FALSE)</f>
        <v>BLANK</v>
      </c>
      <c r="H26" s="64" t="str">
        <f>VLOOKUP('All Points All Tables'!$K23,'All Points All Tables'!$K:$N,4,FALSE)</f>
        <v>BLANK</v>
      </c>
    </row>
    <row r="27" spans="2:8" x14ac:dyDescent="0.2">
      <c r="B27" s="63" t="str">
        <f>VLOOKUP('Qual Table Lookup'!$J24,'Qual Table Lookup'!$J:$L,2,FALSE)</f>
        <v>BLANK</v>
      </c>
      <c r="C27" s="64" t="str">
        <f>VLOOKUP('Qual Table Lookup'!$J24,'Qual Table Lookup'!$J:$L,3,FALSE)</f>
        <v>BLANK</v>
      </c>
      <c r="D27" s="65"/>
      <c r="E27" s="65"/>
      <c r="F27" s="64" t="str">
        <f>VLOOKUP('All Points All Tables'!$K24,'All Points All Tables'!$K:$N,2,FALSE)</f>
        <v>BLANK</v>
      </c>
      <c r="G27" s="66" t="str">
        <f>VLOOKUP('All Points All Tables'!$K24,'All Points All Tables'!$K:$N,3,FALSE)</f>
        <v>BLANK</v>
      </c>
      <c r="H27" s="64" t="str">
        <f>VLOOKUP('All Points All Tables'!$K24,'All Points All Tables'!$K:$N,4,FALSE)</f>
        <v>BLANK</v>
      </c>
    </row>
    <row r="28" spans="2:8" x14ac:dyDescent="0.2">
      <c r="B28" s="63" t="str">
        <f>VLOOKUP('Qual Table Lookup'!$J25,'Qual Table Lookup'!$J:$L,2,FALSE)</f>
        <v>BLANK</v>
      </c>
      <c r="C28" s="64" t="str">
        <f>VLOOKUP('Qual Table Lookup'!$J25,'Qual Table Lookup'!$J:$L,3,FALSE)</f>
        <v>BLANK</v>
      </c>
      <c r="D28" s="65"/>
      <c r="E28" s="65"/>
      <c r="F28" s="64" t="str">
        <f>VLOOKUP('All Points All Tables'!$K25,'All Points All Tables'!$K:$N,2,FALSE)</f>
        <v>BLANK</v>
      </c>
      <c r="G28" s="66" t="str">
        <f>VLOOKUP('All Points All Tables'!$K25,'All Points All Tables'!$K:$N,3,FALSE)</f>
        <v>BLANK</v>
      </c>
      <c r="H28" s="64" t="str">
        <f>VLOOKUP('All Points All Tables'!$K25,'All Points All Tables'!$K:$N,4,FALSE)</f>
        <v>BLANK</v>
      </c>
    </row>
    <row r="29" spans="2:8" x14ac:dyDescent="0.2">
      <c r="B29" s="63" t="str">
        <f>VLOOKUP('Qual Table Lookup'!$J26,'Qual Table Lookup'!$J:$L,2,FALSE)</f>
        <v>BLANK</v>
      </c>
      <c r="C29" s="64" t="str">
        <f>VLOOKUP('Qual Table Lookup'!$J26,'Qual Table Lookup'!$J:$L,3,FALSE)</f>
        <v>BLANK</v>
      </c>
      <c r="D29" s="65"/>
      <c r="E29" s="65"/>
      <c r="F29" s="65"/>
      <c r="G29" s="65"/>
      <c r="H29" s="65"/>
    </row>
    <row r="30" spans="2:8" x14ac:dyDescent="0.2">
      <c r="B30" s="63" t="str">
        <f>VLOOKUP('Qual Table Lookup'!$J27,'Qual Table Lookup'!$J:$L,2,FALSE)</f>
        <v>BLANK</v>
      </c>
      <c r="C30" s="64" t="str">
        <f>VLOOKUP('Qual Table Lookup'!$J27,'Qual Table Lookup'!$J:$L,3,FALSE)</f>
        <v>BLANK</v>
      </c>
      <c r="D30" s="65"/>
      <c r="E30" s="65"/>
      <c r="F30" s="65"/>
      <c r="G30" s="65"/>
      <c r="H30" s="65"/>
    </row>
    <row r="31" spans="2:8" x14ac:dyDescent="0.2">
      <c r="B31" s="63" t="str">
        <f>VLOOKUP('Qual Table Lookup'!$J28,'Qual Table Lookup'!$J:$L,2,FALSE)</f>
        <v>BLANK</v>
      </c>
      <c r="C31" s="64" t="str">
        <f>VLOOKUP('Qual Table Lookup'!$J28,'Qual Table Lookup'!$J:$L,3,FALSE)</f>
        <v>BLANK</v>
      </c>
      <c r="D31" s="65"/>
      <c r="E31" s="65"/>
      <c r="F31" s="65"/>
      <c r="G31" s="65"/>
      <c r="H31" s="65"/>
    </row>
    <row r="32" spans="2:8" x14ac:dyDescent="0.2">
      <c r="B32" s="63" t="str">
        <f>VLOOKUP('Qual Table Lookup'!$J29,'Qual Table Lookup'!$J:$L,2,FALSE)</f>
        <v>BLANK</v>
      </c>
      <c r="C32" s="64" t="str">
        <f>VLOOKUP('Qual Table Lookup'!$J29,'Qual Table Lookup'!$J:$L,3,FALSE)</f>
        <v>BLANK</v>
      </c>
      <c r="D32" s="65"/>
      <c r="E32" s="65"/>
      <c r="F32" s="65"/>
      <c r="G32" s="65"/>
      <c r="H32" s="65"/>
    </row>
    <row r="33" spans="2:8" x14ac:dyDescent="0.2">
      <c r="B33" s="63" t="str">
        <f>VLOOKUP('Qual Table Lookup'!$J30,'Qual Table Lookup'!$J:$L,2,FALSE)</f>
        <v>BLANK</v>
      </c>
      <c r="C33" s="64" t="str">
        <f>VLOOKUP('Qual Table Lookup'!$J30,'Qual Table Lookup'!$J:$L,3,FALSE)</f>
        <v>BLANK</v>
      </c>
      <c r="D33" s="65"/>
      <c r="E33" s="65"/>
      <c r="F33" s="65"/>
      <c r="G33" s="65"/>
      <c r="H33" s="65"/>
    </row>
    <row r="34" spans="2:8" x14ac:dyDescent="0.2">
      <c r="B34" s="63" t="str">
        <f>VLOOKUP('Qual Table Lookup'!$J31,'Qual Table Lookup'!$J:$L,2,FALSE)</f>
        <v>BLANK</v>
      </c>
      <c r="C34" s="64" t="str">
        <f>VLOOKUP('Qual Table Lookup'!$J31,'Qual Table Lookup'!$J:$L,3,FALSE)</f>
        <v>BLANK</v>
      </c>
      <c r="D34" s="65"/>
      <c r="E34" s="65"/>
      <c r="F34" s="65"/>
      <c r="G34" s="65"/>
      <c r="H34" s="65"/>
    </row>
    <row r="35" spans="2:8" x14ac:dyDescent="0.2">
      <c r="B35" s="63" t="str">
        <f>VLOOKUP('Qual Table Lookup'!$J32,'Qual Table Lookup'!$J:$L,2,FALSE)</f>
        <v>BLANK</v>
      </c>
      <c r="C35" s="64" t="str">
        <f>VLOOKUP('Qual Table Lookup'!$J32,'Qual Table Lookup'!$J:$L,3,FALSE)</f>
        <v>BLANK</v>
      </c>
      <c r="D35" s="65"/>
      <c r="E35" s="65"/>
      <c r="F35" s="65"/>
      <c r="G35" s="65"/>
      <c r="H35" s="65"/>
    </row>
    <row r="36" spans="2:8" x14ac:dyDescent="0.2">
      <c r="B36" s="63" t="str">
        <f>VLOOKUP('Qual Table Lookup'!$J33,'Qual Table Lookup'!$J:$L,2,FALSE)</f>
        <v>BLANK</v>
      </c>
      <c r="C36" s="64" t="str">
        <f>VLOOKUP('Qual Table Lookup'!$J33,'Qual Table Lookup'!$J:$L,3,FALSE)</f>
        <v>BLANK</v>
      </c>
      <c r="D36" s="65"/>
      <c r="E36" s="65"/>
      <c r="F36" s="65"/>
      <c r="G36" s="65"/>
      <c r="H36" s="65"/>
    </row>
    <row r="37" spans="2:8" x14ac:dyDescent="0.2">
      <c r="B37" s="63" t="str">
        <f>VLOOKUP('Qual Table Lookup'!$J34,'Qual Table Lookup'!$J:$L,2,FALSE)</f>
        <v>BLANK</v>
      </c>
      <c r="C37" s="64" t="str">
        <f>VLOOKUP('Qual Table Lookup'!$J34,'Qual Table Lookup'!$J:$L,3,FALSE)</f>
        <v>BLANK</v>
      </c>
      <c r="D37" s="65"/>
      <c r="E37" s="65"/>
      <c r="F37" s="65"/>
      <c r="G37" s="65"/>
      <c r="H37" s="65"/>
    </row>
    <row r="38" spans="2:8" x14ac:dyDescent="0.2">
      <c r="B38" s="63" t="str">
        <f>VLOOKUP('Qual Table Lookup'!$J35,'Qual Table Lookup'!$J:$L,2,FALSE)</f>
        <v>BLANK</v>
      </c>
      <c r="C38" s="64" t="str">
        <f>VLOOKUP('Qual Table Lookup'!$J35,'Qual Table Lookup'!$J:$L,3,FALSE)</f>
        <v>BLANK</v>
      </c>
      <c r="D38" s="65"/>
      <c r="E38" s="65"/>
      <c r="F38" s="65"/>
      <c r="G38" s="65"/>
      <c r="H38" s="65"/>
    </row>
    <row r="39" spans="2:8" x14ac:dyDescent="0.2">
      <c r="B39" s="63" t="str">
        <f>VLOOKUP('Qual Table Lookup'!$J36,'Qual Table Lookup'!$J:$L,2,FALSE)</f>
        <v>BLANK</v>
      </c>
      <c r="C39" s="64" t="str">
        <f>VLOOKUP('Qual Table Lookup'!$J36,'Qual Table Lookup'!$J:$L,3,FALSE)</f>
        <v>BLANK</v>
      </c>
      <c r="D39" s="65"/>
      <c r="E39" s="65"/>
      <c r="F39" s="65"/>
      <c r="G39" s="65"/>
      <c r="H39" s="65"/>
    </row>
    <row r="40" spans="2:8" x14ac:dyDescent="0.2">
      <c r="B40" s="63" t="str">
        <f>VLOOKUP('Qual Table Lookup'!$J37,'Qual Table Lookup'!$J:$L,2,FALSE)</f>
        <v>BLANK</v>
      </c>
      <c r="C40" s="64" t="str">
        <f>VLOOKUP('Qual Table Lookup'!$J37,'Qual Table Lookup'!$J:$L,3,FALSE)</f>
        <v>BLANK</v>
      </c>
      <c r="D40" s="65"/>
      <c r="E40" s="65"/>
      <c r="F40" s="65"/>
      <c r="G40" s="65"/>
      <c r="H40" s="65"/>
    </row>
    <row r="41" spans="2:8" x14ac:dyDescent="0.2">
      <c r="B41" s="63" t="str">
        <f>VLOOKUP('Qual Table Lookup'!$J38,'Qual Table Lookup'!$J:$L,2,FALSE)</f>
        <v>BLANK</v>
      </c>
      <c r="C41" s="64" t="str">
        <f>VLOOKUP('Qual Table Lookup'!$J38,'Qual Table Lookup'!$J:$L,3,FALSE)</f>
        <v>BLANK</v>
      </c>
      <c r="D41" s="65"/>
      <c r="E41" s="65"/>
      <c r="F41" s="65"/>
      <c r="G41" s="65"/>
      <c r="H41" s="65"/>
    </row>
    <row r="42" spans="2:8" x14ac:dyDescent="0.2">
      <c r="B42" s="63" t="str">
        <f>VLOOKUP('Qual Table Lookup'!$J39,'Qual Table Lookup'!$J:$L,2,FALSE)</f>
        <v>BLANK</v>
      </c>
      <c r="C42" s="64" t="str">
        <f>VLOOKUP('Qual Table Lookup'!$J39,'Qual Table Lookup'!$J:$L,3,FALSE)</f>
        <v>BLANK</v>
      </c>
      <c r="D42" s="65"/>
      <c r="E42" s="65"/>
      <c r="F42" s="65"/>
      <c r="G42" s="65"/>
      <c r="H42" s="65"/>
    </row>
    <row r="43" spans="2:8" x14ac:dyDescent="0.2">
      <c r="B43" s="63" t="str">
        <f>VLOOKUP('Qual Table Lookup'!$J40,'Qual Table Lookup'!$J:$L,2,FALSE)</f>
        <v>BLANK</v>
      </c>
      <c r="C43" s="64" t="str">
        <f>VLOOKUP('Qual Table Lookup'!$J40,'Qual Table Lookup'!$J:$L,3,FALSE)</f>
        <v>BLANK</v>
      </c>
      <c r="D43" s="65"/>
      <c r="E43" s="65"/>
      <c r="F43" s="65"/>
      <c r="G43" s="65"/>
      <c r="H43" s="65"/>
    </row>
    <row r="44" spans="2:8" x14ac:dyDescent="0.2">
      <c r="B44" s="63" t="str">
        <f>VLOOKUP('Qual Table Lookup'!$J41,'Qual Table Lookup'!$J:$L,2,FALSE)</f>
        <v>BLANK</v>
      </c>
      <c r="C44" s="64" t="str">
        <f>VLOOKUP('Qual Table Lookup'!$J41,'Qual Table Lookup'!$J:$L,3,FALSE)</f>
        <v>BLANK</v>
      </c>
      <c r="D44" s="65"/>
      <c r="E44" s="65"/>
      <c r="F44" s="65"/>
      <c r="G44" s="65"/>
      <c r="H44" s="65"/>
    </row>
    <row r="45" spans="2:8" x14ac:dyDescent="0.2">
      <c r="B45" s="63" t="str">
        <f>VLOOKUP('Qual Table Lookup'!$J42,'Qual Table Lookup'!$J:$L,2,FALSE)</f>
        <v>BLANK</v>
      </c>
      <c r="C45" s="64" t="str">
        <f>VLOOKUP('Qual Table Lookup'!$J42,'Qual Table Lookup'!$J:$L,3,FALSE)</f>
        <v>BLANK</v>
      </c>
      <c r="D45" s="65"/>
      <c r="E45" s="65"/>
      <c r="F45" s="65"/>
      <c r="G45" s="65"/>
      <c r="H45" s="65"/>
    </row>
    <row r="46" spans="2:8" x14ac:dyDescent="0.2">
      <c r="B46" s="63" t="str">
        <f>VLOOKUP('Qual Table Lookup'!$J43,'Qual Table Lookup'!$J:$L,2,FALSE)</f>
        <v>BLANK</v>
      </c>
      <c r="C46" s="64" t="str">
        <f>VLOOKUP('Qual Table Lookup'!$J43,'Qual Table Lookup'!$J:$L,3,FALSE)</f>
        <v>BLANK</v>
      </c>
      <c r="D46" s="65"/>
      <c r="E46" s="65"/>
      <c r="F46" s="65"/>
      <c r="G46" s="65"/>
      <c r="H46" s="65"/>
    </row>
    <row r="47" spans="2:8" x14ac:dyDescent="0.2">
      <c r="B47" s="63" t="str">
        <f>VLOOKUP('Qual Table Lookup'!$J44,'Qual Table Lookup'!$J:$L,2,FALSE)</f>
        <v>BLANK</v>
      </c>
      <c r="C47" s="64" t="str">
        <f>VLOOKUP('Qual Table Lookup'!$J44,'Qual Table Lookup'!$J:$L,3,FALSE)</f>
        <v>BLANK</v>
      </c>
      <c r="D47" s="65"/>
      <c r="E47" s="65"/>
      <c r="F47" s="65"/>
      <c r="G47" s="65"/>
      <c r="H47" s="65"/>
    </row>
    <row r="48" spans="2:8" x14ac:dyDescent="0.2">
      <c r="B48" s="63" t="str">
        <f>VLOOKUP('Qual Table Lookup'!$J45,'Qual Table Lookup'!$J:$L,2,FALSE)</f>
        <v>BLANK</v>
      </c>
      <c r="C48" s="64" t="str">
        <f>VLOOKUP('Qual Table Lookup'!$J45,'Qual Table Lookup'!$J:$L,3,FALSE)</f>
        <v>BLANK</v>
      </c>
      <c r="D48" s="65"/>
      <c r="E48" s="65"/>
      <c r="F48" s="65"/>
      <c r="G48" s="65"/>
      <c r="H48" s="65"/>
    </row>
    <row r="49" spans="2:8" x14ac:dyDescent="0.2">
      <c r="B49" s="63" t="str">
        <f>VLOOKUP('Qual Table Lookup'!$J46,'Qual Table Lookup'!$J:$L,2,FALSE)</f>
        <v>BLANK</v>
      </c>
      <c r="C49" s="64" t="str">
        <f>VLOOKUP('Qual Table Lookup'!$J46,'Qual Table Lookup'!$J:$L,3,FALSE)</f>
        <v>BLANK</v>
      </c>
      <c r="D49" s="65"/>
      <c r="E49" s="65"/>
      <c r="F49" s="65"/>
      <c r="G49" s="65"/>
      <c r="H49" s="65"/>
    </row>
    <row r="50" spans="2:8" x14ac:dyDescent="0.2">
      <c r="B50" s="63" t="str">
        <f>VLOOKUP('Qual Table Lookup'!$J47,'Qual Table Lookup'!$J:$L,2,FALSE)</f>
        <v>BLANK</v>
      </c>
      <c r="C50" s="64" t="str">
        <f>VLOOKUP('Qual Table Lookup'!$J47,'Qual Table Lookup'!$J:$L,3,FALSE)</f>
        <v>BLANK</v>
      </c>
      <c r="D50" s="65"/>
      <c r="E50" s="65"/>
      <c r="F50" s="65"/>
      <c r="G50" s="65"/>
      <c r="H50" s="65"/>
    </row>
    <row r="51" spans="2:8" x14ac:dyDescent="0.2">
      <c r="B51" s="63" t="str">
        <f>VLOOKUP('Qual Table Lookup'!$J48,'Qual Table Lookup'!$J:$L,2,FALSE)</f>
        <v>BLANK</v>
      </c>
      <c r="C51" s="64" t="str">
        <f>VLOOKUP('Qual Table Lookup'!$J48,'Qual Table Lookup'!$J:$L,3,FALSE)</f>
        <v>BLANK</v>
      </c>
      <c r="D51" s="65"/>
      <c r="E51" s="65"/>
      <c r="F51" s="65"/>
      <c r="G51" s="65"/>
      <c r="H51" s="65"/>
    </row>
    <row r="52" spans="2:8" x14ac:dyDescent="0.2">
      <c r="B52" s="63" t="str">
        <f>VLOOKUP('Qual Table Lookup'!$J49,'Qual Table Lookup'!$J:$L,2,FALSE)</f>
        <v>BLANK</v>
      </c>
      <c r="C52" s="64" t="str">
        <f>VLOOKUP('Qual Table Lookup'!$J49,'Qual Table Lookup'!$J:$L,3,FALSE)</f>
        <v>BLANK</v>
      </c>
      <c r="D52" s="65"/>
      <c r="E52" s="65"/>
      <c r="F52" s="65"/>
      <c r="G52" s="65"/>
      <c r="H52" s="65"/>
    </row>
    <row r="53" spans="2:8" x14ac:dyDescent="0.2">
      <c r="B53" s="63" t="str">
        <f>VLOOKUP('Qual Table Lookup'!$J50,'Qual Table Lookup'!$J:$L,2,FALSE)</f>
        <v>BLANK</v>
      </c>
      <c r="C53" s="64" t="str">
        <f>VLOOKUP('Qual Table Lookup'!$J50,'Qual Table Lookup'!$J:$L,3,FALSE)</f>
        <v>BLANK</v>
      </c>
      <c r="D53" s="65"/>
      <c r="E53" s="65"/>
      <c r="F53" s="65"/>
      <c r="G53" s="65"/>
      <c r="H53" s="65"/>
    </row>
    <row r="54" spans="2:8" x14ac:dyDescent="0.2">
      <c r="B54" s="63" t="str">
        <f>VLOOKUP('Qual Table Lookup'!$J51,'Qual Table Lookup'!$J:$L,2,FALSE)</f>
        <v>BLANK</v>
      </c>
      <c r="C54" s="64" t="str">
        <f>VLOOKUP('Qual Table Lookup'!$J51,'Qual Table Lookup'!$J:$L,3,FALSE)</f>
        <v>BLANK</v>
      </c>
      <c r="D54" s="65"/>
      <c r="E54" s="65"/>
      <c r="F54" s="65"/>
      <c r="G54" s="65"/>
      <c r="H54" s="65"/>
    </row>
    <row r="55" spans="2:8" x14ac:dyDescent="0.2">
      <c r="B55" s="63" t="str">
        <f>VLOOKUP('Qual Table Lookup'!$J52,'Qual Table Lookup'!$J:$L,2,FALSE)</f>
        <v>BLANK</v>
      </c>
      <c r="C55" s="64" t="str">
        <f>VLOOKUP('Qual Table Lookup'!$J52,'Qual Table Lookup'!$J:$L,3,FALSE)</f>
        <v>BLANK</v>
      </c>
      <c r="D55" s="65"/>
      <c r="E55" s="65"/>
      <c r="F55" s="65"/>
      <c r="G55" s="65"/>
      <c r="H55" s="65"/>
    </row>
    <row r="56" spans="2:8" x14ac:dyDescent="0.2">
      <c r="B56" s="63" t="str">
        <f>VLOOKUP('Qual Table Lookup'!$J53,'Qual Table Lookup'!$J:$L,2,FALSE)</f>
        <v>BLANK</v>
      </c>
      <c r="C56" s="64" t="str">
        <f>VLOOKUP('Qual Table Lookup'!$J53,'Qual Table Lookup'!$J:$L,3,FALSE)</f>
        <v>BLANK</v>
      </c>
      <c r="D56" s="65"/>
      <c r="E56" s="65"/>
      <c r="F56" s="65"/>
      <c r="G56" s="65"/>
      <c r="H56" s="65"/>
    </row>
    <row r="57" spans="2:8" x14ac:dyDescent="0.2">
      <c r="B57" s="63" t="str">
        <f>VLOOKUP('Qual Table Lookup'!$J54,'Qual Table Lookup'!$J:$L,2,FALSE)</f>
        <v>BLANK</v>
      </c>
      <c r="C57" s="64" t="str">
        <f>VLOOKUP('Qual Table Lookup'!$J54,'Qual Table Lookup'!$J:$L,3,FALSE)</f>
        <v>BLANK</v>
      </c>
      <c r="D57" s="65"/>
      <c r="E57" s="65"/>
      <c r="F57" s="65"/>
      <c r="G57" s="65"/>
      <c r="H57" s="65"/>
    </row>
    <row r="58" spans="2:8" x14ac:dyDescent="0.2">
      <c r="B58" s="63" t="str">
        <f>VLOOKUP('Qual Table Lookup'!$J55,'Qual Table Lookup'!$J:$L,2,FALSE)</f>
        <v>BLANK</v>
      </c>
      <c r="C58" s="64" t="str">
        <f>VLOOKUP('Qual Table Lookup'!$J55,'Qual Table Lookup'!$J:$L,3,FALSE)</f>
        <v>BLANK</v>
      </c>
      <c r="D58" s="65"/>
      <c r="E58" s="65"/>
      <c r="F58" s="65"/>
      <c r="G58" s="65"/>
      <c r="H58" s="65"/>
    </row>
    <row r="59" spans="2:8" x14ac:dyDescent="0.2">
      <c r="B59" s="63" t="str">
        <f>VLOOKUP('Qual Table Lookup'!$J56,'Qual Table Lookup'!$J:$L,2,FALSE)</f>
        <v>BLANK</v>
      </c>
      <c r="C59" s="64" t="str">
        <f>VLOOKUP('Qual Table Lookup'!$J56,'Qual Table Lookup'!$J:$L,3,FALSE)</f>
        <v>BLANK</v>
      </c>
      <c r="D59" s="65"/>
      <c r="E59" s="65"/>
      <c r="F59" s="65"/>
      <c r="G59" s="65"/>
      <c r="H59" s="65"/>
    </row>
    <row r="60" spans="2:8" x14ac:dyDescent="0.2">
      <c r="B60" s="63" t="str">
        <f>VLOOKUP('Qual Table Lookup'!$J57,'Qual Table Lookup'!$J:$L,2,FALSE)</f>
        <v>BLANK</v>
      </c>
      <c r="C60" s="64" t="str">
        <f>VLOOKUP('Qual Table Lookup'!$J57,'Qual Table Lookup'!$J:$L,3,FALSE)</f>
        <v>BLANK</v>
      </c>
      <c r="D60" s="65"/>
      <c r="E60" s="65"/>
      <c r="F60" s="65"/>
      <c r="G60" s="65"/>
      <c r="H60" s="65"/>
    </row>
    <row r="61" spans="2:8" x14ac:dyDescent="0.2">
      <c r="B61" s="63" t="str">
        <f>VLOOKUP('Qual Table Lookup'!$J58,'Qual Table Lookup'!$J:$L,2,FALSE)</f>
        <v>BLANK</v>
      </c>
      <c r="C61" s="64" t="str">
        <f>VLOOKUP('Qual Table Lookup'!$J58,'Qual Table Lookup'!$J:$L,3,FALSE)</f>
        <v>BLANK</v>
      </c>
      <c r="D61" s="65"/>
      <c r="E61" s="65"/>
      <c r="F61" s="65"/>
      <c r="G61" s="65"/>
      <c r="H61" s="65"/>
    </row>
    <row r="62" spans="2:8" x14ac:dyDescent="0.2">
      <c r="B62" s="63" t="str">
        <f>VLOOKUP('Qual Table Lookup'!$J59,'Qual Table Lookup'!$J:$L,2,FALSE)</f>
        <v>BLANK</v>
      </c>
      <c r="C62" s="64" t="str">
        <f>VLOOKUP('Qual Table Lookup'!$J59,'Qual Table Lookup'!$J:$L,3,FALSE)</f>
        <v>BLANK</v>
      </c>
      <c r="D62" s="65"/>
      <c r="E62" s="65"/>
      <c r="F62" s="65"/>
      <c r="G62" s="65"/>
      <c r="H62" s="65"/>
    </row>
    <row r="63" spans="2:8" x14ac:dyDescent="0.2">
      <c r="B63" s="63" t="str">
        <f>VLOOKUP('Qual Table Lookup'!$J60,'Qual Table Lookup'!$J:$L,2,FALSE)</f>
        <v>BLANK</v>
      </c>
      <c r="C63" s="64" t="str">
        <f>VLOOKUP('Qual Table Lookup'!$J60,'Qual Table Lookup'!$J:$L,3,FALSE)</f>
        <v>BLANK</v>
      </c>
      <c r="D63" s="65"/>
      <c r="E63" s="65"/>
      <c r="F63" s="65"/>
      <c r="G63" s="65"/>
      <c r="H63" s="65"/>
    </row>
    <row r="64" spans="2:8" x14ac:dyDescent="0.2">
      <c r="B64" s="63" t="str">
        <f>VLOOKUP('Qual Table Lookup'!$J61,'Qual Table Lookup'!$J:$L,2,FALSE)</f>
        <v>BLANK</v>
      </c>
      <c r="C64" s="64" t="str">
        <f>VLOOKUP('Qual Table Lookup'!$J61,'Qual Table Lookup'!$J:$L,3,FALSE)</f>
        <v>BLANK</v>
      </c>
      <c r="D64" s="65"/>
      <c r="E64" s="65"/>
      <c r="F64" s="65"/>
      <c r="G64" s="65"/>
      <c r="H64" s="65"/>
    </row>
    <row r="65" spans="2:8" x14ac:dyDescent="0.2">
      <c r="B65" s="63" t="str">
        <f>VLOOKUP('Qual Table Lookup'!$J62,'Qual Table Lookup'!$J:$L,2,FALSE)</f>
        <v>BLANK</v>
      </c>
      <c r="C65" s="64" t="str">
        <f>VLOOKUP('Qual Table Lookup'!$J62,'Qual Table Lookup'!$J:$L,3,FALSE)</f>
        <v>BLANK</v>
      </c>
      <c r="D65" s="65"/>
      <c r="E65" s="65"/>
      <c r="F65" s="65"/>
      <c r="G65" s="65"/>
      <c r="H65" s="65"/>
    </row>
    <row r="66" spans="2:8" x14ac:dyDescent="0.2">
      <c r="B66" s="63" t="str">
        <f>VLOOKUP('Qual Table Lookup'!$J63,'Qual Table Lookup'!$J:$L,2,FALSE)</f>
        <v>BLANK</v>
      </c>
      <c r="C66" s="64" t="str">
        <f>VLOOKUP('Qual Table Lookup'!$J63,'Qual Table Lookup'!$J:$L,3,FALSE)</f>
        <v>BLANK</v>
      </c>
      <c r="D66" s="65"/>
      <c r="E66" s="65"/>
      <c r="F66" s="65"/>
      <c r="G66" s="65"/>
      <c r="H66" s="65"/>
    </row>
    <row r="67" spans="2:8" x14ac:dyDescent="0.2">
      <c r="B67" s="63" t="str">
        <f>VLOOKUP('Qual Table Lookup'!$J64,'Qual Table Lookup'!$J:$L,2,FALSE)</f>
        <v>BLANK</v>
      </c>
      <c r="C67" s="64" t="str">
        <f>VLOOKUP('Qual Table Lookup'!$J64,'Qual Table Lookup'!$J:$L,3,FALSE)</f>
        <v>BLANK</v>
      </c>
      <c r="D67" s="65"/>
      <c r="E67" s="65"/>
      <c r="F67" s="65"/>
      <c r="G67" s="65"/>
      <c r="H67" s="65"/>
    </row>
    <row r="68" spans="2:8" x14ac:dyDescent="0.2">
      <c r="B68" s="63" t="str">
        <f>VLOOKUP('Qual Table Lookup'!$J65,'Qual Table Lookup'!$J:$L,2,FALSE)</f>
        <v>BLANK</v>
      </c>
      <c r="C68" s="64" t="str">
        <f>VLOOKUP('Qual Table Lookup'!$J65,'Qual Table Lookup'!$J:$L,3,FALSE)</f>
        <v>BLANK</v>
      </c>
      <c r="D68" s="65"/>
      <c r="E68" s="65"/>
      <c r="F68" s="65"/>
      <c r="G68" s="65"/>
      <c r="H68" s="65"/>
    </row>
    <row r="69" spans="2:8" x14ac:dyDescent="0.2">
      <c r="B69" s="63" t="str">
        <f>VLOOKUP('Qual Table Lookup'!$J66,'Qual Table Lookup'!$J:$L,2,FALSE)</f>
        <v>BLANK</v>
      </c>
      <c r="C69" s="64" t="str">
        <f>VLOOKUP('Qual Table Lookup'!$J66,'Qual Table Lookup'!$J:$L,3,FALSE)</f>
        <v>BLANK</v>
      </c>
      <c r="D69" s="65"/>
      <c r="E69" s="65"/>
      <c r="F69" s="65"/>
      <c r="G69" s="65"/>
      <c r="H69" s="65"/>
    </row>
    <row r="70" spans="2:8" x14ac:dyDescent="0.2">
      <c r="B70" s="63" t="str">
        <f>VLOOKUP('Qual Table Lookup'!$J67,'Qual Table Lookup'!$J:$L,2,FALSE)</f>
        <v>BLANK</v>
      </c>
      <c r="C70" s="64" t="str">
        <f>VLOOKUP('Qual Table Lookup'!$J67,'Qual Table Lookup'!$J:$L,3,FALSE)</f>
        <v>BLANK</v>
      </c>
      <c r="D70" s="65"/>
      <c r="E70" s="65"/>
      <c r="F70" s="65"/>
      <c r="G70" s="65"/>
      <c r="H70" s="65"/>
    </row>
    <row r="71" spans="2:8" x14ac:dyDescent="0.2">
      <c r="B71" s="63" t="str">
        <f>VLOOKUP('Qual Table Lookup'!$J68,'Qual Table Lookup'!$J:$L,2,FALSE)</f>
        <v>BLANK</v>
      </c>
      <c r="C71" s="64" t="str">
        <f>VLOOKUP('Qual Table Lookup'!$J68,'Qual Table Lookup'!$J:$L,3,FALSE)</f>
        <v>BLANK</v>
      </c>
      <c r="D71" s="65"/>
      <c r="E71" s="65"/>
      <c r="F71" s="65"/>
      <c r="G71" s="65"/>
      <c r="H71" s="65"/>
    </row>
    <row r="72" spans="2:8" x14ac:dyDescent="0.2">
      <c r="B72" s="63" t="str">
        <f>VLOOKUP('Qual Table Lookup'!$J69,'Qual Table Lookup'!$J:$L,2,FALSE)</f>
        <v>BLANK</v>
      </c>
      <c r="C72" s="64" t="str">
        <f>VLOOKUP('Qual Table Lookup'!$J69,'Qual Table Lookup'!$J:$L,3,FALSE)</f>
        <v>BLANK</v>
      </c>
      <c r="D72" s="65"/>
      <c r="E72" s="65"/>
      <c r="F72" s="65"/>
      <c r="G72" s="65"/>
      <c r="H72" s="65"/>
    </row>
    <row r="73" spans="2:8" x14ac:dyDescent="0.2">
      <c r="B73" s="63" t="str">
        <f>VLOOKUP('Qual Table Lookup'!$J70,'Qual Table Lookup'!$J:$L,2,FALSE)</f>
        <v>BLANK</v>
      </c>
      <c r="C73" s="64" t="str">
        <f>VLOOKUP('Qual Table Lookup'!$J70,'Qual Table Lookup'!$J:$L,3,FALSE)</f>
        <v>BLANK</v>
      </c>
      <c r="D73" s="65"/>
      <c r="E73" s="65"/>
      <c r="F73" s="65"/>
      <c r="G73" s="65"/>
      <c r="H73" s="65"/>
    </row>
    <row r="74" spans="2:8" x14ac:dyDescent="0.2">
      <c r="B74" s="63" t="str">
        <f>VLOOKUP('Qual Table Lookup'!$J71,'Qual Table Lookup'!$J:$L,2,FALSE)</f>
        <v>BLANK</v>
      </c>
      <c r="C74" s="64" t="str">
        <f>VLOOKUP('Qual Table Lookup'!$J71,'Qual Table Lookup'!$J:$L,3,FALSE)</f>
        <v>BLANK</v>
      </c>
      <c r="D74" s="65"/>
      <c r="E74" s="65"/>
      <c r="F74" s="65"/>
      <c r="G74" s="65"/>
      <c r="H74" s="65"/>
    </row>
    <row r="75" spans="2:8" x14ac:dyDescent="0.2">
      <c r="B75" s="63" t="str">
        <f>VLOOKUP('Qual Table Lookup'!$J72,'Qual Table Lookup'!$J:$L,2,FALSE)</f>
        <v>BLANK</v>
      </c>
      <c r="C75" s="64" t="str">
        <f>VLOOKUP('Qual Table Lookup'!$J72,'Qual Table Lookup'!$J:$L,3,FALSE)</f>
        <v>BLANK</v>
      </c>
      <c r="D75" s="65"/>
      <c r="E75" s="65"/>
      <c r="F75" s="65"/>
      <c r="G75" s="65"/>
      <c r="H75" s="65"/>
    </row>
    <row r="76" spans="2:8" x14ac:dyDescent="0.2">
      <c r="B76" s="63" t="str">
        <f>VLOOKUP('Qual Table Lookup'!$J73,'Qual Table Lookup'!$J:$L,2,FALSE)</f>
        <v>BLANK</v>
      </c>
      <c r="C76" s="64" t="str">
        <f>VLOOKUP('Qual Table Lookup'!$J73,'Qual Table Lookup'!$J:$L,3,FALSE)</f>
        <v>BLANK</v>
      </c>
      <c r="D76" s="65"/>
      <c r="E76" s="65"/>
      <c r="F76" s="65"/>
      <c r="G76" s="65"/>
      <c r="H76" s="65"/>
    </row>
    <row r="77" spans="2:8" x14ac:dyDescent="0.2">
      <c r="B77" s="63" t="str">
        <f>VLOOKUP('Qual Table Lookup'!$J74,'Qual Table Lookup'!$J:$L,2,FALSE)</f>
        <v>BLANK</v>
      </c>
      <c r="C77" s="64" t="str">
        <f>VLOOKUP('Qual Table Lookup'!$J74,'Qual Table Lookup'!$J:$L,3,FALSE)</f>
        <v>BLANK</v>
      </c>
      <c r="D77" s="65"/>
      <c r="E77" s="65"/>
      <c r="F77" s="65"/>
      <c r="G77" s="65"/>
      <c r="H77" s="65"/>
    </row>
    <row r="78" spans="2:8" x14ac:dyDescent="0.2">
      <c r="B78" s="63" t="str">
        <f>VLOOKUP('Qual Table Lookup'!$J75,'Qual Table Lookup'!$J:$L,2,FALSE)</f>
        <v>BLANK</v>
      </c>
      <c r="C78" s="64" t="str">
        <f>VLOOKUP('Qual Table Lookup'!$J75,'Qual Table Lookup'!$J:$L,3,FALSE)</f>
        <v>BLANK</v>
      </c>
      <c r="D78" s="65"/>
      <c r="E78" s="65"/>
      <c r="F78" s="65"/>
      <c r="G78" s="65"/>
      <c r="H78" s="65"/>
    </row>
    <row r="79" spans="2:8" x14ac:dyDescent="0.2">
      <c r="B79" s="63" t="str">
        <f>VLOOKUP('Qual Table Lookup'!$J76,'Qual Table Lookup'!$J:$L,2,FALSE)</f>
        <v>BLANK</v>
      </c>
      <c r="C79" s="64" t="str">
        <f>VLOOKUP('Qual Table Lookup'!$J76,'Qual Table Lookup'!$J:$L,3,FALSE)</f>
        <v>BLANK</v>
      </c>
      <c r="D79" s="65"/>
      <c r="E79" s="65"/>
      <c r="F79" s="65"/>
      <c r="G79" s="65"/>
      <c r="H79" s="65"/>
    </row>
    <row r="80" spans="2:8" x14ac:dyDescent="0.2">
      <c r="B80" s="63" t="str">
        <f>VLOOKUP('Qual Table Lookup'!$J77,'Qual Table Lookup'!$J:$L,2,FALSE)</f>
        <v>BLANK</v>
      </c>
      <c r="C80" s="64" t="str">
        <f>VLOOKUP('Qual Table Lookup'!$J77,'Qual Table Lookup'!$J:$L,3,FALSE)</f>
        <v>BLANK</v>
      </c>
      <c r="D80" s="65"/>
      <c r="E80" s="65"/>
      <c r="F80" s="65"/>
      <c r="G80" s="65"/>
      <c r="H80" s="65"/>
    </row>
    <row r="81" spans="2:8" x14ac:dyDescent="0.2">
      <c r="B81" s="63" t="str">
        <f>VLOOKUP('Qual Table Lookup'!$J78,'Qual Table Lookup'!$J:$L,2,FALSE)</f>
        <v>BLANK</v>
      </c>
      <c r="C81" s="64" t="str">
        <f>VLOOKUP('Qual Table Lookup'!$J78,'Qual Table Lookup'!$J:$L,3,FALSE)</f>
        <v>BLANK</v>
      </c>
      <c r="D81" s="65"/>
      <c r="E81" s="65"/>
      <c r="F81" s="65"/>
      <c r="G81" s="65"/>
      <c r="H81" s="65"/>
    </row>
    <row r="82" spans="2:8" x14ac:dyDescent="0.2">
      <c r="B82" s="63" t="str">
        <f>VLOOKUP('Qual Table Lookup'!$J79,'Qual Table Lookup'!$J:$L,2,FALSE)</f>
        <v>BLANK</v>
      </c>
      <c r="C82" s="64" t="str">
        <f>VLOOKUP('Qual Table Lookup'!$J79,'Qual Table Lookup'!$J:$L,3,FALSE)</f>
        <v>BLANK</v>
      </c>
      <c r="D82" s="65"/>
      <c r="E82" s="65"/>
      <c r="F82" s="65"/>
      <c r="G82" s="65"/>
      <c r="H82" s="65"/>
    </row>
    <row r="83" spans="2:8" x14ac:dyDescent="0.2">
      <c r="B83" s="63" t="str">
        <f>VLOOKUP('Qual Table Lookup'!$J80,'Qual Table Lookup'!$J:$L,2,FALSE)</f>
        <v>BLANK</v>
      </c>
      <c r="C83" s="64" t="str">
        <f>VLOOKUP('Qual Table Lookup'!$J80,'Qual Table Lookup'!$J:$L,3,FALSE)</f>
        <v>BLANK</v>
      </c>
      <c r="D83" s="65"/>
      <c r="E83" s="65"/>
      <c r="F83" s="65"/>
      <c r="G83" s="65"/>
      <c r="H83" s="65"/>
    </row>
    <row r="84" spans="2:8" x14ac:dyDescent="0.2">
      <c r="B84" s="63" t="str">
        <f>VLOOKUP('Qual Table Lookup'!$J81,'Qual Table Lookup'!$J:$L,2,FALSE)</f>
        <v>BLANK</v>
      </c>
      <c r="C84" s="64" t="str">
        <f>VLOOKUP('Qual Table Lookup'!$J81,'Qual Table Lookup'!$J:$L,3,FALSE)</f>
        <v>BLANK</v>
      </c>
      <c r="D84" s="65"/>
      <c r="E84" s="65"/>
      <c r="F84" s="65"/>
      <c r="G84" s="65"/>
      <c r="H84" s="65"/>
    </row>
    <row r="85" spans="2:8" x14ac:dyDescent="0.2">
      <c r="B85" s="63" t="str">
        <f>VLOOKUP('Qual Table Lookup'!$J82,'Qual Table Lookup'!$J:$L,2,FALSE)</f>
        <v>BLANK</v>
      </c>
      <c r="C85" s="64" t="str">
        <f>VLOOKUP('Qual Table Lookup'!$J82,'Qual Table Lookup'!$J:$L,3,FALSE)</f>
        <v>BLANK</v>
      </c>
      <c r="D85" s="65"/>
      <c r="E85" s="65"/>
      <c r="F85" s="65"/>
      <c r="G85" s="65"/>
      <c r="H85" s="65"/>
    </row>
    <row r="86" spans="2:8" x14ac:dyDescent="0.2">
      <c r="B86" s="63" t="str">
        <f>VLOOKUP('Qual Table Lookup'!$J83,'Qual Table Lookup'!$J:$L,2,FALSE)</f>
        <v>BLANK</v>
      </c>
      <c r="C86" s="64" t="str">
        <f>VLOOKUP('Qual Table Lookup'!$J83,'Qual Table Lookup'!$J:$L,3,FALSE)</f>
        <v>BLANK</v>
      </c>
      <c r="D86" s="65"/>
      <c r="E86" s="65"/>
      <c r="F86" s="65"/>
      <c r="G86" s="65"/>
      <c r="H86" s="65"/>
    </row>
    <row r="87" spans="2:8" x14ac:dyDescent="0.2">
      <c r="B87" s="63" t="str">
        <f>VLOOKUP('Qual Table Lookup'!$J84,'Qual Table Lookup'!$J:$L,2,FALSE)</f>
        <v>BLANK</v>
      </c>
      <c r="C87" s="64" t="str">
        <f>VLOOKUP('Qual Table Lookup'!$J84,'Qual Table Lookup'!$J:$L,3,FALSE)</f>
        <v>BLANK</v>
      </c>
      <c r="D87" s="65"/>
      <c r="E87" s="65"/>
      <c r="F87" s="65"/>
      <c r="G87" s="65"/>
      <c r="H87" s="65"/>
    </row>
    <row r="88" spans="2:8" x14ac:dyDescent="0.2">
      <c r="B88" s="63" t="str">
        <f>VLOOKUP('Qual Table Lookup'!$J85,'Qual Table Lookup'!$J:$L,2,FALSE)</f>
        <v>BLANK</v>
      </c>
      <c r="C88" s="64" t="str">
        <f>VLOOKUP('Qual Table Lookup'!$J85,'Qual Table Lookup'!$J:$L,3,FALSE)</f>
        <v>BLANK</v>
      </c>
      <c r="D88" s="65"/>
      <c r="E88" s="65"/>
      <c r="F88" s="65"/>
      <c r="G88" s="65"/>
      <c r="H88" s="65"/>
    </row>
    <row r="89" spans="2:8" x14ac:dyDescent="0.2">
      <c r="B89" s="63" t="str">
        <f>VLOOKUP('Qual Table Lookup'!$J86,'Qual Table Lookup'!$J:$L,2,FALSE)</f>
        <v>BLANK</v>
      </c>
      <c r="C89" s="64" t="str">
        <f>VLOOKUP('Qual Table Lookup'!$J86,'Qual Table Lookup'!$J:$L,3,FALSE)</f>
        <v>BLANK</v>
      </c>
      <c r="D89" s="65"/>
      <c r="E89" s="65"/>
      <c r="F89" s="65"/>
      <c r="G89" s="65"/>
      <c r="H89" s="65"/>
    </row>
    <row r="90" spans="2:8" x14ac:dyDescent="0.2">
      <c r="B90" s="63" t="str">
        <f>VLOOKUP('Qual Table Lookup'!$J87,'Qual Table Lookup'!$J:$L,2,FALSE)</f>
        <v>BLANK</v>
      </c>
      <c r="C90" s="64" t="str">
        <f>VLOOKUP('Qual Table Lookup'!$J87,'Qual Table Lookup'!$J:$L,3,FALSE)</f>
        <v>BLANK</v>
      </c>
      <c r="D90" s="65"/>
      <c r="E90" s="65"/>
      <c r="F90" s="65"/>
      <c r="G90" s="65"/>
      <c r="H90" s="65"/>
    </row>
    <row r="91" spans="2:8" x14ac:dyDescent="0.2">
      <c r="B91" s="63" t="str">
        <f>VLOOKUP('Qual Table Lookup'!$J88,'Qual Table Lookup'!$J:$L,2,FALSE)</f>
        <v>BLANK</v>
      </c>
      <c r="C91" s="64" t="str">
        <f>VLOOKUP('Qual Table Lookup'!$J88,'Qual Table Lookup'!$J:$L,3,FALSE)</f>
        <v>BLANK</v>
      </c>
      <c r="D91" s="65"/>
      <c r="E91" s="65"/>
      <c r="F91" s="65"/>
      <c r="G91" s="65"/>
      <c r="H91" s="65"/>
    </row>
    <row r="92" spans="2:8" x14ac:dyDescent="0.2">
      <c r="B92" s="63" t="str">
        <f>VLOOKUP('Qual Table Lookup'!$J89,'Qual Table Lookup'!$J:$L,2,FALSE)</f>
        <v>BLANK</v>
      </c>
      <c r="C92" s="64" t="str">
        <f>VLOOKUP('Qual Table Lookup'!$J89,'Qual Table Lookup'!$J:$L,3,FALSE)</f>
        <v>BLANK</v>
      </c>
      <c r="D92" s="65"/>
      <c r="E92" s="65"/>
      <c r="F92" s="65"/>
      <c r="G92" s="65"/>
      <c r="H92" s="65"/>
    </row>
    <row r="93" spans="2:8" x14ac:dyDescent="0.2">
      <c r="B93" s="63" t="str">
        <f>VLOOKUP('Qual Table Lookup'!$J90,'Qual Table Lookup'!$J:$L,2,FALSE)</f>
        <v>BLANK</v>
      </c>
      <c r="C93" s="64" t="str">
        <f>VLOOKUP('Qual Table Lookup'!$J90,'Qual Table Lookup'!$J:$L,3,FALSE)</f>
        <v>BLANK</v>
      </c>
      <c r="D93" s="65"/>
      <c r="E93" s="65"/>
      <c r="F93" s="65"/>
      <c r="G93" s="65"/>
      <c r="H93" s="65"/>
    </row>
    <row r="94" spans="2:8" x14ac:dyDescent="0.2">
      <c r="B94" s="63" t="str">
        <f>VLOOKUP('Qual Table Lookup'!$J91,'Qual Table Lookup'!$J:$L,2,FALSE)</f>
        <v>BLANK</v>
      </c>
      <c r="C94" s="64" t="str">
        <f>VLOOKUP('Qual Table Lookup'!$J91,'Qual Table Lookup'!$J:$L,3,FALSE)</f>
        <v>BLANK</v>
      </c>
      <c r="D94" s="65"/>
      <c r="E94" s="65"/>
      <c r="F94" s="65"/>
      <c r="G94" s="65"/>
      <c r="H94" s="65"/>
    </row>
    <row r="95" spans="2:8" x14ac:dyDescent="0.2">
      <c r="B95" s="63" t="str">
        <f>VLOOKUP('Qual Table Lookup'!$J92,'Qual Table Lookup'!$J:$L,2,FALSE)</f>
        <v>BLANK</v>
      </c>
      <c r="C95" s="64" t="str">
        <f>VLOOKUP('Qual Table Lookup'!$J92,'Qual Table Lookup'!$J:$L,3,FALSE)</f>
        <v>BLANK</v>
      </c>
      <c r="D95" s="65"/>
      <c r="E95" s="65"/>
      <c r="F95" s="65"/>
      <c r="G95" s="65"/>
      <c r="H95" s="65"/>
    </row>
    <row r="96" spans="2:8" x14ac:dyDescent="0.2">
      <c r="B96" s="63" t="str">
        <f>VLOOKUP('Qual Table Lookup'!$J93,'Qual Table Lookup'!$J:$L,2,FALSE)</f>
        <v>BLANK</v>
      </c>
      <c r="C96" s="64" t="str">
        <f>VLOOKUP('Qual Table Lookup'!$J93,'Qual Table Lookup'!$J:$L,3,FALSE)</f>
        <v>BLANK</v>
      </c>
      <c r="D96" s="65"/>
      <c r="E96" s="65"/>
      <c r="F96" s="65"/>
      <c r="G96" s="65"/>
      <c r="H96" s="65"/>
    </row>
    <row r="97" spans="2:8" x14ac:dyDescent="0.2">
      <c r="B97" s="63" t="str">
        <f>VLOOKUP('Qual Table Lookup'!$J94,'Qual Table Lookup'!$J:$L,2,FALSE)</f>
        <v>BLANK</v>
      </c>
      <c r="C97" s="64" t="str">
        <f>VLOOKUP('Qual Table Lookup'!$J94,'Qual Table Lookup'!$J:$L,3,FALSE)</f>
        <v>BLANK</v>
      </c>
      <c r="D97" s="65"/>
      <c r="E97" s="65"/>
      <c r="F97" s="65"/>
      <c r="G97" s="65"/>
      <c r="H97" s="65"/>
    </row>
    <row r="98" spans="2:8" x14ac:dyDescent="0.2">
      <c r="B98" s="63" t="str">
        <f>VLOOKUP('Qual Table Lookup'!$J95,'Qual Table Lookup'!$J:$L,2,FALSE)</f>
        <v>BLANK</v>
      </c>
      <c r="C98" s="64" t="str">
        <f>VLOOKUP('Qual Table Lookup'!$J95,'Qual Table Lookup'!$J:$L,3,FALSE)</f>
        <v>BLANK</v>
      </c>
      <c r="D98" s="65"/>
      <c r="E98" s="65"/>
      <c r="F98" s="65"/>
      <c r="G98" s="65"/>
      <c r="H98" s="65"/>
    </row>
    <row r="99" spans="2:8" x14ac:dyDescent="0.2">
      <c r="B99" s="63" t="str">
        <f>VLOOKUP('Qual Table Lookup'!$J96,'Qual Table Lookup'!$J:$L,2,FALSE)</f>
        <v>BLANK</v>
      </c>
      <c r="C99" s="64" t="str">
        <f>VLOOKUP('Qual Table Lookup'!$J96,'Qual Table Lookup'!$J:$L,3,FALSE)</f>
        <v>BLANK</v>
      </c>
      <c r="D99" s="65"/>
      <c r="E99" s="65"/>
      <c r="F99" s="65"/>
      <c r="G99" s="65"/>
      <c r="H99" s="65"/>
    </row>
    <row r="100" spans="2:8" x14ac:dyDescent="0.2">
      <c r="B100" s="63" t="str">
        <f>VLOOKUP('Qual Table Lookup'!$J97,'Qual Table Lookup'!$J:$L,2,FALSE)</f>
        <v>BLANK</v>
      </c>
      <c r="C100" s="64" t="str">
        <f>VLOOKUP('Qual Table Lookup'!$J97,'Qual Table Lookup'!$J:$L,3,FALSE)</f>
        <v>BLANK</v>
      </c>
      <c r="D100" s="65"/>
      <c r="E100" s="65"/>
      <c r="F100" s="65"/>
      <c r="G100" s="65"/>
      <c r="H100" s="65"/>
    </row>
    <row r="101" spans="2:8" x14ac:dyDescent="0.2">
      <c r="B101" s="63" t="str">
        <f>VLOOKUP('Qual Table Lookup'!$J98,'Qual Table Lookup'!$J:$L,2,FALSE)</f>
        <v>BLANK</v>
      </c>
      <c r="C101" s="64" t="str">
        <f>VLOOKUP('Qual Table Lookup'!$J98,'Qual Table Lookup'!$J:$L,3,FALSE)</f>
        <v>BLANK</v>
      </c>
      <c r="D101" s="65"/>
      <c r="E101" s="65"/>
      <c r="F101" s="65"/>
      <c r="G101" s="65"/>
      <c r="H101" s="65"/>
    </row>
    <row r="102" spans="2:8" x14ac:dyDescent="0.2">
      <c r="B102" s="63" t="str">
        <f>VLOOKUP('Qual Table Lookup'!$J99,'Qual Table Lookup'!$J:$L,2,FALSE)</f>
        <v>BLANK</v>
      </c>
      <c r="C102" s="64" t="str">
        <f>VLOOKUP('Qual Table Lookup'!$J99,'Qual Table Lookup'!$J:$L,3,FALSE)</f>
        <v>BLANK</v>
      </c>
      <c r="D102" s="65"/>
      <c r="E102" s="65"/>
      <c r="F102" s="65"/>
      <c r="G102" s="65"/>
      <c r="H102" s="65"/>
    </row>
    <row r="103" spans="2:8" x14ac:dyDescent="0.2">
      <c r="B103" s="63" t="str">
        <f>VLOOKUP('Qual Table Lookup'!$J100,'Qual Table Lookup'!$J:$L,2,FALSE)</f>
        <v>BLANK</v>
      </c>
      <c r="C103" s="64" t="str">
        <f>VLOOKUP('Qual Table Lookup'!$J100,'Qual Table Lookup'!$J:$L,3,FALSE)</f>
        <v>BLANK</v>
      </c>
      <c r="D103" s="65"/>
      <c r="E103" s="65"/>
      <c r="F103" s="65"/>
      <c r="G103" s="65"/>
      <c r="H103" s="65"/>
    </row>
    <row r="104" spans="2:8" x14ac:dyDescent="0.2">
      <c r="B104" s="63" t="str">
        <f>VLOOKUP('Qual Table Lookup'!$J101,'Qual Table Lookup'!$J:$L,2,FALSE)</f>
        <v>BLANK</v>
      </c>
      <c r="C104" s="64" t="str">
        <f>VLOOKUP('Qual Table Lookup'!$J101,'Qual Table Lookup'!$J:$L,3,FALSE)</f>
        <v>BLANK</v>
      </c>
      <c r="D104" s="65"/>
      <c r="E104" s="65"/>
      <c r="F104" s="65"/>
      <c r="G104" s="65"/>
      <c r="H104" s="65"/>
    </row>
    <row r="105" spans="2:8" x14ac:dyDescent="0.2">
      <c r="B105" s="63" t="str">
        <f>VLOOKUP('Qual Table Lookup'!$J102,'Qual Table Lookup'!$J:$L,2,FALSE)</f>
        <v>BLANK</v>
      </c>
      <c r="C105" s="64" t="str">
        <f>VLOOKUP('Qual Table Lookup'!$J102,'Qual Table Lookup'!$J:$L,3,FALSE)</f>
        <v>BLANK</v>
      </c>
      <c r="D105" s="65"/>
      <c r="E105" s="65"/>
      <c r="F105" s="65"/>
      <c r="G105" s="65"/>
      <c r="H105" s="65"/>
    </row>
    <row r="106" spans="2:8" x14ac:dyDescent="0.2">
      <c r="B106" s="63" t="str">
        <f>VLOOKUP('Qual Table Lookup'!$J103,'Qual Table Lookup'!$J:$L,2,FALSE)</f>
        <v>BLANK</v>
      </c>
      <c r="C106" s="64" t="str">
        <f>VLOOKUP('Qual Table Lookup'!$J103,'Qual Table Lookup'!$J:$L,3,FALSE)</f>
        <v>BLANK</v>
      </c>
      <c r="D106" s="65"/>
      <c r="E106" s="65"/>
      <c r="F106" s="65"/>
      <c r="G106" s="65"/>
      <c r="H106" s="65"/>
    </row>
    <row r="107" spans="2:8" x14ac:dyDescent="0.2">
      <c r="B107" s="63" t="str">
        <f>VLOOKUP('Qual Table Lookup'!$J104,'Qual Table Lookup'!$J:$L,2,FALSE)</f>
        <v>BLANK</v>
      </c>
      <c r="C107" s="64" t="str">
        <f>VLOOKUP('Qual Table Lookup'!$J104,'Qual Table Lookup'!$J:$L,3,FALSE)</f>
        <v>BLANK</v>
      </c>
      <c r="D107" s="65"/>
      <c r="E107" s="65"/>
      <c r="F107" s="65"/>
      <c r="G107" s="65"/>
      <c r="H107" s="65"/>
    </row>
    <row r="108" spans="2:8" x14ac:dyDescent="0.2">
      <c r="B108" s="63" t="str">
        <f>VLOOKUP('Qual Table Lookup'!$J105,'Qual Table Lookup'!$J:$L,2,FALSE)</f>
        <v>BLANK</v>
      </c>
      <c r="C108" s="64" t="str">
        <f>VLOOKUP('Qual Table Lookup'!$J105,'Qual Table Lookup'!$J:$L,3,FALSE)</f>
        <v>BLANK</v>
      </c>
      <c r="D108" s="65"/>
      <c r="E108" s="65"/>
      <c r="F108" s="65"/>
      <c r="G108" s="65"/>
      <c r="H108" s="65"/>
    </row>
    <row r="109" spans="2:8" x14ac:dyDescent="0.2">
      <c r="B109" s="63" t="str">
        <f>VLOOKUP('Qual Table Lookup'!$J106,'Qual Table Lookup'!$J:$L,2,FALSE)</f>
        <v>BLANK</v>
      </c>
      <c r="C109" s="64" t="str">
        <f>VLOOKUP('Qual Table Lookup'!$J106,'Qual Table Lookup'!$J:$L,3,FALSE)</f>
        <v>BLANK</v>
      </c>
      <c r="D109" s="65"/>
      <c r="E109" s="65"/>
      <c r="F109" s="65"/>
      <c r="G109" s="65"/>
      <c r="H109" s="65"/>
    </row>
    <row r="110" spans="2:8" x14ac:dyDescent="0.2">
      <c r="B110" s="63" t="str">
        <f>VLOOKUP('Qual Table Lookup'!$J107,'Qual Table Lookup'!$J:$L,2,FALSE)</f>
        <v>BLANK</v>
      </c>
      <c r="C110" s="64" t="str">
        <f>VLOOKUP('Qual Table Lookup'!$J107,'Qual Table Lookup'!$J:$L,3,FALSE)</f>
        <v>BLANK</v>
      </c>
      <c r="D110" s="65"/>
      <c r="E110" s="65"/>
      <c r="F110" s="65"/>
      <c r="G110" s="65"/>
      <c r="H110" s="65"/>
    </row>
    <row r="111" spans="2:8" x14ac:dyDescent="0.2">
      <c r="B111" s="63" t="str">
        <f>VLOOKUP('Qual Table Lookup'!$J108,'Qual Table Lookup'!$J:$L,2,FALSE)</f>
        <v>BLANK</v>
      </c>
      <c r="C111" s="64" t="str">
        <f>VLOOKUP('Qual Table Lookup'!$J108,'Qual Table Lookup'!$J:$L,3,FALSE)</f>
        <v>BLANK</v>
      </c>
      <c r="D111" s="65"/>
      <c r="E111" s="65"/>
      <c r="F111" s="65"/>
      <c r="G111" s="65"/>
      <c r="H111" s="65"/>
    </row>
    <row r="112" spans="2:8" x14ac:dyDescent="0.2">
      <c r="B112" s="63" t="str">
        <f>VLOOKUP('Qual Table Lookup'!$J109,'Qual Table Lookup'!$J:$L,2,FALSE)</f>
        <v>BLANK</v>
      </c>
      <c r="C112" s="64" t="str">
        <f>VLOOKUP('Qual Table Lookup'!$J109,'Qual Table Lookup'!$J:$L,3,FALSE)</f>
        <v>BLANK</v>
      </c>
      <c r="D112" s="65"/>
      <c r="E112" s="65"/>
      <c r="F112" s="65"/>
      <c r="G112" s="65"/>
      <c r="H112" s="65"/>
    </row>
    <row r="113" spans="2:8" x14ac:dyDescent="0.2">
      <c r="B113" s="63" t="str">
        <f>VLOOKUP('Qual Table Lookup'!$J110,'Qual Table Lookup'!$J:$L,2,FALSE)</f>
        <v>BLANK</v>
      </c>
      <c r="C113" s="64" t="str">
        <f>VLOOKUP('Qual Table Lookup'!$J110,'Qual Table Lookup'!$J:$L,3,FALSE)</f>
        <v>BLANK</v>
      </c>
      <c r="D113" s="65"/>
      <c r="E113" s="65"/>
      <c r="F113" s="65"/>
      <c r="G113" s="65"/>
      <c r="H113" s="65"/>
    </row>
    <row r="114" spans="2:8" x14ac:dyDescent="0.2">
      <c r="B114" s="63" t="str">
        <f>VLOOKUP('Qual Table Lookup'!$J111,'Qual Table Lookup'!$J:$L,2,FALSE)</f>
        <v>BLANK</v>
      </c>
      <c r="C114" s="64" t="str">
        <f>VLOOKUP('Qual Table Lookup'!$J111,'Qual Table Lookup'!$J:$L,3,FALSE)</f>
        <v>BLANK</v>
      </c>
      <c r="D114" s="65"/>
      <c r="E114" s="65"/>
      <c r="F114" s="65"/>
      <c r="G114" s="65"/>
      <c r="H114" s="65"/>
    </row>
    <row r="115" spans="2:8" x14ac:dyDescent="0.2">
      <c r="B115" s="63" t="str">
        <f>VLOOKUP('Qual Table Lookup'!$J112,'Qual Table Lookup'!$J:$L,2,FALSE)</f>
        <v>BLANK</v>
      </c>
      <c r="C115" s="64" t="str">
        <f>VLOOKUP('Qual Table Lookup'!$J112,'Qual Table Lookup'!$J:$L,3,FALSE)</f>
        <v>BLANK</v>
      </c>
      <c r="D115" s="65"/>
      <c r="E115" s="65"/>
      <c r="F115" s="65"/>
      <c r="G115" s="65"/>
      <c r="H115" s="65"/>
    </row>
    <row r="116" spans="2:8" x14ac:dyDescent="0.2">
      <c r="B116" s="63" t="str">
        <f>VLOOKUP('Qual Table Lookup'!$J113,'Qual Table Lookup'!$J:$L,2,FALSE)</f>
        <v>BLANK</v>
      </c>
      <c r="C116" s="64" t="str">
        <f>VLOOKUP('Qual Table Lookup'!$J113,'Qual Table Lookup'!$J:$L,3,FALSE)</f>
        <v>BLANK</v>
      </c>
      <c r="D116" s="65"/>
      <c r="E116" s="65"/>
      <c r="F116" s="65"/>
      <c r="G116" s="65"/>
      <c r="H116" s="65"/>
    </row>
    <row r="117" spans="2:8" x14ac:dyDescent="0.2">
      <c r="B117" s="63" t="str">
        <f>VLOOKUP('Qual Table Lookup'!$J114,'Qual Table Lookup'!$J:$L,2,FALSE)</f>
        <v>BLANK</v>
      </c>
      <c r="C117" s="64" t="str">
        <f>VLOOKUP('Qual Table Lookup'!$J114,'Qual Table Lookup'!$J:$L,3,FALSE)</f>
        <v>BLANK</v>
      </c>
      <c r="D117" s="65"/>
      <c r="E117" s="65"/>
      <c r="F117" s="65"/>
      <c r="G117" s="65"/>
      <c r="H117" s="65"/>
    </row>
    <row r="118" spans="2:8" x14ac:dyDescent="0.2">
      <c r="B118" s="63" t="str">
        <f>VLOOKUP('Qual Table Lookup'!$J115,'Qual Table Lookup'!$J:$L,2,FALSE)</f>
        <v>BLANK</v>
      </c>
      <c r="C118" s="64" t="str">
        <f>VLOOKUP('Qual Table Lookup'!$J115,'Qual Table Lookup'!$J:$L,3,FALSE)</f>
        <v>BLANK</v>
      </c>
      <c r="D118" s="65"/>
      <c r="E118" s="65"/>
      <c r="F118" s="65"/>
      <c r="G118" s="65"/>
      <c r="H118" s="65"/>
    </row>
    <row r="119" spans="2:8" x14ac:dyDescent="0.2">
      <c r="B119" s="63" t="str">
        <f>VLOOKUP('Qual Table Lookup'!$J116,'Qual Table Lookup'!$J:$L,2,FALSE)</f>
        <v>BLANK</v>
      </c>
      <c r="C119" s="64" t="str">
        <f>VLOOKUP('Qual Table Lookup'!$J116,'Qual Table Lookup'!$J:$L,3,FALSE)</f>
        <v>BLANK</v>
      </c>
      <c r="D119" s="65"/>
      <c r="E119" s="65"/>
      <c r="F119" s="65"/>
      <c r="G119" s="65"/>
      <c r="H119" s="65"/>
    </row>
    <row r="120" spans="2:8" x14ac:dyDescent="0.2">
      <c r="B120" s="63" t="str">
        <f>VLOOKUP('Qual Table Lookup'!$J117,'Qual Table Lookup'!$J:$L,2,FALSE)</f>
        <v>BLANK</v>
      </c>
      <c r="C120" s="64" t="str">
        <f>VLOOKUP('Qual Table Lookup'!$J117,'Qual Table Lookup'!$J:$L,3,FALSE)</f>
        <v>BLANK</v>
      </c>
      <c r="D120" s="65"/>
      <c r="E120" s="65"/>
      <c r="F120" s="65"/>
      <c r="G120" s="65"/>
      <c r="H120" s="65"/>
    </row>
    <row r="121" spans="2:8" x14ac:dyDescent="0.2">
      <c r="B121" s="63" t="str">
        <f>VLOOKUP('Qual Table Lookup'!$J118,'Qual Table Lookup'!$J:$L,2,FALSE)</f>
        <v>BLANK</v>
      </c>
      <c r="C121" s="64" t="str">
        <f>VLOOKUP('Qual Table Lookup'!$J118,'Qual Table Lookup'!$J:$L,3,FALSE)</f>
        <v>BLANK</v>
      </c>
      <c r="D121" s="65"/>
      <c r="E121" s="65"/>
      <c r="F121" s="65"/>
      <c r="G121" s="65"/>
      <c r="H121" s="65"/>
    </row>
    <row r="122" spans="2:8" x14ac:dyDescent="0.2">
      <c r="B122" s="63" t="str">
        <f>VLOOKUP('Qual Table Lookup'!$J119,'Qual Table Lookup'!$J:$L,2,FALSE)</f>
        <v>BLANK</v>
      </c>
      <c r="C122" s="64" t="str">
        <f>VLOOKUP('Qual Table Lookup'!$J119,'Qual Table Lookup'!$J:$L,3,FALSE)</f>
        <v>BLANK</v>
      </c>
      <c r="D122" s="65"/>
      <c r="E122" s="65"/>
      <c r="F122" s="65"/>
      <c r="G122" s="65"/>
      <c r="H122" s="65"/>
    </row>
    <row r="123" spans="2:8" x14ac:dyDescent="0.2">
      <c r="B123" s="63" t="str">
        <f>VLOOKUP('Qual Table Lookup'!$J120,'Qual Table Lookup'!$J:$L,2,FALSE)</f>
        <v>BLANK</v>
      </c>
      <c r="C123" s="64" t="str">
        <f>VLOOKUP('Qual Table Lookup'!$J120,'Qual Table Lookup'!$J:$L,3,FALSE)</f>
        <v>BLANK</v>
      </c>
      <c r="D123" s="65"/>
      <c r="E123" s="65"/>
      <c r="F123" s="65"/>
      <c r="G123" s="65"/>
      <c r="H123" s="65"/>
    </row>
    <row r="124" spans="2:8" x14ac:dyDescent="0.2">
      <c r="B124" s="63" t="str">
        <f>VLOOKUP('Qual Table Lookup'!$J121,'Qual Table Lookup'!$J:$L,2,FALSE)</f>
        <v>BLANK</v>
      </c>
      <c r="C124" s="64" t="str">
        <f>VLOOKUP('Qual Table Lookup'!$J121,'Qual Table Lookup'!$J:$L,3,FALSE)</f>
        <v>BLANK</v>
      </c>
      <c r="D124" s="65"/>
      <c r="E124" s="65"/>
      <c r="F124" s="65"/>
      <c r="G124" s="65"/>
      <c r="H124" s="65"/>
    </row>
    <row r="125" spans="2:8" x14ac:dyDescent="0.2">
      <c r="B125" s="63" t="str">
        <f>VLOOKUP('Qual Table Lookup'!$J122,'Qual Table Lookup'!$J:$L,2,FALSE)</f>
        <v>BLANK</v>
      </c>
      <c r="C125" s="64" t="str">
        <f>VLOOKUP('Qual Table Lookup'!$J122,'Qual Table Lookup'!$J:$L,3,FALSE)</f>
        <v>BLANK</v>
      </c>
      <c r="D125" s="65"/>
      <c r="E125" s="65"/>
      <c r="F125" s="65"/>
      <c r="G125" s="65"/>
      <c r="H125" s="65"/>
    </row>
    <row r="126" spans="2:8" x14ac:dyDescent="0.2">
      <c r="B126" s="63" t="str">
        <f>VLOOKUP('Qual Table Lookup'!$J123,'Qual Table Lookup'!$J:$L,2,FALSE)</f>
        <v>BLANK</v>
      </c>
      <c r="C126" s="64" t="str">
        <f>VLOOKUP('Qual Table Lookup'!$J123,'Qual Table Lookup'!$J:$L,3,FALSE)</f>
        <v>BLANK</v>
      </c>
      <c r="D126" s="65"/>
      <c r="E126" s="65"/>
      <c r="F126" s="65"/>
      <c r="G126" s="65"/>
      <c r="H126" s="65"/>
    </row>
    <row r="127" spans="2:8" x14ac:dyDescent="0.2">
      <c r="B127" s="63" t="str">
        <f>VLOOKUP('Qual Table Lookup'!$J124,'Qual Table Lookup'!$J:$L,2,FALSE)</f>
        <v>BLANK</v>
      </c>
      <c r="C127" s="64" t="str">
        <f>VLOOKUP('Qual Table Lookup'!$J124,'Qual Table Lookup'!$J:$L,3,FALSE)</f>
        <v>BLANK</v>
      </c>
      <c r="D127" s="65"/>
      <c r="E127" s="65"/>
      <c r="F127" s="65"/>
      <c r="G127" s="65"/>
      <c r="H127" s="65"/>
    </row>
    <row r="128" spans="2:8" x14ac:dyDescent="0.2">
      <c r="B128" s="63" t="str">
        <f>VLOOKUP('Qual Table Lookup'!$J125,'Qual Table Lookup'!$J:$L,2,FALSE)</f>
        <v>BLANK</v>
      </c>
      <c r="C128" s="64" t="str">
        <f>VLOOKUP('Qual Table Lookup'!$J125,'Qual Table Lookup'!$J:$L,3,FALSE)</f>
        <v>BLANK</v>
      </c>
      <c r="D128" s="65"/>
      <c r="E128" s="65"/>
      <c r="F128" s="65"/>
      <c r="G128" s="65"/>
      <c r="H128" s="65"/>
    </row>
    <row r="129" spans="2:8" x14ac:dyDescent="0.2">
      <c r="B129" s="63" t="str">
        <f>VLOOKUP('Qual Table Lookup'!$J126,'Qual Table Lookup'!$J:$L,2,FALSE)</f>
        <v>BLANK</v>
      </c>
      <c r="C129" s="64" t="str">
        <f>VLOOKUP('Qual Table Lookup'!$J126,'Qual Table Lookup'!$J:$L,3,FALSE)</f>
        <v>BLANK</v>
      </c>
      <c r="D129" s="65"/>
      <c r="E129" s="65"/>
      <c r="F129" s="65"/>
      <c r="G129" s="65"/>
      <c r="H129" s="65"/>
    </row>
    <row r="130" spans="2:8" x14ac:dyDescent="0.2">
      <c r="B130" s="63" t="str">
        <f>VLOOKUP('Qual Table Lookup'!$J127,'Qual Table Lookup'!$J:$L,2,FALSE)</f>
        <v>BLANK</v>
      </c>
      <c r="C130" s="64" t="str">
        <f>VLOOKUP('Qual Table Lookup'!$J127,'Qual Table Lookup'!$J:$L,3,FALSE)</f>
        <v>BLANK</v>
      </c>
      <c r="D130" s="65"/>
      <c r="E130" s="65"/>
      <c r="F130" s="65"/>
      <c r="G130" s="65"/>
      <c r="H130" s="65"/>
    </row>
    <row r="131" spans="2:8" x14ac:dyDescent="0.2">
      <c r="B131" s="63" t="str">
        <f>VLOOKUP('Qual Table Lookup'!$J128,'Qual Table Lookup'!$J:$L,2,FALSE)</f>
        <v>BLANK</v>
      </c>
      <c r="C131" s="64" t="str">
        <f>VLOOKUP('Qual Table Lookup'!$J128,'Qual Table Lookup'!$J:$L,3,FALSE)</f>
        <v>BLANK</v>
      </c>
      <c r="D131" s="65"/>
      <c r="E131" s="65"/>
      <c r="F131" s="65"/>
      <c r="G131" s="65"/>
      <c r="H131" s="65"/>
    </row>
    <row r="132" spans="2:8" x14ac:dyDescent="0.2">
      <c r="B132" s="63" t="str">
        <f>VLOOKUP('Qual Table Lookup'!$J129,'Qual Table Lookup'!$J:$L,2,FALSE)</f>
        <v>BLANK</v>
      </c>
      <c r="C132" s="64" t="str">
        <f>VLOOKUP('Qual Table Lookup'!$J129,'Qual Table Lookup'!$J:$L,3,FALSE)</f>
        <v>BLANK</v>
      </c>
      <c r="D132" s="65"/>
      <c r="E132" s="65"/>
      <c r="F132" s="65"/>
      <c r="G132" s="65"/>
      <c r="H132" s="65"/>
    </row>
    <row r="133" spans="2:8" x14ac:dyDescent="0.2">
      <c r="B133" s="63" t="str">
        <f>VLOOKUP('Qual Table Lookup'!$J130,'Qual Table Lookup'!$J:$L,2,FALSE)</f>
        <v>BLANK</v>
      </c>
      <c r="C133" s="64" t="str">
        <f>VLOOKUP('Qual Table Lookup'!$J130,'Qual Table Lookup'!$J:$L,3,FALSE)</f>
        <v>BLANK</v>
      </c>
      <c r="D133" s="65"/>
      <c r="E133" s="65"/>
      <c r="F133" s="65"/>
      <c r="G133" s="65"/>
      <c r="H133" s="65"/>
    </row>
    <row r="134" spans="2:8" x14ac:dyDescent="0.2">
      <c r="B134" s="63" t="str">
        <f>VLOOKUP('Qual Table Lookup'!$J131,'Qual Table Lookup'!$J:$L,2,FALSE)</f>
        <v>BLANK</v>
      </c>
      <c r="C134" s="64" t="str">
        <f>VLOOKUP('Qual Table Lookup'!$J131,'Qual Table Lookup'!$J:$L,3,FALSE)</f>
        <v>BLANK</v>
      </c>
      <c r="D134" s="65"/>
      <c r="E134" s="65"/>
      <c r="F134" s="65"/>
      <c r="G134" s="65"/>
      <c r="H134" s="65"/>
    </row>
    <row r="135" spans="2:8" x14ac:dyDescent="0.2">
      <c r="B135" s="63" t="str">
        <f>VLOOKUP('Qual Table Lookup'!$J132,'Qual Table Lookup'!$J:$L,2,FALSE)</f>
        <v>BLANK</v>
      </c>
      <c r="C135" s="64" t="str">
        <f>VLOOKUP('Qual Table Lookup'!$J132,'Qual Table Lookup'!$J:$L,3,FALSE)</f>
        <v>BLANK</v>
      </c>
      <c r="D135" s="65"/>
      <c r="E135" s="65"/>
      <c r="F135" s="65"/>
      <c r="G135" s="65"/>
      <c r="H135" s="65"/>
    </row>
    <row r="136" spans="2:8" x14ac:dyDescent="0.2">
      <c r="B136" s="63" t="str">
        <f>VLOOKUP('Qual Table Lookup'!$J133,'Qual Table Lookup'!$J:$L,2,FALSE)</f>
        <v>BLANK</v>
      </c>
      <c r="C136" s="64" t="str">
        <f>VLOOKUP('Qual Table Lookup'!$J133,'Qual Table Lookup'!$J:$L,3,FALSE)</f>
        <v>BLANK</v>
      </c>
      <c r="D136" s="65"/>
      <c r="E136" s="65"/>
      <c r="F136" s="65"/>
      <c r="G136" s="65"/>
      <c r="H136" s="65"/>
    </row>
    <row r="137" spans="2:8" x14ac:dyDescent="0.2">
      <c r="B137" s="63" t="str">
        <f>VLOOKUP('Qual Table Lookup'!$J134,'Qual Table Lookup'!$J:$L,2,FALSE)</f>
        <v>BLANK</v>
      </c>
      <c r="C137" s="64" t="str">
        <f>VLOOKUP('Qual Table Lookup'!$J134,'Qual Table Lookup'!$J:$L,3,FALSE)</f>
        <v>BLANK</v>
      </c>
      <c r="D137" s="65"/>
      <c r="E137" s="65"/>
      <c r="F137" s="65"/>
      <c r="G137" s="65"/>
      <c r="H137" s="65"/>
    </row>
    <row r="138" spans="2:8" x14ac:dyDescent="0.2">
      <c r="B138" s="63" t="str">
        <f>VLOOKUP('Qual Table Lookup'!$J135,'Qual Table Lookup'!$J:$L,2,FALSE)</f>
        <v>BLANK</v>
      </c>
      <c r="C138" s="64" t="str">
        <f>VLOOKUP('Qual Table Lookup'!$J135,'Qual Table Lookup'!$J:$L,3,FALSE)</f>
        <v>BLANK</v>
      </c>
      <c r="D138" s="65"/>
      <c r="E138" s="65"/>
      <c r="F138" s="65"/>
      <c r="G138" s="65"/>
      <c r="H138" s="65"/>
    </row>
    <row r="139" spans="2:8" x14ac:dyDescent="0.2">
      <c r="B139" s="63" t="str">
        <f>VLOOKUP('Qual Table Lookup'!$J136,'Qual Table Lookup'!$J:$L,2,FALSE)</f>
        <v>BLANK</v>
      </c>
      <c r="C139" s="64" t="str">
        <f>VLOOKUP('Qual Table Lookup'!$J136,'Qual Table Lookup'!$J:$L,3,FALSE)</f>
        <v>BLANK</v>
      </c>
      <c r="D139" s="65"/>
      <c r="E139" s="65"/>
      <c r="F139" s="65"/>
      <c r="G139" s="65"/>
      <c r="H139" s="65"/>
    </row>
    <row r="140" spans="2:8" x14ac:dyDescent="0.2">
      <c r="B140" s="63" t="str">
        <f>VLOOKUP('Qual Table Lookup'!$J137,'Qual Table Lookup'!$J:$L,2,FALSE)</f>
        <v>BLANK</v>
      </c>
      <c r="C140" s="64" t="str">
        <f>VLOOKUP('Qual Table Lookup'!$J137,'Qual Table Lookup'!$J:$L,3,FALSE)</f>
        <v>BLANK</v>
      </c>
      <c r="D140" s="65"/>
      <c r="E140" s="65"/>
      <c r="F140" s="65"/>
      <c r="G140" s="65"/>
      <c r="H140" s="65"/>
    </row>
    <row r="141" spans="2:8" x14ac:dyDescent="0.2">
      <c r="B141" s="63" t="str">
        <f>VLOOKUP('Qual Table Lookup'!$J138,'Qual Table Lookup'!$J:$L,2,FALSE)</f>
        <v>BLANK</v>
      </c>
      <c r="C141" s="64" t="str">
        <f>VLOOKUP('Qual Table Lookup'!$J138,'Qual Table Lookup'!$J:$L,3,FALSE)</f>
        <v>BLANK</v>
      </c>
      <c r="D141" s="65"/>
      <c r="E141" s="65"/>
      <c r="F141" s="65"/>
      <c r="G141" s="65"/>
      <c r="H141" s="65"/>
    </row>
    <row r="142" spans="2:8" x14ac:dyDescent="0.2">
      <c r="B142" s="63" t="str">
        <f>VLOOKUP('Qual Table Lookup'!$J139,'Qual Table Lookup'!$J:$L,2,FALSE)</f>
        <v>BLANK</v>
      </c>
      <c r="C142" s="64" t="str">
        <f>VLOOKUP('Qual Table Lookup'!$J139,'Qual Table Lookup'!$J:$L,3,FALSE)</f>
        <v>BLANK</v>
      </c>
      <c r="D142" s="65"/>
      <c r="E142" s="65"/>
      <c r="F142" s="65"/>
      <c r="G142" s="65"/>
      <c r="H142" s="65"/>
    </row>
    <row r="143" spans="2:8" x14ac:dyDescent="0.2">
      <c r="B143" s="63" t="str">
        <f>VLOOKUP('Qual Table Lookup'!$J140,'Qual Table Lookup'!$J:$L,2,FALSE)</f>
        <v>BLANK</v>
      </c>
      <c r="C143" s="64" t="str">
        <f>VLOOKUP('Qual Table Lookup'!$J140,'Qual Table Lookup'!$J:$L,3,FALSE)</f>
        <v>BLANK</v>
      </c>
      <c r="D143" s="65"/>
      <c r="E143" s="65"/>
      <c r="F143" s="65"/>
      <c r="G143" s="65"/>
      <c r="H143" s="65"/>
    </row>
    <row r="144" spans="2:8" x14ac:dyDescent="0.2">
      <c r="B144" s="63" t="str">
        <f>VLOOKUP('Qual Table Lookup'!$J141,'Qual Table Lookup'!$J:$L,2,FALSE)</f>
        <v>BLANK</v>
      </c>
      <c r="C144" s="64" t="str">
        <f>VLOOKUP('Qual Table Lookup'!$J141,'Qual Table Lookup'!$J:$L,3,FALSE)</f>
        <v>BLANK</v>
      </c>
      <c r="D144" s="65"/>
      <c r="E144" s="65"/>
      <c r="F144" s="65"/>
      <c r="G144" s="65"/>
      <c r="H144" s="65"/>
    </row>
    <row r="145" spans="2:8" x14ac:dyDescent="0.2">
      <c r="B145" s="63" t="str">
        <f>VLOOKUP('Qual Table Lookup'!$J142,'Qual Table Lookup'!$J:$L,2,FALSE)</f>
        <v>BLANK</v>
      </c>
      <c r="C145" s="64" t="str">
        <f>VLOOKUP('Qual Table Lookup'!$J142,'Qual Table Lookup'!$J:$L,3,FALSE)</f>
        <v>BLANK</v>
      </c>
      <c r="D145" s="65"/>
      <c r="E145" s="65"/>
      <c r="F145" s="65"/>
      <c r="G145" s="65"/>
      <c r="H145" s="65"/>
    </row>
    <row r="146" spans="2:8" x14ac:dyDescent="0.2">
      <c r="B146" s="63" t="str">
        <f>VLOOKUP('Qual Table Lookup'!$J143,'Qual Table Lookup'!$J:$L,2,FALSE)</f>
        <v>BLANK</v>
      </c>
      <c r="C146" s="64" t="str">
        <f>VLOOKUP('Qual Table Lookup'!$J143,'Qual Table Lookup'!$J:$L,3,FALSE)</f>
        <v>BLANK</v>
      </c>
      <c r="D146" s="65"/>
      <c r="E146" s="65"/>
      <c r="F146" s="65"/>
      <c r="G146" s="65"/>
      <c r="H146" s="65"/>
    </row>
    <row r="147" spans="2:8" x14ac:dyDescent="0.2">
      <c r="B147" s="63" t="str">
        <f>VLOOKUP('Qual Table Lookup'!$J144,'Qual Table Lookup'!$J:$L,2,FALSE)</f>
        <v>BLANK</v>
      </c>
      <c r="C147" s="64" t="str">
        <f>VLOOKUP('Qual Table Lookup'!$J144,'Qual Table Lookup'!$J:$L,3,FALSE)</f>
        <v>BLANK</v>
      </c>
      <c r="D147" s="65"/>
      <c r="E147" s="65"/>
      <c r="F147" s="65"/>
      <c r="G147" s="65"/>
      <c r="H147" s="65"/>
    </row>
    <row r="148" spans="2:8" x14ac:dyDescent="0.2">
      <c r="B148" s="63" t="str">
        <f>VLOOKUP('Qual Table Lookup'!$J145,'Qual Table Lookup'!$J:$L,2,FALSE)</f>
        <v>BLANK</v>
      </c>
      <c r="C148" s="64" t="str">
        <f>VLOOKUP('Qual Table Lookup'!$J145,'Qual Table Lookup'!$J:$L,3,FALSE)</f>
        <v>BLANK</v>
      </c>
      <c r="D148" s="65"/>
      <c r="E148" s="65"/>
      <c r="F148" s="65"/>
      <c r="G148" s="65"/>
      <c r="H148" s="65"/>
    </row>
    <row r="149" spans="2:8" x14ac:dyDescent="0.2">
      <c r="B149" s="63" t="str">
        <f>VLOOKUP('Qual Table Lookup'!$J146,'Qual Table Lookup'!$J:$L,2,FALSE)</f>
        <v>BLANK</v>
      </c>
      <c r="C149" s="64" t="str">
        <f>VLOOKUP('Qual Table Lookup'!$J146,'Qual Table Lookup'!$J:$L,3,FALSE)</f>
        <v>BLANK</v>
      </c>
      <c r="D149" s="65"/>
      <c r="E149" s="65"/>
      <c r="F149" s="65"/>
      <c r="G149" s="65"/>
      <c r="H149" s="65"/>
    </row>
    <row r="150" spans="2:8" x14ac:dyDescent="0.2">
      <c r="B150" s="63" t="str">
        <f>VLOOKUP('Qual Table Lookup'!$J147,'Qual Table Lookup'!$J:$L,2,FALSE)</f>
        <v>BLANK</v>
      </c>
      <c r="C150" s="64" t="str">
        <f>VLOOKUP('Qual Table Lookup'!$J147,'Qual Table Lookup'!$J:$L,3,FALSE)</f>
        <v>BLANK</v>
      </c>
      <c r="D150" s="65"/>
      <c r="E150" s="65"/>
      <c r="F150" s="65"/>
      <c r="G150" s="65"/>
      <c r="H150" s="65"/>
    </row>
    <row r="151" spans="2:8" x14ac:dyDescent="0.2">
      <c r="B151" s="63" t="str">
        <f>VLOOKUP('Qual Table Lookup'!$J148,'Qual Table Lookup'!$J:$L,2,FALSE)</f>
        <v>BLANK</v>
      </c>
      <c r="C151" s="64" t="str">
        <f>VLOOKUP('Qual Table Lookup'!$J148,'Qual Table Lookup'!$J:$L,3,FALSE)</f>
        <v>BLANK</v>
      </c>
      <c r="D151" s="65"/>
      <c r="E151" s="65"/>
      <c r="F151" s="65"/>
      <c r="G151" s="65"/>
      <c r="H151" s="65"/>
    </row>
    <row r="152" spans="2:8" x14ac:dyDescent="0.2">
      <c r="B152" s="63" t="str">
        <f>VLOOKUP('Qual Table Lookup'!$J149,'Qual Table Lookup'!$J:$L,2,FALSE)</f>
        <v>BLANK</v>
      </c>
      <c r="C152" s="64" t="str">
        <f>VLOOKUP('Qual Table Lookup'!$J149,'Qual Table Lookup'!$J:$L,3,FALSE)</f>
        <v>BLANK</v>
      </c>
      <c r="D152" s="65"/>
      <c r="E152" s="65"/>
      <c r="F152" s="65"/>
      <c r="G152" s="65"/>
      <c r="H152" s="65"/>
    </row>
    <row r="153" spans="2:8" x14ac:dyDescent="0.2">
      <c r="B153" s="63" t="str">
        <f>VLOOKUP('Qual Table Lookup'!$J150,'Qual Table Lookup'!$J:$L,2,FALSE)</f>
        <v>BLANK</v>
      </c>
      <c r="C153" s="64" t="str">
        <f>VLOOKUP('Qual Table Lookup'!$J150,'Qual Table Lookup'!$J:$L,3,FALSE)</f>
        <v>BLANK</v>
      </c>
      <c r="D153" s="65"/>
      <c r="E153" s="65"/>
      <c r="F153" s="65"/>
      <c r="G153" s="65"/>
      <c r="H153" s="65"/>
    </row>
    <row r="154" spans="2:8" x14ac:dyDescent="0.2">
      <c r="B154" s="63" t="str">
        <f>VLOOKUP('Qual Table Lookup'!$J151,'Qual Table Lookup'!$J:$L,2,FALSE)</f>
        <v>BLANK</v>
      </c>
      <c r="C154" s="64" t="str">
        <f>VLOOKUP('Qual Table Lookup'!$J151,'Qual Table Lookup'!$J:$L,3,FALSE)</f>
        <v>BLANK</v>
      </c>
      <c r="D154" s="65"/>
      <c r="E154" s="65"/>
      <c r="F154" s="65"/>
      <c r="G154" s="65"/>
      <c r="H154" s="65"/>
    </row>
    <row r="155" spans="2:8" x14ac:dyDescent="0.2">
      <c r="B155" s="63" t="str">
        <f>VLOOKUP('Qual Table Lookup'!$J152,'Qual Table Lookup'!$J:$L,2,FALSE)</f>
        <v>BLANK</v>
      </c>
      <c r="C155" s="64" t="str">
        <f>VLOOKUP('Qual Table Lookup'!$J152,'Qual Table Lookup'!$J:$L,3,FALSE)</f>
        <v>BLANK</v>
      </c>
      <c r="D155" s="65"/>
      <c r="E155" s="65"/>
      <c r="F155" s="65"/>
      <c r="G155" s="65"/>
      <c r="H155" s="65"/>
    </row>
    <row r="156" spans="2:8" x14ac:dyDescent="0.2">
      <c r="B156" s="63" t="str">
        <f>VLOOKUP('Qual Table Lookup'!$J153,'Qual Table Lookup'!$J:$L,2,FALSE)</f>
        <v>BLANK</v>
      </c>
      <c r="C156" s="64" t="str">
        <f>VLOOKUP('Qual Table Lookup'!$J153,'Qual Table Lookup'!$J:$L,3,FALSE)</f>
        <v>BLANK</v>
      </c>
      <c r="D156" s="65"/>
      <c r="E156" s="65"/>
      <c r="F156" s="65"/>
      <c r="G156" s="65"/>
      <c r="H156" s="65"/>
    </row>
    <row r="157" spans="2:8" x14ac:dyDescent="0.2">
      <c r="B157" s="63" t="str">
        <f>VLOOKUP('Qual Table Lookup'!$J154,'Qual Table Lookup'!$J:$L,2,FALSE)</f>
        <v>BLANK</v>
      </c>
      <c r="C157" s="64" t="str">
        <f>VLOOKUP('Qual Table Lookup'!$J154,'Qual Table Lookup'!$J:$L,3,FALSE)</f>
        <v>BLANK</v>
      </c>
      <c r="D157" s="65"/>
      <c r="E157" s="65"/>
      <c r="F157" s="65"/>
      <c r="G157" s="65"/>
      <c r="H157" s="65"/>
    </row>
    <row r="158" spans="2:8" x14ac:dyDescent="0.2">
      <c r="B158" s="63" t="str">
        <f>VLOOKUP('Qual Table Lookup'!$J155,'Qual Table Lookup'!$J:$L,2,FALSE)</f>
        <v>BLANK</v>
      </c>
      <c r="C158" s="64" t="str">
        <f>VLOOKUP('Qual Table Lookup'!$J155,'Qual Table Lookup'!$J:$L,3,FALSE)</f>
        <v>BLANK</v>
      </c>
      <c r="D158" s="65"/>
      <c r="E158" s="65"/>
      <c r="F158" s="65"/>
      <c r="G158" s="65"/>
      <c r="H158" s="65"/>
    </row>
    <row r="159" spans="2:8" x14ac:dyDescent="0.2">
      <c r="B159" s="63" t="str">
        <f>VLOOKUP('Qual Table Lookup'!$J156,'Qual Table Lookup'!$J:$L,2,FALSE)</f>
        <v>BLANK</v>
      </c>
      <c r="C159" s="64" t="str">
        <f>VLOOKUP('Qual Table Lookup'!$J156,'Qual Table Lookup'!$J:$L,3,FALSE)</f>
        <v>BLANK</v>
      </c>
      <c r="D159" s="65"/>
      <c r="E159" s="65"/>
      <c r="F159" s="65"/>
      <c r="G159" s="65"/>
      <c r="H159" s="65"/>
    </row>
    <row r="160" spans="2:8" x14ac:dyDescent="0.2">
      <c r="B160" s="63" t="str">
        <f>VLOOKUP('Qual Table Lookup'!$J157,'Qual Table Lookup'!$J:$L,2,FALSE)</f>
        <v>BLANK</v>
      </c>
      <c r="C160" s="64" t="str">
        <f>VLOOKUP('Qual Table Lookup'!$J157,'Qual Table Lookup'!$J:$L,3,FALSE)</f>
        <v>BLANK</v>
      </c>
      <c r="D160" s="65"/>
      <c r="E160" s="65"/>
      <c r="F160" s="65"/>
      <c r="G160" s="65"/>
      <c r="H160" s="65"/>
    </row>
    <row r="161" spans="2:8" x14ac:dyDescent="0.2">
      <c r="B161" s="63" t="str">
        <f>VLOOKUP('Qual Table Lookup'!$J158,'Qual Table Lookup'!$J:$L,2,FALSE)</f>
        <v>BLANK</v>
      </c>
      <c r="C161" s="64" t="str">
        <f>VLOOKUP('Qual Table Lookup'!$J158,'Qual Table Lookup'!$J:$L,3,FALSE)</f>
        <v>BLANK</v>
      </c>
      <c r="D161" s="65"/>
      <c r="E161" s="65"/>
      <c r="F161" s="65"/>
      <c r="G161" s="65"/>
      <c r="H161" s="65"/>
    </row>
    <row r="162" spans="2:8" x14ac:dyDescent="0.2">
      <c r="B162" s="63" t="str">
        <f>VLOOKUP('Qual Table Lookup'!$J159,'Qual Table Lookup'!$J:$L,2,FALSE)</f>
        <v>BLANK</v>
      </c>
      <c r="C162" s="64" t="str">
        <f>VLOOKUP('Qual Table Lookup'!$J159,'Qual Table Lookup'!$J:$L,3,FALSE)</f>
        <v>BLANK</v>
      </c>
      <c r="D162" s="65"/>
      <c r="E162" s="65"/>
      <c r="F162" s="65"/>
      <c r="G162" s="65"/>
      <c r="H162" s="65"/>
    </row>
    <row r="163" spans="2:8" x14ac:dyDescent="0.2">
      <c r="B163" s="63" t="str">
        <f>VLOOKUP('Qual Table Lookup'!$J160,'Qual Table Lookup'!$J:$L,2,FALSE)</f>
        <v>BLANK</v>
      </c>
      <c r="C163" s="64" t="str">
        <f>VLOOKUP('Qual Table Lookup'!$J160,'Qual Table Lookup'!$J:$L,3,FALSE)</f>
        <v>BLANK</v>
      </c>
      <c r="D163" s="65"/>
      <c r="E163" s="65"/>
      <c r="F163" s="65"/>
      <c r="G163" s="65"/>
      <c r="H163" s="65"/>
    </row>
    <row r="164" spans="2:8" x14ac:dyDescent="0.2">
      <c r="B164" s="63" t="str">
        <f>VLOOKUP('Qual Table Lookup'!$J161,'Qual Table Lookup'!$J:$L,2,FALSE)</f>
        <v>BLANK</v>
      </c>
      <c r="C164" s="64" t="str">
        <f>VLOOKUP('Qual Table Lookup'!$J161,'Qual Table Lookup'!$J:$L,3,FALSE)</f>
        <v>BLANK</v>
      </c>
      <c r="D164" s="65"/>
      <c r="E164" s="65"/>
      <c r="F164" s="65"/>
      <c r="G164" s="65"/>
      <c r="H164" s="65"/>
    </row>
    <row r="165" spans="2:8" x14ac:dyDescent="0.2">
      <c r="B165" s="63" t="str">
        <f>VLOOKUP('Qual Table Lookup'!$J162,'Qual Table Lookup'!$J:$L,2,FALSE)</f>
        <v>BLANK</v>
      </c>
      <c r="C165" s="64" t="str">
        <f>VLOOKUP('Qual Table Lookup'!$J162,'Qual Table Lookup'!$J:$L,3,FALSE)</f>
        <v>BLANK</v>
      </c>
      <c r="D165" s="65"/>
      <c r="E165" s="65"/>
      <c r="F165" s="65"/>
      <c r="G165" s="65"/>
      <c r="H165" s="65"/>
    </row>
    <row r="166" spans="2:8" x14ac:dyDescent="0.2">
      <c r="B166" s="63" t="str">
        <f>VLOOKUP('Qual Table Lookup'!$J163,'Qual Table Lookup'!$J:$L,2,FALSE)</f>
        <v>BLANK</v>
      </c>
      <c r="C166" s="64" t="str">
        <f>VLOOKUP('Qual Table Lookup'!$J163,'Qual Table Lookup'!$J:$L,3,FALSE)</f>
        <v>BLANK</v>
      </c>
      <c r="D166" s="65"/>
      <c r="E166" s="65"/>
      <c r="F166" s="65"/>
      <c r="G166" s="65"/>
      <c r="H166" s="65"/>
    </row>
    <row r="167" spans="2:8" x14ac:dyDescent="0.2">
      <c r="B167" s="63" t="str">
        <f>VLOOKUP('Qual Table Lookup'!$J164,'Qual Table Lookup'!$J:$L,2,FALSE)</f>
        <v>BLANK</v>
      </c>
      <c r="C167" s="64" t="str">
        <f>VLOOKUP('Qual Table Lookup'!$J164,'Qual Table Lookup'!$J:$L,3,FALSE)</f>
        <v>BLANK</v>
      </c>
      <c r="D167" s="65"/>
      <c r="E167" s="65"/>
      <c r="F167" s="65"/>
      <c r="G167" s="65"/>
      <c r="H167" s="65"/>
    </row>
    <row r="168" spans="2:8" x14ac:dyDescent="0.2">
      <c r="B168" s="63" t="str">
        <f>VLOOKUP('Qual Table Lookup'!$J165,'Qual Table Lookup'!$J:$L,2,FALSE)</f>
        <v>BLANK</v>
      </c>
      <c r="C168" s="64" t="str">
        <f>VLOOKUP('Qual Table Lookup'!$J165,'Qual Table Lookup'!$J:$L,3,FALSE)</f>
        <v>BLANK</v>
      </c>
      <c r="D168" s="65"/>
      <c r="E168" s="65"/>
      <c r="F168" s="65"/>
      <c r="G168" s="65"/>
      <c r="H168" s="65"/>
    </row>
    <row r="169" spans="2:8" x14ac:dyDescent="0.2">
      <c r="B169" s="63" t="str">
        <f>VLOOKUP('Qual Table Lookup'!$J166,'Qual Table Lookup'!$J:$L,2,FALSE)</f>
        <v>BLANK</v>
      </c>
      <c r="C169" s="64" t="str">
        <f>VLOOKUP('Qual Table Lookup'!$J166,'Qual Table Lookup'!$J:$L,3,FALSE)</f>
        <v>BLANK</v>
      </c>
      <c r="D169" s="65"/>
      <c r="E169" s="65"/>
      <c r="F169" s="65"/>
      <c r="G169" s="65"/>
      <c r="H169" s="65"/>
    </row>
    <row r="170" spans="2:8" x14ac:dyDescent="0.2">
      <c r="B170" s="63" t="str">
        <f>VLOOKUP('Qual Table Lookup'!$J167,'Qual Table Lookup'!$J:$L,2,FALSE)</f>
        <v>BLANK</v>
      </c>
      <c r="C170" s="64" t="str">
        <f>VLOOKUP('Qual Table Lookup'!$J167,'Qual Table Lookup'!$J:$L,3,FALSE)</f>
        <v>BLANK</v>
      </c>
      <c r="D170" s="65"/>
      <c r="E170" s="65"/>
      <c r="F170" s="65"/>
      <c r="G170" s="65"/>
      <c r="H170" s="65"/>
    </row>
    <row r="171" spans="2:8" x14ac:dyDescent="0.2">
      <c r="B171" s="63" t="str">
        <f>VLOOKUP('Qual Table Lookup'!$J168,'Qual Table Lookup'!$J:$L,2,FALSE)</f>
        <v>BLANK</v>
      </c>
      <c r="C171" s="64" t="str">
        <f>VLOOKUP('Qual Table Lookup'!$J168,'Qual Table Lookup'!$J:$L,3,FALSE)</f>
        <v>BLANK</v>
      </c>
      <c r="D171" s="65"/>
      <c r="E171" s="65"/>
      <c r="F171" s="65"/>
      <c r="G171" s="65"/>
      <c r="H171" s="65"/>
    </row>
    <row r="172" spans="2:8" x14ac:dyDescent="0.2">
      <c r="B172" s="63" t="str">
        <f>VLOOKUP('Qual Table Lookup'!$J169,'Qual Table Lookup'!$J:$L,2,FALSE)</f>
        <v>BLANK</v>
      </c>
      <c r="C172" s="64" t="str">
        <f>VLOOKUP('Qual Table Lookup'!$J169,'Qual Table Lookup'!$J:$L,3,FALSE)</f>
        <v>BLANK</v>
      </c>
      <c r="D172" s="65"/>
      <c r="E172" s="65"/>
      <c r="F172" s="65"/>
      <c r="G172" s="65"/>
      <c r="H172" s="65"/>
    </row>
    <row r="173" spans="2:8" x14ac:dyDescent="0.2">
      <c r="B173" s="63" t="str">
        <f>VLOOKUP('Qual Table Lookup'!$J170,'Qual Table Lookup'!$J:$L,2,FALSE)</f>
        <v>BLANK</v>
      </c>
      <c r="C173" s="64" t="str">
        <f>VLOOKUP('Qual Table Lookup'!$J170,'Qual Table Lookup'!$J:$L,3,FALSE)</f>
        <v>BLANK</v>
      </c>
      <c r="D173" s="65"/>
      <c r="E173" s="65"/>
      <c r="F173" s="65"/>
      <c r="G173" s="65"/>
      <c r="H173" s="65"/>
    </row>
    <row r="174" spans="2:8" x14ac:dyDescent="0.2">
      <c r="B174" s="63" t="str">
        <f>VLOOKUP('Qual Table Lookup'!$J171,'Qual Table Lookup'!$J:$L,2,FALSE)</f>
        <v>BLANK</v>
      </c>
      <c r="C174" s="64" t="str">
        <f>VLOOKUP('Qual Table Lookup'!$J171,'Qual Table Lookup'!$J:$L,3,FALSE)</f>
        <v>BLANK</v>
      </c>
      <c r="D174" s="65"/>
      <c r="E174" s="65"/>
      <c r="F174" s="65"/>
      <c r="G174" s="65"/>
      <c r="H174" s="65"/>
    </row>
    <row r="175" spans="2:8" x14ac:dyDescent="0.2">
      <c r="B175" s="63" t="str">
        <f>VLOOKUP('Qual Table Lookup'!$J172,'Qual Table Lookup'!$J:$L,2,FALSE)</f>
        <v>BLANK</v>
      </c>
      <c r="C175" s="64" t="str">
        <f>VLOOKUP('Qual Table Lookup'!$J172,'Qual Table Lookup'!$J:$L,3,FALSE)</f>
        <v>BLANK</v>
      </c>
      <c r="D175" s="65"/>
      <c r="E175" s="65"/>
      <c r="F175" s="65"/>
      <c r="G175" s="65"/>
      <c r="H175" s="65"/>
    </row>
    <row r="176" spans="2:8" x14ac:dyDescent="0.2">
      <c r="B176" s="63" t="str">
        <f>VLOOKUP('Qual Table Lookup'!$J173,'Qual Table Lookup'!$J:$L,2,FALSE)</f>
        <v>BLANK</v>
      </c>
      <c r="C176" s="64" t="str">
        <f>VLOOKUP('Qual Table Lookup'!$J173,'Qual Table Lookup'!$J:$L,3,FALSE)</f>
        <v>BLANK</v>
      </c>
      <c r="D176" s="65"/>
      <c r="E176" s="65"/>
      <c r="F176" s="65"/>
      <c r="G176" s="65"/>
      <c r="H176" s="65"/>
    </row>
    <row r="177" spans="2:8" x14ac:dyDescent="0.2">
      <c r="B177" s="63" t="str">
        <f>VLOOKUP('Qual Table Lookup'!$J174,'Qual Table Lookup'!$J:$L,2,FALSE)</f>
        <v>BLANK</v>
      </c>
      <c r="C177" s="64" t="str">
        <f>VLOOKUP('Qual Table Lookup'!$J174,'Qual Table Lookup'!$J:$L,3,FALSE)</f>
        <v>BLANK</v>
      </c>
      <c r="D177" s="65"/>
      <c r="E177" s="65"/>
      <c r="F177" s="65"/>
      <c r="G177" s="65"/>
      <c r="H177" s="65"/>
    </row>
    <row r="178" spans="2:8" x14ac:dyDescent="0.2">
      <c r="B178" s="63" t="str">
        <f>VLOOKUP('Qual Table Lookup'!$J175,'Qual Table Lookup'!$J:$L,2,FALSE)</f>
        <v>BLANK</v>
      </c>
      <c r="C178" s="64" t="str">
        <f>VLOOKUP('Qual Table Lookup'!$J175,'Qual Table Lookup'!$J:$L,3,FALSE)</f>
        <v>BLANK</v>
      </c>
      <c r="D178" s="65"/>
      <c r="E178" s="65"/>
      <c r="F178" s="65"/>
      <c r="G178" s="65"/>
      <c r="H178" s="65"/>
    </row>
    <row r="179" spans="2:8" x14ac:dyDescent="0.2">
      <c r="B179" s="63" t="str">
        <f>VLOOKUP('Qual Table Lookup'!$J176,'Qual Table Lookup'!$J:$L,2,FALSE)</f>
        <v>BLANK</v>
      </c>
      <c r="C179" s="64" t="str">
        <f>VLOOKUP('Qual Table Lookup'!$J176,'Qual Table Lookup'!$J:$L,3,FALSE)</f>
        <v>BLANK</v>
      </c>
      <c r="D179" s="65"/>
      <c r="E179" s="65"/>
      <c r="F179" s="65"/>
      <c r="G179" s="65"/>
      <c r="H179" s="65"/>
    </row>
    <row r="180" spans="2:8" x14ac:dyDescent="0.2">
      <c r="B180" s="63" t="str">
        <f>VLOOKUP('Qual Table Lookup'!$J177,'Qual Table Lookup'!$J:$L,2,FALSE)</f>
        <v>BLANK</v>
      </c>
      <c r="C180" s="64" t="str">
        <f>VLOOKUP('Qual Table Lookup'!$J177,'Qual Table Lookup'!$J:$L,3,FALSE)</f>
        <v>BLANK</v>
      </c>
      <c r="D180" s="65"/>
      <c r="E180" s="65"/>
      <c r="F180" s="65"/>
      <c r="G180" s="65"/>
      <c r="H180" s="65"/>
    </row>
    <row r="181" spans="2:8" x14ac:dyDescent="0.2">
      <c r="B181" s="63" t="str">
        <f>VLOOKUP('Qual Table Lookup'!$J178,'Qual Table Lookup'!$J:$L,2,FALSE)</f>
        <v>BLANK</v>
      </c>
      <c r="C181" s="64" t="str">
        <f>VLOOKUP('Qual Table Lookup'!$J178,'Qual Table Lookup'!$J:$L,3,FALSE)</f>
        <v>BLANK</v>
      </c>
      <c r="D181" s="65"/>
      <c r="E181" s="65"/>
      <c r="F181" s="65"/>
      <c r="G181" s="65"/>
      <c r="H181" s="65"/>
    </row>
    <row r="182" spans="2:8" x14ac:dyDescent="0.2">
      <c r="B182" s="63" t="str">
        <f>VLOOKUP('Qual Table Lookup'!$J179,'Qual Table Lookup'!$J:$L,2,FALSE)</f>
        <v>BLANK</v>
      </c>
      <c r="C182" s="64" t="str">
        <f>VLOOKUP('Qual Table Lookup'!$J179,'Qual Table Lookup'!$J:$L,3,FALSE)</f>
        <v>BLANK</v>
      </c>
      <c r="D182" s="65"/>
      <c r="E182" s="65"/>
      <c r="F182" s="65"/>
      <c r="G182" s="65"/>
      <c r="H182" s="65"/>
    </row>
    <row r="183" spans="2:8" x14ac:dyDescent="0.2">
      <c r="B183" s="63" t="str">
        <f>VLOOKUP('Qual Table Lookup'!$J180,'Qual Table Lookup'!$J:$L,2,FALSE)</f>
        <v>BLANK</v>
      </c>
      <c r="C183" s="64" t="str">
        <f>VLOOKUP('Qual Table Lookup'!$J180,'Qual Table Lookup'!$J:$L,3,FALSE)</f>
        <v>BLANK</v>
      </c>
      <c r="D183" s="65"/>
      <c r="E183" s="65"/>
      <c r="F183" s="65"/>
      <c r="G183" s="65"/>
      <c r="H183" s="65"/>
    </row>
    <row r="184" spans="2:8" x14ac:dyDescent="0.2">
      <c r="B184" s="63" t="str">
        <f>VLOOKUP('Qual Table Lookup'!$J181,'Qual Table Lookup'!$J:$L,2,FALSE)</f>
        <v>BLANK</v>
      </c>
      <c r="C184" s="64" t="str">
        <f>VLOOKUP('Qual Table Lookup'!$J181,'Qual Table Lookup'!$J:$L,3,FALSE)</f>
        <v>BLANK</v>
      </c>
      <c r="D184" s="65"/>
      <c r="E184" s="65"/>
      <c r="F184" s="65"/>
      <c r="G184" s="65"/>
      <c r="H184" s="65"/>
    </row>
    <row r="185" spans="2:8" x14ac:dyDescent="0.2">
      <c r="B185" s="63" t="str">
        <f>VLOOKUP('Qual Table Lookup'!$J182,'Qual Table Lookup'!$J:$L,2,FALSE)</f>
        <v>BLANK</v>
      </c>
      <c r="C185" s="64" t="str">
        <f>VLOOKUP('Qual Table Lookup'!$J182,'Qual Table Lookup'!$J:$L,3,FALSE)</f>
        <v>BLANK</v>
      </c>
      <c r="D185" s="65"/>
      <c r="E185" s="65"/>
      <c r="F185" s="65"/>
      <c r="G185" s="65"/>
      <c r="H185" s="65"/>
    </row>
    <row r="186" spans="2:8" x14ac:dyDescent="0.2">
      <c r="B186" s="63" t="str">
        <f>VLOOKUP('Qual Table Lookup'!$J183,'Qual Table Lookup'!$J:$L,2,FALSE)</f>
        <v>BLANK</v>
      </c>
      <c r="C186" s="64" t="str">
        <f>VLOOKUP('Qual Table Lookup'!$J183,'Qual Table Lookup'!$J:$L,3,FALSE)</f>
        <v>BLANK</v>
      </c>
      <c r="D186" s="65"/>
      <c r="E186" s="65"/>
      <c r="F186" s="65"/>
      <c r="G186" s="65"/>
      <c r="H186" s="65"/>
    </row>
    <row r="187" spans="2:8" x14ac:dyDescent="0.2">
      <c r="B187" s="63" t="str">
        <f>VLOOKUP('Qual Table Lookup'!$J184,'Qual Table Lookup'!$J:$L,2,FALSE)</f>
        <v>BLANK</v>
      </c>
      <c r="C187" s="64" t="str">
        <f>VLOOKUP('Qual Table Lookup'!$J184,'Qual Table Lookup'!$J:$L,3,FALSE)</f>
        <v>BLANK</v>
      </c>
      <c r="D187" s="65"/>
      <c r="E187" s="65"/>
      <c r="F187" s="65"/>
      <c r="G187" s="65"/>
      <c r="H187" s="65"/>
    </row>
    <row r="188" spans="2:8" x14ac:dyDescent="0.2">
      <c r="B188" s="63" t="str">
        <f>VLOOKUP('Qual Table Lookup'!$J185,'Qual Table Lookup'!$J:$L,2,FALSE)</f>
        <v>BLANK</v>
      </c>
      <c r="C188" s="64" t="str">
        <f>VLOOKUP('Qual Table Lookup'!$J185,'Qual Table Lookup'!$J:$L,3,FALSE)</f>
        <v>BLANK</v>
      </c>
      <c r="D188" s="65"/>
      <c r="E188" s="65"/>
      <c r="F188" s="65"/>
      <c r="G188" s="65"/>
      <c r="H188" s="65"/>
    </row>
    <row r="189" spans="2:8" x14ac:dyDescent="0.2">
      <c r="B189" s="63" t="str">
        <f>VLOOKUP('Qual Table Lookup'!$J186,'Qual Table Lookup'!$J:$L,2,FALSE)</f>
        <v>BLANK</v>
      </c>
      <c r="C189" s="64" t="str">
        <f>VLOOKUP('Qual Table Lookup'!$J186,'Qual Table Lookup'!$J:$L,3,FALSE)</f>
        <v>BLANK</v>
      </c>
      <c r="D189" s="65"/>
      <c r="E189" s="65"/>
      <c r="F189" s="65"/>
      <c r="G189" s="65"/>
      <c r="H189" s="65"/>
    </row>
    <row r="190" spans="2:8" x14ac:dyDescent="0.2">
      <c r="B190" s="63" t="str">
        <f>VLOOKUP('Qual Table Lookup'!$J187,'Qual Table Lookup'!$J:$L,2,FALSE)</f>
        <v>BLANK</v>
      </c>
      <c r="C190" s="64" t="str">
        <f>VLOOKUP('Qual Table Lookup'!$J187,'Qual Table Lookup'!$J:$L,3,FALSE)</f>
        <v>BLANK</v>
      </c>
      <c r="D190" s="65"/>
      <c r="E190" s="65"/>
      <c r="F190" s="65"/>
      <c r="G190" s="65"/>
      <c r="H190" s="65"/>
    </row>
    <row r="191" spans="2:8" x14ac:dyDescent="0.2">
      <c r="B191" s="63" t="str">
        <f>VLOOKUP('Qual Table Lookup'!$J188,'Qual Table Lookup'!$J:$L,2,FALSE)</f>
        <v>BLANK</v>
      </c>
      <c r="C191" s="64" t="str">
        <f>VLOOKUP('Qual Table Lookup'!$J188,'Qual Table Lookup'!$J:$L,3,FALSE)</f>
        <v>BLANK</v>
      </c>
      <c r="D191" s="65"/>
      <c r="E191" s="65"/>
      <c r="F191" s="65"/>
      <c r="G191" s="65"/>
      <c r="H191" s="65"/>
    </row>
    <row r="192" spans="2:8" x14ac:dyDescent="0.2">
      <c r="B192" s="63" t="str">
        <f>VLOOKUP('Qual Table Lookup'!$J189,'Qual Table Lookup'!$J:$L,2,FALSE)</f>
        <v>BLANK</v>
      </c>
      <c r="C192" s="64" t="str">
        <f>VLOOKUP('Qual Table Lookup'!$J189,'Qual Table Lookup'!$J:$L,3,FALSE)</f>
        <v>BLANK</v>
      </c>
      <c r="D192" s="65"/>
      <c r="E192" s="65"/>
      <c r="F192" s="65"/>
      <c r="G192" s="65"/>
      <c r="H192" s="65"/>
    </row>
    <row r="193" spans="2:8" x14ac:dyDescent="0.2">
      <c r="B193" s="63" t="str">
        <f>VLOOKUP('Qual Table Lookup'!$J190,'Qual Table Lookup'!$J:$L,2,FALSE)</f>
        <v>BLANK</v>
      </c>
      <c r="C193" s="64" t="str">
        <f>VLOOKUP('Qual Table Lookup'!$J190,'Qual Table Lookup'!$J:$L,3,FALSE)</f>
        <v>BLANK</v>
      </c>
      <c r="D193" s="65"/>
      <c r="E193" s="65"/>
      <c r="F193" s="65"/>
      <c r="G193" s="65"/>
      <c r="H193" s="65"/>
    </row>
    <row r="194" spans="2:8" x14ac:dyDescent="0.2">
      <c r="B194" s="63" t="str">
        <f>VLOOKUP('Qual Table Lookup'!$J191,'Qual Table Lookup'!$J:$L,2,FALSE)</f>
        <v>BLANK</v>
      </c>
      <c r="C194" s="64" t="str">
        <f>VLOOKUP('Qual Table Lookup'!$J191,'Qual Table Lookup'!$J:$L,3,FALSE)</f>
        <v>BLANK</v>
      </c>
      <c r="D194" s="65"/>
      <c r="E194" s="65"/>
      <c r="F194" s="65"/>
      <c r="G194" s="65"/>
      <c r="H194" s="65"/>
    </row>
    <row r="195" spans="2:8" x14ac:dyDescent="0.2">
      <c r="B195" s="63" t="str">
        <f>VLOOKUP('Qual Table Lookup'!$J192,'Qual Table Lookup'!$J:$L,2,FALSE)</f>
        <v>BLANK</v>
      </c>
      <c r="C195" s="64" t="str">
        <f>VLOOKUP('Qual Table Lookup'!$J192,'Qual Table Lookup'!$J:$L,3,FALSE)</f>
        <v>BLANK</v>
      </c>
      <c r="D195" s="65"/>
      <c r="E195" s="65"/>
      <c r="F195" s="65"/>
      <c r="G195" s="65"/>
      <c r="H195" s="65"/>
    </row>
    <row r="196" spans="2:8" x14ac:dyDescent="0.2">
      <c r="B196" s="63" t="str">
        <f>VLOOKUP('Qual Table Lookup'!$J193,'Qual Table Lookup'!$J:$L,2,FALSE)</f>
        <v>BLANK</v>
      </c>
      <c r="C196" s="64" t="str">
        <f>VLOOKUP('Qual Table Lookup'!$J193,'Qual Table Lookup'!$J:$L,3,FALSE)</f>
        <v>BLANK</v>
      </c>
      <c r="D196" s="65"/>
      <c r="E196" s="65"/>
      <c r="F196" s="65"/>
      <c r="G196" s="65"/>
      <c r="H196" s="65"/>
    </row>
    <row r="197" spans="2:8" x14ac:dyDescent="0.2">
      <c r="B197" s="63" t="str">
        <f>VLOOKUP('Qual Table Lookup'!$J194,'Qual Table Lookup'!$J:$L,2,FALSE)</f>
        <v>BLANK</v>
      </c>
      <c r="C197" s="64" t="str">
        <f>VLOOKUP('Qual Table Lookup'!$J194,'Qual Table Lookup'!$J:$L,3,FALSE)</f>
        <v>BLANK</v>
      </c>
      <c r="D197" s="65"/>
      <c r="E197" s="65"/>
      <c r="F197" s="65"/>
      <c r="G197" s="65"/>
      <c r="H197" s="65"/>
    </row>
    <row r="198" spans="2:8" x14ac:dyDescent="0.2">
      <c r="B198" s="63" t="str">
        <f>VLOOKUP('Qual Table Lookup'!$J195,'Qual Table Lookup'!$J:$L,2,FALSE)</f>
        <v>BLANK</v>
      </c>
      <c r="C198" s="64" t="str">
        <f>VLOOKUP('Qual Table Lookup'!$J195,'Qual Table Lookup'!$J:$L,3,FALSE)</f>
        <v>BLANK</v>
      </c>
      <c r="D198" s="65"/>
      <c r="E198" s="65"/>
      <c r="F198" s="65"/>
      <c r="G198" s="65"/>
      <c r="H198" s="65"/>
    </row>
    <row r="199" spans="2:8" x14ac:dyDescent="0.2">
      <c r="B199" s="63" t="str">
        <f>VLOOKUP('Qual Table Lookup'!$J196,'Qual Table Lookup'!$J:$L,2,FALSE)</f>
        <v>BLANK</v>
      </c>
      <c r="C199" s="64" t="str">
        <f>VLOOKUP('Qual Table Lookup'!$J196,'Qual Table Lookup'!$J:$L,3,FALSE)</f>
        <v>BLANK</v>
      </c>
      <c r="D199" s="65"/>
      <c r="E199" s="65"/>
      <c r="F199" s="65"/>
      <c r="G199" s="65"/>
      <c r="H199" s="65"/>
    </row>
    <row r="200" spans="2:8" x14ac:dyDescent="0.2">
      <c r="B200" s="63" t="str">
        <f>VLOOKUP('Qual Table Lookup'!$J197,'Qual Table Lookup'!$J:$L,2,FALSE)</f>
        <v>BLANK</v>
      </c>
      <c r="C200" s="64" t="str">
        <f>VLOOKUP('Qual Table Lookup'!$J197,'Qual Table Lookup'!$J:$L,3,FALSE)</f>
        <v>BLANK</v>
      </c>
      <c r="D200" s="65"/>
      <c r="E200" s="65"/>
      <c r="F200" s="65"/>
      <c r="G200" s="65"/>
      <c r="H200" s="65"/>
    </row>
    <row r="201" spans="2:8" x14ac:dyDescent="0.2">
      <c r="B201" s="63" t="str">
        <f>VLOOKUP('Qual Table Lookup'!$J198,'Qual Table Lookup'!$J:$L,2,FALSE)</f>
        <v>BLANK</v>
      </c>
      <c r="C201" s="64" t="str">
        <f>VLOOKUP('Qual Table Lookup'!$J198,'Qual Table Lookup'!$J:$L,3,FALSE)</f>
        <v>BLANK</v>
      </c>
      <c r="D201" s="65"/>
      <c r="E201" s="65"/>
      <c r="F201" s="65"/>
      <c r="G201" s="65"/>
      <c r="H201" s="65"/>
    </row>
    <row r="202" spans="2:8" x14ac:dyDescent="0.2">
      <c r="B202" s="63" t="str">
        <f>VLOOKUP('Qual Table Lookup'!$J199,'Qual Table Lookup'!$J:$L,2,FALSE)</f>
        <v>BLANK</v>
      </c>
      <c r="C202" s="64" t="str">
        <f>VLOOKUP('Qual Table Lookup'!$J199,'Qual Table Lookup'!$J:$L,3,FALSE)</f>
        <v>BLANK</v>
      </c>
      <c r="D202" s="65"/>
      <c r="E202" s="65"/>
      <c r="F202" s="65"/>
      <c r="G202" s="65"/>
      <c r="H202" s="65"/>
    </row>
    <row r="203" spans="2:8" x14ac:dyDescent="0.2">
      <c r="B203" s="63" t="str">
        <f>VLOOKUP('Qual Table Lookup'!$J200,'Qual Table Lookup'!$J:$L,2,FALSE)</f>
        <v>BLANK</v>
      </c>
      <c r="C203" s="64" t="str">
        <f>VLOOKUP('Qual Table Lookup'!$J200,'Qual Table Lookup'!$J:$L,3,FALSE)</f>
        <v>BLANK</v>
      </c>
      <c r="D203" s="65"/>
      <c r="E203" s="65"/>
      <c r="F203" s="65"/>
      <c r="G203" s="65"/>
      <c r="H203" s="65"/>
    </row>
    <row r="204" spans="2:8" x14ac:dyDescent="0.2">
      <c r="B204" s="63" t="str">
        <f>VLOOKUP('Qual Table Lookup'!$J201,'Qual Table Lookup'!$J:$L,2,FALSE)</f>
        <v>BLANK</v>
      </c>
      <c r="C204" s="64" t="str">
        <f>VLOOKUP('Qual Table Lookup'!$J201,'Qual Table Lookup'!$J:$L,3,FALSE)</f>
        <v>BLANK</v>
      </c>
      <c r="D204" s="65"/>
      <c r="E204" s="65"/>
      <c r="F204" s="65"/>
      <c r="G204" s="65"/>
      <c r="H204" s="65"/>
    </row>
    <row r="205" spans="2:8" x14ac:dyDescent="0.2">
      <c r="B205" s="63" t="str">
        <f>VLOOKUP('Qual Table Lookup'!$J202,'Qual Table Lookup'!$J:$L,2,FALSE)</f>
        <v>BLANK</v>
      </c>
      <c r="C205" s="64" t="str">
        <f>VLOOKUP('Qual Table Lookup'!$J202,'Qual Table Lookup'!$J:$L,3,FALSE)</f>
        <v>BLANK</v>
      </c>
      <c r="D205" s="65"/>
      <c r="E205" s="65"/>
      <c r="F205" s="65"/>
      <c r="G205" s="65"/>
      <c r="H205" s="65"/>
    </row>
    <row r="206" spans="2:8" x14ac:dyDescent="0.2">
      <c r="B206" s="63" t="str">
        <f>VLOOKUP('Qual Table Lookup'!$J203,'Qual Table Lookup'!$J:$L,2,FALSE)</f>
        <v>BLANK</v>
      </c>
      <c r="C206" s="64" t="str">
        <f>VLOOKUP('Qual Table Lookup'!$J203,'Qual Table Lookup'!$J:$L,3,FALSE)</f>
        <v>BLANK</v>
      </c>
      <c r="D206" s="65"/>
      <c r="E206" s="65"/>
      <c r="F206" s="65"/>
      <c r="G206" s="65"/>
      <c r="H206" s="65"/>
    </row>
    <row r="207" spans="2:8" x14ac:dyDescent="0.2">
      <c r="B207" s="63" t="str">
        <f>VLOOKUP('Qual Table Lookup'!$J204,'Qual Table Lookup'!$J:$L,2,FALSE)</f>
        <v>BLANK</v>
      </c>
      <c r="C207" s="64" t="str">
        <f>VLOOKUP('Qual Table Lookup'!$J204,'Qual Table Lookup'!$J:$L,3,FALSE)</f>
        <v>BLANK</v>
      </c>
      <c r="D207" s="65"/>
      <c r="E207" s="65"/>
      <c r="F207" s="65"/>
      <c r="G207" s="65"/>
      <c r="H207" s="65"/>
    </row>
    <row r="208" spans="2:8" x14ac:dyDescent="0.2">
      <c r="B208" s="63" t="str">
        <f>VLOOKUP('Qual Table Lookup'!$J205,'Qual Table Lookup'!$J:$L,2,FALSE)</f>
        <v>BLANK</v>
      </c>
      <c r="C208" s="64" t="str">
        <f>VLOOKUP('Qual Table Lookup'!$J205,'Qual Table Lookup'!$J:$L,3,FALSE)</f>
        <v>BLANK</v>
      </c>
      <c r="D208" s="65"/>
      <c r="E208" s="65"/>
      <c r="F208" s="65"/>
      <c r="G208" s="65"/>
      <c r="H208" s="65"/>
    </row>
    <row r="209" spans="2:8" x14ac:dyDescent="0.2">
      <c r="B209" s="63" t="str">
        <f>VLOOKUP('Qual Table Lookup'!$J206,'Qual Table Lookup'!$J:$L,2,FALSE)</f>
        <v>BLANK</v>
      </c>
      <c r="C209" s="64" t="str">
        <f>VLOOKUP('Qual Table Lookup'!$J206,'Qual Table Lookup'!$J:$L,3,FALSE)</f>
        <v>BLANK</v>
      </c>
      <c r="D209" s="65"/>
      <c r="E209" s="65"/>
      <c r="F209" s="65"/>
      <c r="G209" s="65"/>
      <c r="H209" s="65"/>
    </row>
    <row r="210" spans="2:8" x14ac:dyDescent="0.2">
      <c r="B210" s="63" t="str">
        <f>VLOOKUP('Qual Table Lookup'!$J207,'Qual Table Lookup'!$J:$L,2,FALSE)</f>
        <v>BLANK</v>
      </c>
      <c r="C210" s="64" t="str">
        <f>VLOOKUP('Qual Table Lookup'!$J207,'Qual Table Lookup'!$J:$L,3,FALSE)</f>
        <v>BLANK</v>
      </c>
      <c r="D210" s="65"/>
      <c r="E210" s="65"/>
      <c r="F210" s="65"/>
      <c r="G210" s="65"/>
      <c r="H210" s="65"/>
    </row>
    <row r="211" spans="2:8" x14ac:dyDescent="0.2">
      <c r="B211" s="63" t="str">
        <f>VLOOKUP('Qual Table Lookup'!$J208,'Qual Table Lookup'!$J:$L,2,FALSE)</f>
        <v>BLANK</v>
      </c>
      <c r="C211" s="64" t="str">
        <f>VLOOKUP('Qual Table Lookup'!$J208,'Qual Table Lookup'!$J:$L,3,FALSE)</f>
        <v>BLANK</v>
      </c>
      <c r="D211" s="65"/>
      <c r="E211" s="65"/>
      <c r="F211" s="65"/>
      <c r="G211" s="65"/>
      <c r="H211" s="65"/>
    </row>
    <row r="212" spans="2:8" x14ac:dyDescent="0.2">
      <c r="B212" s="63" t="str">
        <f>VLOOKUP('Qual Table Lookup'!$J209,'Qual Table Lookup'!$J:$L,2,FALSE)</f>
        <v>BLANK</v>
      </c>
      <c r="C212" s="64" t="str">
        <f>VLOOKUP('Qual Table Lookup'!$J209,'Qual Table Lookup'!$J:$L,3,FALSE)</f>
        <v>BLANK</v>
      </c>
      <c r="D212" s="65"/>
      <c r="E212" s="65"/>
      <c r="F212" s="65"/>
      <c r="G212" s="65"/>
      <c r="H212" s="65"/>
    </row>
    <row r="213" spans="2:8" x14ac:dyDescent="0.2">
      <c r="B213" s="63" t="str">
        <f>VLOOKUP('Qual Table Lookup'!$J210,'Qual Table Lookup'!$J:$L,2,FALSE)</f>
        <v>BLANK</v>
      </c>
      <c r="C213" s="64" t="str">
        <f>VLOOKUP('Qual Table Lookup'!$J210,'Qual Table Lookup'!$J:$L,3,FALSE)</f>
        <v>BLANK</v>
      </c>
      <c r="D213" s="65"/>
      <c r="E213" s="65"/>
      <c r="F213" s="65"/>
      <c r="G213" s="65"/>
      <c r="H213" s="65"/>
    </row>
    <row r="214" spans="2:8" x14ac:dyDescent="0.2">
      <c r="B214" s="63" t="str">
        <f>VLOOKUP('Qual Table Lookup'!$J211,'Qual Table Lookup'!$J:$L,2,FALSE)</f>
        <v>BLANK</v>
      </c>
      <c r="C214" s="64" t="str">
        <f>VLOOKUP('Qual Table Lookup'!$J211,'Qual Table Lookup'!$J:$L,3,FALSE)</f>
        <v>BLANK</v>
      </c>
      <c r="D214" s="65"/>
      <c r="E214" s="65"/>
      <c r="F214" s="65"/>
      <c r="G214" s="65"/>
      <c r="H214" s="65"/>
    </row>
    <row r="215" spans="2:8" x14ac:dyDescent="0.2">
      <c r="B215" s="63" t="str">
        <f>VLOOKUP('Qual Table Lookup'!$J212,'Qual Table Lookup'!$J:$L,2,FALSE)</f>
        <v>BLANK</v>
      </c>
      <c r="C215" s="64" t="str">
        <f>VLOOKUP('Qual Table Lookup'!$J212,'Qual Table Lookup'!$J:$L,3,FALSE)</f>
        <v>BLANK</v>
      </c>
      <c r="D215" s="65"/>
      <c r="E215" s="65"/>
      <c r="F215" s="65"/>
      <c r="G215" s="65"/>
      <c r="H215" s="65"/>
    </row>
    <row r="216" spans="2:8" x14ac:dyDescent="0.2">
      <c r="B216" s="63" t="str">
        <f>VLOOKUP('Qual Table Lookup'!$J213,'Qual Table Lookup'!$J:$L,2,FALSE)</f>
        <v>BLANK</v>
      </c>
      <c r="C216" s="64" t="str">
        <f>VLOOKUP('Qual Table Lookup'!$J213,'Qual Table Lookup'!$J:$L,3,FALSE)</f>
        <v>BLANK</v>
      </c>
      <c r="D216" s="65"/>
      <c r="E216" s="65"/>
      <c r="F216" s="65"/>
      <c r="G216" s="65"/>
      <c r="H216" s="65"/>
    </row>
    <row r="217" spans="2:8" x14ac:dyDescent="0.2">
      <c r="B217" s="63" t="str">
        <f>VLOOKUP('Qual Table Lookup'!$J214,'Qual Table Lookup'!$J:$L,2,FALSE)</f>
        <v>BLANK</v>
      </c>
      <c r="C217" s="64" t="str">
        <f>VLOOKUP('Qual Table Lookup'!$J214,'Qual Table Lookup'!$J:$L,3,FALSE)</f>
        <v>BLANK</v>
      </c>
      <c r="D217" s="65"/>
      <c r="E217" s="65"/>
      <c r="F217" s="65"/>
      <c r="G217" s="65"/>
      <c r="H217" s="65"/>
    </row>
    <row r="218" spans="2:8" x14ac:dyDescent="0.2">
      <c r="B218" s="63" t="str">
        <f>VLOOKUP('Qual Table Lookup'!$J215,'Qual Table Lookup'!$J:$L,2,FALSE)</f>
        <v>BLANK</v>
      </c>
      <c r="C218" s="64" t="str">
        <f>VLOOKUP('Qual Table Lookup'!$J215,'Qual Table Lookup'!$J:$L,3,FALSE)</f>
        <v>BLANK</v>
      </c>
      <c r="D218" s="65"/>
      <c r="E218" s="65"/>
      <c r="F218" s="65"/>
      <c r="G218" s="65"/>
      <c r="H218" s="65"/>
    </row>
    <row r="219" spans="2:8" x14ac:dyDescent="0.2">
      <c r="B219" s="63" t="str">
        <f>VLOOKUP('Qual Table Lookup'!$J216,'Qual Table Lookup'!$J:$L,2,FALSE)</f>
        <v>BLANK</v>
      </c>
      <c r="C219" s="64" t="str">
        <f>VLOOKUP('Qual Table Lookup'!$J216,'Qual Table Lookup'!$J:$L,3,FALSE)</f>
        <v>BLANK</v>
      </c>
      <c r="D219" s="65"/>
      <c r="E219" s="65"/>
      <c r="F219" s="65"/>
      <c r="G219" s="65"/>
      <c r="H219" s="65"/>
    </row>
    <row r="220" spans="2:8" x14ac:dyDescent="0.2">
      <c r="B220" s="63" t="str">
        <f>VLOOKUP('Qual Table Lookup'!$J217,'Qual Table Lookup'!$J:$L,2,FALSE)</f>
        <v>BLANK</v>
      </c>
      <c r="C220" s="64" t="str">
        <f>VLOOKUP('Qual Table Lookup'!$J217,'Qual Table Lookup'!$J:$L,3,FALSE)</f>
        <v>BLANK</v>
      </c>
      <c r="D220" s="65"/>
      <c r="E220" s="65"/>
      <c r="F220" s="65"/>
      <c r="G220" s="65"/>
      <c r="H220" s="65"/>
    </row>
    <row r="221" spans="2:8" x14ac:dyDescent="0.2">
      <c r="B221" s="63" t="str">
        <f>VLOOKUP('Qual Table Lookup'!$J218,'Qual Table Lookup'!$J:$L,2,FALSE)</f>
        <v>BLANK</v>
      </c>
      <c r="C221" s="64" t="str">
        <f>VLOOKUP('Qual Table Lookup'!$J218,'Qual Table Lookup'!$J:$L,3,FALSE)</f>
        <v>BLANK</v>
      </c>
      <c r="D221" s="65"/>
      <c r="E221" s="65"/>
      <c r="F221" s="65"/>
      <c r="G221" s="65"/>
      <c r="H221" s="65"/>
    </row>
    <row r="222" spans="2:8" x14ac:dyDescent="0.2">
      <c r="B222" s="63" t="str">
        <f>VLOOKUP('Qual Table Lookup'!$J219,'Qual Table Lookup'!$J:$L,2,FALSE)</f>
        <v>BLANK</v>
      </c>
      <c r="C222" s="64" t="str">
        <f>VLOOKUP('Qual Table Lookup'!$J219,'Qual Table Lookup'!$J:$L,3,FALSE)</f>
        <v>BLANK</v>
      </c>
      <c r="D222" s="65"/>
      <c r="E222" s="65"/>
      <c r="F222" s="65"/>
      <c r="G222" s="65"/>
      <c r="H222" s="65"/>
    </row>
    <row r="223" spans="2:8" x14ac:dyDescent="0.2">
      <c r="B223" s="63" t="str">
        <f>VLOOKUP('Qual Table Lookup'!$J220,'Qual Table Lookup'!$J:$L,2,FALSE)</f>
        <v>BLANK</v>
      </c>
      <c r="C223" s="64" t="str">
        <f>VLOOKUP('Qual Table Lookup'!$J220,'Qual Table Lookup'!$J:$L,3,FALSE)</f>
        <v>BLANK</v>
      </c>
      <c r="D223" s="65"/>
      <c r="E223" s="65"/>
      <c r="F223" s="65"/>
      <c r="G223" s="65"/>
      <c r="H223" s="65"/>
    </row>
    <row r="224" spans="2:8" x14ac:dyDescent="0.2">
      <c r="B224" s="63" t="str">
        <f>VLOOKUP('Qual Table Lookup'!$J221,'Qual Table Lookup'!$J:$L,2,FALSE)</f>
        <v>BLANK</v>
      </c>
      <c r="C224" s="64" t="str">
        <f>VLOOKUP('Qual Table Lookup'!$J221,'Qual Table Lookup'!$J:$L,3,FALSE)</f>
        <v>BLANK</v>
      </c>
      <c r="D224" s="65"/>
      <c r="E224" s="65"/>
      <c r="F224" s="65"/>
      <c r="G224" s="65"/>
      <c r="H224" s="65"/>
    </row>
    <row r="225" spans="2:8" x14ac:dyDescent="0.2">
      <c r="B225" s="63" t="str">
        <f>VLOOKUP('Qual Table Lookup'!$J222,'Qual Table Lookup'!$J:$L,2,FALSE)</f>
        <v>BLANK</v>
      </c>
      <c r="C225" s="64" t="str">
        <f>VLOOKUP('Qual Table Lookup'!$J222,'Qual Table Lookup'!$J:$L,3,FALSE)</f>
        <v>BLANK</v>
      </c>
      <c r="D225" s="65"/>
      <c r="E225" s="65"/>
      <c r="F225" s="65"/>
      <c r="G225" s="65"/>
      <c r="H225" s="65"/>
    </row>
    <row r="226" spans="2:8" x14ac:dyDescent="0.2">
      <c r="B226" s="63" t="str">
        <f>VLOOKUP('Qual Table Lookup'!$J223,'Qual Table Lookup'!$J:$L,2,FALSE)</f>
        <v>BLANK</v>
      </c>
      <c r="C226" s="64" t="str">
        <f>VLOOKUP('Qual Table Lookup'!$J223,'Qual Table Lookup'!$J:$L,3,FALSE)</f>
        <v>BLANK</v>
      </c>
      <c r="D226" s="65"/>
      <c r="E226" s="65"/>
      <c r="F226" s="65"/>
      <c r="G226" s="65"/>
      <c r="H226" s="65"/>
    </row>
    <row r="227" spans="2:8" x14ac:dyDescent="0.2">
      <c r="B227" s="63" t="str">
        <f>VLOOKUP('Qual Table Lookup'!$J224,'Qual Table Lookup'!$J:$L,2,FALSE)</f>
        <v>BLANK</v>
      </c>
      <c r="C227" s="64" t="str">
        <f>VLOOKUP('Qual Table Lookup'!$J224,'Qual Table Lookup'!$J:$L,3,FALSE)</f>
        <v>BLANK</v>
      </c>
      <c r="D227" s="65"/>
      <c r="E227" s="65"/>
      <c r="F227" s="65"/>
      <c r="G227" s="65"/>
      <c r="H227" s="65"/>
    </row>
    <row r="228" spans="2:8" x14ac:dyDescent="0.2">
      <c r="B228" s="63" t="str">
        <f>VLOOKUP('Qual Table Lookup'!$J225,'Qual Table Lookup'!$J:$L,2,FALSE)</f>
        <v>BLANK</v>
      </c>
      <c r="C228" s="64" t="str">
        <f>VLOOKUP('Qual Table Lookup'!$J225,'Qual Table Lookup'!$J:$L,3,FALSE)</f>
        <v>BLANK</v>
      </c>
      <c r="D228" s="65"/>
      <c r="E228" s="65"/>
      <c r="F228" s="65"/>
      <c r="G228" s="65"/>
      <c r="H228" s="65"/>
    </row>
    <row r="229" spans="2:8" x14ac:dyDescent="0.2">
      <c r="B229" s="63" t="str">
        <f>VLOOKUP('Qual Table Lookup'!$J226,'Qual Table Lookup'!$J:$L,2,FALSE)</f>
        <v>BLANK</v>
      </c>
      <c r="C229" s="64" t="str">
        <f>VLOOKUP('Qual Table Lookup'!$J226,'Qual Table Lookup'!$J:$L,3,FALSE)</f>
        <v>BLANK</v>
      </c>
      <c r="D229" s="65"/>
      <c r="E229" s="65"/>
      <c r="F229" s="65"/>
      <c r="G229" s="65"/>
      <c r="H229" s="65"/>
    </row>
    <row r="230" spans="2:8" x14ac:dyDescent="0.2">
      <c r="B230" s="63" t="str">
        <f>VLOOKUP('Qual Table Lookup'!$J227,'Qual Table Lookup'!$J:$L,2,FALSE)</f>
        <v>BLANK</v>
      </c>
      <c r="C230" s="64" t="str">
        <f>VLOOKUP('Qual Table Lookup'!$J227,'Qual Table Lookup'!$J:$L,3,FALSE)</f>
        <v>BLANK</v>
      </c>
      <c r="D230" s="65"/>
      <c r="E230" s="65"/>
      <c r="F230" s="65"/>
      <c r="G230" s="65"/>
      <c r="H230" s="65"/>
    </row>
    <row r="231" spans="2:8" x14ac:dyDescent="0.2">
      <c r="B231" s="63" t="str">
        <f>VLOOKUP('Qual Table Lookup'!$J228,'Qual Table Lookup'!$J:$L,2,FALSE)</f>
        <v>BLANK</v>
      </c>
      <c r="C231" s="64" t="str">
        <f>VLOOKUP('Qual Table Lookup'!$J228,'Qual Table Lookup'!$J:$L,3,FALSE)</f>
        <v>BLANK</v>
      </c>
      <c r="D231" s="65"/>
      <c r="E231" s="65"/>
      <c r="F231" s="65"/>
      <c r="G231" s="65"/>
      <c r="H231" s="65"/>
    </row>
    <row r="232" spans="2:8" x14ac:dyDescent="0.2">
      <c r="B232" s="63" t="str">
        <f>VLOOKUP('Qual Table Lookup'!$J229,'Qual Table Lookup'!$J:$L,2,FALSE)</f>
        <v>BLANK</v>
      </c>
      <c r="C232" s="64" t="str">
        <f>VLOOKUP('Qual Table Lookup'!$J229,'Qual Table Lookup'!$J:$L,3,FALSE)</f>
        <v>BLANK</v>
      </c>
      <c r="D232" s="65"/>
      <c r="E232" s="65"/>
      <c r="F232" s="65"/>
      <c r="G232" s="65"/>
      <c r="H232" s="65"/>
    </row>
    <row r="233" spans="2:8" x14ac:dyDescent="0.2">
      <c r="B233" s="63" t="str">
        <f>VLOOKUP('Qual Table Lookup'!$J230,'Qual Table Lookup'!$J:$L,2,FALSE)</f>
        <v>BLANK</v>
      </c>
      <c r="C233" s="64" t="str">
        <f>VLOOKUP('Qual Table Lookup'!$J230,'Qual Table Lookup'!$J:$L,3,FALSE)</f>
        <v>BLANK</v>
      </c>
      <c r="D233" s="65"/>
      <c r="E233" s="65"/>
      <c r="F233" s="65"/>
      <c r="G233" s="65"/>
      <c r="H233" s="65"/>
    </row>
    <row r="234" spans="2:8" x14ac:dyDescent="0.2">
      <c r="B234" s="63" t="str">
        <f>VLOOKUP('Qual Table Lookup'!$J231,'Qual Table Lookup'!$J:$L,2,FALSE)</f>
        <v>BLANK</v>
      </c>
      <c r="C234" s="64" t="str">
        <f>VLOOKUP('Qual Table Lookup'!$J231,'Qual Table Lookup'!$J:$L,3,FALSE)</f>
        <v>BLANK</v>
      </c>
      <c r="D234" s="65"/>
      <c r="E234" s="65"/>
      <c r="F234" s="65"/>
      <c r="G234" s="65"/>
      <c r="H234" s="65"/>
    </row>
    <row r="235" spans="2:8" x14ac:dyDescent="0.2">
      <c r="B235" s="63" t="str">
        <f>VLOOKUP('Qual Table Lookup'!$J232,'Qual Table Lookup'!$J:$L,2,FALSE)</f>
        <v>BLANK</v>
      </c>
      <c r="C235" s="64" t="str">
        <f>VLOOKUP('Qual Table Lookup'!$J232,'Qual Table Lookup'!$J:$L,3,FALSE)</f>
        <v>BLANK</v>
      </c>
      <c r="D235" s="65"/>
      <c r="E235" s="65"/>
      <c r="F235" s="65"/>
      <c r="G235" s="65"/>
      <c r="H235" s="65"/>
    </row>
    <row r="236" spans="2:8" x14ac:dyDescent="0.2">
      <c r="B236" s="63" t="str">
        <f>VLOOKUP('Qual Table Lookup'!$J233,'Qual Table Lookup'!$J:$L,2,FALSE)</f>
        <v>BLANK</v>
      </c>
      <c r="C236" s="64" t="str">
        <f>VLOOKUP('Qual Table Lookup'!$J233,'Qual Table Lookup'!$J:$L,3,FALSE)</f>
        <v>BLANK</v>
      </c>
      <c r="D236" s="65"/>
      <c r="E236" s="65"/>
      <c r="F236" s="65"/>
      <c r="G236" s="65"/>
      <c r="H236" s="65"/>
    </row>
    <row r="237" spans="2:8" x14ac:dyDescent="0.2">
      <c r="B237" s="63" t="str">
        <f>VLOOKUP('Qual Table Lookup'!$J234,'Qual Table Lookup'!$J:$L,2,FALSE)</f>
        <v>BLANK</v>
      </c>
      <c r="C237" s="64" t="str">
        <f>VLOOKUP('Qual Table Lookup'!$J234,'Qual Table Lookup'!$J:$L,3,FALSE)</f>
        <v>BLANK</v>
      </c>
      <c r="D237" s="65"/>
      <c r="E237" s="65"/>
      <c r="F237" s="65"/>
      <c r="G237" s="65"/>
      <c r="H237" s="65"/>
    </row>
    <row r="238" spans="2:8" x14ac:dyDescent="0.2">
      <c r="B238" s="63" t="str">
        <f>VLOOKUP('Qual Table Lookup'!$J235,'Qual Table Lookup'!$J:$L,2,FALSE)</f>
        <v>BLANK</v>
      </c>
      <c r="C238" s="64" t="str">
        <f>VLOOKUP('Qual Table Lookup'!$J235,'Qual Table Lookup'!$J:$L,3,FALSE)</f>
        <v>BLANK</v>
      </c>
      <c r="D238" s="65"/>
      <c r="E238" s="65"/>
      <c r="F238" s="65"/>
      <c r="G238" s="65"/>
      <c r="H238" s="65"/>
    </row>
    <row r="239" spans="2:8" x14ac:dyDescent="0.2">
      <c r="B239" s="63" t="str">
        <f>VLOOKUP('Qual Table Lookup'!$J236,'Qual Table Lookup'!$J:$L,2,FALSE)</f>
        <v>BLANK</v>
      </c>
      <c r="C239" s="64" t="str">
        <f>VLOOKUP('Qual Table Lookup'!$J236,'Qual Table Lookup'!$J:$L,3,FALSE)</f>
        <v>BLANK</v>
      </c>
      <c r="D239" s="65"/>
      <c r="E239" s="65"/>
      <c r="F239" s="65"/>
      <c r="G239" s="65"/>
      <c r="H239" s="65"/>
    </row>
    <row r="240" spans="2:8" x14ac:dyDescent="0.2">
      <c r="B240" s="63" t="str">
        <f>VLOOKUP('Qual Table Lookup'!$J237,'Qual Table Lookup'!$J:$L,2,FALSE)</f>
        <v>BLANK</v>
      </c>
      <c r="C240" s="64" t="str">
        <f>VLOOKUP('Qual Table Lookup'!$J237,'Qual Table Lookup'!$J:$L,3,FALSE)</f>
        <v>BLANK</v>
      </c>
      <c r="D240" s="65"/>
      <c r="E240" s="65"/>
      <c r="F240" s="65"/>
      <c r="G240" s="65"/>
      <c r="H240" s="65"/>
    </row>
    <row r="241" spans="2:8" x14ac:dyDescent="0.2">
      <c r="B241" s="63" t="str">
        <f>VLOOKUP('Qual Table Lookup'!$J238,'Qual Table Lookup'!$J:$L,2,FALSE)</f>
        <v>BLANK</v>
      </c>
      <c r="C241" s="64" t="str">
        <f>VLOOKUP('Qual Table Lookup'!$J238,'Qual Table Lookup'!$J:$L,3,FALSE)</f>
        <v>BLANK</v>
      </c>
      <c r="D241" s="65"/>
      <c r="E241" s="65"/>
      <c r="F241" s="65"/>
      <c r="G241" s="65"/>
      <c r="H241" s="65"/>
    </row>
    <row r="242" spans="2:8" x14ac:dyDescent="0.2">
      <c r="B242" s="63" t="str">
        <f>VLOOKUP('Qual Table Lookup'!$J239,'Qual Table Lookup'!$J:$L,2,FALSE)</f>
        <v>BLANK</v>
      </c>
      <c r="C242" s="64" t="str">
        <f>VLOOKUP('Qual Table Lookup'!$J239,'Qual Table Lookup'!$J:$L,3,FALSE)</f>
        <v>BLANK</v>
      </c>
      <c r="D242" s="65"/>
      <c r="E242" s="65"/>
      <c r="F242" s="65"/>
      <c r="G242" s="65"/>
      <c r="H242" s="65"/>
    </row>
    <row r="243" spans="2:8" x14ac:dyDescent="0.2">
      <c r="B243" s="63" t="str">
        <f>VLOOKUP('Qual Table Lookup'!$J240,'Qual Table Lookup'!$J:$L,2,FALSE)</f>
        <v>BLANK</v>
      </c>
      <c r="C243" s="64" t="str">
        <f>VLOOKUP('Qual Table Lookup'!$J240,'Qual Table Lookup'!$J:$L,3,FALSE)</f>
        <v>BLANK</v>
      </c>
      <c r="D243" s="65"/>
      <c r="E243" s="65"/>
      <c r="F243" s="65"/>
      <c r="G243" s="65"/>
      <c r="H243" s="65"/>
    </row>
    <row r="244" spans="2:8" x14ac:dyDescent="0.2">
      <c r="B244" s="63" t="str">
        <f>VLOOKUP('Qual Table Lookup'!$J241,'Qual Table Lookup'!$J:$L,2,FALSE)</f>
        <v>BLANK</v>
      </c>
      <c r="C244" s="64" t="str">
        <f>VLOOKUP('Qual Table Lookup'!$J241,'Qual Table Lookup'!$J:$L,3,FALSE)</f>
        <v>BLANK</v>
      </c>
      <c r="D244" s="65"/>
      <c r="E244" s="65"/>
      <c r="F244" s="65"/>
      <c r="G244" s="65"/>
      <c r="H244" s="65"/>
    </row>
    <row r="245" spans="2:8" x14ac:dyDescent="0.2">
      <c r="B245" s="63" t="str">
        <f>VLOOKUP('Qual Table Lookup'!$J242,'Qual Table Lookup'!$J:$L,2,FALSE)</f>
        <v>BLANK</v>
      </c>
      <c r="C245" s="64" t="str">
        <f>VLOOKUP('Qual Table Lookup'!$J242,'Qual Table Lookup'!$J:$L,3,FALSE)</f>
        <v>BLANK</v>
      </c>
      <c r="D245" s="65"/>
      <c r="E245" s="65"/>
      <c r="F245" s="65"/>
      <c r="G245" s="65"/>
      <c r="H245" s="65"/>
    </row>
    <row r="246" spans="2:8" x14ac:dyDescent="0.2">
      <c r="B246" s="63" t="str">
        <f>VLOOKUP('Qual Table Lookup'!$J243,'Qual Table Lookup'!$J:$L,2,FALSE)</f>
        <v>BLANK</v>
      </c>
      <c r="C246" s="64" t="str">
        <f>VLOOKUP('Qual Table Lookup'!$J243,'Qual Table Lookup'!$J:$L,3,FALSE)</f>
        <v>BLANK</v>
      </c>
      <c r="D246" s="65"/>
      <c r="E246" s="65"/>
      <c r="F246" s="65"/>
      <c r="G246" s="65"/>
      <c r="H246" s="65"/>
    </row>
    <row r="247" spans="2:8" x14ac:dyDescent="0.2">
      <c r="B247" s="63" t="str">
        <f>VLOOKUP('Qual Table Lookup'!$J244,'Qual Table Lookup'!$J:$L,2,FALSE)</f>
        <v>BLANK</v>
      </c>
      <c r="C247" s="64" t="str">
        <f>VLOOKUP('Qual Table Lookup'!$J244,'Qual Table Lookup'!$J:$L,3,FALSE)</f>
        <v>BLANK</v>
      </c>
      <c r="D247" s="65"/>
      <c r="E247" s="65"/>
      <c r="F247" s="65"/>
      <c r="G247" s="65"/>
      <c r="H247" s="65"/>
    </row>
    <row r="248" spans="2:8" x14ac:dyDescent="0.2">
      <c r="B248" s="63" t="str">
        <f>VLOOKUP('Qual Table Lookup'!$J245,'Qual Table Lookup'!$J:$L,2,FALSE)</f>
        <v>BLANK</v>
      </c>
      <c r="C248" s="64" t="str">
        <f>VLOOKUP('Qual Table Lookup'!$J245,'Qual Table Lookup'!$J:$L,3,FALSE)</f>
        <v>BLANK</v>
      </c>
      <c r="D248" s="65"/>
      <c r="E248" s="65"/>
      <c r="F248" s="65"/>
      <c r="G248" s="65"/>
      <c r="H248" s="65"/>
    </row>
    <row r="249" spans="2:8" x14ac:dyDescent="0.2">
      <c r="B249" s="63" t="str">
        <f>VLOOKUP('Qual Table Lookup'!$J246,'Qual Table Lookup'!$J:$L,2,FALSE)</f>
        <v>BLANK</v>
      </c>
      <c r="C249" s="64" t="str">
        <f>VLOOKUP('Qual Table Lookup'!$J246,'Qual Table Lookup'!$J:$L,3,FALSE)</f>
        <v>BLANK</v>
      </c>
      <c r="D249" s="65"/>
      <c r="E249" s="65"/>
      <c r="F249" s="65"/>
      <c r="G249" s="65"/>
      <c r="H249" s="65"/>
    </row>
    <row r="250" spans="2:8" x14ac:dyDescent="0.2">
      <c r="B250" s="63" t="str">
        <f>VLOOKUP('Qual Table Lookup'!$J247,'Qual Table Lookup'!$J:$L,2,FALSE)</f>
        <v>BLANK</v>
      </c>
      <c r="C250" s="64" t="str">
        <f>VLOOKUP('Qual Table Lookup'!$J247,'Qual Table Lookup'!$J:$L,3,FALSE)</f>
        <v>BLANK</v>
      </c>
      <c r="D250" s="65"/>
      <c r="E250" s="65"/>
      <c r="F250" s="65"/>
      <c r="G250" s="65"/>
      <c r="H250" s="65"/>
    </row>
    <row r="251" spans="2:8" x14ac:dyDescent="0.2">
      <c r="B251" s="63" t="str">
        <f>VLOOKUP('Qual Table Lookup'!$J248,'Qual Table Lookup'!$J:$L,2,FALSE)</f>
        <v>BLANK</v>
      </c>
      <c r="C251" s="64" t="str">
        <f>VLOOKUP('Qual Table Lookup'!$J248,'Qual Table Lookup'!$J:$L,3,FALSE)</f>
        <v>BLANK</v>
      </c>
      <c r="D251" s="65"/>
      <c r="E251" s="65"/>
      <c r="F251" s="65"/>
      <c r="G251" s="65"/>
      <c r="H251" s="65"/>
    </row>
    <row r="252" spans="2:8" x14ac:dyDescent="0.2">
      <c r="B252" s="63" t="str">
        <f>VLOOKUP('Qual Table Lookup'!$J249,'Qual Table Lookup'!$J:$L,2,FALSE)</f>
        <v>BLANK</v>
      </c>
      <c r="C252" s="64" t="str">
        <f>VLOOKUP('Qual Table Lookup'!$J249,'Qual Table Lookup'!$J:$L,3,FALSE)</f>
        <v>BLANK</v>
      </c>
      <c r="D252" s="65"/>
      <c r="E252" s="65"/>
      <c r="F252" s="65"/>
      <c r="G252" s="65"/>
      <c r="H252" s="65"/>
    </row>
    <row r="253" spans="2:8" x14ac:dyDescent="0.2">
      <c r="B253" s="63" t="str">
        <f>VLOOKUP('Qual Table Lookup'!$J250,'Qual Table Lookup'!$J:$L,2,FALSE)</f>
        <v>BLANK</v>
      </c>
      <c r="C253" s="64" t="str">
        <f>VLOOKUP('Qual Table Lookup'!$J250,'Qual Table Lookup'!$J:$L,3,FALSE)</f>
        <v>BLANK</v>
      </c>
      <c r="D253" s="65"/>
      <c r="E253" s="65"/>
      <c r="F253" s="65"/>
      <c r="G253" s="65"/>
      <c r="H253" s="65"/>
    </row>
    <row r="254" spans="2:8" x14ac:dyDescent="0.2">
      <c r="B254" s="63" t="str">
        <f>VLOOKUP('Qual Table Lookup'!$J251,'Qual Table Lookup'!$J:$L,2,FALSE)</f>
        <v>BLANK</v>
      </c>
      <c r="C254" s="64" t="str">
        <f>VLOOKUP('Qual Table Lookup'!$J251,'Qual Table Lookup'!$J:$L,3,FALSE)</f>
        <v>BLANK</v>
      </c>
      <c r="D254" s="65"/>
      <c r="E254" s="65"/>
      <c r="F254" s="65"/>
      <c r="G254" s="65"/>
      <c r="H254" s="65"/>
    </row>
    <row r="255" spans="2:8" x14ac:dyDescent="0.2">
      <c r="B255" s="63" t="str">
        <f>VLOOKUP('Qual Table Lookup'!$J252,'Qual Table Lookup'!$J:$L,2,FALSE)</f>
        <v>BLANK</v>
      </c>
      <c r="C255" s="64" t="str">
        <f>VLOOKUP('Qual Table Lookup'!$J252,'Qual Table Lookup'!$J:$L,3,FALSE)</f>
        <v>BLANK</v>
      </c>
      <c r="D255" s="65"/>
      <c r="E255" s="65"/>
      <c r="F255" s="65"/>
      <c r="G255" s="65"/>
      <c r="H255" s="65"/>
    </row>
    <row r="256" spans="2:8" x14ac:dyDescent="0.2">
      <c r="B256" s="63" t="str">
        <f>VLOOKUP('Qual Table Lookup'!$J253,'Qual Table Lookup'!$J:$L,2,FALSE)</f>
        <v>BLANK</v>
      </c>
      <c r="C256" s="64" t="str">
        <f>VLOOKUP('Qual Table Lookup'!$J253,'Qual Table Lookup'!$J:$L,3,FALSE)</f>
        <v>BLANK</v>
      </c>
      <c r="D256" s="65"/>
      <c r="E256" s="65"/>
      <c r="F256" s="65"/>
      <c r="G256" s="65"/>
      <c r="H256" s="65"/>
    </row>
    <row r="257" spans="2:8" x14ac:dyDescent="0.2">
      <c r="B257" s="63" t="str">
        <f>VLOOKUP('Qual Table Lookup'!$J254,'Qual Table Lookup'!$J:$L,2,FALSE)</f>
        <v>BLANK</v>
      </c>
      <c r="C257" s="64" t="str">
        <f>VLOOKUP('Qual Table Lookup'!$J254,'Qual Table Lookup'!$J:$L,3,FALSE)</f>
        <v>BLANK</v>
      </c>
      <c r="D257" s="65"/>
      <c r="E257" s="65"/>
      <c r="F257" s="65"/>
      <c r="G257" s="65"/>
      <c r="H257" s="65"/>
    </row>
    <row r="258" spans="2:8" x14ac:dyDescent="0.2">
      <c r="B258" s="63" t="str">
        <f>VLOOKUP('Qual Table Lookup'!$J255,'Qual Table Lookup'!$J:$L,2,FALSE)</f>
        <v>BLANK</v>
      </c>
      <c r="C258" s="64" t="str">
        <f>VLOOKUP('Qual Table Lookup'!$J255,'Qual Table Lookup'!$J:$L,3,FALSE)</f>
        <v>BLANK</v>
      </c>
      <c r="D258" s="65"/>
      <c r="E258" s="65"/>
      <c r="F258" s="65"/>
      <c r="G258" s="65"/>
      <c r="H258" s="65"/>
    </row>
    <row r="259" spans="2:8" x14ac:dyDescent="0.2">
      <c r="B259" s="63" t="str">
        <f>VLOOKUP('Qual Table Lookup'!$J256,'Qual Table Lookup'!$J:$L,2,FALSE)</f>
        <v>BLANK</v>
      </c>
      <c r="C259" s="64" t="str">
        <f>VLOOKUP('Qual Table Lookup'!$J256,'Qual Table Lookup'!$J:$L,3,FALSE)</f>
        <v>BLANK</v>
      </c>
      <c r="D259" s="65"/>
      <c r="E259" s="65"/>
      <c r="F259" s="65"/>
      <c r="G259" s="65"/>
      <c r="H259" s="65"/>
    </row>
    <row r="260" spans="2:8" x14ac:dyDescent="0.2">
      <c r="B260" s="63" t="str">
        <f>VLOOKUP('Qual Table Lookup'!$J257,'Qual Table Lookup'!$J:$L,2,FALSE)</f>
        <v>BLANK</v>
      </c>
      <c r="C260" s="64" t="str">
        <f>VLOOKUP('Qual Table Lookup'!$J257,'Qual Table Lookup'!$J:$L,3,FALSE)</f>
        <v>BLANK</v>
      </c>
      <c r="D260" s="65"/>
      <c r="E260" s="65"/>
      <c r="F260" s="65"/>
      <c r="G260" s="65"/>
      <c r="H260" s="65"/>
    </row>
    <row r="261" spans="2:8" x14ac:dyDescent="0.2">
      <c r="B261" s="63" t="str">
        <f>VLOOKUP('Qual Table Lookup'!$J258,'Qual Table Lookup'!$J:$L,2,FALSE)</f>
        <v>BLANK</v>
      </c>
      <c r="C261" s="64" t="str">
        <f>VLOOKUP('Qual Table Lookup'!$J258,'Qual Table Lookup'!$J:$L,3,FALSE)</f>
        <v>BLANK</v>
      </c>
      <c r="D261" s="65"/>
      <c r="E261" s="65"/>
      <c r="F261" s="65"/>
      <c r="G261" s="65"/>
      <c r="H261" s="65"/>
    </row>
    <row r="262" spans="2:8" x14ac:dyDescent="0.2">
      <c r="B262" s="63" t="str">
        <f>VLOOKUP('Qual Table Lookup'!$J259,'Qual Table Lookup'!$J:$L,2,FALSE)</f>
        <v>BLANK</v>
      </c>
      <c r="C262" s="64" t="str">
        <f>VLOOKUP('Qual Table Lookup'!$J259,'Qual Table Lookup'!$J:$L,3,FALSE)</f>
        <v>BLANK</v>
      </c>
      <c r="D262" s="65"/>
      <c r="E262" s="65"/>
      <c r="F262" s="65"/>
      <c r="G262" s="65"/>
      <c r="H262" s="65"/>
    </row>
    <row r="263" spans="2:8" x14ac:dyDescent="0.2">
      <c r="B263" s="63" t="str">
        <f>VLOOKUP('Qual Table Lookup'!$J260,'Qual Table Lookup'!$J:$L,2,FALSE)</f>
        <v>BLANK</v>
      </c>
      <c r="C263" s="64" t="str">
        <f>VLOOKUP('Qual Table Lookup'!$J260,'Qual Table Lookup'!$J:$L,3,FALSE)</f>
        <v>BLANK</v>
      </c>
      <c r="D263" s="65"/>
      <c r="E263" s="65"/>
      <c r="F263" s="65"/>
      <c r="G263" s="65"/>
      <c r="H263" s="65"/>
    </row>
    <row r="264" spans="2:8" x14ac:dyDescent="0.2">
      <c r="B264" s="63" t="str">
        <f>VLOOKUP('Qual Table Lookup'!$J261,'Qual Table Lookup'!$J:$L,2,FALSE)</f>
        <v>BLANK</v>
      </c>
      <c r="C264" s="64" t="str">
        <f>VLOOKUP('Qual Table Lookup'!$J261,'Qual Table Lookup'!$J:$L,3,FALSE)</f>
        <v>BLANK</v>
      </c>
      <c r="D264" s="65"/>
      <c r="E264" s="65"/>
      <c r="F264" s="65"/>
      <c r="G264" s="65"/>
      <c r="H264" s="65"/>
    </row>
    <row r="265" spans="2:8" x14ac:dyDescent="0.2">
      <c r="B265" s="63" t="str">
        <f>VLOOKUP('Qual Table Lookup'!$J262,'Qual Table Lookup'!$J:$L,2,FALSE)</f>
        <v>BLANK</v>
      </c>
      <c r="C265" s="64" t="str">
        <f>VLOOKUP('Qual Table Lookup'!$J262,'Qual Table Lookup'!$J:$L,3,FALSE)</f>
        <v>BLANK</v>
      </c>
      <c r="D265" s="65"/>
      <c r="E265" s="65"/>
      <c r="F265" s="65"/>
      <c r="G265" s="65"/>
      <c r="H265" s="65"/>
    </row>
    <row r="266" spans="2:8" x14ac:dyDescent="0.2">
      <c r="B266" s="63" t="str">
        <f>VLOOKUP('Qual Table Lookup'!$J263,'Qual Table Lookup'!$J:$L,2,FALSE)</f>
        <v>BLANK</v>
      </c>
      <c r="C266" s="64" t="str">
        <f>VLOOKUP('Qual Table Lookup'!$J263,'Qual Table Lookup'!$J:$L,3,FALSE)</f>
        <v>BLANK</v>
      </c>
      <c r="D266" s="65"/>
      <c r="E266" s="65"/>
      <c r="F266" s="65"/>
      <c r="G266" s="65"/>
      <c r="H266" s="65"/>
    </row>
    <row r="267" spans="2:8" x14ac:dyDescent="0.2">
      <c r="B267" s="63" t="str">
        <f>VLOOKUP('Qual Table Lookup'!$J264,'Qual Table Lookup'!$J:$L,2,FALSE)</f>
        <v>BLANK</v>
      </c>
      <c r="C267" s="64" t="str">
        <f>VLOOKUP('Qual Table Lookup'!$J264,'Qual Table Lookup'!$J:$L,3,FALSE)</f>
        <v>BLANK</v>
      </c>
      <c r="D267" s="65"/>
      <c r="E267" s="65"/>
      <c r="F267" s="65"/>
      <c r="G267" s="65"/>
      <c r="H267" s="65"/>
    </row>
    <row r="268" spans="2:8" x14ac:dyDescent="0.2">
      <c r="B268" s="63" t="str">
        <f>VLOOKUP('Qual Table Lookup'!$J265,'Qual Table Lookup'!$J:$L,2,FALSE)</f>
        <v>BLANK</v>
      </c>
      <c r="C268" s="64" t="str">
        <f>VLOOKUP('Qual Table Lookup'!$J265,'Qual Table Lookup'!$J:$L,3,FALSE)</f>
        <v>BLANK</v>
      </c>
      <c r="D268" s="65"/>
      <c r="E268" s="65"/>
      <c r="F268" s="65"/>
      <c r="G268" s="65"/>
      <c r="H268" s="65"/>
    </row>
    <row r="269" spans="2:8" x14ac:dyDescent="0.2">
      <c r="B269" s="63" t="str">
        <f>VLOOKUP('Qual Table Lookup'!$J266,'Qual Table Lookup'!$J:$L,2,FALSE)</f>
        <v>BLANK</v>
      </c>
      <c r="C269" s="64" t="str">
        <f>VLOOKUP('Qual Table Lookup'!$J266,'Qual Table Lookup'!$J:$L,3,FALSE)</f>
        <v>BLANK</v>
      </c>
      <c r="D269" s="65"/>
      <c r="E269" s="65"/>
      <c r="F269" s="65"/>
      <c r="G269" s="65"/>
      <c r="H269" s="65"/>
    </row>
    <row r="270" spans="2:8" x14ac:dyDescent="0.2">
      <c r="B270" s="63" t="str">
        <f>VLOOKUP('Qual Table Lookup'!$J267,'Qual Table Lookup'!$J:$L,2,FALSE)</f>
        <v>BLANK</v>
      </c>
      <c r="C270" s="64" t="str">
        <f>VLOOKUP('Qual Table Lookup'!$J267,'Qual Table Lookup'!$J:$L,3,FALSE)</f>
        <v>BLANK</v>
      </c>
      <c r="D270" s="65"/>
      <c r="E270" s="65"/>
      <c r="F270" s="65"/>
      <c r="G270" s="65"/>
      <c r="H270" s="65"/>
    </row>
    <row r="271" spans="2:8" x14ac:dyDescent="0.2">
      <c r="B271" s="63" t="str">
        <f>VLOOKUP('Qual Table Lookup'!$J268,'Qual Table Lookup'!$J:$L,2,FALSE)</f>
        <v>BLANK</v>
      </c>
      <c r="C271" s="64" t="str">
        <f>VLOOKUP('Qual Table Lookup'!$J268,'Qual Table Lookup'!$J:$L,3,FALSE)</f>
        <v>BLANK</v>
      </c>
      <c r="D271" s="65"/>
      <c r="E271" s="65"/>
      <c r="F271" s="65"/>
      <c r="G271" s="65"/>
      <c r="H271" s="65"/>
    </row>
    <row r="272" spans="2:8" x14ac:dyDescent="0.2">
      <c r="B272" s="63" t="str">
        <f>VLOOKUP('Qual Table Lookup'!$J269,'Qual Table Lookup'!$J:$L,2,FALSE)</f>
        <v>BLANK</v>
      </c>
      <c r="C272" s="64" t="str">
        <f>VLOOKUP('Qual Table Lookup'!$J269,'Qual Table Lookup'!$J:$L,3,FALSE)</f>
        <v>BLANK</v>
      </c>
      <c r="D272" s="65"/>
      <c r="E272" s="65"/>
      <c r="F272" s="65"/>
      <c r="G272" s="65"/>
      <c r="H272" s="65"/>
    </row>
    <row r="273" spans="2:8" x14ac:dyDescent="0.2">
      <c r="B273" s="63" t="str">
        <f>VLOOKUP('Qual Table Lookup'!$J270,'Qual Table Lookup'!$J:$L,2,FALSE)</f>
        <v>BLANK</v>
      </c>
      <c r="C273" s="64" t="str">
        <f>VLOOKUP('Qual Table Lookup'!$J270,'Qual Table Lookup'!$J:$L,3,FALSE)</f>
        <v>BLANK</v>
      </c>
      <c r="D273" s="65"/>
      <c r="E273" s="65"/>
      <c r="F273" s="65"/>
      <c r="G273" s="65"/>
      <c r="H273" s="65"/>
    </row>
    <row r="274" spans="2:8" x14ac:dyDescent="0.2">
      <c r="B274" s="63" t="str">
        <f>VLOOKUP('Qual Table Lookup'!$J271,'Qual Table Lookup'!$J:$L,2,FALSE)</f>
        <v>BLANK</v>
      </c>
      <c r="C274" s="64" t="str">
        <f>VLOOKUP('Qual Table Lookup'!$J271,'Qual Table Lookup'!$J:$L,3,FALSE)</f>
        <v>BLANK</v>
      </c>
      <c r="D274" s="65"/>
      <c r="E274" s="65"/>
      <c r="F274" s="65"/>
      <c r="G274" s="65"/>
      <c r="H274" s="65"/>
    </row>
    <row r="275" spans="2:8" x14ac:dyDescent="0.2">
      <c r="B275" s="63" t="str">
        <f>VLOOKUP('Qual Table Lookup'!$J272,'Qual Table Lookup'!$J:$L,2,FALSE)</f>
        <v>BLANK</v>
      </c>
      <c r="C275" s="64" t="str">
        <f>VLOOKUP('Qual Table Lookup'!$J272,'Qual Table Lookup'!$J:$L,3,FALSE)</f>
        <v>BLANK</v>
      </c>
      <c r="D275" s="65"/>
      <c r="E275" s="65"/>
      <c r="F275" s="65"/>
      <c r="G275" s="65"/>
      <c r="H275" s="65"/>
    </row>
    <row r="276" spans="2:8" x14ac:dyDescent="0.2">
      <c r="B276" s="63" t="str">
        <f>VLOOKUP('Qual Table Lookup'!$J273,'Qual Table Lookup'!$J:$L,2,FALSE)</f>
        <v>BLANK</v>
      </c>
      <c r="C276" s="64" t="str">
        <f>VLOOKUP('Qual Table Lookup'!$J273,'Qual Table Lookup'!$J:$L,3,FALSE)</f>
        <v>BLANK</v>
      </c>
      <c r="D276" s="65"/>
      <c r="E276" s="65"/>
      <c r="F276" s="65"/>
      <c r="G276" s="65"/>
      <c r="H276" s="65"/>
    </row>
    <row r="277" spans="2:8" x14ac:dyDescent="0.2">
      <c r="B277" s="63" t="str">
        <f>VLOOKUP('Qual Table Lookup'!$J274,'Qual Table Lookup'!$J:$L,2,FALSE)</f>
        <v>BLANK</v>
      </c>
      <c r="C277" s="64" t="str">
        <f>VLOOKUP('Qual Table Lookup'!$J274,'Qual Table Lookup'!$J:$L,3,FALSE)</f>
        <v>BLANK</v>
      </c>
      <c r="D277" s="65"/>
      <c r="E277" s="65"/>
      <c r="F277" s="65"/>
      <c r="G277" s="65"/>
      <c r="H277" s="65"/>
    </row>
    <row r="278" spans="2:8" x14ac:dyDescent="0.2">
      <c r="B278" s="63" t="str">
        <f>VLOOKUP('Qual Table Lookup'!$J275,'Qual Table Lookup'!$J:$L,2,FALSE)</f>
        <v>BLANK</v>
      </c>
      <c r="C278" s="64" t="str">
        <f>VLOOKUP('Qual Table Lookup'!$J275,'Qual Table Lookup'!$J:$L,3,FALSE)</f>
        <v>BLANK</v>
      </c>
      <c r="D278" s="65"/>
      <c r="E278" s="65"/>
      <c r="F278" s="65"/>
      <c r="G278" s="65"/>
      <c r="H278" s="65"/>
    </row>
    <row r="279" spans="2:8" x14ac:dyDescent="0.2">
      <c r="B279" s="63" t="str">
        <f>VLOOKUP('Qual Table Lookup'!$J276,'Qual Table Lookup'!$J:$L,2,FALSE)</f>
        <v>BLANK</v>
      </c>
      <c r="C279" s="64" t="str">
        <f>VLOOKUP('Qual Table Lookup'!$J276,'Qual Table Lookup'!$J:$L,3,FALSE)</f>
        <v>BLANK</v>
      </c>
      <c r="D279" s="65"/>
      <c r="E279" s="65"/>
      <c r="F279" s="65"/>
      <c r="G279" s="65"/>
      <c r="H279" s="65"/>
    </row>
    <row r="280" spans="2:8" x14ac:dyDescent="0.2">
      <c r="B280" s="63" t="str">
        <f>VLOOKUP('Qual Table Lookup'!$J277,'Qual Table Lookup'!$J:$L,2,FALSE)</f>
        <v>BLANK</v>
      </c>
      <c r="C280" s="64" t="str">
        <f>VLOOKUP('Qual Table Lookup'!$J277,'Qual Table Lookup'!$J:$L,3,FALSE)</f>
        <v>BLANK</v>
      </c>
      <c r="D280" s="65"/>
      <c r="E280" s="65"/>
      <c r="F280" s="65"/>
      <c r="G280" s="65"/>
      <c r="H280" s="65"/>
    </row>
    <row r="281" spans="2:8" x14ac:dyDescent="0.2">
      <c r="B281" s="63" t="str">
        <f>VLOOKUP('Qual Table Lookup'!$J278,'Qual Table Lookup'!$J:$L,2,FALSE)</f>
        <v>BLANK</v>
      </c>
      <c r="C281" s="64" t="str">
        <f>VLOOKUP('Qual Table Lookup'!$J278,'Qual Table Lookup'!$J:$L,3,FALSE)</f>
        <v>BLANK</v>
      </c>
      <c r="D281" s="65"/>
      <c r="E281" s="65"/>
      <c r="F281" s="65"/>
      <c r="G281" s="65"/>
      <c r="H281" s="65"/>
    </row>
    <row r="282" spans="2:8" x14ac:dyDescent="0.2">
      <c r="B282" s="63" t="str">
        <f>VLOOKUP('Qual Table Lookup'!$J279,'Qual Table Lookup'!$J:$L,2,FALSE)</f>
        <v>BLANK</v>
      </c>
      <c r="C282" s="64" t="str">
        <f>VLOOKUP('Qual Table Lookup'!$J279,'Qual Table Lookup'!$J:$L,3,FALSE)</f>
        <v>BLANK</v>
      </c>
      <c r="D282" s="65"/>
      <c r="E282" s="65"/>
      <c r="F282" s="65"/>
      <c r="G282" s="65"/>
      <c r="H282" s="65"/>
    </row>
    <row r="283" spans="2:8" x14ac:dyDescent="0.2">
      <c r="B283" s="63" t="str">
        <f>VLOOKUP('Qual Table Lookup'!$J280,'Qual Table Lookup'!$J:$L,2,FALSE)</f>
        <v>BLANK</v>
      </c>
      <c r="C283" s="64" t="str">
        <f>VLOOKUP('Qual Table Lookup'!$J280,'Qual Table Lookup'!$J:$L,3,FALSE)</f>
        <v>BLANK</v>
      </c>
      <c r="D283" s="65"/>
      <c r="E283" s="65"/>
      <c r="F283" s="65"/>
      <c r="G283" s="65"/>
      <c r="H283" s="65"/>
    </row>
    <row r="284" spans="2:8" x14ac:dyDescent="0.2">
      <c r="B284" s="63" t="str">
        <f>VLOOKUP('Qual Table Lookup'!$J281,'Qual Table Lookup'!$J:$L,2,FALSE)</f>
        <v>BLANK</v>
      </c>
      <c r="C284" s="64" t="str">
        <f>VLOOKUP('Qual Table Lookup'!$J281,'Qual Table Lookup'!$J:$L,3,FALSE)</f>
        <v>BLANK</v>
      </c>
      <c r="D284" s="65"/>
      <c r="E284" s="65"/>
      <c r="F284" s="65"/>
      <c r="G284" s="65"/>
      <c r="H284" s="65"/>
    </row>
    <row r="285" spans="2:8" x14ac:dyDescent="0.2">
      <c r="B285" s="63" t="str">
        <f>VLOOKUP('Qual Table Lookup'!$J282,'Qual Table Lookup'!$J:$L,2,FALSE)</f>
        <v>BLANK</v>
      </c>
      <c r="C285" s="64" t="str">
        <f>VLOOKUP('Qual Table Lookup'!$J282,'Qual Table Lookup'!$J:$L,3,FALSE)</f>
        <v>BLANK</v>
      </c>
      <c r="D285" s="65"/>
      <c r="E285" s="65"/>
      <c r="F285" s="65"/>
      <c r="G285" s="65"/>
      <c r="H285" s="65"/>
    </row>
    <row r="286" spans="2:8" x14ac:dyDescent="0.2">
      <c r="B286" s="63" t="str">
        <f>VLOOKUP('Qual Table Lookup'!$J283,'Qual Table Lookup'!$J:$L,2,FALSE)</f>
        <v>BLANK</v>
      </c>
      <c r="C286" s="64" t="str">
        <f>VLOOKUP('Qual Table Lookup'!$J283,'Qual Table Lookup'!$J:$L,3,FALSE)</f>
        <v>BLANK</v>
      </c>
      <c r="D286" s="65"/>
      <c r="E286" s="65"/>
      <c r="F286" s="65"/>
      <c r="G286" s="65"/>
      <c r="H286" s="65"/>
    </row>
    <row r="287" spans="2:8" x14ac:dyDescent="0.2">
      <c r="B287" s="63" t="str">
        <f>VLOOKUP('Qual Table Lookup'!$J284,'Qual Table Lookup'!$J:$L,2,FALSE)</f>
        <v>BLANK</v>
      </c>
      <c r="C287" s="64" t="str">
        <f>VLOOKUP('Qual Table Lookup'!$J284,'Qual Table Lookup'!$J:$L,3,FALSE)</f>
        <v>BLANK</v>
      </c>
      <c r="D287" s="65"/>
      <c r="E287" s="65"/>
      <c r="F287" s="65"/>
      <c r="G287" s="65"/>
      <c r="H287" s="65"/>
    </row>
    <row r="288" spans="2:8" x14ac:dyDescent="0.2">
      <c r="B288" s="63" t="str">
        <f>VLOOKUP('Qual Table Lookup'!$J285,'Qual Table Lookup'!$J:$L,2,FALSE)</f>
        <v>BLANK</v>
      </c>
      <c r="C288" s="64" t="str">
        <f>VLOOKUP('Qual Table Lookup'!$J285,'Qual Table Lookup'!$J:$L,3,FALSE)</f>
        <v>BLANK</v>
      </c>
      <c r="D288" s="65"/>
      <c r="E288" s="65"/>
      <c r="F288" s="65"/>
      <c r="G288" s="65"/>
      <c r="H288" s="65"/>
    </row>
    <row r="289" spans="2:8" x14ac:dyDescent="0.2">
      <c r="B289" s="63" t="str">
        <f>VLOOKUP('Qual Table Lookup'!$J286,'Qual Table Lookup'!$J:$L,2,FALSE)</f>
        <v>BLANK</v>
      </c>
      <c r="C289" s="64" t="str">
        <f>VLOOKUP('Qual Table Lookup'!$J286,'Qual Table Lookup'!$J:$L,3,FALSE)</f>
        <v>BLANK</v>
      </c>
      <c r="D289" s="65"/>
      <c r="E289" s="65"/>
      <c r="F289" s="65"/>
      <c r="G289" s="65"/>
      <c r="H289" s="65"/>
    </row>
    <row r="290" spans="2:8" x14ac:dyDescent="0.2">
      <c r="B290" s="63" t="str">
        <f>VLOOKUP('Qual Table Lookup'!$J287,'Qual Table Lookup'!$J:$L,2,FALSE)</f>
        <v>BLANK</v>
      </c>
      <c r="C290" s="64" t="str">
        <f>VLOOKUP('Qual Table Lookup'!$J287,'Qual Table Lookup'!$J:$L,3,FALSE)</f>
        <v>BLANK</v>
      </c>
      <c r="D290" s="65"/>
      <c r="E290" s="65"/>
      <c r="F290" s="65"/>
      <c r="G290" s="65"/>
      <c r="H290" s="65"/>
    </row>
    <row r="291" spans="2:8" x14ac:dyDescent="0.2">
      <c r="B291" s="63" t="str">
        <f>VLOOKUP('Qual Table Lookup'!$J288,'Qual Table Lookup'!$J:$L,2,FALSE)</f>
        <v>BLANK</v>
      </c>
      <c r="C291" s="64" t="str">
        <f>VLOOKUP('Qual Table Lookup'!$J288,'Qual Table Lookup'!$J:$L,3,FALSE)</f>
        <v>BLANK</v>
      </c>
      <c r="D291" s="65"/>
      <c r="E291" s="65"/>
      <c r="F291" s="65"/>
      <c r="G291" s="65"/>
      <c r="H291" s="65"/>
    </row>
    <row r="292" spans="2:8" x14ac:dyDescent="0.2">
      <c r="B292" s="63" t="str">
        <f>VLOOKUP('Qual Table Lookup'!$J289,'Qual Table Lookup'!$J:$L,2,FALSE)</f>
        <v>BLANK</v>
      </c>
      <c r="C292" s="64" t="str">
        <f>VLOOKUP('Qual Table Lookup'!$J289,'Qual Table Lookup'!$J:$L,3,FALSE)</f>
        <v>BLANK</v>
      </c>
      <c r="D292" s="65"/>
      <c r="E292" s="65"/>
      <c r="F292" s="65"/>
      <c r="G292" s="65"/>
      <c r="H292" s="65"/>
    </row>
    <row r="293" spans="2:8" x14ac:dyDescent="0.2">
      <c r="B293" s="63" t="str">
        <f>VLOOKUP('Qual Table Lookup'!$J290,'Qual Table Lookup'!$J:$L,2,FALSE)</f>
        <v>BLANK</v>
      </c>
      <c r="C293" s="64" t="str">
        <f>VLOOKUP('Qual Table Lookup'!$J290,'Qual Table Lookup'!$J:$L,3,FALSE)</f>
        <v>BLANK</v>
      </c>
      <c r="D293" s="65"/>
      <c r="E293" s="65"/>
      <c r="F293" s="65"/>
      <c r="G293" s="65"/>
      <c r="H293" s="65"/>
    </row>
    <row r="294" spans="2:8" x14ac:dyDescent="0.2">
      <c r="B294" s="63" t="str">
        <f>VLOOKUP('Qual Table Lookup'!$J291,'Qual Table Lookup'!$J:$L,2,FALSE)</f>
        <v>BLANK</v>
      </c>
      <c r="C294" s="64" t="str">
        <f>VLOOKUP('Qual Table Lookup'!$J291,'Qual Table Lookup'!$J:$L,3,FALSE)</f>
        <v>BLANK</v>
      </c>
      <c r="D294" s="65"/>
      <c r="E294" s="65"/>
      <c r="F294" s="65"/>
      <c r="G294" s="65"/>
      <c r="H294" s="65"/>
    </row>
    <row r="295" spans="2:8" x14ac:dyDescent="0.2">
      <c r="B295" s="63" t="str">
        <f>VLOOKUP('Qual Table Lookup'!$J292,'Qual Table Lookup'!$J:$L,2,FALSE)</f>
        <v>BLANK</v>
      </c>
      <c r="C295" s="64" t="str">
        <f>VLOOKUP('Qual Table Lookup'!$J292,'Qual Table Lookup'!$J:$L,3,FALSE)</f>
        <v>BLANK</v>
      </c>
      <c r="D295" s="65"/>
      <c r="E295" s="65"/>
      <c r="F295" s="65"/>
      <c r="G295" s="65"/>
      <c r="H295" s="65"/>
    </row>
    <row r="296" spans="2:8" x14ac:dyDescent="0.2">
      <c r="B296" s="63" t="str">
        <f>VLOOKUP('Qual Table Lookup'!$J293,'Qual Table Lookup'!$J:$L,2,FALSE)</f>
        <v>BLANK</v>
      </c>
      <c r="C296" s="64" t="str">
        <f>VLOOKUP('Qual Table Lookup'!$J293,'Qual Table Lookup'!$J:$L,3,FALSE)</f>
        <v>BLANK</v>
      </c>
      <c r="D296" s="65"/>
      <c r="E296" s="65"/>
      <c r="F296" s="65"/>
      <c r="G296" s="65"/>
      <c r="H296" s="65"/>
    </row>
    <row r="297" spans="2:8" x14ac:dyDescent="0.2">
      <c r="B297" s="63" t="str">
        <f>VLOOKUP('Qual Table Lookup'!$J294,'Qual Table Lookup'!$J:$L,2,FALSE)</f>
        <v>BLANK</v>
      </c>
      <c r="C297" s="64" t="str">
        <f>VLOOKUP('Qual Table Lookup'!$J294,'Qual Table Lookup'!$J:$L,3,FALSE)</f>
        <v>BLANK</v>
      </c>
      <c r="D297" s="65"/>
      <c r="E297" s="65"/>
      <c r="F297" s="65"/>
      <c r="G297" s="65"/>
      <c r="H297" s="65"/>
    </row>
    <row r="298" spans="2:8" x14ac:dyDescent="0.2">
      <c r="B298" s="63" t="str">
        <f>VLOOKUP('Qual Table Lookup'!$J295,'Qual Table Lookup'!$J:$L,2,FALSE)</f>
        <v>BLANK</v>
      </c>
      <c r="C298" s="64" t="str">
        <f>VLOOKUP('Qual Table Lookup'!$J295,'Qual Table Lookup'!$J:$L,3,FALSE)</f>
        <v>BLANK</v>
      </c>
      <c r="D298" s="65"/>
      <c r="E298" s="65"/>
      <c r="F298" s="65"/>
      <c r="G298" s="65"/>
      <c r="H298" s="65"/>
    </row>
    <row r="299" spans="2:8" x14ac:dyDescent="0.2">
      <c r="B299" s="63" t="str">
        <f>VLOOKUP('Qual Table Lookup'!$J296,'Qual Table Lookup'!$J:$L,2,FALSE)</f>
        <v>BLANK</v>
      </c>
      <c r="C299" s="64" t="str">
        <f>VLOOKUP('Qual Table Lookup'!$J296,'Qual Table Lookup'!$J:$L,3,FALSE)</f>
        <v>BLANK</v>
      </c>
      <c r="D299" s="65"/>
      <c r="E299" s="65"/>
      <c r="F299" s="65"/>
      <c r="G299" s="65"/>
      <c r="H299" s="65"/>
    </row>
    <row r="300" spans="2:8" x14ac:dyDescent="0.2">
      <c r="B300" s="63" t="str">
        <f>VLOOKUP('Qual Table Lookup'!$J297,'Qual Table Lookup'!$J:$L,2,FALSE)</f>
        <v>BLANK</v>
      </c>
      <c r="C300" s="64" t="str">
        <f>VLOOKUP('Qual Table Lookup'!$J297,'Qual Table Lookup'!$J:$L,3,FALSE)</f>
        <v>BLANK</v>
      </c>
      <c r="D300" s="65"/>
      <c r="E300" s="65"/>
      <c r="F300" s="65"/>
      <c r="G300" s="65"/>
      <c r="H300" s="65"/>
    </row>
    <row r="301" spans="2:8" x14ac:dyDescent="0.2">
      <c r="B301" s="63" t="str">
        <f>VLOOKUP('Qual Table Lookup'!$J298,'Qual Table Lookup'!$J:$L,2,FALSE)</f>
        <v>BLANK</v>
      </c>
      <c r="C301" s="64" t="str">
        <f>VLOOKUP('Qual Table Lookup'!$J298,'Qual Table Lookup'!$J:$L,3,FALSE)</f>
        <v>BLANK</v>
      </c>
      <c r="D301" s="65"/>
      <c r="E301" s="65"/>
      <c r="F301" s="65"/>
      <c r="G301" s="65"/>
      <c r="H301" s="65"/>
    </row>
    <row r="302" spans="2:8" x14ac:dyDescent="0.2">
      <c r="B302" s="63" t="str">
        <f>VLOOKUP('Qual Table Lookup'!$J299,'Qual Table Lookup'!$J:$L,2,FALSE)</f>
        <v>BLANK</v>
      </c>
      <c r="C302" s="64" t="str">
        <f>VLOOKUP('Qual Table Lookup'!$J299,'Qual Table Lookup'!$J:$L,3,FALSE)</f>
        <v>BLANK</v>
      </c>
      <c r="D302" s="65"/>
      <c r="E302" s="65"/>
      <c r="F302" s="65"/>
      <c r="G302" s="65"/>
      <c r="H302" s="65"/>
    </row>
    <row r="303" spans="2:8" x14ac:dyDescent="0.2">
      <c r="B303" s="63" t="str">
        <f>VLOOKUP('Qual Table Lookup'!$J300,'Qual Table Lookup'!$J:$L,2,FALSE)</f>
        <v>BLANK</v>
      </c>
      <c r="C303" s="64" t="str">
        <f>VLOOKUP('Qual Table Lookup'!$J300,'Qual Table Lookup'!$J:$L,3,FALSE)</f>
        <v>BLANK</v>
      </c>
      <c r="D303" s="65"/>
      <c r="E303" s="65"/>
      <c r="F303" s="65"/>
      <c r="G303" s="65"/>
      <c r="H303" s="65"/>
    </row>
    <row r="304" spans="2:8" x14ac:dyDescent="0.2">
      <c r="B304" s="63" t="str">
        <f>VLOOKUP('Qual Table Lookup'!$J301,'Qual Table Lookup'!$J:$L,2,FALSE)</f>
        <v>BLANK</v>
      </c>
      <c r="C304" s="64" t="str">
        <f>VLOOKUP('Qual Table Lookup'!$J301,'Qual Table Lookup'!$J:$L,3,FALSE)</f>
        <v>BLANK</v>
      </c>
    </row>
    <row r="305" spans="2:3" x14ac:dyDescent="0.2">
      <c r="B305" s="63" t="str">
        <f>VLOOKUP('Qual Table Lookup'!$J302,'Qual Table Lookup'!$J:$L,2,FALSE)</f>
        <v>BLANK</v>
      </c>
      <c r="C305" s="64" t="str">
        <f>VLOOKUP('Qual Table Lookup'!$J302,'Qual Table Lookup'!$J:$L,3,FALSE)</f>
        <v>BLANK</v>
      </c>
    </row>
    <row r="306" spans="2:3" x14ac:dyDescent="0.2">
      <c r="B306" s="63" t="str">
        <f>VLOOKUP('Qual Table Lookup'!$J303,'Qual Table Lookup'!$J:$L,2,FALSE)</f>
        <v>BLANK</v>
      </c>
      <c r="C306" s="64" t="str">
        <f>VLOOKUP('Qual Table Lookup'!$J303,'Qual Table Lookup'!$J:$L,3,FALSE)</f>
        <v>BLANK</v>
      </c>
    </row>
    <row r="307" spans="2:3" x14ac:dyDescent="0.2">
      <c r="B307" s="63" t="str">
        <f>VLOOKUP('Qual Table Lookup'!$J304,'Qual Table Lookup'!$J:$L,2,FALSE)</f>
        <v>BLANK</v>
      </c>
      <c r="C307" s="64" t="str">
        <f>VLOOKUP('Qual Table Lookup'!$J304,'Qual Table Lookup'!$J:$L,3,FALSE)</f>
        <v>BLANK</v>
      </c>
    </row>
    <row r="308" spans="2:3" x14ac:dyDescent="0.2">
      <c r="B308" s="63" t="str">
        <f>VLOOKUP('Qual Table Lookup'!$J305,'Qual Table Lookup'!$J:$L,2,FALSE)</f>
        <v>BLANK</v>
      </c>
      <c r="C308" s="64" t="str">
        <f>VLOOKUP('Qual Table Lookup'!$J305,'Qual Table Lookup'!$J:$L,3,FALSE)</f>
        <v>BLANK</v>
      </c>
    </row>
    <row r="309" spans="2:3" x14ac:dyDescent="0.2">
      <c r="B309" s="63" t="str">
        <f>VLOOKUP('Qual Table Lookup'!$J306,'Qual Table Lookup'!$J:$L,2,FALSE)</f>
        <v>BLANK</v>
      </c>
      <c r="C309" s="64" t="str">
        <f>VLOOKUP('Qual Table Lookup'!$J306,'Qual Table Lookup'!$J:$L,3,FALSE)</f>
        <v>BLANK</v>
      </c>
    </row>
    <row r="310" spans="2:3" x14ac:dyDescent="0.2">
      <c r="B310" s="63" t="str">
        <f>VLOOKUP('Qual Table Lookup'!$J307,'Qual Table Lookup'!$J:$L,2,FALSE)</f>
        <v>BLANK</v>
      </c>
      <c r="C310" s="64" t="str">
        <f>VLOOKUP('Qual Table Lookup'!$J307,'Qual Table Lookup'!$J:$L,3,FALSE)</f>
        <v>BLANK</v>
      </c>
    </row>
    <row r="311" spans="2:3" x14ac:dyDescent="0.2">
      <c r="B311" s="63" t="str">
        <f>VLOOKUP('Qual Table Lookup'!$J308,'Qual Table Lookup'!$J:$L,2,FALSE)</f>
        <v>BLANK</v>
      </c>
      <c r="C311" s="64" t="str">
        <f>VLOOKUP('Qual Table Lookup'!$J308,'Qual Table Lookup'!$J:$L,3,FALSE)</f>
        <v>BLANK</v>
      </c>
    </row>
    <row r="312" spans="2:3" x14ac:dyDescent="0.2">
      <c r="B312" s="63" t="str">
        <f>VLOOKUP('Qual Table Lookup'!$J309,'Qual Table Lookup'!$J:$L,2,FALSE)</f>
        <v>BLANK</v>
      </c>
      <c r="C312" s="64" t="str">
        <f>VLOOKUP('Qual Table Lookup'!$J309,'Qual Table Lookup'!$J:$L,3,FALSE)</f>
        <v>BLANK</v>
      </c>
    </row>
    <row r="313" spans="2:3" x14ac:dyDescent="0.2">
      <c r="B313" s="63" t="str">
        <f>VLOOKUP('Qual Table Lookup'!$J310,'Qual Table Lookup'!$J:$L,2,FALSE)</f>
        <v>BLANK</v>
      </c>
      <c r="C313" s="64" t="str">
        <f>VLOOKUP('Qual Table Lookup'!$J310,'Qual Table Lookup'!$J:$L,3,FALSE)</f>
        <v>BLANK</v>
      </c>
    </row>
    <row r="314" spans="2:3" x14ac:dyDescent="0.2">
      <c r="B314" s="63" t="str">
        <f>VLOOKUP('Qual Table Lookup'!$J311,'Qual Table Lookup'!$J:$L,2,FALSE)</f>
        <v>BLANK</v>
      </c>
      <c r="C314" s="64" t="str">
        <f>VLOOKUP('Qual Table Lookup'!$J311,'Qual Table Lookup'!$J:$L,3,FALSE)</f>
        <v>BLANK</v>
      </c>
    </row>
    <row r="315" spans="2:3" x14ac:dyDescent="0.2">
      <c r="B315" s="63" t="str">
        <f>VLOOKUP('Qual Table Lookup'!$J312,'Qual Table Lookup'!$J:$L,2,FALSE)</f>
        <v>BLANK</v>
      </c>
      <c r="C315" s="64" t="str">
        <f>VLOOKUP('Qual Table Lookup'!$J312,'Qual Table Lookup'!$J:$L,3,FALSE)</f>
        <v>BLANK</v>
      </c>
    </row>
    <row r="316" spans="2:3" x14ac:dyDescent="0.2">
      <c r="B316" s="63" t="str">
        <f>VLOOKUP('Qual Table Lookup'!$J313,'Qual Table Lookup'!$J:$L,2,FALSE)</f>
        <v>BLANK</v>
      </c>
      <c r="C316" s="64" t="str">
        <f>VLOOKUP('Qual Table Lookup'!$J313,'Qual Table Lookup'!$J:$L,3,FALSE)</f>
        <v>BLANK</v>
      </c>
    </row>
    <row r="317" spans="2:3" x14ac:dyDescent="0.2">
      <c r="B317" s="63" t="str">
        <f>VLOOKUP('Qual Table Lookup'!$J314,'Qual Table Lookup'!$J:$L,2,FALSE)</f>
        <v>BLANK</v>
      </c>
      <c r="C317" s="64" t="str">
        <f>VLOOKUP('Qual Table Lookup'!$J314,'Qual Table Lookup'!$J:$L,3,FALSE)</f>
        <v>BLANK</v>
      </c>
    </row>
    <row r="318" spans="2:3" x14ac:dyDescent="0.2">
      <c r="B318" s="63" t="str">
        <f>VLOOKUP('Qual Table Lookup'!$J315,'Qual Table Lookup'!$J:$L,2,FALSE)</f>
        <v>BLANK</v>
      </c>
      <c r="C318" s="64" t="str">
        <f>VLOOKUP('Qual Table Lookup'!$J315,'Qual Table Lookup'!$J:$L,3,FALSE)</f>
        <v>BLANK</v>
      </c>
    </row>
    <row r="319" spans="2:3" x14ac:dyDescent="0.2">
      <c r="B319" s="63" t="str">
        <f>VLOOKUP('Qual Table Lookup'!$J316,'Qual Table Lookup'!$J:$L,2,FALSE)</f>
        <v>BLANK</v>
      </c>
      <c r="C319" s="64" t="str">
        <f>VLOOKUP('Qual Table Lookup'!$J316,'Qual Table Lookup'!$J:$L,3,FALSE)</f>
        <v>BLANK</v>
      </c>
    </row>
    <row r="320" spans="2:3" x14ac:dyDescent="0.2">
      <c r="B320" s="63" t="str">
        <f>VLOOKUP('Qual Table Lookup'!$J317,'Qual Table Lookup'!$J:$L,2,FALSE)</f>
        <v>BLANK</v>
      </c>
      <c r="C320" s="64" t="str">
        <f>VLOOKUP('Qual Table Lookup'!$J317,'Qual Table Lookup'!$J:$L,3,FALSE)</f>
        <v>BLANK</v>
      </c>
    </row>
    <row r="321" spans="2:3" x14ac:dyDescent="0.2">
      <c r="B321" s="63" t="str">
        <f>VLOOKUP('Qual Table Lookup'!$J318,'Qual Table Lookup'!$J:$L,2,FALSE)</f>
        <v>BLANK</v>
      </c>
      <c r="C321" s="64" t="str">
        <f>VLOOKUP('Qual Table Lookup'!$J318,'Qual Table Lookup'!$J:$L,3,FALSE)</f>
        <v>BLANK</v>
      </c>
    </row>
    <row r="322" spans="2:3" x14ac:dyDescent="0.2">
      <c r="B322" s="63" t="str">
        <f>VLOOKUP('Qual Table Lookup'!$J319,'Qual Table Lookup'!$J:$L,2,FALSE)</f>
        <v>BLANK</v>
      </c>
      <c r="C322" s="64" t="str">
        <f>VLOOKUP('Qual Table Lookup'!$J319,'Qual Table Lookup'!$J:$L,3,FALSE)</f>
        <v>BLANK</v>
      </c>
    </row>
    <row r="323" spans="2:3" x14ac:dyDescent="0.2">
      <c r="B323" s="63" t="str">
        <f>VLOOKUP('Qual Table Lookup'!$J320,'Qual Table Lookup'!$J:$L,2,FALSE)</f>
        <v>BLANK</v>
      </c>
      <c r="C323" s="64" t="str">
        <f>VLOOKUP('Qual Table Lookup'!$J320,'Qual Table Lookup'!$J:$L,3,FALSE)</f>
        <v>BLANK</v>
      </c>
    </row>
    <row r="324" spans="2:3" x14ac:dyDescent="0.2">
      <c r="B324" s="63" t="str">
        <f>VLOOKUP('Qual Table Lookup'!$J321,'Qual Table Lookup'!$J:$L,2,FALSE)</f>
        <v>BLANK</v>
      </c>
      <c r="C324" s="64" t="str">
        <f>VLOOKUP('Qual Table Lookup'!$J321,'Qual Table Lookup'!$J:$L,3,FALSE)</f>
        <v>BLANK</v>
      </c>
    </row>
    <row r="325" spans="2:3" x14ac:dyDescent="0.2">
      <c r="B325" s="63" t="str">
        <f>VLOOKUP('Qual Table Lookup'!$J322,'Qual Table Lookup'!$J:$L,2,FALSE)</f>
        <v>BLANK</v>
      </c>
      <c r="C325" s="64" t="str">
        <f>VLOOKUP('Qual Table Lookup'!$J322,'Qual Table Lookup'!$J:$L,3,FALSE)</f>
        <v>BLANK</v>
      </c>
    </row>
    <row r="326" spans="2:3" x14ac:dyDescent="0.2">
      <c r="B326" s="63" t="str">
        <f>VLOOKUP('Qual Table Lookup'!$J323,'Qual Table Lookup'!$J:$L,2,FALSE)</f>
        <v>BLANK</v>
      </c>
      <c r="C326" s="64" t="str">
        <f>VLOOKUP('Qual Table Lookup'!$J323,'Qual Table Lookup'!$J:$L,3,FALSE)</f>
        <v>BLANK</v>
      </c>
    </row>
    <row r="327" spans="2:3" x14ac:dyDescent="0.2">
      <c r="B327" s="63" t="str">
        <f>VLOOKUP('Qual Table Lookup'!$J324,'Qual Table Lookup'!$J:$L,2,FALSE)</f>
        <v>BLANK</v>
      </c>
      <c r="C327" s="64" t="str">
        <f>VLOOKUP('Qual Table Lookup'!$J324,'Qual Table Lookup'!$J:$L,3,FALSE)</f>
        <v>BLANK</v>
      </c>
    </row>
    <row r="328" spans="2:3" x14ac:dyDescent="0.2">
      <c r="B328" s="63" t="str">
        <f>VLOOKUP('Qual Table Lookup'!$J325,'Qual Table Lookup'!$J:$L,2,FALSE)</f>
        <v>BLANK</v>
      </c>
      <c r="C328" s="64" t="str">
        <f>VLOOKUP('Qual Table Lookup'!$J325,'Qual Table Lookup'!$J:$L,3,FALSE)</f>
        <v>BLANK</v>
      </c>
    </row>
    <row r="329" spans="2:3" x14ac:dyDescent="0.2">
      <c r="B329" s="63" t="str">
        <f>VLOOKUP('Qual Table Lookup'!$J326,'Qual Table Lookup'!$J:$L,2,FALSE)</f>
        <v>BLANK</v>
      </c>
      <c r="C329" s="64" t="str">
        <f>VLOOKUP('Qual Table Lookup'!$J326,'Qual Table Lookup'!$J:$L,3,FALSE)</f>
        <v>BLANK</v>
      </c>
    </row>
    <row r="330" spans="2:3" x14ac:dyDescent="0.2">
      <c r="B330" s="63" t="str">
        <f>VLOOKUP('Qual Table Lookup'!$J327,'Qual Table Lookup'!$J:$L,2,FALSE)</f>
        <v>BLANK</v>
      </c>
      <c r="C330" s="64" t="str">
        <f>VLOOKUP('Qual Table Lookup'!$J327,'Qual Table Lookup'!$J:$L,3,FALSE)</f>
        <v>BLANK</v>
      </c>
    </row>
    <row r="331" spans="2:3" x14ac:dyDescent="0.2">
      <c r="B331" s="63" t="str">
        <f>VLOOKUP('Qual Table Lookup'!$J328,'Qual Table Lookup'!$J:$L,2,FALSE)</f>
        <v>BLANK</v>
      </c>
      <c r="C331" s="64" t="str">
        <f>VLOOKUP('Qual Table Lookup'!$J328,'Qual Table Lookup'!$J:$L,3,FALSE)</f>
        <v>BLANK</v>
      </c>
    </row>
    <row r="332" spans="2:3" x14ac:dyDescent="0.2">
      <c r="B332" s="63" t="str">
        <f>VLOOKUP('Qual Table Lookup'!$J329,'Qual Table Lookup'!$J:$L,2,FALSE)</f>
        <v>BLANK</v>
      </c>
      <c r="C332" s="64" t="str">
        <f>VLOOKUP('Qual Table Lookup'!$J329,'Qual Table Lookup'!$J:$L,3,FALSE)</f>
        <v>BLANK</v>
      </c>
    </row>
    <row r="333" spans="2:3" x14ac:dyDescent="0.2">
      <c r="B333" s="63" t="str">
        <f>VLOOKUP('Qual Table Lookup'!$J330,'Qual Table Lookup'!$J:$L,2,FALSE)</f>
        <v>BLANK</v>
      </c>
      <c r="C333" s="64" t="str">
        <f>VLOOKUP('Qual Table Lookup'!$J330,'Qual Table Lookup'!$J:$L,3,FALSE)</f>
        <v>BLANK</v>
      </c>
    </row>
    <row r="334" spans="2:3" x14ac:dyDescent="0.2">
      <c r="B334" s="63" t="str">
        <f>VLOOKUP('Qual Table Lookup'!$J331,'Qual Table Lookup'!$J:$L,2,FALSE)</f>
        <v>BLANK</v>
      </c>
      <c r="C334" s="64" t="str">
        <f>VLOOKUP('Qual Table Lookup'!$J331,'Qual Table Lookup'!$J:$L,3,FALSE)</f>
        <v>BLANK</v>
      </c>
    </row>
    <row r="335" spans="2:3" x14ac:dyDescent="0.2">
      <c r="B335" s="63" t="str">
        <f>VLOOKUP('Qual Table Lookup'!$J332,'Qual Table Lookup'!$J:$L,2,FALSE)</f>
        <v>BLANK</v>
      </c>
      <c r="C335" s="64" t="str">
        <f>VLOOKUP('Qual Table Lookup'!$J332,'Qual Table Lookup'!$J:$L,3,FALSE)</f>
        <v>BLANK</v>
      </c>
    </row>
    <row r="336" spans="2:3" x14ac:dyDescent="0.2">
      <c r="B336" s="63" t="str">
        <f>VLOOKUP('Qual Table Lookup'!$J333,'Qual Table Lookup'!$J:$L,2,FALSE)</f>
        <v>BLANK</v>
      </c>
      <c r="C336" s="64" t="str">
        <f>VLOOKUP('Qual Table Lookup'!$J333,'Qual Table Lookup'!$J:$L,3,FALSE)</f>
        <v>BLANK</v>
      </c>
    </row>
    <row r="337" spans="2:3" x14ac:dyDescent="0.2">
      <c r="B337" s="63" t="str">
        <f>VLOOKUP('Qual Table Lookup'!$J334,'Qual Table Lookup'!$J:$L,2,FALSE)</f>
        <v>BLANK</v>
      </c>
      <c r="C337" s="64" t="str">
        <f>VLOOKUP('Qual Table Lookup'!$J334,'Qual Table Lookup'!$J:$L,3,FALSE)</f>
        <v>BLANK</v>
      </c>
    </row>
    <row r="338" spans="2:3" x14ac:dyDescent="0.2">
      <c r="B338" s="63" t="str">
        <f>VLOOKUP('Qual Table Lookup'!$J335,'Qual Table Lookup'!$J:$L,2,FALSE)</f>
        <v>BLANK</v>
      </c>
      <c r="C338" s="64" t="str">
        <f>VLOOKUP('Qual Table Lookup'!$J335,'Qual Table Lookup'!$J:$L,3,FALSE)</f>
        <v>BLANK</v>
      </c>
    </row>
    <row r="339" spans="2:3" x14ac:dyDescent="0.2">
      <c r="B339" s="63" t="str">
        <f>VLOOKUP('Qual Table Lookup'!$J336,'Qual Table Lookup'!$J:$L,2,FALSE)</f>
        <v>BLANK</v>
      </c>
      <c r="C339" s="64" t="str">
        <f>VLOOKUP('Qual Table Lookup'!$J336,'Qual Table Lookup'!$J:$L,3,FALSE)</f>
        <v>BLANK</v>
      </c>
    </row>
    <row r="340" spans="2:3" x14ac:dyDescent="0.2">
      <c r="B340" s="63" t="str">
        <f>VLOOKUP('Qual Table Lookup'!$J337,'Qual Table Lookup'!$J:$L,2,FALSE)</f>
        <v>BLANK</v>
      </c>
      <c r="C340" s="64" t="str">
        <f>VLOOKUP('Qual Table Lookup'!$J337,'Qual Table Lookup'!$J:$L,3,FALSE)</f>
        <v>BLANK</v>
      </c>
    </row>
    <row r="341" spans="2:3" x14ac:dyDescent="0.2">
      <c r="B341" s="63" t="str">
        <f>VLOOKUP('Qual Table Lookup'!$J338,'Qual Table Lookup'!$J:$L,2,FALSE)</f>
        <v>BLANK</v>
      </c>
      <c r="C341" s="64" t="str">
        <f>VLOOKUP('Qual Table Lookup'!$J338,'Qual Table Lookup'!$J:$L,3,FALSE)</f>
        <v>BLANK</v>
      </c>
    </row>
    <row r="342" spans="2:3" x14ac:dyDescent="0.2">
      <c r="B342" s="63" t="str">
        <f>VLOOKUP('Qual Table Lookup'!$J339,'Qual Table Lookup'!$J:$L,2,FALSE)</f>
        <v>BLANK</v>
      </c>
      <c r="C342" s="64" t="str">
        <f>VLOOKUP('Qual Table Lookup'!$J339,'Qual Table Lookup'!$J:$L,3,FALSE)</f>
        <v>BLANK</v>
      </c>
    </row>
    <row r="343" spans="2:3" x14ac:dyDescent="0.2">
      <c r="B343" s="63" t="str">
        <f>VLOOKUP('Qual Table Lookup'!$J340,'Qual Table Lookup'!$J:$L,2,FALSE)</f>
        <v>BLANK</v>
      </c>
      <c r="C343" s="64" t="str">
        <f>VLOOKUP('Qual Table Lookup'!$J340,'Qual Table Lookup'!$J:$L,3,FALSE)</f>
        <v>BLANK</v>
      </c>
    </row>
    <row r="344" spans="2:3" x14ac:dyDescent="0.2">
      <c r="B344" s="63" t="str">
        <f>VLOOKUP('Qual Table Lookup'!$J341,'Qual Table Lookup'!$J:$L,2,FALSE)</f>
        <v>BLANK</v>
      </c>
      <c r="C344" s="64" t="str">
        <f>VLOOKUP('Qual Table Lookup'!$J341,'Qual Table Lookup'!$J:$L,3,FALSE)</f>
        <v>BLANK</v>
      </c>
    </row>
    <row r="345" spans="2:3" x14ac:dyDescent="0.2">
      <c r="B345" s="63" t="str">
        <f>VLOOKUP('Qual Table Lookup'!$J342,'Qual Table Lookup'!$J:$L,2,FALSE)</f>
        <v>BLANK</v>
      </c>
      <c r="C345" s="64" t="str">
        <f>VLOOKUP('Qual Table Lookup'!$J342,'Qual Table Lookup'!$J:$L,3,FALSE)</f>
        <v>BLANK</v>
      </c>
    </row>
    <row r="346" spans="2:3" x14ac:dyDescent="0.2">
      <c r="B346" s="63" t="str">
        <f>VLOOKUP('Qual Table Lookup'!$J343,'Qual Table Lookup'!$J:$L,2,FALSE)</f>
        <v>BLANK</v>
      </c>
      <c r="C346" s="64" t="str">
        <f>VLOOKUP('Qual Table Lookup'!$J343,'Qual Table Lookup'!$J:$L,3,FALSE)</f>
        <v>BLANK</v>
      </c>
    </row>
    <row r="347" spans="2:3" x14ac:dyDescent="0.2">
      <c r="B347" s="63" t="str">
        <f>VLOOKUP('Qual Table Lookup'!$J344,'Qual Table Lookup'!$J:$L,2,FALSE)</f>
        <v>BLANK</v>
      </c>
      <c r="C347" s="64" t="str">
        <f>VLOOKUP('Qual Table Lookup'!$J344,'Qual Table Lookup'!$J:$L,3,FALSE)</f>
        <v>BLANK</v>
      </c>
    </row>
    <row r="348" spans="2:3" x14ac:dyDescent="0.2">
      <c r="B348" s="63" t="str">
        <f>VLOOKUP('Qual Table Lookup'!$J345,'Qual Table Lookup'!$J:$L,2,FALSE)</f>
        <v>BLANK</v>
      </c>
      <c r="C348" s="64" t="str">
        <f>VLOOKUP('Qual Table Lookup'!$J345,'Qual Table Lookup'!$J:$L,3,FALSE)</f>
        <v>BLANK</v>
      </c>
    </row>
    <row r="349" spans="2:3" x14ac:dyDescent="0.2">
      <c r="B349" s="63" t="str">
        <f>VLOOKUP('Qual Table Lookup'!$J346,'Qual Table Lookup'!$J:$L,2,FALSE)</f>
        <v>BLANK</v>
      </c>
      <c r="C349" s="64" t="str">
        <f>VLOOKUP('Qual Table Lookup'!$J346,'Qual Table Lookup'!$J:$L,3,FALSE)</f>
        <v>BLANK</v>
      </c>
    </row>
    <row r="350" spans="2:3" x14ac:dyDescent="0.2">
      <c r="B350" s="63" t="str">
        <f>VLOOKUP('Qual Table Lookup'!$J347,'Qual Table Lookup'!$J:$L,2,FALSE)</f>
        <v>BLANK</v>
      </c>
      <c r="C350" s="64" t="str">
        <f>VLOOKUP('Qual Table Lookup'!$J347,'Qual Table Lookup'!$J:$L,3,FALSE)</f>
        <v>BLANK</v>
      </c>
    </row>
  </sheetData>
  <mergeCells count="7">
    <mergeCell ref="F1:H3"/>
    <mergeCell ref="B8:C8"/>
    <mergeCell ref="F8:H8"/>
    <mergeCell ref="B5:C5"/>
    <mergeCell ref="F5:H5"/>
    <mergeCell ref="B6:C6"/>
    <mergeCell ref="F6:H6"/>
  </mergeCells>
  <conditionalFormatting sqref="F10:H28">
    <cfRule type="expression" dxfId="13" priority="4">
      <formula>AND(NOT(F10="BLANK"),NOT(F11="BLANK"))</formula>
    </cfRule>
    <cfRule type="expression" dxfId="12" priority="18">
      <formula>AND(NOT(F10="BLANK"),F11="BLANK")</formula>
    </cfRule>
    <cfRule type="expression" dxfId="11" priority="21">
      <formula>F10="BLANK"</formula>
    </cfRule>
  </conditionalFormatting>
  <conditionalFormatting sqref="F9:H9">
    <cfRule type="expression" dxfId="10" priority="20">
      <formula>$F$10="BLANK"</formula>
    </cfRule>
  </conditionalFormatting>
  <conditionalFormatting sqref="F10:F28">
    <cfRule type="expression" dxfId="9" priority="19">
      <formula>NOT(F10="BLANK")</formula>
    </cfRule>
  </conditionalFormatting>
  <conditionalFormatting sqref="B8:C8">
    <cfRule type="expression" dxfId="8" priority="17">
      <formula>$F$10="BLANK"</formula>
    </cfRule>
  </conditionalFormatting>
  <conditionalFormatting sqref="B9:C9">
    <cfRule type="expression" dxfId="7" priority="16">
      <formula>$B$10="BLANK"</formula>
    </cfRule>
  </conditionalFormatting>
  <conditionalFormatting sqref="F6:H6">
    <cfRule type="expression" dxfId="6" priority="6">
      <formula>$F$10="BLANK"</formula>
    </cfRule>
  </conditionalFormatting>
  <conditionalFormatting sqref="H10:H28">
    <cfRule type="expression" dxfId="5" priority="5">
      <formula>NOT(H10="BLANK")</formula>
    </cfRule>
  </conditionalFormatting>
  <conditionalFormatting sqref="B10:C350">
    <cfRule type="expression" dxfId="4" priority="1">
      <formula>AND(NOT(B10="BLANK"),NOT(B11="BLANK"))</formula>
    </cfRule>
    <cfRule type="expression" dxfId="3" priority="7">
      <formula>AND(NOT(B10="BLANK"),B11="BLANK")</formula>
    </cfRule>
    <cfRule type="expression" dxfId="2" priority="9">
      <formula>B10="BLANK"</formula>
    </cfRule>
  </conditionalFormatting>
  <conditionalFormatting sqref="B10:B350">
    <cfRule type="expression" dxfId="1" priority="8">
      <formula>NOT(B10="BLANK")</formula>
    </cfRule>
  </conditionalFormatting>
  <conditionalFormatting sqref="C10:C350">
    <cfRule type="expression" dxfId="0" priority="3">
      <formula>NOT(C10="BLANK")</formula>
    </cfRule>
  </conditionalFormatting>
  <dataValidations count="2">
    <dataValidation type="list" allowBlank="1" showInputMessage="1" showErrorMessage="1" sqref="F6">
      <formula1>Drop_Down_2</formula1>
    </dataValidation>
    <dataValidation type="list" allowBlank="1" showInputMessage="1" showErrorMessage="1" sqref="B6">
      <formula1>Drop_Down_1</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40"/>
  <sheetViews>
    <sheetView zoomScaleNormal="100" workbookViewId="0">
      <selection sqref="A1:B1"/>
    </sheetView>
  </sheetViews>
  <sheetFormatPr defaultColWidth="9.140625" defaultRowHeight="15" x14ac:dyDescent="0.25"/>
  <cols>
    <col min="1" max="1" width="12.5703125" style="117" customWidth="1"/>
    <col min="2" max="2" width="113.85546875" style="117" bestFit="1" customWidth="1"/>
    <col min="3" max="3" width="47.140625" style="117" bestFit="1" customWidth="1"/>
    <col min="4" max="4" width="12.140625" style="117" bestFit="1" customWidth="1"/>
    <col min="5" max="5" width="27.42578125" style="117" bestFit="1" customWidth="1"/>
    <col min="6" max="6" width="11.28515625" style="122" bestFit="1" customWidth="1"/>
    <col min="7" max="7" width="16.28515625" style="122" customWidth="1"/>
    <col min="8" max="16384" width="9.140625" style="118"/>
  </cols>
  <sheetData>
    <row r="1" spans="1:7" s="9" customFormat="1" ht="12.75" x14ac:dyDescent="0.2">
      <c r="A1" s="153" t="s">
        <v>2134</v>
      </c>
      <c r="B1" s="157"/>
      <c r="D1" s="82"/>
      <c r="F1" s="121"/>
      <c r="G1" s="121"/>
    </row>
    <row r="2" spans="1:7" ht="14.25" customHeight="1" x14ac:dyDescent="0.25">
      <c r="A2" s="164" t="s">
        <v>2256</v>
      </c>
      <c r="B2" s="164"/>
    </row>
    <row r="4" spans="1:7" ht="27" x14ac:dyDescent="0.25">
      <c r="A4" s="119" t="s">
        <v>979</v>
      </c>
      <c r="B4" s="120" t="s">
        <v>980</v>
      </c>
      <c r="C4" s="120" t="s">
        <v>2215</v>
      </c>
      <c r="D4" s="120" t="s">
        <v>981</v>
      </c>
      <c r="E4" s="120" t="s">
        <v>2255</v>
      </c>
      <c r="F4" s="123" t="s">
        <v>982</v>
      </c>
      <c r="G4" s="57" t="s">
        <v>2336</v>
      </c>
    </row>
    <row r="5" spans="1:7" x14ac:dyDescent="0.25">
      <c r="A5" s="142" t="s">
        <v>0</v>
      </c>
      <c r="B5" s="142" t="s">
        <v>1</v>
      </c>
      <c r="C5" s="142" t="s">
        <v>1855</v>
      </c>
      <c r="D5" s="142" t="s">
        <v>581</v>
      </c>
      <c r="E5" s="142" t="s">
        <v>2138</v>
      </c>
      <c r="F5" s="143">
        <v>5.13</v>
      </c>
      <c r="G5" s="143">
        <v>0.67</v>
      </c>
    </row>
    <row r="6" spans="1:7" x14ac:dyDescent="0.25">
      <c r="A6" s="142" t="s">
        <v>0</v>
      </c>
      <c r="B6" s="142" t="s">
        <v>1</v>
      </c>
      <c r="C6" s="142" t="s">
        <v>1855</v>
      </c>
      <c r="D6" s="142" t="s">
        <v>2</v>
      </c>
      <c r="E6" s="142" t="s">
        <v>2139</v>
      </c>
      <c r="F6" s="143">
        <v>4</v>
      </c>
      <c r="G6" s="143">
        <v>0.67</v>
      </c>
    </row>
    <row r="7" spans="1:7" x14ac:dyDescent="0.25">
      <c r="A7" s="142" t="s">
        <v>0</v>
      </c>
      <c r="B7" s="142" t="s">
        <v>1</v>
      </c>
      <c r="C7" s="142" t="s">
        <v>1855</v>
      </c>
      <c r="D7" s="142" t="s">
        <v>13</v>
      </c>
      <c r="E7" s="142" t="s">
        <v>2140</v>
      </c>
      <c r="F7" s="143">
        <v>3.25</v>
      </c>
      <c r="G7" s="143">
        <v>0.67</v>
      </c>
    </row>
    <row r="8" spans="1:7" x14ac:dyDescent="0.25">
      <c r="A8" s="142" t="s">
        <v>0</v>
      </c>
      <c r="B8" s="142" t="s">
        <v>1</v>
      </c>
      <c r="C8" s="142" t="s">
        <v>1855</v>
      </c>
      <c r="D8" s="142" t="s">
        <v>10</v>
      </c>
      <c r="E8" s="142" t="s">
        <v>2141</v>
      </c>
      <c r="F8" s="143">
        <v>2.5</v>
      </c>
      <c r="G8" s="143">
        <v>0.67</v>
      </c>
    </row>
    <row r="9" spans="1:7" x14ac:dyDescent="0.25">
      <c r="A9" s="142" t="s">
        <v>0</v>
      </c>
      <c r="B9" s="142" t="s">
        <v>1</v>
      </c>
      <c r="C9" s="142" t="s">
        <v>1855</v>
      </c>
      <c r="D9" s="142" t="s">
        <v>370</v>
      </c>
      <c r="E9" s="142" t="s">
        <v>2142</v>
      </c>
      <c r="F9" s="143">
        <v>1.88</v>
      </c>
      <c r="G9" s="143">
        <v>0.67</v>
      </c>
    </row>
    <row r="10" spans="1:7" x14ac:dyDescent="0.25">
      <c r="A10" s="142" t="s">
        <v>3</v>
      </c>
      <c r="B10" s="142" t="s">
        <v>4</v>
      </c>
      <c r="C10" s="142" t="s">
        <v>1855</v>
      </c>
      <c r="D10" s="142" t="s">
        <v>581</v>
      </c>
      <c r="E10" s="142" t="s">
        <v>2138</v>
      </c>
      <c r="F10" s="143">
        <v>5.13</v>
      </c>
      <c r="G10" s="143">
        <v>0.67</v>
      </c>
    </row>
    <row r="11" spans="1:7" x14ac:dyDescent="0.25">
      <c r="A11" s="142" t="s">
        <v>3</v>
      </c>
      <c r="B11" s="142" t="s">
        <v>4</v>
      </c>
      <c r="C11" s="142" t="s">
        <v>1855</v>
      </c>
      <c r="D11" s="142" t="s">
        <v>2</v>
      </c>
      <c r="E11" s="142" t="s">
        <v>2139</v>
      </c>
      <c r="F11" s="143">
        <v>4</v>
      </c>
      <c r="G11" s="143">
        <v>0.67</v>
      </c>
    </row>
    <row r="12" spans="1:7" x14ac:dyDescent="0.25">
      <c r="A12" s="142" t="s">
        <v>3</v>
      </c>
      <c r="B12" s="142" t="s">
        <v>4</v>
      </c>
      <c r="C12" s="142" t="s">
        <v>1855</v>
      </c>
      <c r="D12" s="142" t="s">
        <v>13</v>
      </c>
      <c r="E12" s="142" t="s">
        <v>2140</v>
      </c>
      <c r="F12" s="143">
        <v>3.25</v>
      </c>
      <c r="G12" s="143">
        <v>0.67</v>
      </c>
    </row>
    <row r="13" spans="1:7" x14ac:dyDescent="0.25">
      <c r="A13" s="142" t="s">
        <v>3</v>
      </c>
      <c r="B13" s="142" t="s">
        <v>4</v>
      </c>
      <c r="C13" s="142" t="s">
        <v>1855</v>
      </c>
      <c r="D13" s="142" t="s">
        <v>10</v>
      </c>
      <c r="E13" s="142" t="s">
        <v>2141</v>
      </c>
      <c r="F13" s="143">
        <v>2.5</v>
      </c>
      <c r="G13" s="143">
        <v>0.67</v>
      </c>
    </row>
    <row r="14" spans="1:7" x14ac:dyDescent="0.25">
      <c r="A14" s="142" t="s">
        <v>3</v>
      </c>
      <c r="B14" s="142" t="s">
        <v>4</v>
      </c>
      <c r="C14" s="142" t="s">
        <v>1855</v>
      </c>
      <c r="D14" s="142" t="s">
        <v>370</v>
      </c>
      <c r="E14" s="142" t="s">
        <v>2142</v>
      </c>
      <c r="F14" s="143">
        <v>1.88</v>
      </c>
      <c r="G14" s="143">
        <v>0.67</v>
      </c>
    </row>
    <row r="15" spans="1:7" x14ac:dyDescent="0.25">
      <c r="A15" s="142" t="s">
        <v>5</v>
      </c>
      <c r="B15" s="142" t="s">
        <v>6</v>
      </c>
      <c r="C15" s="142" t="s">
        <v>1855</v>
      </c>
      <c r="D15" s="142" t="s">
        <v>581</v>
      </c>
      <c r="E15" s="142" t="s">
        <v>2138</v>
      </c>
      <c r="F15" s="143">
        <v>5.13</v>
      </c>
      <c r="G15" s="143">
        <v>0.67</v>
      </c>
    </row>
    <row r="16" spans="1:7" x14ac:dyDescent="0.25">
      <c r="A16" s="142" t="s">
        <v>5</v>
      </c>
      <c r="B16" s="142" t="s">
        <v>6</v>
      </c>
      <c r="C16" s="142" t="s">
        <v>1855</v>
      </c>
      <c r="D16" s="142" t="s">
        <v>2</v>
      </c>
      <c r="E16" s="142" t="s">
        <v>2139</v>
      </c>
      <c r="F16" s="143">
        <v>4</v>
      </c>
      <c r="G16" s="143">
        <v>0.67</v>
      </c>
    </row>
    <row r="17" spans="1:7" x14ac:dyDescent="0.25">
      <c r="A17" s="142" t="s">
        <v>5</v>
      </c>
      <c r="B17" s="142" t="s">
        <v>6</v>
      </c>
      <c r="C17" s="142" t="s">
        <v>1855</v>
      </c>
      <c r="D17" s="142" t="s">
        <v>13</v>
      </c>
      <c r="E17" s="142" t="s">
        <v>2140</v>
      </c>
      <c r="F17" s="143">
        <v>3.25</v>
      </c>
      <c r="G17" s="143">
        <v>0.67</v>
      </c>
    </row>
    <row r="18" spans="1:7" x14ac:dyDescent="0.25">
      <c r="A18" s="142" t="s">
        <v>5</v>
      </c>
      <c r="B18" s="142" t="s">
        <v>6</v>
      </c>
      <c r="C18" s="142" t="s">
        <v>1855</v>
      </c>
      <c r="D18" s="142" t="s">
        <v>10</v>
      </c>
      <c r="E18" s="142" t="s">
        <v>2141</v>
      </c>
      <c r="F18" s="143">
        <v>2.5</v>
      </c>
      <c r="G18" s="143">
        <v>0.67</v>
      </c>
    </row>
    <row r="19" spans="1:7" x14ac:dyDescent="0.25">
      <c r="A19" s="142" t="s">
        <v>5</v>
      </c>
      <c r="B19" s="142" t="s">
        <v>6</v>
      </c>
      <c r="C19" s="142" t="s">
        <v>1855</v>
      </c>
      <c r="D19" s="142" t="s">
        <v>370</v>
      </c>
      <c r="E19" s="142" t="s">
        <v>2142</v>
      </c>
      <c r="F19" s="143">
        <v>1.88</v>
      </c>
      <c r="G19" s="143">
        <v>0.67</v>
      </c>
    </row>
    <row r="20" spans="1:7" x14ac:dyDescent="0.25">
      <c r="A20" s="142" t="s">
        <v>7</v>
      </c>
      <c r="B20" s="142" t="s">
        <v>8</v>
      </c>
      <c r="C20" s="142" t="s">
        <v>1804</v>
      </c>
      <c r="D20" s="142" t="s">
        <v>581</v>
      </c>
      <c r="E20" s="142" t="s">
        <v>2138</v>
      </c>
      <c r="F20" s="143">
        <v>10.75</v>
      </c>
      <c r="G20" s="143">
        <v>1</v>
      </c>
    </row>
    <row r="21" spans="1:7" x14ac:dyDescent="0.25">
      <c r="A21" s="142" t="s">
        <v>7</v>
      </c>
      <c r="B21" s="142" t="s">
        <v>8</v>
      </c>
      <c r="C21" s="142" t="s">
        <v>1804</v>
      </c>
      <c r="D21" s="142" t="s">
        <v>2</v>
      </c>
      <c r="E21" s="142" t="s">
        <v>2139</v>
      </c>
      <c r="F21" s="143">
        <v>8.8800000000000008</v>
      </c>
      <c r="G21" s="143">
        <v>1</v>
      </c>
    </row>
    <row r="22" spans="1:7" x14ac:dyDescent="0.25">
      <c r="A22" s="142" t="s">
        <v>7</v>
      </c>
      <c r="B22" s="142" t="s">
        <v>8</v>
      </c>
      <c r="C22" s="142" t="s">
        <v>1804</v>
      </c>
      <c r="D22" s="142" t="s">
        <v>13</v>
      </c>
      <c r="E22" s="142" t="s">
        <v>2140</v>
      </c>
      <c r="F22" s="143">
        <v>7</v>
      </c>
      <c r="G22" s="143">
        <v>1</v>
      </c>
    </row>
    <row r="23" spans="1:7" x14ac:dyDescent="0.25">
      <c r="A23" s="142" t="s">
        <v>7</v>
      </c>
      <c r="B23" s="142" t="s">
        <v>8</v>
      </c>
      <c r="C23" s="142" t="s">
        <v>1804</v>
      </c>
      <c r="D23" s="142" t="s">
        <v>10</v>
      </c>
      <c r="E23" s="142" t="s">
        <v>2141</v>
      </c>
      <c r="F23" s="143">
        <v>5.13</v>
      </c>
      <c r="G23" s="143">
        <v>1</v>
      </c>
    </row>
    <row r="24" spans="1:7" x14ac:dyDescent="0.25">
      <c r="A24" s="142" t="s">
        <v>7</v>
      </c>
      <c r="B24" s="142" t="s">
        <v>8</v>
      </c>
      <c r="C24" s="142" t="s">
        <v>1804</v>
      </c>
      <c r="D24" s="142" t="s">
        <v>370</v>
      </c>
      <c r="E24" s="142" t="s">
        <v>2142</v>
      </c>
      <c r="F24" s="143">
        <v>3.5</v>
      </c>
      <c r="G24" s="143">
        <v>1</v>
      </c>
    </row>
    <row r="25" spans="1:7" x14ac:dyDescent="0.25">
      <c r="A25" s="142" t="s">
        <v>11</v>
      </c>
      <c r="B25" s="142" t="s">
        <v>12</v>
      </c>
      <c r="C25" s="142" t="s">
        <v>974</v>
      </c>
      <c r="D25" s="142" t="s">
        <v>2216</v>
      </c>
      <c r="E25" s="142" t="s">
        <v>2144</v>
      </c>
      <c r="F25" s="143">
        <v>8.5</v>
      </c>
      <c r="G25" s="143">
        <v>1</v>
      </c>
    </row>
    <row r="26" spans="1:7" x14ac:dyDescent="0.25">
      <c r="A26" s="142" t="s">
        <v>11</v>
      </c>
      <c r="B26" s="142" t="s">
        <v>12</v>
      </c>
      <c r="C26" s="142" t="s">
        <v>974</v>
      </c>
      <c r="D26" s="142" t="s">
        <v>2217</v>
      </c>
      <c r="E26" s="142" t="s">
        <v>2143</v>
      </c>
      <c r="F26" s="143">
        <v>7.75</v>
      </c>
      <c r="G26" s="143">
        <v>1</v>
      </c>
    </row>
    <row r="27" spans="1:7" x14ac:dyDescent="0.25">
      <c r="A27" s="142" t="s">
        <v>11</v>
      </c>
      <c r="B27" s="142" t="s">
        <v>12</v>
      </c>
      <c r="C27" s="142" t="s">
        <v>974</v>
      </c>
      <c r="D27" s="142" t="s">
        <v>781</v>
      </c>
      <c r="E27" s="142" t="s">
        <v>2145</v>
      </c>
      <c r="F27" s="143">
        <v>7</v>
      </c>
      <c r="G27" s="143">
        <v>1</v>
      </c>
    </row>
    <row r="28" spans="1:7" x14ac:dyDescent="0.25">
      <c r="A28" s="142" t="s">
        <v>11</v>
      </c>
      <c r="B28" s="142" t="s">
        <v>12</v>
      </c>
      <c r="C28" s="142" t="s">
        <v>974</v>
      </c>
      <c r="D28" s="142" t="s">
        <v>987</v>
      </c>
      <c r="E28" s="142" t="s">
        <v>2146</v>
      </c>
      <c r="F28" s="143">
        <v>6.25</v>
      </c>
      <c r="G28" s="143">
        <v>1</v>
      </c>
    </row>
    <row r="29" spans="1:7" x14ac:dyDescent="0.25">
      <c r="A29" s="142" t="s">
        <v>11</v>
      </c>
      <c r="B29" s="142" t="s">
        <v>12</v>
      </c>
      <c r="C29" s="142" t="s">
        <v>974</v>
      </c>
      <c r="D29" s="142" t="s">
        <v>988</v>
      </c>
      <c r="E29" s="142" t="s">
        <v>2147</v>
      </c>
      <c r="F29" s="143">
        <v>5.5</v>
      </c>
      <c r="G29" s="143">
        <v>1</v>
      </c>
    </row>
    <row r="30" spans="1:7" x14ac:dyDescent="0.25">
      <c r="A30" s="142" t="s">
        <v>11</v>
      </c>
      <c r="B30" s="142" t="s">
        <v>12</v>
      </c>
      <c r="C30" s="142" t="s">
        <v>974</v>
      </c>
      <c r="D30" s="142" t="s">
        <v>761</v>
      </c>
      <c r="E30" s="142" t="s">
        <v>2148</v>
      </c>
      <c r="F30" s="143">
        <v>4.75</v>
      </c>
      <c r="G30" s="143">
        <v>1</v>
      </c>
    </row>
    <row r="31" spans="1:7" x14ac:dyDescent="0.25">
      <c r="A31" s="142" t="s">
        <v>11</v>
      </c>
      <c r="B31" s="142" t="s">
        <v>12</v>
      </c>
      <c r="C31" s="142" t="s">
        <v>974</v>
      </c>
      <c r="D31" s="142" t="s">
        <v>989</v>
      </c>
      <c r="E31" s="142" t="s">
        <v>2149</v>
      </c>
      <c r="F31" s="143">
        <v>4</v>
      </c>
      <c r="G31" s="143">
        <v>1</v>
      </c>
    </row>
    <row r="32" spans="1:7" x14ac:dyDescent="0.25">
      <c r="A32" s="142" t="s">
        <v>11</v>
      </c>
      <c r="B32" s="142" t="s">
        <v>12</v>
      </c>
      <c r="C32" s="142" t="s">
        <v>974</v>
      </c>
      <c r="D32" s="142" t="s">
        <v>990</v>
      </c>
      <c r="E32" s="142" t="s">
        <v>2150</v>
      </c>
      <c r="F32" s="143">
        <v>3.5</v>
      </c>
      <c r="G32" s="143">
        <v>1</v>
      </c>
    </row>
    <row r="33" spans="1:7" x14ac:dyDescent="0.25">
      <c r="A33" s="142" t="s">
        <v>11</v>
      </c>
      <c r="B33" s="142" t="s">
        <v>12</v>
      </c>
      <c r="C33" s="142" t="s">
        <v>974</v>
      </c>
      <c r="D33" s="142" t="s">
        <v>991</v>
      </c>
      <c r="E33" s="142" t="s">
        <v>2151</v>
      </c>
      <c r="F33" s="143">
        <v>3</v>
      </c>
      <c r="G33" s="143">
        <v>1</v>
      </c>
    </row>
    <row r="34" spans="1:7" x14ac:dyDescent="0.25">
      <c r="A34" s="142" t="s">
        <v>11</v>
      </c>
      <c r="B34" s="142" t="s">
        <v>12</v>
      </c>
      <c r="C34" s="142" t="s">
        <v>974</v>
      </c>
      <c r="D34" s="142" t="s">
        <v>992</v>
      </c>
      <c r="E34" s="142" t="s">
        <v>2152</v>
      </c>
      <c r="F34" s="143">
        <v>2.5</v>
      </c>
      <c r="G34" s="143">
        <v>1</v>
      </c>
    </row>
    <row r="35" spans="1:7" x14ac:dyDescent="0.25">
      <c r="A35" s="142" t="s">
        <v>11</v>
      </c>
      <c r="B35" s="142" t="s">
        <v>12</v>
      </c>
      <c r="C35" s="142" t="s">
        <v>974</v>
      </c>
      <c r="D35" s="142" t="s">
        <v>971</v>
      </c>
      <c r="E35" s="142" t="s">
        <v>2153</v>
      </c>
      <c r="F35" s="143">
        <v>2</v>
      </c>
      <c r="G35" s="143">
        <v>1</v>
      </c>
    </row>
    <row r="36" spans="1:7" x14ac:dyDescent="0.25">
      <c r="A36" s="142" t="s">
        <v>11</v>
      </c>
      <c r="B36" s="142" t="s">
        <v>12</v>
      </c>
      <c r="C36" s="142" t="s">
        <v>974</v>
      </c>
      <c r="D36" s="142" t="s">
        <v>972</v>
      </c>
      <c r="E36" s="142" t="s">
        <v>2154</v>
      </c>
      <c r="F36" s="143">
        <v>1.75</v>
      </c>
      <c r="G36" s="143">
        <v>1</v>
      </c>
    </row>
    <row r="37" spans="1:7" x14ac:dyDescent="0.25">
      <c r="A37" s="142" t="s">
        <v>11</v>
      </c>
      <c r="B37" s="142" t="s">
        <v>12</v>
      </c>
      <c r="C37" s="142" t="s">
        <v>974</v>
      </c>
      <c r="D37" s="142" t="s">
        <v>1008</v>
      </c>
      <c r="E37" s="142" t="s">
        <v>2155</v>
      </c>
      <c r="F37" s="143">
        <v>1.5</v>
      </c>
      <c r="G37" s="143">
        <v>1</v>
      </c>
    </row>
    <row r="38" spans="1:7" x14ac:dyDescent="0.25">
      <c r="A38" s="142" t="s">
        <v>11</v>
      </c>
      <c r="B38" s="142" t="s">
        <v>12</v>
      </c>
      <c r="C38" s="142" t="s">
        <v>974</v>
      </c>
      <c r="D38" s="142" t="s">
        <v>1009</v>
      </c>
      <c r="E38" s="142" t="s">
        <v>2156</v>
      </c>
      <c r="F38" s="143">
        <v>1.25</v>
      </c>
      <c r="G38" s="143">
        <v>1</v>
      </c>
    </row>
    <row r="39" spans="1:7" x14ac:dyDescent="0.25">
      <c r="A39" s="142" t="s">
        <v>11</v>
      </c>
      <c r="B39" s="142" t="s">
        <v>12</v>
      </c>
      <c r="C39" s="142" t="s">
        <v>974</v>
      </c>
      <c r="D39" s="142" t="s">
        <v>1010</v>
      </c>
      <c r="E39" s="142" t="s">
        <v>2157</v>
      </c>
      <c r="F39" s="143">
        <v>1</v>
      </c>
      <c r="G39" s="143">
        <v>1</v>
      </c>
    </row>
    <row r="40" spans="1:7" x14ac:dyDescent="0.25">
      <c r="A40" s="142" t="s">
        <v>14</v>
      </c>
      <c r="B40" s="142" t="s">
        <v>1856</v>
      </c>
      <c r="C40" s="142" t="s">
        <v>1855</v>
      </c>
      <c r="D40" s="142" t="s">
        <v>581</v>
      </c>
      <c r="E40" s="142" t="s">
        <v>2138</v>
      </c>
      <c r="F40" s="143">
        <v>5.13</v>
      </c>
      <c r="G40" s="143">
        <v>0.67</v>
      </c>
    </row>
    <row r="41" spans="1:7" x14ac:dyDescent="0.25">
      <c r="A41" s="142" t="s">
        <v>14</v>
      </c>
      <c r="B41" s="142" t="s">
        <v>1856</v>
      </c>
      <c r="C41" s="142" t="s">
        <v>1855</v>
      </c>
      <c r="D41" s="142" t="s">
        <v>2</v>
      </c>
      <c r="E41" s="142" t="s">
        <v>2139</v>
      </c>
      <c r="F41" s="143">
        <v>4</v>
      </c>
      <c r="G41" s="143">
        <v>0.67</v>
      </c>
    </row>
    <row r="42" spans="1:7" x14ac:dyDescent="0.25">
      <c r="A42" s="142" t="s">
        <v>14</v>
      </c>
      <c r="B42" s="142" t="s">
        <v>1856</v>
      </c>
      <c r="C42" s="142" t="s">
        <v>1855</v>
      </c>
      <c r="D42" s="142" t="s">
        <v>13</v>
      </c>
      <c r="E42" s="142" t="s">
        <v>2140</v>
      </c>
      <c r="F42" s="143">
        <v>3.25</v>
      </c>
      <c r="G42" s="143">
        <v>0.67</v>
      </c>
    </row>
    <row r="43" spans="1:7" x14ac:dyDescent="0.25">
      <c r="A43" s="142" t="s">
        <v>14</v>
      </c>
      <c r="B43" s="142" t="s">
        <v>1856</v>
      </c>
      <c r="C43" s="142" t="s">
        <v>1855</v>
      </c>
      <c r="D43" s="142" t="s">
        <v>10</v>
      </c>
      <c r="E43" s="142" t="s">
        <v>2141</v>
      </c>
      <c r="F43" s="143">
        <v>2.5</v>
      </c>
      <c r="G43" s="143">
        <v>0.67</v>
      </c>
    </row>
    <row r="44" spans="1:7" x14ac:dyDescent="0.25">
      <c r="A44" s="142" t="s">
        <v>14</v>
      </c>
      <c r="B44" s="142" t="s">
        <v>1856</v>
      </c>
      <c r="C44" s="142" t="s">
        <v>1855</v>
      </c>
      <c r="D44" s="142" t="s">
        <v>370</v>
      </c>
      <c r="E44" s="142" t="s">
        <v>2142</v>
      </c>
      <c r="F44" s="143">
        <v>1.88</v>
      </c>
      <c r="G44" s="143">
        <v>0.67</v>
      </c>
    </row>
    <row r="45" spans="1:7" x14ac:dyDescent="0.25">
      <c r="A45" s="142" t="s">
        <v>15</v>
      </c>
      <c r="B45" s="142" t="s">
        <v>16</v>
      </c>
      <c r="C45" s="142" t="s">
        <v>1804</v>
      </c>
      <c r="D45" s="142" t="s">
        <v>581</v>
      </c>
      <c r="E45" s="142" t="s">
        <v>2138</v>
      </c>
      <c r="F45" s="143">
        <v>10.75</v>
      </c>
      <c r="G45" s="143">
        <v>1</v>
      </c>
    </row>
    <row r="46" spans="1:7" x14ac:dyDescent="0.25">
      <c r="A46" s="142" t="s">
        <v>15</v>
      </c>
      <c r="B46" s="142" t="s">
        <v>16</v>
      </c>
      <c r="C46" s="142" t="s">
        <v>1804</v>
      </c>
      <c r="D46" s="142" t="s">
        <v>2</v>
      </c>
      <c r="E46" s="142" t="s">
        <v>2139</v>
      </c>
      <c r="F46" s="143">
        <v>8.8800000000000008</v>
      </c>
      <c r="G46" s="143">
        <v>1</v>
      </c>
    </row>
    <row r="47" spans="1:7" x14ac:dyDescent="0.25">
      <c r="A47" s="142" t="s">
        <v>15</v>
      </c>
      <c r="B47" s="142" t="s">
        <v>16</v>
      </c>
      <c r="C47" s="142" t="s">
        <v>1804</v>
      </c>
      <c r="D47" s="142" t="s">
        <v>13</v>
      </c>
      <c r="E47" s="142" t="s">
        <v>2140</v>
      </c>
      <c r="F47" s="143">
        <v>7</v>
      </c>
      <c r="G47" s="143">
        <v>1</v>
      </c>
    </row>
    <row r="48" spans="1:7" x14ac:dyDescent="0.25">
      <c r="A48" s="142" t="s">
        <v>15</v>
      </c>
      <c r="B48" s="142" t="s">
        <v>16</v>
      </c>
      <c r="C48" s="142" t="s">
        <v>1804</v>
      </c>
      <c r="D48" s="142" t="s">
        <v>10</v>
      </c>
      <c r="E48" s="142" t="s">
        <v>2141</v>
      </c>
      <c r="F48" s="143">
        <v>5.13</v>
      </c>
      <c r="G48" s="143">
        <v>1</v>
      </c>
    </row>
    <row r="49" spans="1:7" x14ac:dyDescent="0.25">
      <c r="A49" s="142" t="s">
        <v>15</v>
      </c>
      <c r="B49" s="142" t="s">
        <v>16</v>
      </c>
      <c r="C49" s="142" t="s">
        <v>1804</v>
      </c>
      <c r="D49" s="142" t="s">
        <v>370</v>
      </c>
      <c r="E49" s="142" t="s">
        <v>2142</v>
      </c>
      <c r="F49" s="143">
        <v>3.5</v>
      </c>
      <c r="G49" s="143">
        <v>1</v>
      </c>
    </row>
    <row r="50" spans="1:7" x14ac:dyDescent="0.25">
      <c r="A50" s="142" t="s">
        <v>17</v>
      </c>
      <c r="B50" s="142" t="s">
        <v>18</v>
      </c>
      <c r="C50" s="142" t="s">
        <v>1804</v>
      </c>
      <c r="D50" s="142" t="s">
        <v>581</v>
      </c>
      <c r="E50" s="142" t="s">
        <v>2138</v>
      </c>
      <c r="F50" s="143">
        <v>10.75</v>
      </c>
      <c r="G50" s="143">
        <v>1</v>
      </c>
    </row>
    <row r="51" spans="1:7" x14ac:dyDescent="0.25">
      <c r="A51" s="142" t="s">
        <v>17</v>
      </c>
      <c r="B51" s="142" t="s">
        <v>18</v>
      </c>
      <c r="C51" s="142" t="s">
        <v>1804</v>
      </c>
      <c r="D51" s="142" t="s">
        <v>2</v>
      </c>
      <c r="E51" s="142" t="s">
        <v>2139</v>
      </c>
      <c r="F51" s="143">
        <v>8.8800000000000008</v>
      </c>
      <c r="G51" s="143">
        <v>1</v>
      </c>
    </row>
    <row r="52" spans="1:7" x14ac:dyDescent="0.25">
      <c r="A52" s="142" t="s">
        <v>17</v>
      </c>
      <c r="B52" s="142" t="s">
        <v>18</v>
      </c>
      <c r="C52" s="142" t="s">
        <v>1804</v>
      </c>
      <c r="D52" s="142" t="s">
        <v>13</v>
      </c>
      <c r="E52" s="142" t="s">
        <v>2140</v>
      </c>
      <c r="F52" s="143">
        <v>7</v>
      </c>
      <c r="G52" s="143">
        <v>1</v>
      </c>
    </row>
    <row r="53" spans="1:7" x14ac:dyDescent="0.25">
      <c r="A53" s="142" t="s">
        <v>17</v>
      </c>
      <c r="B53" s="142" t="s">
        <v>18</v>
      </c>
      <c r="C53" s="142" t="s">
        <v>1804</v>
      </c>
      <c r="D53" s="142" t="s">
        <v>10</v>
      </c>
      <c r="E53" s="142" t="s">
        <v>2141</v>
      </c>
      <c r="F53" s="143">
        <v>5.13</v>
      </c>
      <c r="G53" s="143">
        <v>1</v>
      </c>
    </row>
    <row r="54" spans="1:7" x14ac:dyDescent="0.25">
      <c r="A54" s="142" t="s">
        <v>17</v>
      </c>
      <c r="B54" s="142" t="s">
        <v>18</v>
      </c>
      <c r="C54" s="142" t="s">
        <v>1804</v>
      </c>
      <c r="D54" s="142" t="s">
        <v>370</v>
      </c>
      <c r="E54" s="142" t="s">
        <v>2142</v>
      </c>
      <c r="F54" s="143">
        <v>3.5</v>
      </c>
      <c r="G54" s="143">
        <v>1</v>
      </c>
    </row>
    <row r="55" spans="1:7" x14ac:dyDescent="0.25">
      <c r="A55" s="142" t="s">
        <v>19</v>
      </c>
      <c r="B55" s="142" t="s">
        <v>20</v>
      </c>
      <c r="C55" s="142" t="s">
        <v>1804</v>
      </c>
      <c r="D55" s="142" t="s">
        <v>581</v>
      </c>
      <c r="E55" s="142" t="s">
        <v>2138</v>
      </c>
      <c r="F55" s="143">
        <v>10.75</v>
      </c>
      <c r="G55" s="143">
        <v>1</v>
      </c>
    </row>
    <row r="56" spans="1:7" x14ac:dyDescent="0.25">
      <c r="A56" s="142" t="s">
        <v>19</v>
      </c>
      <c r="B56" s="142" t="s">
        <v>20</v>
      </c>
      <c r="C56" s="142" t="s">
        <v>1804</v>
      </c>
      <c r="D56" s="142" t="s">
        <v>2</v>
      </c>
      <c r="E56" s="142" t="s">
        <v>2139</v>
      </c>
      <c r="F56" s="143">
        <v>8.8800000000000008</v>
      </c>
      <c r="G56" s="143">
        <v>1</v>
      </c>
    </row>
    <row r="57" spans="1:7" x14ac:dyDescent="0.25">
      <c r="A57" s="142" t="s">
        <v>19</v>
      </c>
      <c r="B57" s="142" t="s">
        <v>20</v>
      </c>
      <c r="C57" s="142" t="s">
        <v>1804</v>
      </c>
      <c r="D57" s="142" t="s">
        <v>13</v>
      </c>
      <c r="E57" s="142" t="s">
        <v>2140</v>
      </c>
      <c r="F57" s="143">
        <v>7</v>
      </c>
      <c r="G57" s="143">
        <v>1</v>
      </c>
    </row>
    <row r="58" spans="1:7" x14ac:dyDescent="0.25">
      <c r="A58" s="142" t="s">
        <v>19</v>
      </c>
      <c r="B58" s="142" t="s">
        <v>20</v>
      </c>
      <c r="C58" s="142" t="s">
        <v>1804</v>
      </c>
      <c r="D58" s="142" t="s">
        <v>10</v>
      </c>
      <c r="E58" s="142" t="s">
        <v>2141</v>
      </c>
      <c r="F58" s="143">
        <v>5.13</v>
      </c>
      <c r="G58" s="143">
        <v>1</v>
      </c>
    </row>
    <row r="59" spans="1:7" x14ac:dyDescent="0.25">
      <c r="A59" s="142" t="s">
        <v>19</v>
      </c>
      <c r="B59" s="142" t="s">
        <v>20</v>
      </c>
      <c r="C59" s="142" t="s">
        <v>1804</v>
      </c>
      <c r="D59" s="142" t="s">
        <v>370</v>
      </c>
      <c r="E59" s="142" t="s">
        <v>2142</v>
      </c>
      <c r="F59" s="143">
        <v>3.5</v>
      </c>
      <c r="G59" s="143">
        <v>1</v>
      </c>
    </row>
    <row r="60" spans="1:7" x14ac:dyDescent="0.25">
      <c r="A60" s="142" t="s">
        <v>21</v>
      </c>
      <c r="B60" s="142" t="s">
        <v>22</v>
      </c>
      <c r="C60" s="142" t="s">
        <v>1804</v>
      </c>
      <c r="D60" s="142" t="s">
        <v>581</v>
      </c>
      <c r="E60" s="142" t="s">
        <v>2138</v>
      </c>
      <c r="F60" s="143">
        <v>10.75</v>
      </c>
      <c r="G60" s="143">
        <v>1</v>
      </c>
    </row>
    <row r="61" spans="1:7" x14ac:dyDescent="0.25">
      <c r="A61" s="142" t="s">
        <v>21</v>
      </c>
      <c r="B61" s="142" t="s">
        <v>22</v>
      </c>
      <c r="C61" s="142" t="s">
        <v>1804</v>
      </c>
      <c r="D61" s="142" t="s">
        <v>2</v>
      </c>
      <c r="E61" s="142" t="s">
        <v>2139</v>
      </c>
      <c r="F61" s="143">
        <v>8.8800000000000008</v>
      </c>
      <c r="G61" s="143">
        <v>1</v>
      </c>
    </row>
    <row r="62" spans="1:7" x14ac:dyDescent="0.25">
      <c r="A62" s="142" t="s">
        <v>21</v>
      </c>
      <c r="B62" s="142" t="s">
        <v>22</v>
      </c>
      <c r="C62" s="142" t="s">
        <v>1804</v>
      </c>
      <c r="D62" s="142" t="s">
        <v>13</v>
      </c>
      <c r="E62" s="142" t="s">
        <v>2140</v>
      </c>
      <c r="F62" s="143">
        <v>7</v>
      </c>
      <c r="G62" s="143">
        <v>1</v>
      </c>
    </row>
    <row r="63" spans="1:7" x14ac:dyDescent="0.25">
      <c r="A63" s="142" t="s">
        <v>21</v>
      </c>
      <c r="B63" s="142" t="s">
        <v>22</v>
      </c>
      <c r="C63" s="142" t="s">
        <v>1804</v>
      </c>
      <c r="D63" s="142" t="s">
        <v>10</v>
      </c>
      <c r="E63" s="142" t="s">
        <v>2141</v>
      </c>
      <c r="F63" s="143">
        <v>5.13</v>
      </c>
      <c r="G63" s="143">
        <v>1</v>
      </c>
    </row>
    <row r="64" spans="1:7" x14ac:dyDescent="0.25">
      <c r="A64" s="142" t="s">
        <v>21</v>
      </c>
      <c r="B64" s="142" t="s">
        <v>22</v>
      </c>
      <c r="C64" s="142" t="s">
        <v>1804</v>
      </c>
      <c r="D64" s="142" t="s">
        <v>370</v>
      </c>
      <c r="E64" s="142" t="s">
        <v>2142</v>
      </c>
      <c r="F64" s="143">
        <v>3.5</v>
      </c>
      <c r="G64" s="143">
        <v>1</v>
      </c>
    </row>
    <row r="65" spans="1:7" x14ac:dyDescent="0.25">
      <c r="A65" s="142" t="s">
        <v>23</v>
      </c>
      <c r="B65" s="142" t="s">
        <v>24</v>
      </c>
      <c r="C65" s="142" t="s">
        <v>1804</v>
      </c>
      <c r="D65" s="142" t="s">
        <v>581</v>
      </c>
      <c r="E65" s="142" t="s">
        <v>2138</v>
      </c>
      <c r="F65" s="143">
        <v>10.75</v>
      </c>
      <c r="G65" s="143">
        <v>1</v>
      </c>
    </row>
    <row r="66" spans="1:7" x14ac:dyDescent="0.25">
      <c r="A66" s="142" t="s">
        <v>23</v>
      </c>
      <c r="B66" s="142" t="s">
        <v>24</v>
      </c>
      <c r="C66" s="142" t="s">
        <v>1804</v>
      </c>
      <c r="D66" s="142" t="s">
        <v>2</v>
      </c>
      <c r="E66" s="142" t="s">
        <v>2139</v>
      </c>
      <c r="F66" s="143">
        <v>8.8800000000000008</v>
      </c>
      <c r="G66" s="143">
        <v>1</v>
      </c>
    </row>
    <row r="67" spans="1:7" x14ac:dyDescent="0.25">
      <c r="A67" s="142" t="s">
        <v>23</v>
      </c>
      <c r="B67" s="142" t="s">
        <v>24</v>
      </c>
      <c r="C67" s="142" t="s">
        <v>1804</v>
      </c>
      <c r="D67" s="142" t="s">
        <v>13</v>
      </c>
      <c r="E67" s="142" t="s">
        <v>2140</v>
      </c>
      <c r="F67" s="143">
        <v>7</v>
      </c>
      <c r="G67" s="143">
        <v>1</v>
      </c>
    </row>
    <row r="68" spans="1:7" x14ac:dyDescent="0.25">
      <c r="A68" s="142" t="s">
        <v>23</v>
      </c>
      <c r="B68" s="142" t="s">
        <v>24</v>
      </c>
      <c r="C68" s="142" t="s">
        <v>1804</v>
      </c>
      <c r="D68" s="142" t="s">
        <v>10</v>
      </c>
      <c r="E68" s="142" t="s">
        <v>2141</v>
      </c>
      <c r="F68" s="143">
        <v>5.13</v>
      </c>
      <c r="G68" s="143">
        <v>1</v>
      </c>
    </row>
    <row r="69" spans="1:7" x14ac:dyDescent="0.25">
      <c r="A69" s="142" t="s">
        <v>23</v>
      </c>
      <c r="B69" s="142" t="s">
        <v>24</v>
      </c>
      <c r="C69" s="142" t="s">
        <v>1804</v>
      </c>
      <c r="D69" s="142" t="s">
        <v>370</v>
      </c>
      <c r="E69" s="142" t="s">
        <v>2142</v>
      </c>
      <c r="F69" s="143">
        <v>3.5</v>
      </c>
      <c r="G69" s="143">
        <v>1</v>
      </c>
    </row>
    <row r="70" spans="1:7" x14ac:dyDescent="0.25">
      <c r="A70" s="142" t="s">
        <v>26</v>
      </c>
      <c r="B70" s="142" t="s">
        <v>27</v>
      </c>
      <c r="C70" s="142" t="s">
        <v>1804</v>
      </c>
      <c r="D70" s="142" t="s">
        <v>581</v>
      </c>
      <c r="E70" s="142" t="s">
        <v>2138</v>
      </c>
      <c r="F70" s="143">
        <v>10.75</v>
      </c>
      <c r="G70" s="143">
        <v>1</v>
      </c>
    </row>
    <row r="71" spans="1:7" x14ac:dyDescent="0.25">
      <c r="A71" s="142" t="s">
        <v>26</v>
      </c>
      <c r="B71" s="142" t="s">
        <v>27</v>
      </c>
      <c r="C71" s="142" t="s">
        <v>1804</v>
      </c>
      <c r="D71" s="142" t="s">
        <v>2</v>
      </c>
      <c r="E71" s="142" t="s">
        <v>2139</v>
      </c>
      <c r="F71" s="143">
        <v>8.8800000000000008</v>
      </c>
      <c r="G71" s="143">
        <v>1</v>
      </c>
    </row>
    <row r="72" spans="1:7" x14ac:dyDescent="0.25">
      <c r="A72" s="142" t="s">
        <v>26</v>
      </c>
      <c r="B72" s="142" t="s">
        <v>27</v>
      </c>
      <c r="C72" s="142" t="s">
        <v>1804</v>
      </c>
      <c r="D72" s="142" t="s">
        <v>13</v>
      </c>
      <c r="E72" s="142" t="s">
        <v>2140</v>
      </c>
      <c r="F72" s="143">
        <v>7</v>
      </c>
      <c r="G72" s="143">
        <v>1</v>
      </c>
    </row>
    <row r="73" spans="1:7" x14ac:dyDescent="0.25">
      <c r="A73" s="142" t="s">
        <v>26</v>
      </c>
      <c r="B73" s="142" t="s">
        <v>27</v>
      </c>
      <c r="C73" s="142" t="s">
        <v>1804</v>
      </c>
      <c r="D73" s="142" t="s">
        <v>10</v>
      </c>
      <c r="E73" s="142" t="s">
        <v>2141</v>
      </c>
      <c r="F73" s="143">
        <v>5.13</v>
      </c>
      <c r="G73" s="143">
        <v>1</v>
      </c>
    </row>
    <row r="74" spans="1:7" x14ac:dyDescent="0.25">
      <c r="A74" s="142" t="s">
        <v>26</v>
      </c>
      <c r="B74" s="142" t="s">
        <v>27</v>
      </c>
      <c r="C74" s="142" t="s">
        <v>1804</v>
      </c>
      <c r="D74" s="142" t="s">
        <v>370</v>
      </c>
      <c r="E74" s="142" t="s">
        <v>2142</v>
      </c>
      <c r="F74" s="143">
        <v>3.5</v>
      </c>
      <c r="G74" s="143">
        <v>1</v>
      </c>
    </row>
    <row r="75" spans="1:7" x14ac:dyDescent="0.25">
      <c r="A75" s="142" t="s">
        <v>28</v>
      </c>
      <c r="B75" s="142" t="s">
        <v>29</v>
      </c>
      <c r="C75" s="142" t="s">
        <v>1804</v>
      </c>
      <c r="D75" s="142" t="s">
        <v>581</v>
      </c>
      <c r="E75" s="142" t="s">
        <v>2138</v>
      </c>
      <c r="F75" s="143">
        <v>10.75</v>
      </c>
      <c r="G75" s="143">
        <v>1</v>
      </c>
    </row>
    <row r="76" spans="1:7" x14ac:dyDescent="0.25">
      <c r="A76" s="142" t="s">
        <v>28</v>
      </c>
      <c r="B76" s="142" t="s">
        <v>29</v>
      </c>
      <c r="C76" s="142" t="s">
        <v>1804</v>
      </c>
      <c r="D76" s="142" t="s">
        <v>2</v>
      </c>
      <c r="E76" s="142" t="s">
        <v>2139</v>
      </c>
      <c r="F76" s="143">
        <v>8.8800000000000008</v>
      </c>
      <c r="G76" s="143">
        <v>1</v>
      </c>
    </row>
    <row r="77" spans="1:7" x14ac:dyDescent="0.25">
      <c r="A77" s="142" t="s">
        <v>28</v>
      </c>
      <c r="B77" s="142" t="s">
        <v>29</v>
      </c>
      <c r="C77" s="142" t="s">
        <v>1804</v>
      </c>
      <c r="D77" s="142" t="s">
        <v>13</v>
      </c>
      <c r="E77" s="142" t="s">
        <v>2140</v>
      </c>
      <c r="F77" s="143">
        <v>7</v>
      </c>
      <c r="G77" s="143">
        <v>1</v>
      </c>
    </row>
    <row r="78" spans="1:7" x14ac:dyDescent="0.25">
      <c r="A78" s="142" t="s">
        <v>28</v>
      </c>
      <c r="B78" s="142" t="s">
        <v>29</v>
      </c>
      <c r="C78" s="142" t="s">
        <v>1804</v>
      </c>
      <c r="D78" s="142" t="s">
        <v>10</v>
      </c>
      <c r="E78" s="142" t="s">
        <v>2141</v>
      </c>
      <c r="F78" s="143">
        <v>5.13</v>
      </c>
      <c r="G78" s="143">
        <v>1</v>
      </c>
    </row>
    <row r="79" spans="1:7" x14ac:dyDescent="0.25">
      <c r="A79" s="142" t="s">
        <v>28</v>
      </c>
      <c r="B79" s="142" t="s">
        <v>29</v>
      </c>
      <c r="C79" s="142" t="s">
        <v>1804</v>
      </c>
      <c r="D79" s="142" t="s">
        <v>370</v>
      </c>
      <c r="E79" s="142" t="s">
        <v>2142</v>
      </c>
      <c r="F79" s="143">
        <v>3.5</v>
      </c>
      <c r="G79" s="143">
        <v>1</v>
      </c>
    </row>
    <row r="80" spans="1:7" x14ac:dyDescent="0.25">
      <c r="A80" s="142" t="s">
        <v>30</v>
      </c>
      <c r="B80" s="142" t="s">
        <v>31</v>
      </c>
      <c r="C80" s="142" t="s">
        <v>1803</v>
      </c>
      <c r="D80" s="142" t="s">
        <v>581</v>
      </c>
      <c r="E80" s="142" t="s">
        <v>2138</v>
      </c>
      <c r="F80" s="143">
        <v>10.75</v>
      </c>
      <c r="G80" s="143">
        <v>1</v>
      </c>
    </row>
    <row r="81" spans="1:7" x14ac:dyDescent="0.25">
      <c r="A81" s="142" t="s">
        <v>30</v>
      </c>
      <c r="B81" s="142" t="s">
        <v>31</v>
      </c>
      <c r="C81" s="142" t="s">
        <v>1803</v>
      </c>
      <c r="D81" s="142" t="s">
        <v>2</v>
      </c>
      <c r="E81" s="142" t="s">
        <v>2139</v>
      </c>
      <c r="F81" s="143">
        <v>8.8800000000000008</v>
      </c>
      <c r="G81" s="143">
        <v>1</v>
      </c>
    </row>
    <row r="82" spans="1:7" x14ac:dyDescent="0.25">
      <c r="A82" s="142" t="s">
        <v>30</v>
      </c>
      <c r="B82" s="142" t="s">
        <v>31</v>
      </c>
      <c r="C82" s="142" t="s">
        <v>1803</v>
      </c>
      <c r="D82" s="142" t="s">
        <v>13</v>
      </c>
      <c r="E82" s="142" t="s">
        <v>2140</v>
      </c>
      <c r="F82" s="143">
        <v>7</v>
      </c>
      <c r="G82" s="143">
        <v>1</v>
      </c>
    </row>
    <row r="83" spans="1:7" x14ac:dyDescent="0.25">
      <c r="A83" s="142" t="s">
        <v>30</v>
      </c>
      <c r="B83" s="142" t="s">
        <v>31</v>
      </c>
      <c r="C83" s="142" t="s">
        <v>1803</v>
      </c>
      <c r="D83" s="142" t="s">
        <v>10</v>
      </c>
      <c r="E83" s="142" t="s">
        <v>2141</v>
      </c>
      <c r="F83" s="143">
        <v>5.13</v>
      </c>
      <c r="G83" s="143">
        <v>1</v>
      </c>
    </row>
    <row r="84" spans="1:7" x14ac:dyDescent="0.25">
      <c r="A84" s="142" t="s">
        <v>30</v>
      </c>
      <c r="B84" s="142" t="s">
        <v>31</v>
      </c>
      <c r="C84" s="142" t="s">
        <v>1803</v>
      </c>
      <c r="D84" s="142" t="s">
        <v>370</v>
      </c>
      <c r="E84" s="142" t="s">
        <v>2142</v>
      </c>
      <c r="F84" s="143">
        <v>3.5</v>
      </c>
      <c r="G84" s="143">
        <v>1</v>
      </c>
    </row>
    <row r="85" spans="1:7" x14ac:dyDescent="0.25">
      <c r="A85" s="142" t="s">
        <v>32</v>
      </c>
      <c r="B85" s="142" t="s">
        <v>33</v>
      </c>
      <c r="C85" s="142" t="s">
        <v>1803</v>
      </c>
      <c r="D85" s="142" t="s">
        <v>581</v>
      </c>
      <c r="E85" s="142" t="s">
        <v>2138</v>
      </c>
      <c r="F85" s="143">
        <v>10.75</v>
      </c>
      <c r="G85" s="143">
        <v>1</v>
      </c>
    </row>
    <row r="86" spans="1:7" x14ac:dyDescent="0.25">
      <c r="A86" s="142" t="s">
        <v>32</v>
      </c>
      <c r="B86" s="142" t="s">
        <v>33</v>
      </c>
      <c r="C86" s="142" t="s">
        <v>1803</v>
      </c>
      <c r="D86" s="142" t="s">
        <v>2</v>
      </c>
      <c r="E86" s="142" t="s">
        <v>2139</v>
      </c>
      <c r="F86" s="143">
        <v>8.8800000000000008</v>
      </c>
      <c r="G86" s="143">
        <v>1</v>
      </c>
    </row>
    <row r="87" spans="1:7" x14ac:dyDescent="0.25">
      <c r="A87" s="142" t="s">
        <v>32</v>
      </c>
      <c r="B87" s="142" t="s">
        <v>33</v>
      </c>
      <c r="C87" s="142" t="s">
        <v>1803</v>
      </c>
      <c r="D87" s="142" t="s">
        <v>13</v>
      </c>
      <c r="E87" s="142" t="s">
        <v>2140</v>
      </c>
      <c r="F87" s="143">
        <v>7</v>
      </c>
      <c r="G87" s="143">
        <v>1</v>
      </c>
    </row>
    <row r="88" spans="1:7" x14ac:dyDescent="0.25">
      <c r="A88" s="142" t="s">
        <v>32</v>
      </c>
      <c r="B88" s="142" t="s">
        <v>33</v>
      </c>
      <c r="C88" s="142" t="s">
        <v>1803</v>
      </c>
      <c r="D88" s="142" t="s">
        <v>10</v>
      </c>
      <c r="E88" s="142" t="s">
        <v>2141</v>
      </c>
      <c r="F88" s="143">
        <v>5.13</v>
      </c>
      <c r="G88" s="143">
        <v>1</v>
      </c>
    </row>
    <row r="89" spans="1:7" x14ac:dyDescent="0.25">
      <c r="A89" s="142" t="s">
        <v>32</v>
      </c>
      <c r="B89" s="142" t="s">
        <v>33</v>
      </c>
      <c r="C89" s="142" t="s">
        <v>1803</v>
      </c>
      <c r="D89" s="142" t="s">
        <v>370</v>
      </c>
      <c r="E89" s="142" t="s">
        <v>2142</v>
      </c>
      <c r="F89" s="143">
        <v>3.5</v>
      </c>
      <c r="G89" s="143">
        <v>1</v>
      </c>
    </row>
    <row r="90" spans="1:7" x14ac:dyDescent="0.25">
      <c r="A90" s="142" t="s">
        <v>34</v>
      </c>
      <c r="B90" s="142" t="s">
        <v>35</v>
      </c>
      <c r="C90" s="142" t="s">
        <v>1803</v>
      </c>
      <c r="D90" s="142" t="s">
        <v>581</v>
      </c>
      <c r="E90" s="142" t="s">
        <v>2138</v>
      </c>
      <c r="F90" s="143">
        <v>10.75</v>
      </c>
      <c r="G90" s="143">
        <v>1</v>
      </c>
    </row>
    <row r="91" spans="1:7" x14ac:dyDescent="0.25">
      <c r="A91" s="142" t="s">
        <v>34</v>
      </c>
      <c r="B91" s="142" t="s">
        <v>35</v>
      </c>
      <c r="C91" s="142" t="s">
        <v>1803</v>
      </c>
      <c r="D91" s="142" t="s">
        <v>2</v>
      </c>
      <c r="E91" s="142" t="s">
        <v>2139</v>
      </c>
      <c r="F91" s="143">
        <v>8.8800000000000008</v>
      </c>
      <c r="G91" s="143">
        <v>1</v>
      </c>
    </row>
    <row r="92" spans="1:7" x14ac:dyDescent="0.25">
      <c r="A92" s="142" t="s">
        <v>34</v>
      </c>
      <c r="B92" s="142" t="s">
        <v>35</v>
      </c>
      <c r="C92" s="142" t="s">
        <v>1803</v>
      </c>
      <c r="D92" s="142" t="s">
        <v>13</v>
      </c>
      <c r="E92" s="142" t="s">
        <v>2140</v>
      </c>
      <c r="F92" s="143">
        <v>7</v>
      </c>
      <c r="G92" s="143">
        <v>1</v>
      </c>
    </row>
    <row r="93" spans="1:7" x14ac:dyDescent="0.25">
      <c r="A93" s="142" t="s">
        <v>34</v>
      </c>
      <c r="B93" s="142" t="s">
        <v>35</v>
      </c>
      <c r="C93" s="142" t="s">
        <v>1803</v>
      </c>
      <c r="D93" s="142" t="s">
        <v>10</v>
      </c>
      <c r="E93" s="142" t="s">
        <v>2141</v>
      </c>
      <c r="F93" s="143">
        <v>5.13</v>
      </c>
      <c r="G93" s="143">
        <v>1</v>
      </c>
    </row>
    <row r="94" spans="1:7" x14ac:dyDescent="0.25">
      <c r="A94" s="142" t="s">
        <v>34</v>
      </c>
      <c r="B94" s="142" t="s">
        <v>35</v>
      </c>
      <c r="C94" s="142" t="s">
        <v>1803</v>
      </c>
      <c r="D94" s="142" t="s">
        <v>370</v>
      </c>
      <c r="E94" s="142" t="s">
        <v>2142</v>
      </c>
      <c r="F94" s="143">
        <v>3.5</v>
      </c>
      <c r="G94" s="143">
        <v>1</v>
      </c>
    </row>
    <row r="95" spans="1:7" x14ac:dyDescent="0.25">
      <c r="A95" s="142" t="s">
        <v>36</v>
      </c>
      <c r="B95" s="142" t="s">
        <v>37</v>
      </c>
      <c r="C95" s="142" t="s">
        <v>1822</v>
      </c>
      <c r="D95" s="142" t="s">
        <v>781</v>
      </c>
      <c r="E95" s="142" t="s">
        <v>2145</v>
      </c>
      <c r="F95" s="143">
        <v>10.75</v>
      </c>
      <c r="G95" s="143">
        <v>1</v>
      </c>
    </row>
    <row r="96" spans="1:7" x14ac:dyDescent="0.25">
      <c r="A96" s="142" t="s">
        <v>36</v>
      </c>
      <c r="B96" s="142" t="s">
        <v>37</v>
      </c>
      <c r="C96" s="142" t="s">
        <v>1822</v>
      </c>
      <c r="D96" s="142" t="s">
        <v>987</v>
      </c>
      <c r="E96" s="142" t="s">
        <v>2146</v>
      </c>
      <c r="F96" s="143">
        <v>9.82</v>
      </c>
      <c r="G96" s="143">
        <v>1</v>
      </c>
    </row>
    <row r="97" spans="1:7" x14ac:dyDescent="0.25">
      <c r="A97" s="142" t="s">
        <v>36</v>
      </c>
      <c r="B97" s="142" t="s">
        <v>37</v>
      </c>
      <c r="C97" s="142" t="s">
        <v>1822</v>
      </c>
      <c r="D97" s="142" t="s">
        <v>988</v>
      </c>
      <c r="E97" s="142" t="s">
        <v>2147</v>
      </c>
      <c r="F97" s="143">
        <v>8.8800000000000008</v>
      </c>
      <c r="G97" s="143">
        <v>1</v>
      </c>
    </row>
    <row r="98" spans="1:7" x14ac:dyDescent="0.25">
      <c r="A98" s="142" t="s">
        <v>36</v>
      </c>
      <c r="B98" s="142" t="s">
        <v>37</v>
      </c>
      <c r="C98" s="142" t="s">
        <v>1822</v>
      </c>
      <c r="D98" s="142" t="s">
        <v>761</v>
      </c>
      <c r="E98" s="142" t="s">
        <v>2148</v>
      </c>
      <c r="F98" s="143">
        <v>7.95</v>
      </c>
      <c r="G98" s="143">
        <v>1</v>
      </c>
    </row>
    <row r="99" spans="1:7" x14ac:dyDescent="0.25">
      <c r="A99" s="142" t="s">
        <v>36</v>
      </c>
      <c r="B99" s="142" t="s">
        <v>37</v>
      </c>
      <c r="C99" s="142" t="s">
        <v>1822</v>
      </c>
      <c r="D99" s="142" t="s">
        <v>989</v>
      </c>
      <c r="E99" s="142" t="s">
        <v>2149</v>
      </c>
      <c r="F99" s="143">
        <v>7</v>
      </c>
      <c r="G99" s="143">
        <v>1</v>
      </c>
    </row>
    <row r="100" spans="1:7" x14ac:dyDescent="0.25">
      <c r="A100" s="142" t="s">
        <v>36</v>
      </c>
      <c r="B100" s="142" t="s">
        <v>37</v>
      </c>
      <c r="C100" s="142" t="s">
        <v>1822</v>
      </c>
      <c r="D100" s="142" t="s">
        <v>990</v>
      </c>
      <c r="E100" s="142" t="s">
        <v>2150</v>
      </c>
      <c r="F100" s="143">
        <v>6.07</v>
      </c>
      <c r="G100" s="143">
        <v>1</v>
      </c>
    </row>
    <row r="101" spans="1:7" x14ac:dyDescent="0.25">
      <c r="A101" s="142" t="s">
        <v>36</v>
      </c>
      <c r="B101" s="142" t="s">
        <v>37</v>
      </c>
      <c r="C101" s="142" t="s">
        <v>1822</v>
      </c>
      <c r="D101" s="142" t="s">
        <v>991</v>
      </c>
      <c r="E101" s="142" t="s">
        <v>2151</v>
      </c>
      <c r="F101" s="143">
        <v>5.13</v>
      </c>
      <c r="G101" s="143">
        <v>1</v>
      </c>
    </row>
    <row r="102" spans="1:7" x14ac:dyDescent="0.25">
      <c r="A102" s="142" t="s">
        <v>36</v>
      </c>
      <c r="B102" s="142" t="s">
        <v>37</v>
      </c>
      <c r="C102" s="142" t="s">
        <v>1822</v>
      </c>
      <c r="D102" s="142" t="s">
        <v>992</v>
      </c>
      <c r="E102" s="142" t="s">
        <v>2152</v>
      </c>
      <c r="F102" s="143">
        <v>4.2</v>
      </c>
      <c r="G102" s="143">
        <v>1</v>
      </c>
    </row>
    <row r="103" spans="1:7" x14ac:dyDescent="0.25">
      <c r="A103" s="142" t="s">
        <v>36</v>
      </c>
      <c r="B103" s="142" t="s">
        <v>37</v>
      </c>
      <c r="C103" s="142" t="s">
        <v>1822</v>
      </c>
      <c r="D103" s="142" t="s">
        <v>971</v>
      </c>
      <c r="E103" s="142" t="s">
        <v>2153</v>
      </c>
      <c r="F103" s="143">
        <v>3.5</v>
      </c>
      <c r="G103" s="143">
        <v>1</v>
      </c>
    </row>
    <row r="104" spans="1:7" x14ac:dyDescent="0.25">
      <c r="A104" s="142" t="s">
        <v>38</v>
      </c>
      <c r="B104" s="142" t="s">
        <v>39</v>
      </c>
      <c r="C104" s="142" t="s">
        <v>1803</v>
      </c>
      <c r="D104" s="142" t="s">
        <v>581</v>
      </c>
      <c r="E104" s="142" t="s">
        <v>2138</v>
      </c>
      <c r="F104" s="143">
        <v>10.75</v>
      </c>
      <c r="G104" s="143">
        <v>1</v>
      </c>
    </row>
    <row r="105" spans="1:7" x14ac:dyDescent="0.25">
      <c r="A105" s="142" t="s">
        <v>38</v>
      </c>
      <c r="B105" s="142" t="s">
        <v>39</v>
      </c>
      <c r="C105" s="142" t="s">
        <v>1803</v>
      </c>
      <c r="D105" s="142" t="s">
        <v>2</v>
      </c>
      <c r="E105" s="142" t="s">
        <v>2139</v>
      </c>
      <c r="F105" s="143">
        <v>8.8800000000000008</v>
      </c>
      <c r="G105" s="143">
        <v>1</v>
      </c>
    </row>
    <row r="106" spans="1:7" x14ac:dyDescent="0.25">
      <c r="A106" s="142" t="s">
        <v>38</v>
      </c>
      <c r="B106" s="142" t="s">
        <v>39</v>
      </c>
      <c r="C106" s="142" t="s">
        <v>1803</v>
      </c>
      <c r="D106" s="142" t="s">
        <v>13</v>
      </c>
      <c r="E106" s="142" t="s">
        <v>2140</v>
      </c>
      <c r="F106" s="143">
        <v>7</v>
      </c>
      <c r="G106" s="143">
        <v>1</v>
      </c>
    </row>
    <row r="107" spans="1:7" x14ac:dyDescent="0.25">
      <c r="A107" s="142" t="s">
        <v>38</v>
      </c>
      <c r="B107" s="142" t="s">
        <v>39</v>
      </c>
      <c r="C107" s="142" t="s">
        <v>1803</v>
      </c>
      <c r="D107" s="142" t="s">
        <v>10</v>
      </c>
      <c r="E107" s="142" t="s">
        <v>2141</v>
      </c>
      <c r="F107" s="143">
        <v>5.13</v>
      </c>
      <c r="G107" s="143">
        <v>1</v>
      </c>
    </row>
    <row r="108" spans="1:7" x14ac:dyDescent="0.25">
      <c r="A108" s="142" t="s">
        <v>38</v>
      </c>
      <c r="B108" s="142" t="s">
        <v>39</v>
      </c>
      <c r="C108" s="142" t="s">
        <v>1803</v>
      </c>
      <c r="D108" s="142" t="s">
        <v>370</v>
      </c>
      <c r="E108" s="142" t="s">
        <v>2142</v>
      </c>
      <c r="F108" s="143">
        <v>3.5</v>
      </c>
      <c r="G108" s="143">
        <v>1</v>
      </c>
    </row>
    <row r="109" spans="1:7" x14ac:dyDescent="0.25">
      <c r="A109" s="142" t="s">
        <v>40</v>
      </c>
      <c r="B109" s="142" t="s">
        <v>41</v>
      </c>
      <c r="C109" s="142" t="s">
        <v>1803</v>
      </c>
      <c r="D109" s="142" t="s">
        <v>581</v>
      </c>
      <c r="E109" s="142" t="s">
        <v>2138</v>
      </c>
      <c r="F109" s="143">
        <v>10.75</v>
      </c>
      <c r="G109" s="143">
        <v>1</v>
      </c>
    </row>
    <row r="110" spans="1:7" x14ac:dyDescent="0.25">
      <c r="A110" s="142" t="s">
        <v>40</v>
      </c>
      <c r="B110" s="142" t="s">
        <v>41</v>
      </c>
      <c r="C110" s="142" t="s">
        <v>1803</v>
      </c>
      <c r="D110" s="142" t="s">
        <v>2</v>
      </c>
      <c r="E110" s="142" t="s">
        <v>2139</v>
      </c>
      <c r="F110" s="143">
        <v>8.8800000000000008</v>
      </c>
      <c r="G110" s="143">
        <v>1</v>
      </c>
    </row>
    <row r="111" spans="1:7" x14ac:dyDescent="0.25">
      <c r="A111" s="142" t="s">
        <v>40</v>
      </c>
      <c r="B111" s="142" t="s">
        <v>41</v>
      </c>
      <c r="C111" s="142" t="s">
        <v>1803</v>
      </c>
      <c r="D111" s="142" t="s">
        <v>13</v>
      </c>
      <c r="E111" s="142" t="s">
        <v>2140</v>
      </c>
      <c r="F111" s="143">
        <v>7</v>
      </c>
      <c r="G111" s="143">
        <v>1</v>
      </c>
    </row>
    <row r="112" spans="1:7" x14ac:dyDescent="0.25">
      <c r="A112" s="142" t="s">
        <v>40</v>
      </c>
      <c r="B112" s="142" t="s">
        <v>41</v>
      </c>
      <c r="C112" s="142" t="s">
        <v>1803</v>
      </c>
      <c r="D112" s="142" t="s">
        <v>10</v>
      </c>
      <c r="E112" s="142" t="s">
        <v>2141</v>
      </c>
      <c r="F112" s="143">
        <v>5.13</v>
      </c>
      <c r="G112" s="143">
        <v>1</v>
      </c>
    </row>
    <row r="113" spans="1:7" x14ac:dyDescent="0.25">
      <c r="A113" s="142" t="s">
        <v>40</v>
      </c>
      <c r="B113" s="142" t="s">
        <v>41</v>
      </c>
      <c r="C113" s="142" t="s">
        <v>1803</v>
      </c>
      <c r="D113" s="142" t="s">
        <v>370</v>
      </c>
      <c r="E113" s="142" t="s">
        <v>2142</v>
      </c>
      <c r="F113" s="143">
        <v>3.5</v>
      </c>
      <c r="G113" s="143">
        <v>1</v>
      </c>
    </row>
    <row r="114" spans="1:7" x14ac:dyDescent="0.25">
      <c r="A114" s="142" t="s">
        <v>42</v>
      </c>
      <c r="B114" s="142" t="s">
        <v>43</v>
      </c>
      <c r="C114" s="142" t="s">
        <v>1803</v>
      </c>
      <c r="D114" s="142" t="s">
        <v>581</v>
      </c>
      <c r="E114" s="142" t="s">
        <v>2138</v>
      </c>
      <c r="F114" s="143">
        <v>10.75</v>
      </c>
      <c r="G114" s="143">
        <v>1</v>
      </c>
    </row>
    <row r="115" spans="1:7" x14ac:dyDescent="0.25">
      <c r="A115" s="142" t="s">
        <v>42</v>
      </c>
      <c r="B115" s="142" t="s">
        <v>43</v>
      </c>
      <c r="C115" s="142" t="s">
        <v>1803</v>
      </c>
      <c r="D115" s="142" t="s">
        <v>2</v>
      </c>
      <c r="E115" s="142" t="s">
        <v>2139</v>
      </c>
      <c r="F115" s="143">
        <v>8.8800000000000008</v>
      </c>
      <c r="G115" s="143">
        <v>1</v>
      </c>
    </row>
    <row r="116" spans="1:7" x14ac:dyDescent="0.25">
      <c r="A116" s="142" t="s">
        <v>42</v>
      </c>
      <c r="B116" s="142" t="s">
        <v>43</v>
      </c>
      <c r="C116" s="142" t="s">
        <v>1803</v>
      </c>
      <c r="D116" s="142" t="s">
        <v>13</v>
      </c>
      <c r="E116" s="142" t="s">
        <v>2140</v>
      </c>
      <c r="F116" s="143">
        <v>7</v>
      </c>
      <c r="G116" s="143">
        <v>1</v>
      </c>
    </row>
    <row r="117" spans="1:7" x14ac:dyDescent="0.25">
      <c r="A117" s="142" t="s">
        <v>42</v>
      </c>
      <c r="B117" s="142" t="s">
        <v>43</v>
      </c>
      <c r="C117" s="142" t="s">
        <v>1803</v>
      </c>
      <c r="D117" s="142" t="s">
        <v>10</v>
      </c>
      <c r="E117" s="142" t="s">
        <v>2141</v>
      </c>
      <c r="F117" s="143">
        <v>5.13</v>
      </c>
      <c r="G117" s="143">
        <v>1</v>
      </c>
    </row>
    <row r="118" spans="1:7" x14ac:dyDescent="0.25">
      <c r="A118" s="142" t="s">
        <v>42</v>
      </c>
      <c r="B118" s="142" t="s">
        <v>43</v>
      </c>
      <c r="C118" s="142" t="s">
        <v>1803</v>
      </c>
      <c r="D118" s="142" t="s">
        <v>370</v>
      </c>
      <c r="E118" s="142" t="s">
        <v>2142</v>
      </c>
      <c r="F118" s="143">
        <v>3.5</v>
      </c>
      <c r="G118" s="143">
        <v>1</v>
      </c>
    </row>
    <row r="119" spans="1:7" x14ac:dyDescent="0.25">
      <c r="A119" s="142" t="s">
        <v>44</v>
      </c>
      <c r="B119" s="142" t="s">
        <v>45</v>
      </c>
      <c r="C119" s="142" t="s">
        <v>1822</v>
      </c>
      <c r="D119" s="142" t="s">
        <v>781</v>
      </c>
      <c r="E119" s="142" t="s">
        <v>2145</v>
      </c>
      <c r="F119" s="143">
        <v>10.75</v>
      </c>
      <c r="G119" s="143">
        <v>1</v>
      </c>
    </row>
    <row r="120" spans="1:7" x14ac:dyDescent="0.25">
      <c r="A120" s="142" t="s">
        <v>44</v>
      </c>
      <c r="B120" s="142" t="s">
        <v>45</v>
      </c>
      <c r="C120" s="142" t="s">
        <v>1822</v>
      </c>
      <c r="D120" s="142" t="s">
        <v>987</v>
      </c>
      <c r="E120" s="142" t="s">
        <v>2146</v>
      </c>
      <c r="F120" s="143">
        <v>9.82</v>
      </c>
      <c r="G120" s="143">
        <v>1</v>
      </c>
    </row>
    <row r="121" spans="1:7" x14ac:dyDescent="0.25">
      <c r="A121" s="142" t="s">
        <v>44</v>
      </c>
      <c r="B121" s="142" t="s">
        <v>45</v>
      </c>
      <c r="C121" s="142" t="s">
        <v>1822</v>
      </c>
      <c r="D121" s="142" t="s">
        <v>988</v>
      </c>
      <c r="E121" s="142" t="s">
        <v>2147</v>
      </c>
      <c r="F121" s="143">
        <v>8.8800000000000008</v>
      </c>
      <c r="G121" s="143">
        <v>1</v>
      </c>
    </row>
    <row r="122" spans="1:7" x14ac:dyDescent="0.25">
      <c r="A122" s="142" t="s">
        <v>44</v>
      </c>
      <c r="B122" s="142" t="s">
        <v>45</v>
      </c>
      <c r="C122" s="142" t="s">
        <v>1822</v>
      </c>
      <c r="D122" s="142" t="s">
        <v>761</v>
      </c>
      <c r="E122" s="142" t="s">
        <v>2148</v>
      </c>
      <c r="F122" s="143">
        <v>7.95</v>
      </c>
      <c r="G122" s="143">
        <v>1</v>
      </c>
    </row>
    <row r="123" spans="1:7" x14ac:dyDescent="0.25">
      <c r="A123" s="142" t="s">
        <v>44</v>
      </c>
      <c r="B123" s="142" t="s">
        <v>45</v>
      </c>
      <c r="C123" s="142" t="s">
        <v>1822</v>
      </c>
      <c r="D123" s="142" t="s">
        <v>989</v>
      </c>
      <c r="E123" s="142" t="s">
        <v>2149</v>
      </c>
      <c r="F123" s="143">
        <v>7</v>
      </c>
      <c r="G123" s="143">
        <v>1</v>
      </c>
    </row>
    <row r="124" spans="1:7" x14ac:dyDescent="0.25">
      <c r="A124" s="142" t="s">
        <v>44</v>
      </c>
      <c r="B124" s="142" t="s">
        <v>45</v>
      </c>
      <c r="C124" s="142" t="s">
        <v>1822</v>
      </c>
      <c r="D124" s="142" t="s">
        <v>990</v>
      </c>
      <c r="E124" s="142" t="s">
        <v>2150</v>
      </c>
      <c r="F124" s="143">
        <v>6.07</v>
      </c>
      <c r="G124" s="143">
        <v>1</v>
      </c>
    </row>
    <row r="125" spans="1:7" x14ac:dyDescent="0.25">
      <c r="A125" s="142" t="s">
        <v>44</v>
      </c>
      <c r="B125" s="142" t="s">
        <v>45</v>
      </c>
      <c r="C125" s="142" t="s">
        <v>1822</v>
      </c>
      <c r="D125" s="142" t="s">
        <v>991</v>
      </c>
      <c r="E125" s="142" t="s">
        <v>2151</v>
      </c>
      <c r="F125" s="143">
        <v>5.13</v>
      </c>
      <c r="G125" s="143">
        <v>1</v>
      </c>
    </row>
    <row r="126" spans="1:7" x14ac:dyDescent="0.25">
      <c r="A126" s="142" t="s">
        <v>44</v>
      </c>
      <c r="B126" s="142" t="s">
        <v>45</v>
      </c>
      <c r="C126" s="142" t="s">
        <v>1822</v>
      </c>
      <c r="D126" s="142" t="s">
        <v>992</v>
      </c>
      <c r="E126" s="142" t="s">
        <v>2152</v>
      </c>
      <c r="F126" s="143">
        <v>4.2</v>
      </c>
      <c r="G126" s="143">
        <v>1</v>
      </c>
    </row>
    <row r="127" spans="1:7" x14ac:dyDescent="0.25">
      <c r="A127" s="142" t="s">
        <v>44</v>
      </c>
      <c r="B127" s="142" t="s">
        <v>45</v>
      </c>
      <c r="C127" s="142" t="s">
        <v>1822</v>
      </c>
      <c r="D127" s="142" t="s">
        <v>971</v>
      </c>
      <c r="E127" s="142" t="s">
        <v>2153</v>
      </c>
      <c r="F127" s="143">
        <v>3.5</v>
      </c>
      <c r="G127" s="143">
        <v>1</v>
      </c>
    </row>
    <row r="128" spans="1:7" x14ac:dyDescent="0.25">
      <c r="A128" s="142" t="s">
        <v>46</v>
      </c>
      <c r="B128" s="142" t="s">
        <v>47</v>
      </c>
      <c r="C128" s="142" t="s">
        <v>1803</v>
      </c>
      <c r="D128" s="142" t="s">
        <v>581</v>
      </c>
      <c r="E128" s="142" t="s">
        <v>2138</v>
      </c>
      <c r="F128" s="143">
        <v>10.75</v>
      </c>
      <c r="G128" s="143">
        <v>1</v>
      </c>
    </row>
    <row r="129" spans="1:7" x14ac:dyDescent="0.25">
      <c r="A129" s="142" t="s">
        <v>46</v>
      </c>
      <c r="B129" s="142" t="s">
        <v>47</v>
      </c>
      <c r="C129" s="142" t="s">
        <v>1803</v>
      </c>
      <c r="D129" s="142" t="s">
        <v>2</v>
      </c>
      <c r="E129" s="142" t="s">
        <v>2139</v>
      </c>
      <c r="F129" s="143">
        <v>8.8800000000000008</v>
      </c>
      <c r="G129" s="143">
        <v>1</v>
      </c>
    </row>
    <row r="130" spans="1:7" x14ac:dyDescent="0.25">
      <c r="A130" s="142" t="s">
        <v>46</v>
      </c>
      <c r="B130" s="142" t="s">
        <v>47</v>
      </c>
      <c r="C130" s="142" t="s">
        <v>1803</v>
      </c>
      <c r="D130" s="142" t="s">
        <v>13</v>
      </c>
      <c r="E130" s="142" t="s">
        <v>2140</v>
      </c>
      <c r="F130" s="143">
        <v>7</v>
      </c>
      <c r="G130" s="143">
        <v>1</v>
      </c>
    </row>
    <row r="131" spans="1:7" x14ac:dyDescent="0.25">
      <c r="A131" s="142" t="s">
        <v>46</v>
      </c>
      <c r="B131" s="142" t="s">
        <v>47</v>
      </c>
      <c r="C131" s="142" t="s">
        <v>1803</v>
      </c>
      <c r="D131" s="142" t="s">
        <v>10</v>
      </c>
      <c r="E131" s="142" t="s">
        <v>2141</v>
      </c>
      <c r="F131" s="143">
        <v>5.13</v>
      </c>
      <c r="G131" s="143">
        <v>1</v>
      </c>
    </row>
    <row r="132" spans="1:7" x14ac:dyDescent="0.25">
      <c r="A132" s="142" t="s">
        <v>46</v>
      </c>
      <c r="B132" s="142" t="s">
        <v>47</v>
      </c>
      <c r="C132" s="142" t="s">
        <v>1803</v>
      </c>
      <c r="D132" s="142" t="s">
        <v>370</v>
      </c>
      <c r="E132" s="142" t="s">
        <v>2142</v>
      </c>
      <c r="F132" s="143">
        <v>3.5</v>
      </c>
      <c r="G132" s="143">
        <v>1</v>
      </c>
    </row>
    <row r="133" spans="1:7" x14ac:dyDescent="0.25">
      <c r="A133" s="142" t="s">
        <v>48</v>
      </c>
      <c r="B133" s="142" t="s">
        <v>49</v>
      </c>
      <c r="C133" s="142" t="s">
        <v>1803</v>
      </c>
      <c r="D133" s="142" t="s">
        <v>581</v>
      </c>
      <c r="E133" s="142" t="s">
        <v>2138</v>
      </c>
      <c r="F133" s="143">
        <v>10.75</v>
      </c>
      <c r="G133" s="143">
        <v>1</v>
      </c>
    </row>
    <row r="134" spans="1:7" x14ac:dyDescent="0.25">
      <c r="A134" s="142" t="s">
        <v>48</v>
      </c>
      <c r="B134" s="142" t="s">
        <v>49</v>
      </c>
      <c r="C134" s="142" t="s">
        <v>1803</v>
      </c>
      <c r="D134" s="142" t="s">
        <v>2</v>
      </c>
      <c r="E134" s="142" t="s">
        <v>2139</v>
      </c>
      <c r="F134" s="143">
        <v>8.8800000000000008</v>
      </c>
      <c r="G134" s="143">
        <v>1</v>
      </c>
    </row>
    <row r="135" spans="1:7" x14ac:dyDescent="0.25">
      <c r="A135" s="142" t="s">
        <v>48</v>
      </c>
      <c r="B135" s="142" t="s">
        <v>49</v>
      </c>
      <c r="C135" s="142" t="s">
        <v>1803</v>
      </c>
      <c r="D135" s="142" t="s">
        <v>13</v>
      </c>
      <c r="E135" s="142" t="s">
        <v>2140</v>
      </c>
      <c r="F135" s="143">
        <v>7</v>
      </c>
      <c r="G135" s="143">
        <v>1</v>
      </c>
    </row>
    <row r="136" spans="1:7" x14ac:dyDescent="0.25">
      <c r="A136" s="142" t="s">
        <v>48</v>
      </c>
      <c r="B136" s="142" t="s">
        <v>49</v>
      </c>
      <c r="C136" s="142" t="s">
        <v>1803</v>
      </c>
      <c r="D136" s="142" t="s">
        <v>10</v>
      </c>
      <c r="E136" s="142" t="s">
        <v>2141</v>
      </c>
      <c r="F136" s="143">
        <v>5.13</v>
      </c>
      <c r="G136" s="143">
        <v>1</v>
      </c>
    </row>
    <row r="137" spans="1:7" x14ac:dyDescent="0.25">
      <c r="A137" s="142" t="s">
        <v>48</v>
      </c>
      <c r="B137" s="142" t="s">
        <v>49</v>
      </c>
      <c r="C137" s="142" t="s">
        <v>1803</v>
      </c>
      <c r="D137" s="142" t="s">
        <v>370</v>
      </c>
      <c r="E137" s="142" t="s">
        <v>2142</v>
      </c>
      <c r="F137" s="143">
        <v>3.5</v>
      </c>
      <c r="G137" s="143">
        <v>1</v>
      </c>
    </row>
    <row r="138" spans="1:7" x14ac:dyDescent="0.25">
      <c r="A138" s="142" t="s">
        <v>50</v>
      </c>
      <c r="B138" s="142" t="s">
        <v>51</v>
      </c>
      <c r="C138" s="142" t="s">
        <v>1822</v>
      </c>
      <c r="D138" s="142" t="s">
        <v>781</v>
      </c>
      <c r="E138" s="142" t="s">
        <v>2145</v>
      </c>
      <c r="F138" s="143">
        <v>10.75</v>
      </c>
      <c r="G138" s="143">
        <v>1</v>
      </c>
    </row>
    <row r="139" spans="1:7" x14ac:dyDescent="0.25">
      <c r="A139" s="142" t="s">
        <v>50</v>
      </c>
      <c r="B139" s="142" t="s">
        <v>51</v>
      </c>
      <c r="C139" s="142" t="s">
        <v>1822</v>
      </c>
      <c r="D139" s="142" t="s">
        <v>987</v>
      </c>
      <c r="E139" s="142" t="s">
        <v>2146</v>
      </c>
      <c r="F139" s="143">
        <v>9.82</v>
      </c>
      <c r="G139" s="143">
        <v>1</v>
      </c>
    </row>
    <row r="140" spans="1:7" x14ac:dyDescent="0.25">
      <c r="A140" s="142" t="s">
        <v>50</v>
      </c>
      <c r="B140" s="142" t="s">
        <v>51</v>
      </c>
      <c r="C140" s="142" t="s">
        <v>1822</v>
      </c>
      <c r="D140" s="142" t="s">
        <v>988</v>
      </c>
      <c r="E140" s="142" t="s">
        <v>2147</v>
      </c>
      <c r="F140" s="143">
        <v>8.8800000000000008</v>
      </c>
      <c r="G140" s="143">
        <v>1</v>
      </c>
    </row>
    <row r="141" spans="1:7" x14ac:dyDescent="0.25">
      <c r="A141" s="142" t="s">
        <v>50</v>
      </c>
      <c r="B141" s="142" t="s">
        <v>51</v>
      </c>
      <c r="C141" s="142" t="s">
        <v>1822</v>
      </c>
      <c r="D141" s="142" t="s">
        <v>761</v>
      </c>
      <c r="E141" s="142" t="s">
        <v>2148</v>
      </c>
      <c r="F141" s="143">
        <v>7.95</v>
      </c>
      <c r="G141" s="143">
        <v>1</v>
      </c>
    </row>
    <row r="142" spans="1:7" x14ac:dyDescent="0.25">
      <c r="A142" s="142" t="s">
        <v>50</v>
      </c>
      <c r="B142" s="142" t="s">
        <v>51</v>
      </c>
      <c r="C142" s="142" t="s">
        <v>1822</v>
      </c>
      <c r="D142" s="142" t="s">
        <v>989</v>
      </c>
      <c r="E142" s="142" t="s">
        <v>2149</v>
      </c>
      <c r="F142" s="143">
        <v>7</v>
      </c>
      <c r="G142" s="143">
        <v>1</v>
      </c>
    </row>
    <row r="143" spans="1:7" x14ac:dyDescent="0.25">
      <c r="A143" s="142" t="s">
        <v>50</v>
      </c>
      <c r="B143" s="142" t="s">
        <v>51</v>
      </c>
      <c r="C143" s="142" t="s">
        <v>1822</v>
      </c>
      <c r="D143" s="142" t="s">
        <v>990</v>
      </c>
      <c r="E143" s="142" t="s">
        <v>2150</v>
      </c>
      <c r="F143" s="143">
        <v>6.07</v>
      </c>
      <c r="G143" s="143">
        <v>1</v>
      </c>
    </row>
    <row r="144" spans="1:7" x14ac:dyDescent="0.25">
      <c r="A144" s="142" t="s">
        <v>50</v>
      </c>
      <c r="B144" s="142" t="s">
        <v>51</v>
      </c>
      <c r="C144" s="142" t="s">
        <v>1822</v>
      </c>
      <c r="D144" s="142" t="s">
        <v>991</v>
      </c>
      <c r="E144" s="142" t="s">
        <v>2151</v>
      </c>
      <c r="F144" s="143">
        <v>5.13</v>
      </c>
      <c r="G144" s="143">
        <v>1</v>
      </c>
    </row>
    <row r="145" spans="1:7" x14ac:dyDescent="0.25">
      <c r="A145" s="142" t="s">
        <v>50</v>
      </c>
      <c r="B145" s="142" t="s">
        <v>51</v>
      </c>
      <c r="C145" s="142" t="s">
        <v>1822</v>
      </c>
      <c r="D145" s="142" t="s">
        <v>992</v>
      </c>
      <c r="E145" s="142" t="s">
        <v>2152</v>
      </c>
      <c r="F145" s="143">
        <v>4.2</v>
      </c>
      <c r="G145" s="143">
        <v>1</v>
      </c>
    </row>
    <row r="146" spans="1:7" x14ac:dyDescent="0.25">
      <c r="A146" s="142" t="s">
        <v>50</v>
      </c>
      <c r="B146" s="142" t="s">
        <v>51</v>
      </c>
      <c r="C146" s="142" t="s">
        <v>1822</v>
      </c>
      <c r="D146" s="142" t="s">
        <v>971</v>
      </c>
      <c r="E146" s="142" t="s">
        <v>2153</v>
      </c>
      <c r="F146" s="143">
        <v>3.5</v>
      </c>
      <c r="G146" s="143">
        <v>1</v>
      </c>
    </row>
    <row r="147" spans="1:7" x14ac:dyDescent="0.25">
      <c r="A147" s="142" t="s">
        <v>52</v>
      </c>
      <c r="B147" s="142" t="s">
        <v>53</v>
      </c>
      <c r="C147" s="142" t="s">
        <v>1803</v>
      </c>
      <c r="D147" s="142" t="s">
        <v>581</v>
      </c>
      <c r="E147" s="142" t="s">
        <v>2138</v>
      </c>
      <c r="F147" s="143">
        <v>10.75</v>
      </c>
      <c r="G147" s="143">
        <v>1</v>
      </c>
    </row>
    <row r="148" spans="1:7" x14ac:dyDescent="0.25">
      <c r="A148" s="142" t="s">
        <v>52</v>
      </c>
      <c r="B148" s="142" t="s">
        <v>53</v>
      </c>
      <c r="C148" s="142" t="s">
        <v>1803</v>
      </c>
      <c r="D148" s="142" t="s">
        <v>2</v>
      </c>
      <c r="E148" s="142" t="s">
        <v>2139</v>
      </c>
      <c r="F148" s="143">
        <v>8.8800000000000008</v>
      </c>
      <c r="G148" s="143">
        <v>1</v>
      </c>
    </row>
    <row r="149" spans="1:7" x14ac:dyDescent="0.25">
      <c r="A149" s="142" t="s">
        <v>52</v>
      </c>
      <c r="B149" s="142" t="s">
        <v>53</v>
      </c>
      <c r="C149" s="142" t="s">
        <v>1803</v>
      </c>
      <c r="D149" s="142" t="s">
        <v>13</v>
      </c>
      <c r="E149" s="142" t="s">
        <v>2140</v>
      </c>
      <c r="F149" s="143">
        <v>7</v>
      </c>
      <c r="G149" s="143">
        <v>1</v>
      </c>
    </row>
    <row r="150" spans="1:7" x14ac:dyDescent="0.25">
      <c r="A150" s="142" t="s">
        <v>52</v>
      </c>
      <c r="B150" s="142" t="s">
        <v>53</v>
      </c>
      <c r="C150" s="142" t="s">
        <v>1803</v>
      </c>
      <c r="D150" s="142" t="s">
        <v>10</v>
      </c>
      <c r="E150" s="142" t="s">
        <v>2141</v>
      </c>
      <c r="F150" s="143">
        <v>5.13</v>
      </c>
      <c r="G150" s="143">
        <v>1</v>
      </c>
    </row>
    <row r="151" spans="1:7" x14ac:dyDescent="0.25">
      <c r="A151" s="142" t="s">
        <v>52</v>
      </c>
      <c r="B151" s="142" t="s">
        <v>53</v>
      </c>
      <c r="C151" s="142" t="s">
        <v>1803</v>
      </c>
      <c r="D151" s="142" t="s">
        <v>370</v>
      </c>
      <c r="E151" s="142" t="s">
        <v>2142</v>
      </c>
      <c r="F151" s="143">
        <v>3.5</v>
      </c>
      <c r="G151" s="143">
        <v>1</v>
      </c>
    </row>
    <row r="152" spans="1:7" x14ac:dyDescent="0.25">
      <c r="A152" s="142" t="s">
        <v>54</v>
      </c>
      <c r="B152" s="142" t="s">
        <v>55</v>
      </c>
      <c r="C152" s="142" t="s">
        <v>1822</v>
      </c>
      <c r="D152" s="142" t="s">
        <v>781</v>
      </c>
      <c r="E152" s="142" t="s">
        <v>2145</v>
      </c>
      <c r="F152" s="143">
        <v>10.75</v>
      </c>
      <c r="G152" s="143">
        <v>1</v>
      </c>
    </row>
    <row r="153" spans="1:7" x14ac:dyDescent="0.25">
      <c r="A153" s="142" t="s">
        <v>54</v>
      </c>
      <c r="B153" s="142" t="s">
        <v>55</v>
      </c>
      <c r="C153" s="142" t="s">
        <v>1822</v>
      </c>
      <c r="D153" s="142" t="s">
        <v>987</v>
      </c>
      <c r="E153" s="142" t="s">
        <v>2146</v>
      </c>
      <c r="F153" s="143">
        <v>9.82</v>
      </c>
      <c r="G153" s="143">
        <v>1</v>
      </c>
    </row>
    <row r="154" spans="1:7" x14ac:dyDescent="0.25">
      <c r="A154" s="142" t="s">
        <v>54</v>
      </c>
      <c r="B154" s="142" t="s">
        <v>55</v>
      </c>
      <c r="C154" s="142" t="s">
        <v>1822</v>
      </c>
      <c r="D154" s="142" t="s">
        <v>988</v>
      </c>
      <c r="E154" s="142" t="s">
        <v>2147</v>
      </c>
      <c r="F154" s="143">
        <v>8.8800000000000008</v>
      </c>
      <c r="G154" s="143">
        <v>1</v>
      </c>
    </row>
    <row r="155" spans="1:7" x14ac:dyDescent="0.25">
      <c r="A155" s="142" t="s">
        <v>54</v>
      </c>
      <c r="B155" s="142" t="s">
        <v>55</v>
      </c>
      <c r="C155" s="142" t="s">
        <v>1822</v>
      </c>
      <c r="D155" s="142" t="s">
        <v>761</v>
      </c>
      <c r="E155" s="142" t="s">
        <v>2148</v>
      </c>
      <c r="F155" s="143">
        <v>7.95</v>
      </c>
      <c r="G155" s="143">
        <v>1</v>
      </c>
    </row>
    <row r="156" spans="1:7" x14ac:dyDescent="0.25">
      <c r="A156" s="142" t="s">
        <v>54</v>
      </c>
      <c r="B156" s="142" t="s">
        <v>55</v>
      </c>
      <c r="C156" s="142" t="s">
        <v>1822</v>
      </c>
      <c r="D156" s="142" t="s">
        <v>989</v>
      </c>
      <c r="E156" s="142" t="s">
        <v>2149</v>
      </c>
      <c r="F156" s="143">
        <v>7</v>
      </c>
      <c r="G156" s="143">
        <v>1</v>
      </c>
    </row>
    <row r="157" spans="1:7" x14ac:dyDescent="0.25">
      <c r="A157" s="142" t="s">
        <v>54</v>
      </c>
      <c r="B157" s="142" t="s">
        <v>55</v>
      </c>
      <c r="C157" s="142" t="s">
        <v>1822</v>
      </c>
      <c r="D157" s="142" t="s">
        <v>990</v>
      </c>
      <c r="E157" s="142" t="s">
        <v>2150</v>
      </c>
      <c r="F157" s="143">
        <v>6.07</v>
      </c>
      <c r="G157" s="143">
        <v>1</v>
      </c>
    </row>
    <row r="158" spans="1:7" x14ac:dyDescent="0.25">
      <c r="A158" s="142" t="s">
        <v>54</v>
      </c>
      <c r="B158" s="142" t="s">
        <v>55</v>
      </c>
      <c r="C158" s="142" t="s">
        <v>1822</v>
      </c>
      <c r="D158" s="142" t="s">
        <v>991</v>
      </c>
      <c r="E158" s="142" t="s">
        <v>2151</v>
      </c>
      <c r="F158" s="143">
        <v>5.13</v>
      </c>
      <c r="G158" s="143">
        <v>1</v>
      </c>
    </row>
    <row r="159" spans="1:7" x14ac:dyDescent="0.25">
      <c r="A159" s="142" t="s">
        <v>54</v>
      </c>
      <c r="B159" s="142" t="s">
        <v>55</v>
      </c>
      <c r="C159" s="142" t="s">
        <v>1822</v>
      </c>
      <c r="D159" s="142" t="s">
        <v>992</v>
      </c>
      <c r="E159" s="142" t="s">
        <v>2152</v>
      </c>
      <c r="F159" s="143">
        <v>4.2</v>
      </c>
      <c r="G159" s="143">
        <v>1</v>
      </c>
    </row>
    <row r="160" spans="1:7" x14ac:dyDescent="0.25">
      <c r="A160" s="142" t="s">
        <v>54</v>
      </c>
      <c r="B160" s="142" t="s">
        <v>55</v>
      </c>
      <c r="C160" s="142" t="s">
        <v>1822</v>
      </c>
      <c r="D160" s="142" t="s">
        <v>971</v>
      </c>
      <c r="E160" s="142" t="s">
        <v>2153</v>
      </c>
      <c r="F160" s="143">
        <v>3.5</v>
      </c>
      <c r="G160" s="143">
        <v>1</v>
      </c>
    </row>
    <row r="161" spans="1:7" x14ac:dyDescent="0.25">
      <c r="A161" s="142" t="s">
        <v>56</v>
      </c>
      <c r="B161" s="142" t="s">
        <v>57</v>
      </c>
      <c r="C161" s="142" t="s">
        <v>1803</v>
      </c>
      <c r="D161" s="142" t="s">
        <v>581</v>
      </c>
      <c r="E161" s="142" t="s">
        <v>2138</v>
      </c>
      <c r="F161" s="143">
        <v>10.75</v>
      </c>
      <c r="G161" s="143">
        <v>1</v>
      </c>
    </row>
    <row r="162" spans="1:7" x14ac:dyDescent="0.25">
      <c r="A162" s="142" t="s">
        <v>56</v>
      </c>
      <c r="B162" s="142" t="s">
        <v>57</v>
      </c>
      <c r="C162" s="142" t="s">
        <v>1803</v>
      </c>
      <c r="D162" s="142" t="s">
        <v>2</v>
      </c>
      <c r="E162" s="142" t="s">
        <v>2139</v>
      </c>
      <c r="F162" s="143">
        <v>8.8800000000000008</v>
      </c>
      <c r="G162" s="143">
        <v>1</v>
      </c>
    </row>
    <row r="163" spans="1:7" x14ac:dyDescent="0.25">
      <c r="A163" s="142" t="s">
        <v>56</v>
      </c>
      <c r="B163" s="142" t="s">
        <v>57</v>
      </c>
      <c r="C163" s="142" t="s">
        <v>1803</v>
      </c>
      <c r="D163" s="142" t="s">
        <v>13</v>
      </c>
      <c r="E163" s="142" t="s">
        <v>2140</v>
      </c>
      <c r="F163" s="143">
        <v>7</v>
      </c>
      <c r="G163" s="143">
        <v>1</v>
      </c>
    </row>
    <row r="164" spans="1:7" x14ac:dyDescent="0.25">
      <c r="A164" s="142" t="s">
        <v>56</v>
      </c>
      <c r="B164" s="142" t="s">
        <v>57</v>
      </c>
      <c r="C164" s="142" t="s">
        <v>1803</v>
      </c>
      <c r="D164" s="142" t="s">
        <v>10</v>
      </c>
      <c r="E164" s="142" t="s">
        <v>2141</v>
      </c>
      <c r="F164" s="143">
        <v>5.13</v>
      </c>
      <c r="G164" s="143">
        <v>1</v>
      </c>
    </row>
    <row r="165" spans="1:7" x14ac:dyDescent="0.25">
      <c r="A165" s="142" t="s">
        <v>56</v>
      </c>
      <c r="B165" s="142" t="s">
        <v>57</v>
      </c>
      <c r="C165" s="142" t="s">
        <v>1803</v>
      </c>
      <c r="D165" s="142" t="s">
        <v>370</v>
      </c>
      <c r="E165" s="142" t="s">
        <v>2142</v>
      </c>
      <c r="F165" s="143">
        <v>3.5</v>
      </c>
      <c r="G165" s="143">
        <v>1</v>
      </c>
    </row>
    <row r="166" spans="1:7" x14ac:dyDescent="0.25">
      <c r="A166" s="142" t="s">
        <v>58</v>
      </c>
      <c r="B166" s="142" t="s">
        <v>59</v>
      </c>
      <c r="C166" s="142" t="s">
        <v>1822</v>
      </c>
      <c r="D166" s="142" t="s">
        <v>781</v>
      </c>
      <c r="E166" s="142" t="s">
        <v>2145</v>
      </c>
      <c r="F166" s="143">
        <v>10.75</v>
      </c>
      <c r="G166" s="143">
        <v>1</v>
      </c>
    </row>
    <row r="167" spans="1:7" x14ac:dyDescent="0.25">
      <c r="A167" s="142" t="s">
        <v>58</v>
      </c>
      <c r="B167" s="142" t="s">
        <v>59</v>
      </c>
      <c r="C167" s="142" t="s">
        <v>1822</v>
      </c>
      <c r="D167" s="142" t="s">
        <v>987</v>
      </c>
      <c r="E167" s="142" t="s">
        <v>2146</v>
      </c>
      <c r="F167" s="143">
        <v>9.82</v>
      </c>
      <c r="G167" s="143">
        <v>1</v>
      </c>
    </row>
    <row r="168" spans="1:7" x14ac:dyDescent="0.25">
      <c r="A168" s="142" t="s">
        <v>58</v>
      </c>
      <c r="B168" s="142" t="s">
        <v>59</v>
      </c>
      <c r="C168" s="142" t="s">
        <v>1822</v>
      </c>
      <c r="D168" s="142" t="s">
        <v>988</v>
      </c>
      <c r="E168" s="142" t="s">
        <v>2147</v>
      </c>
      <c r="F168" s="143">
        <v>8.8800000000000008</v>
      </c>
      <c r="G168" s="143">
        <v>1</v>
      </c>
    </row>
    <row r="169" spans="1:7" x14ac:dyDescent="0.25">
      <c r="A169" s="142" t="s">
        <v>58</v>
      </c>
      <c r="B169" s="142" t="s">
        <v>59</v>
      </c>
      <c r="C169" s="142" t="s">
        <v>1822</v>
      </c>
      <c r="D169" s="142" t="s">
        <v>761</v>
      </c>
      <c r="E169" s="142" t="s">
        <v>2148</v>
      </c>
      <c r="F169" s="143">
        <v>7.95</v>
      </c>
      <c r="G169" s="143">
        <v>1</v>
      </c>
    </row>
    <row r="170" spans="1:7" x14ac:dyDescent="0.25">
      <c r="A170" s="142" t="s">
        <v>58</v>
      </c>
      <c r="B170" s="142" t="s">
        <v>59</v>
      </c>
      <c r="C170" s="142" t="s">
        <v>1822</v>
      </c>
      <c r="D170" s="142" t="s">
        <v>989</v>
      </c>
      <c r="E170" s="142" t="s">
        <v>2149</v>
      </c>
      <c r="F170" s="143">
        <v>7</v>
      </c>
      <c r="G170" s="143">
        <v>1</v>
      </c>
    </row>
    <row r="171" spans="1:7" x14ac:dyDescent="0.25">
      <c r="A171" s="142" t="s">
        <v>58</v>
      </c>
      <c r="B171" s="142" t="s">
        <v>59</v>
      </c>
      <c r="C171" s="142" t="s">
        <v>1822</v>
      </c>
      <c r="D171" s="142" t="s">
        <v>990</v>
      </c>
      <c r="E171" s="142" t="s">
        <v>2150</v>
      </c>
      <c r="F171" s="143">
        <v>6.07</v>
      </c>
      <c r="G171" s="143">
        <v>1</v>
      </c>
    </row>
    <row r="172" spans="1:7" x14ac:dyDescent="0.25">
      <c r="A172" s="142" t="s">
        <v>58</v>
      </c>
      <c r="B172" s="142" t="s">
        <v>59</v>
      </c>
      <c r="C172" s="142" t="s">
        <v>1822</v>
      </c>
      <c r="D172" s="142" t="s">
        <v>991</v>
      </c>
      <c r="E172" s="142" t="s">
        <v>2151</v>
      </c>
      <c r="F172" s="143">
        <v>5.13</v>
      </c>
      <c r="G172" s="143">
        <v>1</v>
      </c>
    </row>
    <row r="173" spans="1:7" x14ac:dyDescent="0.25">
      <c r="A173" s="142" t="s">
        <v>58</v>
      </c>
      <c r="B173" s="142" t="s">
        <v>59</v>
      </c>
      <c r="C173" s="142" t="s">
        <v>1822</v>
      </c>
      <c r="D173" s="142" t="s">
        <v>992</v>
      </c>
      <c r="E173" s="142" t="s">
        <v>2152</v>
      </c>
      <c r="F173" s="143">
        <v>4.2</v>
      </c>
      <c r="G173" s="143">
        <v>1</v>
      </c>
    </row>
    <row r="174" spans="1:7" x14ac:dyDescent="0.25">
      <c r="A174" s="142" t="s">
        <v>58</v>
      </c>
      <c r="B174" s="142" t="s">
        <v>59</v>
      </c>
      <c r="C174" s="142" t="s">
        <v>1822</v>
      </c>
      <c r="D174" s="142" t="s">
        <v>971</v>
      </c>
      <c r="E174" s="142" t="s">
        <v>2153</v>
      </c>
      <c r="F174" s="143">
        <v>3.5</v>
      </c>
      <c r="G174" s="143">
        <v>1</v>
      </c>
    </row>
    <row r="175" spans="1:7" x14ac:dyDescent="0.25">
      <c r="A175" s="142" t="s">
        <v>60</v>
      </c>
      <c r="B175" s="142" t="s">
        <v>61</v>
      </c>
      <c r="C175" s="142" t="s">
        <v>1803</v>
      </c>
      <c r="D175" s="142" t="s">
        <v>581</v>
      </c>
      <c r="E175" s="142" t="s">
        <v>2138</v>
      </c>
      <c r="F175" s="143">
        <v>10.75</v>
      </c>
      <c r="G175" s="143">
        <v>1</v>
      </c>
    </row>
    <row r="176" spans="1:7" x14ac:dyDescent="0.25">
      <c r="A176" s="142" t="s">
        <v>60</v>
      </c>
      <c r="B176" s="142" t="s">
        <v>61</v>
      </c>
      <c r="C176" s="142" t="s">
        <v>1803</v>
      </c>
      <c r="D176" s="142" t="s">
        <v>2</v>
      </c>
      <c r="E176" s="142" t="s">
        <v>2139</v>
      </c>
      <c r="F176" s="143">
        <v>8.8800000000000008</v>
      </c>
      <c r="G176" s="143">
        <v>1</v>
      </c>
    </row>
    <row r="177" spans="1:7" x14ac:dyDescent="0.25">
      <c r="A177" s="142" t="s">
        <v>60</v>
      </c>
      <c r="B177" s="142" t="s">
        <v>61</v>
      </c>
      <c r="C177" s="142" t="s">
        <v>1803</v>
      </c>
      <c r="D177" s="142" t="s">
        <v>13</v>
      </c>
      <c r="E177" s="142" t="s">
        <v>2140</v>
      </c>
      <c r="F177" s="143">
        <v>7</v>
      </c>
      <c r="G177" s="143">
        <v>1</v>
      </c>
    </row>
    <row r="178" spans="1:7" x14ac:dyDescent="0.25">
      <c r="A178" s="142" t="s">
        <v>60</v>
      </c>
      <c r="B178" s="142" t="s">
        <v>61</v>
      </c>
      <c r="C178" s="142" t="s">
        <v>1803</v>
      </c>
      <c r="D178" s="142" t="s">
        <v>10</v>
      </c>
      <c r="E178" s="142" t="s">
        <v>2141</v>
      </c>
      <c r="F178" s="143">
        <v>5.13</v>
      </c>
      <c r="G178" s="143">
        <v>1</v>
      </c>
    </row>
    <row r="179" spans="1:7" x14ac:dyDescent="0.25">
      <c r="A179" s="142" t="s">
        <v>60</v>
      </c>
      <c r="B179" s="142" t="s">
        <v>61</v>
      </c>
      <c r="C179" s="142" t="s">
        <v>1803</v>
      </c>
      <c r="D179" s="142" t="s">
        <v>370</v>
      </c>
      <c r="E179" s="142" t="s">
        <v>2142</v>
      </c>
      <c r="F179" s="143">
        <v>3.5</v>
      </c>
      <c r="G179" s="143">
        <v>1</v>
      </c>
    </row>
    <row r="180" spans="1:7" x14ac:dyDescent="0.25">
      <c r="A180" s="142" t="s">
        <v>62</v>
      </c>
      <c r="B180" s="142" t="s">
        <v>63</v>
      </c>
      <c r="C180" s="142" t="s">
        <v>1803</v>
      </c>
      <c r="D180" s="142" t="s">
        <v>581</v>
      </c>
      <c r="E180" s="142" t="s">
        <v>2138</v>
      </c>
      <c r="F180" s="143">
        <v>10.75</v>
      </c>
      <c r="G180" s="143">
        <v>1</v>
      </c>
    </row>
    <row r="181" spans="1:7" x14ac:dyDescent="0.25">
      <c r="A181" s="142" t="s">
        <v>62</v>
      </c>
      <c r="B181" s="142" t="s">
        <v>63</v>
      </c>
      <c r="C181" s="142" t="s">
        <v>1803</v>
      </c>
      <c r="D181" s="142" t="s">
        <v>2</v>
      </c>
      <c r="E181" s="142" t="s">
        <v>2139</v>
      </c>
      <c r="F181" s="143">
        <v>8.8800000000000008</v>
      </c>
      <c r="G181" s="143">
        <v>1</v>
      </c>
    </row>
    <row r="182" spans="1:7" x14ac:dyDescent="0.25">
      <c r="A182" s="142" t="s">
        <v>62</v>
      </c>
      <c r="B182" s="142" t="s">
        <v>63</v>
      </c>
      <c r="C182" s="142" t="s">
        <v>1803</v>
      </c>
      <c r="D182" s="142" t="s">
        <v>13</v>
      </c>
      <c r="E182" s="142" t="s">
        <v>2140</v>
      </c>
      <c r="F182" s="143">
        <v>7</v>
      </c>
      <c r="G182" s="143">
        <v>1</v>
      </c>
    </row>
    <row r="183" spans="1:7" x14ac:dyDescent="0.25">
      <c r="A183" s="142" t="s">
        <v>62</v>
      </c>
      <c r="B183" s="142" t="s">
        <v>63</v>
      </c>
      <c r="C183" s="142" t="s">
        <v>1803</v>
      </c>
      <c r="D183" s="142" t="s">
        <v>10</v>
      </c>
      <c r="E183" s="142" t="s">
        <v>2141</v>
      </c>
      <c r="F183" s="143">
        <v>5.13</v>
      </c>
      <c r="G183" s="143">
        <v>1</v>
      </c>
    </row>
    <row r="184" spans="1:7" x14ac:dyDescent="0.25">
      <c r="A184" s="142" t="s">
        <v>62</v>
      </c>
      <c r="B184" s="142" t="s">
        <v>63</v>
      </c>
      <c r="C184" s="142" t="s">
        <v>1803</v>
      </c>
      <c r="D184" s="142" t="s">
        <v>370</v>
      </c>
      <c r="E184" s="142" t="s">
        <v>2142</v>
      </c>
      <c r="F184" s="143">
        <v>3.5</v>
      </c>
      <c r="G184" s="143">
        <v>1</v>
      </c>
    </row>
    <row r="185" spans="1:7" x14ac:dyDescent="0.25">
      <c r="A185" s="142" t="s">
        <v>64</v>
      </c>
      <c r="B185" s="142" t="s">
        <v>65</v>
      </c>
      <c r="C185" s="142" t="s">
        <v>1822</v>
      </c>
      <c r="D185" s="142" t="s">
        <v>781</v>
      </c>
      <c r="E185" s="142" t="s">
        <v>2145</v>
      </c>
      <c r="F185" s="143">
        <v>10.75</v>
      </c>
      <c r="G185" s="143">
        <v>1</v>
      </c>
    </row>
    <row r="186" spans="1:7" x14ac:dyDescent="0.25">
      <c r="A186" s="142" t="s">
        <v>64</v>
      </c>
      <c r="B186" s="142" t="s">
        <v>65</v>
      </c>
      <c r="C186" s="142" t="s">
        <v>1822</v>
      </c>
      <c r="D186" s="142" t="s">
        <v>987</v>
      </c>
      <c r="E186" s="142" t="s">
        <v>2146</v>
      </c>
      <c r="F186" s="143">
        <v>9.82</v>
      </c>
      <c r="G186" s="143">
        <v>1</v>
      </c>
    </row>
    <row r="187" spans="1:7" x14ac:dyDescent="0.25">
      <c r="A187" s="142" t="s">
        <v>64</v>
      </c>
      <c r="B187" s="142" t="s">
        <v>65</v>
      </c>
      <c r="C187" s="142" t="s">
        <v>1822</v>
      </c>
      <c r="D187" s="142" t="s">
        <v>988</v>
      </c>
      <c r="E187" s="142" t="s">
        <v>2147</v>
      </c>
      <c r="F187" s="143">
        <v>8.8800000000000008</v>
      </c>
      <c r="G187" s="143">
        <v>1</v>
      </c>
    </row>
    <row r="188" spans="1:7" x14ac:dyDescent="0.25">
      <c r="A188" s="142" t="s">
        <v>64</v>
      </c>
      <c r="B188" s="142" t="s">
        <v>65</v>
      </c>
      <c r="C188" s="142" t="s">
        <v>1822</v>
      </c>
      <c r="D188" s="142" t="s">
        <v>761</v>
      </c>
      <c r="E188" s="142" t="s">
        <v>2148</v>
      </c>
      <c r="F188" s="143">
        <v>7.95</v>
      </c>
      <c r="G188" s="143">
        <v>1</v>
      </c>
    </row>
    <row r="189" spans="1:7" x14ac:dyDescent="0.25">
      <c r="A189" s="142" t="s">
        <v>64</v>
      </c>
      <c r="B189" s="142" t="s">
        <v>65</v>
      </c>
      <c r="C189" s="142" t="s">
        <v>1822</v>
      </c>
      <c r="D189" s="142" t="s">
        <v>989</v>
      </c>
      <c r="E189" s="142" t="s">
        <v>2149</v>
      </c>
      <c r="F189" s="143">
        <v>7</v>
      </c>
      <c r="G189" s="143">
        <v>1</v>
      </c>
    </row>
    <row r="190" spans="1:7" x14ac:dyDescent="0.25">
      <c r="A190" s="142" t="s">
        <v>64</v>
      </c>
      <c r="B190" s="142" t="s">
        <v>65</v>
      </c>
      <c r="C190" s="142" t="s">
        <v>1822</v>
      </c>
      <c r="D190" s="142" t="s">
        <v>990</v>
      </c>
      <c r="E190" s="142" t="s">
        <v>2150</v>
      </c>
      <c r="F190" s="143">
        <v>6.07</v>
      </c>
      <c r="G190" s="143">
        <v>1</v>
      </c>
    </row>
    <row r="191" spans="1:7" x14ac:dyDescent="0.25">
      <c r="A191" s="142" t="s">
        <v>64</v>
      </c>
      <c r="B191" s="142" t="s">
        <v>65</v>
      </c>
      <c r="C191" s="142" t="s">
        <v>1822</v>
      </c>
      <c r="D191" s="142" t="s">
        <v>991</v>
      </c>
      <c r="E191" s="142" t="s">
        <v>2151</v>
      </c>
      <c r="F191" s="143">
        <v>5.13</v>
      </c>
      <c r="G191" s="143">
        <v>1</v>
      </c>
    </row>
    <row r="192" spans="1:7" x14ac:dyDescent="0.25">
      <c r="A192" s="142" t="s">
        <v>64</v>
      </c>
      <c r="B192" s="142" t="s">
        <v>65</v>
      </c>
      <c r="C192" s="142" t="s">
        <v>1822</v>
      </c>
      <c r="D192" s="142" t="s">
        <v>992</v>
      </c>
      <c r="E192" s="142" t="s">
        <v>2152</v>
      </c>
      <c r="F192" s="143">
        <v>4.2</v>
      </c>
      <c r="G192" s="143">
        <v>1</v>
      </c>
    </row>
    <row r="193" spans="1:7" x14ac:dyDescent="0.25">
      <c r="A193" s="142" t="s">
        <v>64</v>
      </c>
      <c r="B193" s="142" t="s">
        <v>65</v>
      </c>
      <c r="C193" s="142" t="s">
        <v>1822</v>
      </c>
      <c r="D193" s="142" t="s">
        <v>971</v>
      </c>
      <c r="E193" s="142" t="s">
        <v>2153</v>
      </c>
      <c r="F193" s="143">
        <v>3.5</v>
      </c>
      <c r="G193" s="143">
        <v>1</v>
      </c>
    </row>
    <row r="194" spans="1:7" x14ac:dyDescent="0.25">
      <c r="A194" s="142" t="s">
        <v>66</v>
      </c>
      <c r="B194" s="142" t="s">
        <v>67</v>
      </c>
      <c r="C194" s="142" t="s">
        <v>1803</v>
      </c>
      <c r="D194" s="142" t="s">
        <v>581</v>
      </c>
      <c r="E194" s="142" t="s">
        <v>2138</v>
      </c>
      <c r="F194" s="143">
        <v>10.75</v>
      </c>
      <c r="G194" s="143">
        <v>1</v>
      </c>
    </row>
    <row r="195" spans="1:7" x14ac:dyDescent="0.25">
      <c r="A195" s="142" t="s">
        <v>66</v>
      </c>
      <c r="B195" s="142" t="s">
        <v>67</v>
      </c>
      <c r="C195" s="142" t="s">
        <v>1803</v>
      </c>
      <c r="D195" s="142" t="s">
        <v>2</v>
      </c>
      <c r="E195" s="142" t="s">
        <v>2139</v>
      </c>
      <c r="F195" s="143">
        <v>8.8800000000000008</v>
      </c>
      <c r="G195" s="143">
        <v>1</v>
      </c>
    </row>
    <row r="196" spans="1:7" x14ac:dyDescent="0.25">
      <c r="A196" s="142" t="s">
        <v>66</v>
      </c>
      <c r="B196" s="142" t="s">
        <v>67</v>
      </c>
      <c r="C196" s="142" t="s">
        <v>1803</v>
      </c>
      <c r="D196" s="142" t="s">
        <v>13</v>
      </c>
      <c r="E196" s="142" t="s">
        <v>2140</v>
      </c>
      <c r="F196" s="143">
        <v>7</v>
      </c>
      <c r="G196" s="143">
        <v>1</v>
      </c>
    </row>
    <row r="197" spans="1:7" x14ac:dyDescent="0.25">
      <c r="A197" s="142" t="s">
        <v>66</v>
      </c>
      <c r="B197" s="142" t="s">
        <v>67</v>
      </c>
      <c r="C197" s="142" t="s">
        <v>1803</v>
      </c>
      <c r="D197" s="142" t="s">
        <v>10</v>
      </c>
      <c r="E197" s="142" t="s">
        <v>2141</v>
      </c>
      <c r="F197" s="143">
        <v>5.13</v>
      </c>
      <c r="G197" s="143">
        <v>1</v>
      </c>
    </row>
    <row r="198" spans="1:7" x14ac:dyDescent="0.25">
      <c r="A198" s="142" t="s">
        <v>66</v>
      </c>
      <c r="B198" s="142" t="s">
        <v>67</v>
      </c>
      <c r="C198" s="142" t="s">
        <v>1803</v>
      </c>
      <c r="D198" s="142" t="s">
        <v>370</v>
      </c>
      <c r="E198" s="142" t="s">
        <v>2142</v>
      </c>
      <c r="F198" s="143">
        <v>3.5</v>
      </c>
      <c r="G198" s="143">
        <v>1</v>
      </c>
    </row>
    <row r="199" spans="1:7" x14ac:dyDescent="0.25">
      <c r="A199" s="142" t="s">
        <v>68</v>
      </c>
      <c r="B199" s="142" t="s">
        <v>69</v>
      </c>
      <c r="C199" s="142" t="s">
        <v>1803</v>
      </c>
      <c r="D199" s="142" t="s">
        <v>581</v>
      </c>
      <c r="E199" s="142" t="s">
        <v>2138</v>
      </c>
      <c r="F199" s="143">
        <v>10.75</v>
      </c>
      <c r="G199" s="143">
        <v>1</v>
      </c>
    </row>
    <row r="200" spans="1:7" x14ac:dyDescent="0.25">
      <c r="A200" s="142" t="s">
        <v>68</v>
      </c>
      <c r="B200" s="142" t="s">
        <v>69</v>
      </c>
      <c r="C200" s="142" t="s">
        <v>1803</v>
      </c>
      <c r="D200" s="142" t="s">
        <v>2</v>
      </c>
      <c r="E200" s="142" t="s">
        <v>2139</v>
      </c>
      <c r="F200" s="143">
        <v>8.8800000000000008</v>
      </c>
      <c r="G200" s="143">
        <v>1</v>
      </c>
    </row>
    <row r="201" spans="1:7" x14ac:dyDescent="0.25">
      <c r="A201" s="142" t="s">
        <v>68</v>
      </c>
      <c r="B201" s="142" t="s">
        <v>69</v>
      </c>
      <c r="C201" s="142" t="s">
        <v>1803</v>
      </c>
      <c r="D201" s="142" t="s">
        <v>13</v>
      </c>
      <c r="E201" s="142" t="s">
        <v>2140</v>
      </c>
      <c r="F201" s="143">
        <v>7</v>
      </c>
      <c r="G201" s="143">
        <v>1</v>
      </c>
    </row>
    <row r="202" spans="1:7" x14ac:dyDescent="0.25">
      <c r="A202" s="142" t="s">
        <v>68</v>
      </c>
      <c r="B202" s="142" t="s">
        <v>69</v>
      </c>
      <c r="C202" s="142" t="s">
        <v>1803</v>
      </c>
      <c r="D202" s="142" t="s">
        <v>10</v>
      </c>
      <c r="E202" s="142" t="s">
        <v>2141</v>
      </c>
      <c r="F202" s="143">
        <v>5.13</v>
      </c>
      <c r="G202" s="143">
        <v>1</v>
      </c>
    </row>
    <row r="203" spans="1:7" x14ac:dyDescent="0.25">
      <c r="A203" s="142" t="s">
        <v>68</v>
      </c>
      <c r="B203" s="142" t="s">
        <v>69</v>
      </c>
      <c r="C203" s="142" t="s">
        <v>1803</v>
      </c>
      <c r="D203" s="142" t="s">
        <v>370</v>
      </c>
      <c r="E203" s="142" t="s">
        <v>2142</v>
      </c>
      <c r="F203" s="143">
        <v>3.5</v>
      </c>
      <c r="G203" s="143">
        <v>1</v>
      </c>
    </row>
    <row r="204" spans="1:7" x14ac:dyDescent="0.25">
      <c r="A204" s="142" t="s">
        <v>70</v>
      </c>
      <c r="B204" s="142" t="s">
        <v>71</v>
      </c>
      <c r="C204" s="142" t="s">
        <v>1822</v>
      </c>
      <c r="D204" s="142" t="s">
        <v>781</v>
      </c>
      <c r="E204" s="142" t="s">
        <v>2145</v>
      </c>
      <c r="F204" s="143">
        <v>10.75</v>
      </c>
      <c r="G204" s="143">
        <v>1</v>
      </c>
    </row>
    <row r="205" spans="1:7" x14ac:dyDescent="0.25">
      <c r="A205" s="142" t="s">
        <v>70</v>
      </c>
      <c r="B205" s="142" t="s">
        <v>71</v>
      </c>
      <c r="C205" s="142" t="s">
        <v>1822</v>
      </c>
      <c r="D205" s="142" t="s">
        <v>987</v>
      </c>
      <c r="E205" s="142" t="s">
        <v>2146</v>
      </c>
      <c r="F205" s="143">
        <v>9.82</v>
      </c>
      <c r="G205" s="143">
        <v>1</v>
      </c>
    </row>
    <row r="206" spans="1:7" x14ac:dyDescent="0.25">
      <c r="A206" s="142" t="s">
        <v>70</v>
      </c>
      <c r="B206" s="142" t="s">
        <v>71</v>
      </c>
      <c r="C206" s="142" t="s">
        <v>1822</v>
      </c>
      <c r="D206" s="142" t="s">
        <v>988</v>
      </c>
      <c r="E206" s="142" t="s">
        <v>2147</v>
      </c>
      <c r="F206" s="143">
        <v>8.8800000000000008</v>
      </c>
      <c r="G206" s="143">
        <v>1</v>
      </c>
    </row>
    <row r="207" spans="1:7" x14ac:dyDescent="0.25">
      <c r="A207" s="142" t="s">
        <v>70</v>
      </c>
      <c r="B207" s="142" t="s">
        <v>71</v>
      </c>
      <c r="C207" s="142" t="s">
        <v>1822</v>
      </c>
      <c r="D207" s="142" t="s">
        <v>761</v>
      </c>
      <c r="E207" s="142" t="s">
        <v>2148</v>
      </c>
      <c r="F207" s="143">
        <v>7.95</v>
      </c>
      <c r="G207" s="143">
        <v>1</v>
      </c>
    </row>
    <row r="208" spans="1:7" x14ac:dyDescent="0.25">
      <c r="A208" s="142" t="s">
        <v>70</v>
      </c>
      <c r="B208" s="142" t="s">
        <v>71</v>
      </c>
      <c r="C208" s="142" t="s">
        <v>1822</v>
      </c>
      <c r="D208" s="142" t="s">
        <v>989</v>
      </c>
      <c r="E208" s="142" t="s">
        <v>2149</v>
      </c>
      <c r="F208" s="143">
        <v>7</v>
      </c>
      <c r="G208" s="143">
        <v>1</v>
      </c>
    </row>
    <row r="209" spans="1:7" x14ac:dyDescent="0.25">
      <c r="A209" s="142" t="s">
        <v>70</v>
      </c>
      <c r="B209" s="142" t="s">
        <v>71</v>
      </c>
      <c r="C209" s="142" t="s">
        <v>1822</v>
      </c>
      <c r="D209" s="142" t="s">
        <v>990</v>
      </c>
      <c r="E209" s="142" t="s">
        <v>2150</v>
      </c>
      <c r="F209" s="143">
        <v>6.07</v>
      </c>
      <c r="G209" s="143">
        <v>1</v>
      </c>
    </row>
    <row r="210" spans="1:7" x14ac:dyDescent="0.25">
      <c r="A210" s="142" t="s">
        <v>70</v>
      </c>
      <c r="B210" s="142" t="s">
        <v>71</v>
      </c>
      <c r="C210" s="142" t="s">
        <v>1822</v>
      </c>
      <c r="D210" s="142" t="s">
        <v>991</v>
      </c>
      <c r="E210" s="142" t="s">
        <v>2151</v>
      </c>
      <c r="F210" s="143">
        <v>5.13</v>
      </c>
      <c r="G210" s="143">
        <v>1</v>
      </c>
    </row>
    <row r="211" spans="1:7" x14ac:dyDescent="0.25">
      <c r="A211" s="142" t="s">
        <v>70</v>
      </c>
      <c r="B211" s="142" t="s">
        <v>71</v>
      </c>
      <c r="C211" s="142" t="s">
        <v>1822</v>
      </c>
      <c r="D211" s="142" t="s">
        <v>992</v>
      </c>
      <c r="E211" s="142" t="s">
        <v>2152</v>
      </c>
      <c r="F211" s="143">
        <v>4.2</v>
      </c>
      <c r="G211" s="143">
        <v>1</v>
      </c>
    </row>
    <row r="212" spans="1:7" x14ac:dyDescent="0.25">
      <c r="A212" s="142" t="s">
        <v>70</v>
      </c>
      <c r="B212" s="142" t="s">
        <v>71</v>
      </c>
      <c r="C212" s="142" t="s">
        <v>1822</v>
      </c>
      <c r="D212" s="142" t="s">
        <v>971</v>
      </c>
      <c r="E212" s="142" t="s">
        <v>2153</v>
      </c>
      <c r="F212" s="143">
        <v>3.5</v>
      </c>
      <c r="G212" s="143">
        <v>1</v>
      </c>
    </row>
    <row r="213" spans="1:7" x14ac:dyDescent="0.25">
      <c r="A213" s="142" t="s">
        <v>72</v>
      </c>
      <c r="B213" s="142" t="s">
        <v>73</v>
      </c>
      <c r="C213" s="142" t="s">
        <v>1803</v>
      </c>
      <c r="D213" s="142" t="s">
        <v>581</v>
      </c>
      <c r="E213" s="142" t="s">
        <v>2138</v>
      </c>
      <c r="F213" s="143">
        <v>10.75</v>
      </c>
      <c r="G213" s="143">
        <v>1</v>
      </c>
    </row>
    <row r="214" spans="1:7" x14ac:dyDescent="0.25">
      <c r="A214" s="142" t="s">
        <v>72</v>
      </c>
      <c r="B214" s="142" t="s">
        <v>73</v>
      </c>
      <c r="C214" s="142" t="s">
        <v>1803</v>
      </c>
      <c r="D214" s="142" t="s">
        <v>2</v>
      </c>
      <c r="E214" s="142" t="s">
        <v>2139</v>
      </c>
      <c r="F214" s="143">
        <v>8.8800000000000008</v>
      </c>
      <c r="G214" s="143">
        <v>1</v>
      </c>
    </row>
    <row r="215" spans="1:7" x14ac:dyDescent="0.25">
      <c r="A215" s="142" t="s">
        <v>72</v>
      </c>
      <c r="B215" s="142" t="s">
        <v>73</v>
      </c>
      <c r="C215" s="142" t="s">
        <v>1803</v>
      </c>
      <c r="D215" s="142" t="s">
        <v>13</v>
      </c>
      <c r="E215" s="142" t="s">
        <v>2140</v>
      </c>
      <c r="F215" s="143">
        <v>7</v>
      </c>
      <c r="G215" s="143">
        <v>1</v>
      </c>
    </row>
    <row r="216" spans="1:7" x14ac:dyDescent="0.25">
      <c r="A216" s="142" t="s">
        <v>72</v>
      </c>
      <c r="B216" s="142" t="s">
        <v>73</v>
      </c>
      <c r="C216" s="142" t="s">
        <v>1803</v>
      </c>
      <c r="D216" s="142" t="s">
        <v>10</v>
      </c>
      <c r="E216" s="142" t="s">
        <v>2141</v>
      </c>
      <c r="F216" s="143">
        <v>5.13</v>
      </c>
      <c r="G216" s="143">
        <v>1</v>
      </c>
    </row>
    <row r="217" spans="1:7" x14ac:dyDescent="0.25">
      <c r="A217" s="142" t="s">
        <v>72</v>
      </c>
      <c r="B217" s="142" t="s">
        <v>73</v>
      </c>
      <c r="C217" s="142" t="s">
        <v>1803</v>
      </c>
      <c r="D217" s="142" t="s">
        <v>370</v>
      </c>
      <c r="E217" s="142" t="s">
        <v>2142</v>
      </c>
      <c r="F217" s="143">
        <v>3.5</v>
      </c>
      <c r="G217" s="143">
        <v>1</v>
      </c>
    </row>
    <row r="218" spans="1:7" x14ac:dyDescent="0.25">
      <c r="A218" s="142" t="s">
        <v>74</v>
      </c>
      <c r="B218" s="142" t="s">
        <v>75</v>
      </c>
      <c r="C218" s="142" t="s">
        <v>1822</v>
      </c>
      <c r="D218" s="142" t="s">
        <v>781</v>
      </c>
      <c r="E218" s="142" t="s">
        <v>2145</v>
      </c>
      <c r="F218" s="143">
        <v>10.75</v>
      </c>
      <c r="G218" s="143">
        <v>1</v>
      </c>
    </row>
    <row r="219" spans="1:7" x14ac:dyDescent="0.25">
      <c r="A219" s="142" t="s">
        <v>74</v>
      </c>
      <c r="B219" s="142" t="s">
        <v>75</v>
      </c>
      <c r="C219" s="142" t="s">
        <v>1822</v>
      </c>
      <c r="D219" s="142" t="s">
        <v>987</v>
      </c>
      <c r="E219" s="142" t="s">
        <v>2146</v>
      </c>
      <c r="F219" s="143">
        <v>9.82</v>
      </c>
      <c r="G219" s="143">
        <v>1</v>
      </c>
    </row>
    <row r="220" spans="1:7" x14ac:dyDescent="0.25">
      <c r="A220" s="142" t="s">
        <v>74</v>
      </c>
      <c r="B220" s="142" t="s">
        <v>75</v>
      </c>
      <c r="C220" s="142" t="s">
        <v>1822</v>
      </c>
      <c r="D220" s="142" t="s">
        <v>988</v>
      </c>
      <c r="E220" s="142" t="s">
        <v>2147</v>
      </c>
      <c r="F220" s="143">
        <v>8.8800000000000008</v>
      </c>
      <c r="G220" s="143">
        <v>1</v>
      </c>
    </row>
    <row r="221" spans="1:7" x14ac:dyDescent="0.25">
      <c r="A221" s="142" t="s">
        <v>74</v>
      </c>
      <c r="B221" s="142" t="s">
        <v>75</v>
      </c>
      <c r="C221" s="142" t="s">
        <v>1822</v>
      </c>
      <c r="D221" s="142" t="s">
        <v>761</v>
      </c>
      <c r="E221" s="142" t="s">
        <v>2148</v>
      </c>
      <c r="F221" s="143">
        <v>7.95</v>
      </c>
      <c r="G221" s="143">
        <v>1</v>
      </c>
    </row>
    <row r="222" spans="1:7" x14ac:dyDescent="0.25">
      <c r="A222" s="142" t="s">
        <v>74</v>
      </c>
      <c r="B222" s="142" t="s">
        <v>75</v>
      </c>
      <c r="C222" s="142" t="s">
        <v>1822</v>
      </c>
      <c r="D222" s="142" t="s">
        <v>989</v>
      </c>
      <c r="E222" s="142" t="s">
        <v>2149</v>
      </c>
      <c r="F222" s="143">
        <v>7</v>
      </c>
      <c r="G222" s="143">
        <v>1</v>
      </c>
    </row>
    <row r="223" spans="1:7" x14ac:dyDescent="0.25">
      <c r="A223" s="142" t="s">
        <v>74</v>
      </c>
      <c r="B223" s="142" t="s">
        <v>75</v>
      </c>
      <c r="C223" s="142" t="s">
        <v>1822</v>
      </c>
      <c r="D223" s="142" t="s">
        <v>990</v>
      </c>
      <c r="E223" s="142" t="s">
        <v>2150</v>
      </c>
      <c r="F223" s="143">
        <v>6.07</v>
      </c>
      <c r="G223" s="143">
        <v>1</v>
      </c>
    </row>
    <row r="224" spans="1:7" x14ac:dyDescent="0.25">
      <c r="A224" s="142" t="s">
        <v>74</v>
      </c>
      <c r="B224" s="142" t="s">
        <v>75</v>
      </c>
      <c r="C224" s="142" t="s">
        <v>1822</v>
      </c>
      <c r="D224" s="142" t="s">
        <v>991</v>
      </c>
      <c r="E224" s="142" t="s">
        <v>2151</v>
      </c>
      <c r="F224" s="143">
        <v>5.13</v>
      </c>
      <c r="G224" s="143">
        <v>1</v>
      </c>
    </row>
    <row r="225" spans="1:7" x14ac:dyDescent="0.25">
      <c r="A225" s="142" t="s">
        <v>74</v>
      </c>
      <c r="B225" s="142" t="s">
        <v>75</v>
      </c>
      <c r="C225" s="142" t="s">
        <v>1822</v>
      </c>
      <c r="D225" s="142" t="s">
        <v>992</v>
      </c>
      <c r="E225" s="142" t="s">
        <v>2152</v>
      </c>
      <c r="F225" s="143">
        <v>4.2</v>
      </c>
      <c r="G225" s="143">
        <v>1</v>
      </c>
    </row>
    <row r="226" spans="1:7" x14ac:dyDescent="0.25">
      <c r="A226" s="142" t="s">
        <v>74</v>
      </c>
      <c r="B226" s="142" t="s">
        <v>75</v>
      </c>
      <c r="C226" s="142" t="s">
        <v>1822</v>
      </c>
      <c r="D226" s="142" t="s">
        <v>971</v>
      </c>
      <c r="E226" s="142" t="s">
        <v>2153</v>
      </c>
      <c r="F226" s="143">
        <v>3.5</v>
      </c>
      <c r="G226" s="143">
        <v>1</v>
      </c>
    </row>
    <row r="227" spans="1:7" x14ac:dyDescent="0.25">
      <c r="A227" s="142" t="s">
        <v>76</v>
      </c>
      <c r="B227" s="142" t="s">
        <v>77</v>
      </c>
      <c r="C227" s="142" t="s">
        <v>1803</v>
      </c>
      <c r="D227" s="142" t="s">
        <v>581</v>
      </c>
      <c r="E227" s="142" t="s">
        <v>2138</v>
      </c>
      <c r="F227" s="143">
        <v>10.75</v>
      </c>
      <c r="G227" s="143">
        <v>1</v>
      </c>
    </row>
    <row r="228" spans="1:7" x14ac:dyDescent="0.25">
      <c r="A228" s="142" t="s">
        <v>76</v>
      </c>
      <c r="B228" s="142" t="s">
        <v>77</v>
      </c>
      <c r="C228" s="142" t="s">
        <v>1803</v>
      </c>
      <c r="D228" s="142" t="s">
        <v>2</v>
      </c>
      <c r="E228" s="142" t="s">
        <v>2139</v>
      </c>
      <c r="F228" s="143">
        <v>8.8800000000000008</v>
      </c>
      <c r="G228" s="143">
        <v>1</v>
      </c>
    </row>
    <row r="229" spans="1:7" x14ac:dyDescent="0.25">
      <c r="A229" s="142" t="s">
        <v>76</v>
      </c>
      <c r="B229" s="142" t="s">
        <v>77</v>
      </c>
      <c r="C229" s="142" t="s">
        <v>1803</v>
      </c>
      <c r="D229" s="142" t="s">
        <v>13</v>
      </c>
      <c r="E229" s="142" t="s">
        <v>2140</v>
      </c>
      <c r="F229" s="143">
        <v>7</v>
      </c>
      <c r="G229" s="143">
        <v>1</v>
      </c>
    </row>
    <row r="230" spans="1:7" x14ac:dyDescent="0.25">
      <c r="A230" s="142" t="s">
        <v>76</v>
      </c>
      <c r="B230" s="142" t="s">
        <v>77</v>
      </c>
      <c r="C230" s="142" t="s">
        <v>1803</v>
      </c>
      <c r="D230" s="142" t="s">
        <v>10</v>
      </c>
      <c r="E230" s="142" t="s">
        <v>2141</v>
      </c>
      <c r="F230" s="143">
        <v>5.13</v>
      </c>
      <c r="G230" s="143">
        <v>1</v>
      </c>
    </row>
    <row r="231" spans="1:7" x14ac:dyDescent="0.25">
      <c r="A231" s="142" t="s">
        <v>76</v>
      </c>
      <c r="B231" s="142" t="s">
        <v>77</v>
      </c>
      <c r="C231" s="142" t="s">
        <v>1803</v>
      </c>
      <c r="D231" s="142" t="s">
        <v>370</v>
      </c>
      <c r="E231" s="142" t="s">
        <v>2142</v>
      </c>
      <c r="F231" s="143">
        <v>3.5</v>
      </c>
      <c r="G231" s="143">
        <v>1</v>
      </c>
    </row>
    <row r="232" spans="1:7" x14ac:dyDescent="0.25">
      <c r="A232" s="142" t="s">
        <v>78</v>
      </c>
      <c r="B232" s="142" t="s">
        <v>79</v>
      </c>
      <c r="C232" s="142" t="s">
        <v>1822</v>
      </c>
      <c r="D232" s="142" t="s">
        <v>781</v>
      </c>
      <c r="E232" s="142" t="s">
        <v>2145</v>
      </c>
      <c r="F232" s="143">
        <v>10.75</v>
      </c>
      <c r="G232" s="143">
        <v>1</v>
      </c>
    </row>
    <row r="233" spans="1:7" x14ac:dyDescent="0.25">
      <c r="A233" s="142" t="s">
        <v>78</v>
      </c>
      <c r="B233" s="142" t="s">
        <v>79</v>
      </c>
      <c r="C233" s="142" t="s">
        <v>1822</v>
      </c>
      <c r="D233" s="142" t="s">
        <v>987</v>
      </c>
      <c r="E233" s="142" t="s">
        <v>2146</v>
      </c>
      <c r="F233" s="143">
        <v>9.82</v>
      </c>
      <c r="G233" s="143">
        <v>1</v>
      </c>
    </row>
    <row r="234" spans="1:7" x14ac:dyDescent="0.25">
      <c r="A234" s="142" t="s">
        <v>78</v>
      </c>
      <c r="B234" s="142" t="s">
        <v>79</v>
      </c>
      <c r="C234" s="142" t="s">
        <v>1822</v>
      </c>
      <c r="D234" s="142" t="s">
        <v>988</v>
      </c>
      <c r="E234" s="142" t="s">
        <v>2147</v>
      </c>
      <c r="F234" s="143">
        <v>8.8800000000000008</v>
      </c>
      <c r="G234" s="143">
        <v>1</v>
      </c>
    </row>
    <row r="235" spans="1:7" x14ac:dyDescent="0.25">
      <c r="A235" s="142" t="s">
        <v>78</v>
      </c>
      <c r="B235" s="142" t="s">
        <v>79</v>
      </c>
      <c r="C235" s="142" t="s">
        <v>1822</v>
      </c>
      <c r="D235" s="142" t="s">
        <v>761</v>
      </c>
      <c r="E235" s="142" t="s">
        <v>2148</v>
      </c>
      <c r="F235" s="143">
        <v>7.95</v>
      </c>
      <c r="G235" s="143">
        <v>1</v>
      </c>
    </row>
    <row r="236" spans="1:7" x14ac:dyDescent="0.25">
      <c r="A236" s="142" t="s">
        <v>78</v>
      </c>
      <c r="B236" s="142" t="s">
        <v>79</v>
      </c>
      <c r="C236" s="142" t="s">
        <v>1822</v>
      </c>
      <c r="D236" s="142" t="s">
        <v>989</v>
      </c>
      <c r="E236" s="142" t="s">
        <v>2149</v>
      </c>
      <c r="F236" s="143">
        <v>7</v>
      </c>
      <c r="G236" s="143">
        <v>1</v>
      </c>
    </row>
    <row r="237" spans="1:7" x14ac:dyDescent="0.25">
      <c r="A237" s="142" t="s">
        <v>78</v>
      </c>
      <c r="B237" s="142" t="s">
        <v>79</v>
      </c>
      <c r="C237" s="142" t="s">
        <v>1822</v>
      </c>
      <c r="D237" s="142" t="s">
        <v>990</v>
      </c>
      <c r="E237" s="142" t="s">
        <v>2150</v>
      </c>
      <c r="F237" s="143">
        <v>6.07</v>
      </c>
      <c r="G237" s="143">
        <v>1</v>
      </c>
    </row>
    <row r="238" spans="1:7" x14ac:dyDescent="0.25">
      <c r="A238" s="142" t="s">
        <v>78</v>
      </c>
      <c r="B238" s="142" t="s">
        <v>79</v>
      </c>
      <c r="C238" s="142" t="s">
        <v>1822</v>
      </c>
      <c r="D238" s="142" t="s">
        <v>991</v>
      </c>
      <c r="E238" s="142" t="s">
        <v>2151</v>
      </c>
      <c r="F238" s="143">
        <v>5.13</v>
      </c>
      <c r="G238" s="143">
        <v>1</v>
      </c>
    </row>
    <row r="239" spans="1:7" x14ac:dyDescent="0.25">
      <c r="A239" s="142" t="s">
        <v>78</v>
      </c>
      <c r="B239" s="142" t="s">
        <v>79</v>
      </c>
      <c r="C239" s="142" t="s">
        <v>1822</v>
      </c>
      <c r="D239" s="142" t="s">
        <v>992</v>
      </c>
      <c r="E239" s="142" t="s">
        <v>2152</v>
      </c>
      <c r="F239" s="143">
        <v>4.2</v>
      </c>
      <c r="G239" s="143">
        <v>1</v>
      </c>
    </row>
    <row r="240" spans="1:7" x14ac:dyDescent="0.25">
      <c r="A240" s="142" t="s">
        <v>78</v>
      </c>
      <c r="B240" s="142" t="s">
        <v>79</v>
      </c>
      <c r="C240" s="142" t="s">
        <v>1822</v>
      </c>
      <c r="D240" s="142" t="s">
        <v>971</v>
      </c>
      <c r="E240" s="142" t="s">
        <v>2153</v>
      </c>
      <c r="F240" s="143">
        <v>3.5</v>
      </c>
      <c r="G240" s="143">
        <v>1</v>
      </c>
    </row>
    <row r="241" spans="1:7" x14ac:dyDescent="0.25">
      <c r="A241" s="142" t="s">
        <v>80</v>
      </c>
      <c r="B241" s="142" t="s">
        <v>81</v>
      </c>
      <c r="C241" s="142" t="s">
        <v>1804</v>
      </c>
      <c r="D241" s="142" t="s">
        <v>581</v>
      </c>
      <c r="E241" s="142" t="s">
        <v>2138</v>
      </c>
      <c r="F241" s="143">
        <v>10.75</v>
      </c>
      <c r="G241" s="143">
        <v>1</v>
      </c>
    </row>
    <row r="242" spans="1:7" x14ac:dyDescent="0.25">
      <c r="A242" s="142" t="s">
        <v>80</v>
      </c>
      <c r="B242" s="142" t="s">
        <v>81</v>
      </c>
      <c r="C242" s="142" t="s">
        <v>1804</v>
      </c>
      <c r="D242" s="142" t="s">
        <v>2</v>
      </c>
      <c r="E242" s="142" t="s">
        <v>2139</v>
      </c>
      <c r="F242" s="143">
        <v>8.8800000000000008</v>
      </c>
      <c r="G242" s="143">
        <v>1</v>
      </c>
    </row>
    <row r="243" spans="1:7" x14ac:dyDescent="0.25">
      <c r="A243" s="142" t="s">
        <v>80</v>
      </c>
      <c r="B243" s="142" t="s">
        <v>81</v>
      </c>
      <c r="C243" s="142" t="s">
        <v>1804</v>
      </c>
      <c r="D243" s="142" t="s">
        <v>13</v>
      </c>
      <c r="E243" s="142" t="s">
        <v>2140</v>
      </c>
      <c r="F243" s="143">
        <v>7</v>
      </c>
      <c r="G243" s="143">
        <v>1</v>
      </c>
    </row>
    <row r="244" spans="1:7" x14ac:dyDescent="0.25">
      <c r="A244" s="142" t="s">
        <v>80</v>
      </c>
      <c r="B244" s="142" t="s">
        <v>81</v>
      </c>
      <c r="C244" s="142" t="s">
        <v>1804</v>
      </c>
      <c r="D244" s="142" t="s">
        <v>10</v>
      </c>
      <c r="E244" s="142" t="s">
        <v>2141</v>
      </c>
      <c r="F244" s="143">
        <v>5.13</v>
      </c>
      <c r="G244" s="143">
        <v>1</v>
      </c>
    </row>
    <row r="245" spans="1:7" x14ac:dyDescent="0.25">
      <c r="A245" s="142" t="s">
        <v>80</v>
      </c>
      <c r="B245" s="142" t="s">
        <v>81</v>
      </c>
      <c r="C245" s="142" t="s">
        <v>1804</v>
      </c>
      <c r="D245" s="142" t="s">
        <v>370</v>
      </c>
      <c r="E245" s="142" t="s">
        <v>2142</v>
      </c>
      <c r="F245" s="143">
        <v>3.5</v>
      </c>
      <c r="G245" s="143">
        <v>1</v>
      </c>
    </row>
    <row r="246" spans="1:7" x14ac:dyDescent="0.25">
      <c r="A246" s="142" t="s">
        <v>82</v>
      </c>
      <c r="B246" s="142" t="s">
        <v>83</v>
      </c>
      <c r="C246" s="142" t="s">
        <v>1855</v>
      </c>
      <c r="D246" s="142" t="s">
        <v>581</v>
      </c>
      <c r="E246" s="142" t="s">
        <v>2138</v>
      </c>
      <c r="F246" s="143">
        <v>5.13</v>
      </c>
      <c r="G246" s="143">
        <v>0.67</v>
      </c>
    </row>
    <row r="247" spans="1:7" x14ac:dyDescent="0.25">
      <c r="A247" s="142" t="s">
        <v>82</v>
      </c>
      <c r="B247" s="142" t="s">
        <v>83</v>
      </c>
      <c r="C247" s="142" t="s">
        <v>1855</v>
      </c>
      <c r="D247" s="142" t="s">
        <v>2</v>
      </c>
      <c r="E247" s="142" t="s">
        <v>2139</v>
      </c>
      <c r="F247" s="143">
        <v>4</v>
      </c>
      <c r="G247" s="143">
        <v>0.67</v>
      </c>
    </row>
    <row r="248" spans="1:7" x14ac:dyDescent="0.25">
      <c r="A248" s="142" t="s">
        <v>82</v>
      </c>
      <c r="B248" s="142" t="s">
        <v>83</v>
      </c>
      <c r="C248" s="142" t="s">
        <v>1855</v>
      </c>
      <c r="D248" s="142" t="s">
        <v>13</v>
      </c>
      <c r="E248" s="142" t="s">
        <v>2140</v>
      </c>
      <c r="F248" s="143">
        <v>3.25</v>
      </c>
      <c r="G248" s="143">
        <v>0.67</v>
      </c>
    </row>
    <row r="249" spans="1:7" x14ac:dyDescent="0.25">
      <c r="A249" s="142" t="s">
        <v>82</v>
      </c>
      <c r="B249" s="142" t="s">
        <v>83</v>
      </c>
      <c r="C249" s="142" t="s">
        <v>1855</v>
      </c>
      <c r="D249" s="142" t="s">
        <v>10</v>
      </c>
      <c r="E249" s="142" t="s">
        <v>2141</v>
      </c>
      <c r="F249" s="143">
        <v>2.5</v>
      </c>
      <c r="G249" s="143">
        <v>0.67</v>
      </c>
    </row>
    <row r="250" spans="1:7" x14ac:dyDescent="0.25">
      <c r="A250" s="142" t="s">
        <v>82</v>
      </c>
      <c r="B250" s="142" t="s">
        <v>83</v>
      </c>
      <c r="C250" s="142" t="s">
        <v>1855</v>
      </c>
      <c r="D250" s="142" t="s">
        <v>370</v>
      </c>
      <c r="E250" s="142" t="s">
        <v>2142</v>
      </c>
      <c r="F250" s="143">
        <v>1.88</v>
      </c>
      <c r="G250" s="143">
        <v>0.67</v>
      </c>
    </row>
    <row r="251" spans="1:7" x14ac:dyDescent="0.25">
      <c r="A251" s="142" t="s">
        <v>84</v>
      </c>
      <c r="B251" s="142" t="s">
        <v>85</v>
      </c>
      <c r="C251" s="142" t="s">
        <v>1804</v>
      </c>
      <c r="D251" s="142" t="s">
        <v>581</v>
      </c>
      <c r="E251" s="142" t="s">
        <v>2138</v>
      </c>
      <c r="F251" s="143">
        <v>10.75</v>
      </c>
      <c r="G251" s="143">
        <v>1</v>
      </c>
    </row>
    <row r="252" spans="1:7" x14ac:dyDescent="0.25">
      <c r="A252" s="142" t="s">
        <v>84</v>
      </c>
      <c r="B252" s="142" t="s">
        <v>85</v>
      </c>
      <c r="C252" s="142" t="s">
        <v>1804</v>
      </c>
      <c r="D252" s="142" t="s">
        <v>2</v>
      </c>
      <c r="E252" s="142" t="s">
        <v>2139</v>
      </c>
      <c r="F252" s="143">
        <v>8.8800000000000008</v>
      </c>
      <c r="G252" s="143">
        <v>1</v>
      </c>
    </row>
    <row r="253" spans="1:7" x14ac:dyDescent="0.25">
      <c r="A253" s="142" t="s">
        <v>84</v>
      </c>
      <c r="B253" s="142" t="s">
        <v>85</v>
      </c>
      <c r="C253" s="142" t="s">
        <v>1804</v>
      </c>
      <c r="D253" s="142" t="s">
        <v>13</v>
      </c>
      <c r="E253" s="142" t="s">
        <v>2140</v>
      </c>
      <c r="F253" s="143">
        <v>7</v>
      </c>
      <c r="G253" s="143">
        <v>1</v>
      </c>
    </row>
    <row r="254" spans="1:7" x14ac:dyDescent="0.25">
      <c r="A254" s="142" t="s">
        <v>84</v>
      </c>
      <c r="B254" s="142" t="s">
        <v>85</v>
      </c>
      <c r="C254" s="142" t="s">
        <v>1804</v>
      </c>
      <c r="D254" s="142" t="s">
        <v>10</v>
      </c>
      <c r="E254" s="142" t="s">
        <v>2141</v>
      </c>
      <c r="F254" s="143">
        <v>5.13</v>
      </c>
      <c r="G254" s="143">
        <v>1</v>
      </c>
    </row>
    <row r="255" spans="1:7" x14ac:dyDescent="0.25">
      <c r="A255" s="142" t="s">
        <v>84</v>
      </c>
      <c r="B255" s="142" t="s">
        <v>85</v>
      </c>
      <c r="C255" s="142" t="s">
        <v>1804</v>
      </c>
      <c r="D255" s="142" t="s">
        <v>370</v>
      </c>
      <c r="E255" s="142" t="s">
        <v>2142</v>
      </c>
      <c r="F255" s="143">
        <v>3.5</v>
      </c>
      <c r="G255" s="143">
        <v>1</v>
      </c>
    </row>
    <row r="256" spans="1:7" x14ac:dyDescent="0.25">
      <c r="A256" s="142" t="s">
        <v>86</v>
      </c>
      <c r="B256" s="142" t="s">
        <v>87</v>
      </c>
      <c r="C256" s="142" t="s">
        <v>1804</v>
      </c>
      <c r="D256" s="142" t="s">
        <v>581</v>
      </c>
      <c r="E256" s="142" t="s">
        <v>2138</v>
      </c>
      <c r="F256" s="143">
        <v>10.75</v>
      </c>
      <c r="G256" s="143">
        <v>1</v>
      </c>
    </row>
    <row r="257" spans="1:7" x14ac:dyDescent="0.25">
      <c r="A257" s="142" t="s">
        <v>86</v>
      </c>
      <c r="B257" s="142" t="s">
        <v>87</v>
      </c>
      <c r="C257" s="142" t="s">
        <v>1804</v>
      </c>
      <c r="D257" s="142" t="s">
        <v>2</v>
      </c>
      <c r="E257" s="142" t="s">
        <v>2139</v>
      </c>
      <c r="F257" s="143">
        <v>8.8800000000000008</v>
      </c>
      <c r="G257" s="143">
        <v>1</v>
      </c>
    </row>
    <row r="258" spans="1:7" x14ac:dyDescent="0.25">
      <c r="A258" s="142" t="s">
        <v>86</v>
      </c>
      <c r="B258" s="142" t="s">
        <v>87</v>
      </c>
      <c r="C258" s="142" t="s">
        <v>1804</v>
      </c>
      <c r="D258" s="142" t="s">
        <v>13</v>
      </c>
      <c r="E258" s="142" t="s">
        <v>2140</v>
      </c>
      <c r="F258" s="143">
        <v>7</v>
      </c>
      <c r="G258" s="143">
        <v>1</v>
      </c>
    </row>
    <row r="259" spans="1:7" x14ac:dyDescent="0.25">
      <c r="A259" s="142" t="s">
        <v>86</v>
      </c>
      <c r="B259" s="142" t="s">
        <v>87</v>
      </c>
      <c r="C259" s="142" t="s">
        <v>1804</v>
      </c>
      <c r="D259" s="142" t="s">
        <v>10</v>
      </c>
      <c r="E259" s="142" t="s">
        <v>2141</v>
      </c>
      <c r="F259" s="143">
        <v>5.13</v>
      </c>
      <c r="G259" s="143">
        <v>1</v>
      </c>
    </row>
    <row r="260" spans="1:7" x14ac:dyDescent="0.25">
      <c r="A260" s="142" t="s">
        <v>86</v>
      </c>
      <c r="B260" s="142" t="s">
        <v>87</v>
      </c>
      <c r="C260" s="142" t="s">
        <v>1804</v>
      </c>
      <c r="D260" s="142" t="s">
        <v>370</v>
      </c>
      <c r="E260" s="142" t="s">
        <v>2142</v>
      </c>
      <c r="F260" s="143">
        <v>3.5</v>
      </c>
      <c r="G260" s="143">
        <v>1</v>
      </c>
    </row>
    <row r="261" spans="1:7" x14ac:dyDescent="0.25">
      <c r="A261" s="142" t="s">
        <v>88</v>
      </c>
      <c r="B261" s="142" t="s">
        <v>89</v>
      </c>
      <c r="C261" s="142" t="s">
        <v>1804</v>
      </c>
      <c r="D261" s="142" t="s">
        <v>581</v>
      </c>
      <c r="E261" s="142" t="s">
        <v>2138</v>
      </c>
      <c r="F261" s="143">
        <v>10.75</v>
      </c>
      <c r="G261" s="143">
        <v>1</v>
      </c>
    </row>
    <row r="262" spans="1:7" x14ac:dyDescent="0.25">
      <c r="A262" s="142" t="s">
        <v>88</v>
      </c>
      <c r="B262" s="142" t="s">
        <v>89</v>
      </c>
      <c r="C262" s="142" t="s">
        <v>1804</v>
      </c>
      <c r="D262" s="142" t="s">
        <v>2</v>
      </c>
      <c r="E262" s="142" t="s">
        <v>2139</v>
      </c>
      <c r="F262" s="143">
        <v>8.8800000000000008</v>
      </c>
      <c r="G262" s="143">
        <v>1</v>
      </c>
    </row>
    <row r="263" spans="1:7" x14ac:dyDescent="0.25">
      <c r="A263" s="142" t="s">
        <v>88</v>
      </c>
      <c r="B263" s="142" t="s">
        <v>89</v>
      </c>
      <c r="C263" s="142" t="s">
        <v>1804</v>
      </c>
      <c r="D263" s="142" t="s">
        <v>13</v>
      </c>
      <c r="E263" s="142" t="s">
        <v>2140</v>
      </c>
      <c r="F263" s="143">
        <v>7</v>
      </c>
      <c r="G263" s="143">
        <v>1</v>
      </c>
    </row>
    <row r="264" spans="1:7" x14ac:dyDescent="0.25">
      <c r="A264" s="142" t="s">
        <v>88</v>
      </c>
      <c r="B264" s="142" t="s">
        <v>89</v>
      </c>
      <c r="C264" s="142" t="s">
        <v>1804</v>
      </c>
      <c r="D264" s="142" t="s">
        <v>10</v>
      </c>
      <c r="E264" s="142" t="s">
        <v>2141</v>
      </c>
      <c r="F264" s="143">
        <v>5.13</v>
      </c>
      <c r="G264" s="143">
        <v>1</v>
      </c>
    </row>
    <row r="265" spans="1:7" x14ac:dyDescent="0.25">
      <c r="A265" s="142" t="s">
        <v>88</v>
      </c>
      <c r="B265" s="142" t="s">
        <v>89</v>
      </c>
      <c r="C265" s="142" t="s">
        <v>1804</v>
      </c>
      <c r="D265" s="142" t="s">
        <v>370</v>
      </c>
      <c r="E265" s="142" t="s">
        <v>2142</v>
      </c>
      <c r="F265" s="143">
        <v>3.5</v>
      </c>
      <c r="G265" s="143">
        <v>1</v>
      </c>
    </row>
    <row r="266" spans="1:7" x14ac:dyDescent="0.25">
      <c r="A266" s="142" t="s">
        <v>90</v>
      </c>
      <c r="B266" s="142" t="s">
        <v>91</v>
      </c>
      <c r="C266" s="142" t="s">
        <v>1804</v>
      </c>
      <c r="D266" s="142" t="s">
        <v>581</v>
      </c>
      <c r="E266" s="142" t="s">
        <v>2138</v>
      </c>
      <c r="F266" s="143">
        <v>10.75</v>
      </c>
      <c r="G266" s="143">
        <v>1</v>
      </c>
    </row>
    <row r="267" spans="1:7" x14ac:dyDescent="0.25">
      <c r="A267" s="142" t="s">
        <v>90</v>
      </c>
      <c r="B267" s="142" t="s">
        <v>91</v>
      </c>
      <c r="C267" s="142" t="s">
        <v>1804</v>
      </c>
      <c r="D267" s="142" t="s">
        <v>2</v>
      </c>
      <c r="E267" s="142" t="s">
        <v>2139</v>
      </c>
      <c r="F267" s="143">
        <v>8.8800000000000008</v>
      </c>
      <c r="G267" s="143">
        <v>1</v>
      </c>
    </row>
    <row r="268" spans="1:7" x14ac:dyDescent="0.25">
      <c r="A268" s="142" t="s">
        <v>90</v>
      </c>
      <c r="B268" s="142" t="s">
        <v>91</v>
      </c>
      <c r="C268" s="142" t="s">
        <v>1804</v>
      </c>
      <c r="D268" s="142" t="s">
        <v>13</v>
      </c>
      <c r="E268" s="142" t="s">
        <v>2140</v>
      </c>
      <c r="F268" s="143">
        <v>7</v>
      </c>
      <c r="G268" s="143">
        <v>1</v>
      </c>
    </row>
    <row r="269" spans="1:7" x14ac:dyDescent="0.25">
      <c r="A269" s="142" t="s">
        <v>90</v>
      </c>
      <c r="B269" s="142" t="s">
        <v>91</v>
      </c>
      <c r="C269" s="142" t="s">
        <v>1804</v>
      </c>
      <c r="D269" s="142" t="s">
        <v>10</v>
      </c>
      <c r="E269" s="142" t="s">
        <v>2141</v>
      </c>
      <c r="F269" s="143">
        <v>5.13</v>
      </c>
      <c r="G269" s="143">
        <v>1</v>
      </c>
    </row>
    <row r="270" spans="1:7" x14ac:dyDescent="0.25">
      <c r="A270" s="142" t="s">
        <v>90</v>
      </c>
      <c r="B270" s="142" t="s">
        <v>91</v>
      </c>
      <c r="C270" s="142" t="s">
        <v>1804</v>
      </c>
      <c r="D270" s="142" t="s">
        <v>370</v>
      </c>
      <c r="E270" s="142" t="s">
        <v>2142</v>
      </c>
      <c r="F270" s="143">
        <v>3.5</v>
      </c>
      <c r="G270" s="143">
        <v>1</v>
      </c>
    </row>
    <row r="271" spans="1:7" x14ac:dyDescent="0.25">
      <c r="A271" s="142" t="s">
        <v>92</v>
      </c>
      <c r="B271" s="142" t="s">
        <v>93</v>
      </c>
      <c r="C271" s="142" t="s">
        <v>1804</v>
      </c>
      <c r="D271" s="142" t="s">
        <v>581</v>
      </c>
      <c r="E271" s="142" t="s">
        <v>2138</v>
      </c>
      <c r="F271" s="143">
        <v>10.75</v>
      </c>
      <c r="G271" s="143">
        <v>1</v>
      </c>
    </row>
    <row r="272" spans="1:7" x14ac:dyDescent="0.25">
      <c r="A272" s="142" t="s">
        <v>92</v>
      </c>
      <c r="B272" s="142" t="s">
        <v>93</v>
      </c>
      <c r="C272" s="142" t="s">
        <v>1804</v>
      </c>
      <c r="D272" s="142" t="s">
        <v>2</v>
      </c>
      <c r="E272" s="142" t="s">
        <v>2139</v>
      </c>
      <c r="F272" s="143">
        <v>8.8800000000000008</v>
      </c>
      <c r="G272" s="143">
        <v>1</v>
      </c>
    </row>
    <row r="273" spans="1:7" x14ac:dyDescent="0.25">
      <c r="A273" s="142" t="s">
        <v>92</v>
      </c>
      <c r="B273" s="142" t="s">
        <v>93</v>
      </c>
      <c r="C273" s="142" t="s">
        <v>1804</v>
      </c>
      <c r="D273" s="142" t="s">
        <v>13</v>
      </c>
      <c r="E273" s="142" t="s">
        <v>2140</v>
      </c>
      <c r="F273" s="143">
        <v>7</v>
      </c>
      <c r="G273" s="143">
        <v>1</v>
      </c>
    </row>
    <row r="274" spans="1:7" x14ac:dyDescent="0.25">
      <c r="A274" s="142" t="s">
        <v>92</v>
      </c>
      <c r="B274" s="142" t="s">
        <v>93</v>
      </c>
      <c r="C274" s="142" t="s">
        <v>1804</v>
      </c>
      <c r="D274" s="142" t="s">
        <v>10</v>
      </c>
      <c r="E274" s="142" t="s">
        <v>2141</v>
      </c>
      <c r="F274" s="143">
        <v>5.13</v>
      </c>
      <c r="G274" s="143">
        <v>1</v>
      </c>
    </row>
    <row r="275" spans="1:7" x14ac:dyDescent="0.25">
      <c r="A275" s="142" t="s">
        <v>92</v>
      </c>
      <c r="B275" s="142" t="s">
        <v>93</v>
      </c>
      <c r="C275" s="142" t="s">
        <v>1804</v>
      </c>
      <c r="D275" s="142" t="s">
        <v>370</v>
      </c>
      <c r="E275" s="142" t="s">
        <v>2142</v>
      </c>
      <c r="F275" s="143">
        <v>3.5</v>
      </c>
      <c r="G275" s="143">
        <v>1</v>
      </c>
    </row>
    <row r="276" spans="1:7" x14ac:dyDescent="0.25">
      <c r="A276" s="142" t="s">
        <v>94</v>
      </c>
      <c r="B276" s="142" t="s">
        <v>95</v>
      </c>
      <c r="C276" s="142" t="s">
        <v>1804</v>
      </c>
      <c r="D276" s="142" t="s">
        <v>581</v>
      </c>
      <c r="E276" s="142" t="s">
        <v>2138</v>
      </c>
      <c r="F276" s="143">
        <v>10.75</v>
      </c>
      <c r="G276" s="143">
        <v>1</v>
      </c>
    </row>
    <row r="277" spans="1:7" x14ac:dyDescent="0.25">
      <c r="A277" s="142" t="s">
        <v>94</v>
      </c>
      <c r="B277" s="142" t="s">
        <v>95</v>
      </c>
      <c r="C277" s="142" t="s">
        <v>1804</v>
      </c>
      <c r="D277" s="142" t="s">
        <v>2</v>
      </c>
      <c r="E277" s="142" t="s">
        <v>2139</v>
      </c>
      <c r="F277" s="143">
        <v>8.8800000000000008</v>
      </c>
      <c r="G277" s="143">
        <v>1</v>
      </c>
    </row>
    <row r="278" spans="1:7" x14ac:dyDescent="0.25">
      <c r="A278" s="142" t="s">
        <v>94</v>
      </c>
      <c r="B278" s="142" t="s">
        <v>95</v>
      </c>
      <c r="C278" s="142" t="s">
        <v>1804</v>
      </c>
      <c r="D278" s="142" t="s">
        <v>13</v>
      </c>
      <c r="E278" s="142" t="s">
        <v>2140</v>
      </c>
      <c r="F278" s="143">
        <v>7</v>
      </c>
      <c r="G278" s="143">
        <v>1</v>
      </c>
    </row>
    <row r="279" spans="1:7" x14ac:dyDescent="0.25">
      <c r="A279" s="142" t="s">
        <v>94</v>
      </c>
      <c r="B279" s="142" t="s">
        <v>95</v>
      </c>
      <c r="C279" s="142" t="s">
        <v>1804</v>
      </c>
      <c r="D279" s="142" t="s">
        <v>10</v>
      </c>
      <c r="E279" s="142" t="s">
        <v>2141</v>
      </c>
      <c r="F279" s="143">
        <v>5.13</v>
      </c>
      <c r="G279" s="143">
        <v>1</v>
      </c>
    </row>
    <row r="280" spans="1:7" x14ac:dyDescent="0.25">
      <c r="A280" s="142" t="s">
        <v>94</v>
      </c>
      <c r="B280" s="142" t="s">
        <v>95</v>
      </c>
      <c r="C280" s="142" t="s">
        <v>1804</v>
      </c>
      <c r="D280" s="142" t="s">
        <v>370</v>
      </c>
      <c r="E280" s="142" t="s">
        <v>2142</v>
      </c>
      <c r="F280" s="143">
        <v>3.5</v>
      </c>
      <c r="G280" s="143">
        <v>1</v>
      </c>
    </row>
    <row r="281" spans="1:7" x14ac:dyDescent="0.25">
      <c r="A281" s="142" t="s">
        <v>96</v>
      </c>
      <c r="B281" s="142" t="s">
        <v>97</v>
      </c>
      <c r="C281" s="142" t="s">
        <v>1804</v>
      </c>
      <c r="D281" s="142" t="s">
        <v>581</v>
      </c>
      <c r="E281" s="142" t="s">
        <v>2138</v>
      </c>
      <c r="F281" s="143">
        <v>10.75</v>
      </c>
      <c r="G281" s="143">
        <v>1</v>
      </c>
    </row>
    <row r="282" spans="1:7" x14ac:dyDescent="0.25">
      <c r="A282" s="142" t="s">
        <v>96</v>
      </c>
      <c r="B282" s="142" t="s">
        <v>97</v>
      </c>
      <c r="C282" s="142" t="s">
        <v>1804</v>
      </c>
      <c r="D282" s="142" t="s">
        <v>2</v>
      </c>
      <c r="E282" s="142" t="s">
        <v>2139</v>
      </c>
      <c r="F282" s="143">
        <v>8.8800000000000008</v>
      </c>
      <c r="G282" s="143">
        <v>1</v>
      </c>
    </row>
    <row r="283" spans="1:7" x14ac:dyDescent="0.25">
      <c r="A283" s="142" t="s">
        <v>96</v>
      </c>
      <c r="B283" s="142" t="s">
        <v>97</v>
      </c>
      <c r="C283" s="142" t="s">
        <v>1804</v>
      </c>
      <c r="D283" s="142" t="s">
        <v>13</v>
      </c>
      <c r="E283" s="142" t="s">
        <v>2140</v>
      </c>
      <c r="F283" s="143">
        <v>7</v>
      </c>
      <c r="G283" s="143">
        <v>1</v>
      </c>
    </row>
    <row r="284" spans="1:7" x14ac:dyDescent="0.25">
      <c r="A284" s="142" t="s">
        <v>96</v>
      </c>
      <c r="B284" s="142" t="s">
        <v>97</v>
      </c>
      <c r="C284" s="142" t="s">
        <v>1804</v>
      </c>
      <c r="D284" s="142" t="s">
        <v>10</v>
      </c>
      <c r="E284" s="142" t="s">
        <v>2141</v>
      </c>
      <c r="F284" s="143">
        <v>5.13</v>
      </c>
      <c r="G284" s="143">
        <v>1</v>
      </c>
    </row>
    <row r="285" spans="1:7" x14ac:dyDescent="0.25">
      <c r="A285" s="142" t="s">
        <v>96</v>
      </c>
      <c r="B285" s="142" t="s">
        <v>97</v>
      </c>
      <c r="C285" s="142" t="s">
        <v>1804</v>
      </c>
      <c r="D285" s="142" t="s">
        <v>370</v>
      </c>
      <c r="E285" s="142" t="s">
        <v>2142</v>
      </c>
      <c r="F285" s="143">
        <v>3.5</v>
      </c>
      <c r="G285" s="143">
        <v>1</v>
      </c>
    </row>
    <row r="286" spans="1:7" x14ac:dyDescent="0.25">
      <c r="A286" s="142" t="s">
        <v>98</v>
      </c>
      <c r="B286" s="142" t="s">
        <v>99</v>
      </c>
      <c r="C286" s="142" t="s">
        <v>1804</v>
      </c>
      <c r="D286" s="142" t="s">
        <v>581</v>
      </c>
      <c r="E286" s="142" t="s">
        <v>2138</v>
      </c>
      <c r="F286" s="143">
        <v>10.75</v>
      </c>
      <c r="G286" s="143">
        <v>1</v>
      </c>
    </row>
    <row r="287" spans="1:7" x14ac:dyDescent="0.25">
      <c r="A287" s="142" t="s">
        <v>98</v>
      </c>
      <c r="B287" s="142" t="s">
        <v>99</v>
      </c>
      <c r="C287" s="142" t="s">
        <v>1804</v>
      </c>
      <c r="D287" s="142" t="s">
        <v>2</v>
      </c>
      <c r="E287" s="142" t="s">
        <v>2139</v>
      </c>
      <c r="F287" s="143">
        <v>8.8800000000000008</v>
      </c>
      <c r="G287" s="143">
        <v>1</v>
      </c>
    </row>
    <row r="288" spans="1:7" x14ac:dyDescent="0.25">
      <c r="A288" s="142" t="s">
        <v>98</v>
      </c>
      <c r="B288" s="142" t="s">
        <v>99</v>
      </c>
      <c r="C288" s="142" t="s">
        <v>1804</v>
      </c>
      <c r="D288" s="142" t="s">
        <v>13</v>
      </c>
      <c r="E288" s="142" t="s">
        <v>2140</v>
      </c>
      <c r="F288" s="143">
        <v>7</v>
      </c>
      <c r="G288" s="143">
        <v>1</v>
      </c>
    </row>
    <row r="289" spans="1:7" x14ac:dyDescent="0.25">
      <c r="A289" s="142" t="s">
        <v>98</v>
      </c>
      <c r="B289" s="142" t="s">
        <v>99</v>
      </c>
      <c r="C289" s="142" t="s">
        <v>1804</v>
      </c>
      <c r="D289" s="142" t="s">
        <v>10</v>
      </c>
      <c r="E289" s="142" t="s">
        <v>2141</v>
      </c>
      <c r="F289" s="143">
        <v>5.13</v>
      </c>
      <c r="G289" s="143">
        <v>1</v>
      </c>
    </row>
    <row r="290" spans="1:7" x14ac:dyDescent="0.25">
      <c r="A290" s="142" t="s">
        <v>98</v>
      </c>
      <c r="B290" s="142" t="s">
        <v>99</v>
      </c>
      <c r="C290" s="142" t="s">
        <v>1804</v>
      </c>
      <c r="D290" s="142" t="s">
        <v>370</v>
      </c>
      <c r="E290" s="142" t="s">
        <v>2142</v>
      </c>
      <c r="F290" s="143">
        <v>3.5</v>
      </c>
      <c r="G290" s="143">
        <v>1</v>
      </c>
    </row>
    <row r="291" spans="1:7" x14ac:dyDescent="0.25">
      <c r="A291" s="142" t="s">
        <v>100</v>
      </c>
      <c r="B291" s="142" t="s">
        <v>101</v>
      </c>
      <c r="C291" s="142" t="s">
        <v>1804</v>
      </c>
      <c r="D291" s="142" t="s">
        <v>581</v>
      </c>
      <c r="E291" s="142" t="s">
        <v>2138</v>
      </c>
      <c r="F291" s="143">
        <v>10.75</v>
      </c>
      <c r="G291" s="143">
        <v>1</v>
      </c>
    </row>
    <row r="292" spans="1:7" x14ac:dyDescent="0.25">
      <c r="A292" s="142" t="s">
        <v>100</v>
      </c>
      <c r="B292" s="142" t="s">
        <v>101</v>
      </c>
      <c r="C292" s="142" t="s">
        <v>1804</v>
      </c>
      <c r="D292" s="142" t="s">
        <v>2</v>
      </c>
      <c r="E292" s="142" t="s">
        <v>2139</v>
      </c>
      <c r="F292" s="143">
        <v>8.8800000000000008</v>
      </c>
      <c r="G292" s="143">
        <v>1</v>
      </c>
    </row>
    <row r="293" spans="1:7" x14ac:dyDescent="0.25">
      <c r="A293" s="142" t="s">
        <v>100</v>
      </c>
      <c r="B293" s="142" t="s">
        <v>101</v>
      </c>
      <c r="C293" s="142" t="s">
        <v>1804</v>
      </c>
      <c r="D293" s="142" t="s">
        <v>13</v>
      </c>
      <c r="E293" s="142" t="s">
        <v>2140</v>
      </c>
      <c r="F293" s="143">
        <v>7</v>
      </c>
      <c r="G293" s="143">
        <v>1</v>
      </c>
    </row>
    <row r="294" spans="1:7" x14ac:dyDescent="0.25">
      <c r="A294" s="142" t="s">
        <v>100</v>
      </c>
      <c r="B294" s="142" t="s">
        <v>101</v>
      </c>
      <c r="C294" s="142" t="s">
        <v>1804</v>
      </c>
      <c r="D294" s="142" t="s">
        <v>10</v>
      </c>
      <c r="E294" s="142" t="s">
        <v>2141</v>
      </c>
      <c r="F294" s="143">
        <v>5.13</v>
      </c>
      <c r="G294" s="143">
        <v>1</v>
      </c>
    </row>
    <row r="295" spans="1:7" x14ac:dyDescent="0.25">
      <c r="A295" s="142" t="s">
        <v>100</v>
      </c>
      <c r="B295" s="142" t="s">
        <v>101</v>
      </c>
      <c r="C295" s="142" t="s">
        <v>1804</v>
      </c>
      <c r="D295" s="142" t="s">
        <v>370</v>
      </c>
      <c r="E295" s="142" t="s">
        <v>2142</v>
      </c>
      <c r="F295" s="143">
        <v>3.5</v>
      </c>
      <c r="G295" s="143">
        <v>1</v>
      </c>
    </row>
    <row r="296" spans="1:7" x14ac:dyDescent="0.25">
      <c r="A296" s="142" t="s">
        <v>102</v>
      </c>
      <c r="B296" s="142" t="s">
        <v>103</v>
      </c>
      <c r="C296" s="142" t="s">
        <v>1804</v>
      </c>
      <c r="D296" s="142" t="s">
        <v>581</v>
      </c>
      <c r="E296" s="142" t="s">
        <v>2138</v>
      </c>
      <c r="F296" s="143">
        <v>10.75</v>
      </c>
      <c r="G296" s="143">
        <v>1</v>
      </c>
    </row>
    <row r="297" spans="1:7" x14ac:dyDescent="0.25">
      <c r="A297" s="142" t="s">
        <v>102</v>
      </c>
      <c r="B297" s="142" t="s">
        <v>103</v>
      </c>
      <c r="C297" s="142" t="s">
        <v>1804</v>
      </c>
      <c r="D297" s="142" t="s">
        <v>2</v>
      </c>
      <c r="E297" s="142" t="s">
        <v>2139</v>
      </c>
      <c r="F297" s="143">
        <v>8.8800000000000008</v>
      </c>
      <c r="G297" s="143">
        <v>1</v>
      </c>
    </row>
    <row r="298" spans="1:7" x14ac:dyDescent="0.25">
      <c r="A298" s="142" t="s">
        <v>102</v>
      </c>
      <c r="B298" s="142" t="s">
        <v>103</v>
      </c>
      <c r="C298" s="142" t="s">
        <v>1804</v>
      </c>
      <c r="D298" s="142" t="s">
        <v>13</v>
      </c>
      <c r="E298" s="142" t="s">
        <v>2140</v>
      </c>
      <c r="F298" s="143">
        <v>7</v>
      </c>
      <c r="G298" s="143">
        <v>1</v>
      </c>
    </row>
    <row r="299" spans="1:7" x14ac:dyDescent="0.25">
      <c r="A299" s="142" t="s">
        <v>102</v>
      </c>
      <c r="B299" s="142" t="s">
        <v>103</v>
      </c>
      <c r="C299" s="142" t="s">
        <v>1804</v>
      </c>
      <c r="D299" s="142" t="s">
        <v>10</v>
      </c>
      <c r="E299" s="142" t="s">
        <v>2141</v>
      </c>
      <c r="F299" s="143">
        <v>5.13</v>
      </c>
      <c r="G299" s="143">
        <v>1</v>
      </c>
    </row>
    <row r="300" spans="1:7" x14ac:dyDescent="0.25">
      <c r="A300" s="142" t="s">
        <v>102</v>
      </c>
      <c r="B300" s="142" t="s">
        <v>103</v>
      </c>
      <c r="C300" s="142" t="s">
        <v>1804</v>
      </c>
      <c r="D300" s="142" t="s">
        <v>370</v>
      </c>
      <c r="E300" s="142" t="s">
        <v>2142</v>
      </c>
      <c r="F300" s="143">
        <v>3.5</v>
      </c>
      <c r="G300" s="143">
        <v>1</v>
      </c>
    </row>
    <row r="301" spans="1:7" x14ac:dyDescent="0.25">
      <c r="A301" s="142" t="s">
        <v>104</v>
      </c>
      <c r="B301" s="142" t="s">
        <v>105</v>
      </c>
      <c r="C301" s="142" t="s">
        <v>1804</v>
      </c>
      <c r="D301" s="142" t="s">
        <v>581</v>
      </c>
      <c r="E301" s="142" t="s">
        <v>2138</v>
      </c>
      <c r="F301" s="143">
        <v>10.75</v>
      </c>
      <c r="G301" s="143">
        <v>1</v>
      </c>
    </row>
    <row r="302" spans="1:7" x14ac:dyDescent="0.25">
      <c r="A302" s="142" t="s">
        <v>104</v>
      </c>
      <c r="B302" s="142" t="s">
        <v>105</v>
      </c>
      <c r="C302" s="142" t="s">
        <v>1804</v>
      </c>
      <c r="D302" s="142" t="s">
        <v>2</v>
      </c>
      <c r="E302" s="142" t="s">
        <v>2139</v>
      </c>
      <c r="F302" s="143">
        <v>8.8800000000000008</v>
      </c>
      <c r="G302" s="143">
        <v>1</v>
      </c>
    </row>
    <row r="303" spans="1:7" x14ac:dyDescent="0.25">
      <c r="A303" s="142" t="s">
        <v>104</v>
      </c>
      <c r="B303" s="142" t="s">
        <v>105</v>
      </c>
      <c r="C303" s="142" t="s">
        <v>1804</v>
      </c>
      <c r="D303" s="142" t="s">
        <v>13</v>
      </c>
      <c r="E303" s="142" t="s">
        <v>2140</v>
      </c>
      <c r="F303" s="143">
        <v>7</v>
      </c>
      <c r="G303" s="143">
        <v>1</v>
      </c>
    </row>
    <row r="304" spans="1:7" x14ac:dyDescent="0.25">
      <c r="A304" s="142" t="s">
        <v>104</v>
      </c>
      <c r="B304" s="142" t="s">
        <v>105</v>
      </c>
      <c r="C304" s="142" t="s">
        <v>1804</v>
      </c>
      <c r="D304" s="142" t="s">
        <v>10</v>
      </c>
      <c r="E304" s="142" t="s">
        <v>2141</v>
      </c>
      <c r="F304" s="143">
        <v>5.13</v>
      </c>
      <c r="G304" s="143">
        <v>1</v>
      </c>
    </row>
    <row r="305" spans="1:7" x14ac:dyDescent="0.25">
      <c r="A305" s="142" t="s">
        <v>104</v>
      </c>
      <c r="B305" s="142" t="s">
        <v>105</v>
      </c>
      <c r="C305" s="142" t="s">
        <v>1804</v>
      </c>
      <c r="D305" s="142" t="s">
        <v>370</v>
      </c>
      <c r="E305" s="142" t="s">
        <v>2142</v>
      </c>
      <c r="F305" s="143">
        <v>3.5</v>
      </c>
      <c r="G305" s="143">
        <v>1</v>
      </c>
    </row>
    <row r="306" spans="1:7" x14ac:dyDescent="0.25">
      <c r="A306" s="142" t="s">
        <v>106</v>
      </c>
      <c r="B306" s="142" t="s">
        <v>107</v>
      </c>
      <c r="C306" s="142" t="s">
        <v>1804</v>
      </c>
      <c r="D306" s="142" t="s">
        <v>581</v>
      </c>
      <c r="E306" s="142" t="s">
        <v>2138</v>
      </c>
      <c r="F306" s="143">
        <v>10.75</v>
      </c>
      <c r="G306" s="143">
        <v>1</v>
      </c>
    </row>
    <row r="307" spans="1:7" x14ac:dyDescent="0.25">
      <c r="A307" s="142" t="s">
        <v>106</v>
      </c>
      <c r="B307" s="142" t="s">
        <v>107</v>
      </c>
      <c r="C307" s="142" t="s">
        <v>1804</v>
      </c>
      <c r="D307" s="142" t="s">
        <v>2</v>
      </c>
      <c r="E307" s="142" t="s">
        <v>2139</v>
      </c>
      <c r="F307" s="143">
        <v>8.8800000000000008</v>
      </c>
      <c r="G307" s="143">
        <v>1</v>
      </c>
    </row>
    <row r="308" spans="1:7" x14ac:dyDescent="0.25">
      <c r="A308" s="142" t="s">
        <v>106</v>
      </c>
      <c r="B308" s="142" t="s">
        <v>107</v>
      </c>
      <c r="C308" s="142" t="s">
        <v>1804</v>
      </c>
      <c r="D308" s="142" t="s">
        <v>13</v>
      </c>
      <c r="E308" s="142" t="s">
        <v>2140</v>
      </c>
      <c r="F308" s="143">
        <v>7</v>
      </c>
      <c r="G308" s="143">
        <v>1</v>
      </c>
    </row>
    <row r="309" spans="1:7" x14ac:dyDescent="0.25">
      <c r="A309" s="142" t="s">
        <v>106</v>
      </c>
      <c r="B309" s="142" t="s">
        <v>107</v>
      </c>
      <c r="C309" s="142" t="s">
        <v>1804</v>
      </c>
      <c r="D309" s="142" t="s">
        <v>10</v>
      </c>
      <c r="E309" s="142" t="s">
        <v>2141</v>
      </c>
      <c r="F309" s="143">
        <v>5.13</v>
      </c>
      <c r="G309" s="143">
        <v>1</v>
      </c>
    </row>
    <row r="310" spans="1:7" x14ac:dyDescent="0.25">
      <c r="A310" s="142" t="s">
        <v>106</v>
      </c>
      <c r="B310" s="142" t="s">
        <v>107</v>
      </c>
      <c r="C310" s="142" t="s">
        <v>1804</v>
      </c>
      <c r="D310" s="142" t="s">
        <v>370</v>
      </c>
      <c r="E310" s="142" t="s">
        <v>2142</v>
      </c>
      <c r="F310" s="143">
        <v>3.5</v>
      </c>
      <c r="G310" s="143">
        <v>1</v>
      </c>
    </row>
    <row r="311" spans="1:7" x14ac:dyDescent="0.25">
      <c r="A311" s="142" t="s">
        <v>108</v>
      </c>
      <c r="B311" s="142" t="s">
        <v>109</v>
      </c>
      <c r="C311" s="142" t="s">
        <v>1822</v>
      </c>
      <c r="D311" s="142" t="s">
        <v>781</v>
      </c>
      <c r="E311" s="142" t="s">
        <v>2145</v>
      </c>
      <c r="F311" s="143">
        <v>10.75</v>
      </c>
      <c r="G311" s="143">
        <v>1</v>
      </c>
    </row>
    <row r="312" spans="1:7" x14ac:dyDescent="0.25">
      <c r="A312" s="142" t="s">
        <v>108</v>
      </c>
      <c r="B312" s="142" t="s">
        <v>109</v>
      </c>
      <c r="C312" s="142" t="s">
        <v>1822</v>
      </c>
      <c r="D312" s="142" t="s">
        <v>987</v>
      </c>
      <c r="E312" s="142" t="s">
        <v>2146</v>
      </c>
      <c r="F312" s="143">
        <v>9.82</v>
      </c>
      <c r="G312" s="143">
        <v>1</v>
      </c>
    </row>
    <row r="313" spans="1:7" x14ac:dyDescent="0.25">
      <c r="A313" s="142" t="s">
        <v>108</v>
      </c>
      <c r="B313" s="142" t="s">
        <v>109</v>
      </c>
      <c r="C313" s="142" t="s">
        <v>1822</v>
      </c>
      <c r="D313" s="142" t="s">
        <v>988</v>
      </c>
      <c r="E313" s="142" t="s">
        <v>2147</v>
      </c>
      <c r="F313" s="143">
        <v>8.8800000000000008</v>
      </c>
      <c r="G313" s="143">
        <v>1</v>
      </c>
    </row>
    <row r="314" spans="1:7" x14ac:dyDescent="0.25">
      <c r="A314" s="142" t="s">
        <v>108</v>
      </c>
      <c r="B314" s="142" t="s">
        <v>109</v>
      </c>
      <c r="C314" s="142" t="s">
        <v>1822</v>
      </c>
      <c r="D314" s="142" t="s">
        <v>761</v>
      </c>
      <c r="E314" s="142" t="s">
        <v>2148</v>
      </c>
      <c r="F314" s="143">
        <v>7.95</v>
      </c>
      <c r="G314" s="143">
        <v>1</v>
      </c>
    </row>
    <row r="315" spans="1:7" x14ac:dyDescent="0.25">
      <c r="A315" s="142" t="s">
        <v>108</v>
      </c>
      <c r="B315" s="142" t="s">
        <v>109</v>
      </c>
      <c r="C315" s="142" t="s">
        <v>1822</v>
      </c>
      <c r="D315" s="142" t="s">
        <v>989</v>
      </c>
      <c r="E315" s="142" t="s">
        <v>2149</v>
      </c>
      <c r="F315" s="143">
        <v>7</v>
      </c>
      <c r="G315" s="143">
        <v>1</v>
      </c>
    </row>
    <row r="316" spans="1:7" x14ac:dyDescent="0.25">
      <c r="A316" s="142" t="s">
        <v>108</v>
      </c>
      <c r="B316" s="142" t="s">
        <v>109</v>
      </c>
      <c r="C316" s="142" t="s">
        <v>1822</v>
      </c>
      <c r="D316" s="142" t="s">
        <v>990</v>
      </c>
      <c r="E316" s="142" t="s">
        <v>2150</v>
      </c>
      <c r="F316" s="143">
        <v>6.07</v>
      </c>
      <c r="G316" s="143">
        <v>1</v>
      </c>
    </row>
    <row r="317" spans="1:7" x14ac:dyDescent="0.25">
      <c r="A317" s="142" t="s">
        <v>108</v>
      </c>
      <c r="B317" s="142" t="s">
        <v>109</v>
      </c>
      <c r="C317" s="142" t="s">
        <v>1822</v>
      </c>
      <c r="D317" s="142" t="s">
        <v>991</v>
      </c>
      <c r="E317" s="142" t="s">
        <v>2151</v>
      </c>
      <c r="F317" s="143">
        <v>5.13</v>
      </c>
      <c r="G317" s="143">
        <v>1</v>
      </c>
    </row>
    <row r="318" spans="1:7" x14ac:dyDescent="0.25">
      <c r="A318" s="142" t="s">
        <v>108</v>
      </c>
      <c r="B318" s="142" t="s">
        <v>109</v>
      </c>
      <c r="C318" s="142" t="s">
        <v>1822</v>
      </c>
      <c r="D318" s="142" t="s">
        <v>992</v>
      </c>
      <c r="E318" s="142" t="s">
        <v>2152</v>
      </c>
      <c r="F318" s="143">
        <v>4.2</v>
      </c>
      <c r="G318" s="143">
        <v>1</v>
      </c>
    </row>
    <row r="319" spans="1:7" x14ac:dyDescent="0.25">
      <c r="A319" s="142" t="s">
        <v>108</v>
      </c>
      <c r="B319" s="142" t="s">
        <v>109</v>
      </c>
      <c r="C319" s="142" t="s">
        <v>1822</v>
      </c>
      <c r="D319" s="142" t="s">
        <v>971</v>
      </c>
      <c r="E319" s="142" t="s">
        <v>2153</v>
      </c>
      <c r="F319" s="143">
        <v>3.5</v>
      </c>
      <c r="G319" s="143">
        <v>1</v>
      </c>
    </row>
    <row r="320" spans="1:7" x14ac:dyDescent="0.25">
      <c r="A320" s="142" t="s">
        <v>110</v>
      </c>
      <c r="B320" s="142" t="s">
        <v>111</v>
      </c>
      <c r="C320" s="142" t="s">
        <v>1855</v>
      </c>
      <c r="D320" s="142" t="s">
        <v>581</v>
      </c>
      <c r="E320" s="142" t="s">
        <v>2138</v>
      </c>
      <c r="F320" s="143">
        <v>5.13</v>
      </c>
      <c r="G320" s="143">
        <v>0.67</v>
      </c>
    </row>
    <row r="321" spans="1:7" x14ac:dyDescent="0.25">
      <c r="A321" s="142" t="s">
        <v>110</v>
      </c>
      <c r="B321" s="142" t="s">
        <v>111</v>
      </c>
      <c r="C321" s="142" t="s">
        <v>1855</v>
      </c>
      <c r="D321" s="142" t="s">
        <v>2</v>
      </c>
      <c r="E321" s="142" t="s">
        <v>2139</v>
      </c>
      <c r="F321" s="143">
        <v>4</v>
      </c>
      <c r="G321" s="143">
        <v>0.67</v>
      </c>
    </row>
    <row r="322" spans="1:7" x14ac:dyDescent="0.25">
      <c r="A322" s="142" t="s">
        <v>110</v>
      </c>
      <c r="B322" s="142" t="s">
        <v>111</v>
      </c>
      <c r="C322" s="142" t="s">
        <v>1855</v>
      </c>
      <c r="D322" s="142" t="s">
        <v>13</v>
      </c>
      <c r="E322" s="142" t="s">
        <v>2140</v>
      </c>
      <c r="F322" s="143">
        <v>3.25</v>
      </c>
      <c r="G322" s="143">
        <v>0.67</v>
      </c>
    </row>
    <row r="323" spans="1:7" x14ac:dyDescent="0.25">
      <c r="A323" s="142" t="s">
        <v>110</v>
      </c>
      <c r="B323" s="142" t="s">
        <v>111</v>
      </c>
      <c r="C323" s="142" t="s">
        <v>1855</v>
      </c>
      <c r="D323" s="142" t="s">
        <v>10</v>
      </c>
      <c r="E323" s="142" t="s">
        <v>2141</v>
      </c>
      <c r="F323" s="143">
        <v>2.5</v>
      </c>
      <c r="G323" s="143">
        <v>0.67</v>
      </c>
    </row>
    <row r="324" spans="1:7" x14ac:dyDescent="0.25">
      <c r="A324" s="142" t="s">
        <v>110</v>
      </c>
      <c r="B324" s="142" t="s">
        <v>111</v>
      </c>
      <c r="C324" s="142" t="s">
        <v>1855</v>
      </c>
      <c r="D324" s="142" t="s">
        <v>370</v>
      </c>
      <c r="E324" s="142" t="s">
        <v>2142</v>
      </c>
      <c r="F324" s="143">
        <v>1.88</v>
      </c>
      <c r="G324" s="143">
        <v>0.67</v>
      </c>
    </row>
    <row r="325" spans="1:7" x14ac:dyDescent="0.25">
      <c r="A325" s="142" t="s">
        <v>113</v>
      </c>
      <c r="B325" s="142" t="s">
        <v>114</v>
      </c>
      <c r="C325" s="142" t="s">
        <v>1804</v>
      </c>
      <c r="D325" s="142" t="s">
        <v>581</v>
      </c>
      <c r="E325" s="142" t="s">
        <v>2138</v>
      </c>
      <c r="F325" s="143">
        <v>10.75</v>
      </c>
      <c r="G325" s="143">
        <v>1</v>
      </c>
    </row>
    <row r="326" spans="1:7" x14ac:dyDescent="0.25">
      <c r="A326" s="142" t="s">
        <v>113</v>
      </c>
      <c r="B326" s="142" t="s">
        <v>114</v>
      </c>
      <c r="C326" s="142" t="s">
        <v>1804</v>
      </c>
      <c r="D326" s="142" t="s">
        <v>2</v>
      </c>
      <c r="E326" s="142" t="s">
        <v>2139</v>
      </c>
      <c r="F326" s="143">
        <v>8.8800000000000008</v>
      </c>
      <c r="G326" s="143">
        <v>1</v>
      </c>
    </row>
    <row r="327" spans="1:7" x14ac:dyDescent="0.25">
      <c r="A327" s="142" t="s">
        <v>113</v>
      </c>
      <c r="B327" s="142" t="s">
        <v>114</v>
      </c>
      <c r="C327" s="142" t="s">
        <v>1804</v>
      </c>
      <c r="D327" s="142" t="s">
        <v>13</v>
      </c>
      <c r="E327" s="142" t="s">
        <v>2140</v>
      </c>
      <c r="F327" s="143">
        <v>7</v>
      </c>
      <c r="G327" s="143">
        <v>1</v>
      </c>
    </row>
    <row r="328" spans="1:7" x14ac:dyDescent="0.25">
      <c r="A328" s="142" t="s">
        <v>113</v>
      </c>
      <c r="B328" s="142" t="s">
        <v>114</v>
      </c>
      <c r="C328" s="142" t="s">
        <v>1804</v>
      </c>
      <c r="D328" s="142" t="s">
        <v>10</v>
      </c>
      <c r="E328" s="142" t="s">
        <v>2141</v>
      </c>
      <c r="F328" s="143">
        <v>5.13</v>
      </c>
      <c r="G328" s="143">
        <v>1</v>
      </c>
    </row>
    <row r="329" spans="1:7" x14ac:dyDescent="0.25">
      <c r="A329" s="142" t="s">
        <v>113</v>
      </c>
      <c r="B329" s="142" t="s">
        <v>114</v>
      </c>
      <c r="C329" s="142" t="s">
        <v>1804</v>
      </c>
      <c r="D329" s="142" t="s">
        <v>370</v>
      </c>
      <c r="E329" s="142" t="s">
        <v>2142</v>
      </c>
      <c r="F329" s="143">
        <v>3.5</v>
      </c>
      <c r="G329" s="143">
        <v>1</v>
      </c>
    </row>
    <row r="330" spans="1:7" x14ac:dyDescent="0.25">
      <c r="A330" s="142" t="s">
        <v>115</v>
      </c>
      <c r="B330" s="142" t="s">
        <v>116</v>
      </c>
      <c r="C330" s="142" t="s">
        <v>1804</v>
      </c>
      <c r="D330" s="142" t="s">
        <v>581</v>
      </c>
      <c r="E330" s="142" t="s">
        <v>2138</v>
      </c>
      <c r="F330" s="143">
        <v>10.75</v>
      </c>
      <c r="G330" s="143">
        <v>1</v>
      </c>
    </row>
    <row r="331" spans="1:7" x14ac:dyDescent="0.25">
      <c r="A331" s="142" t="s">
        <v>115</v>
      </c>
      <c r="B331" s="142" t="s">
        <v>116</v>
      </c>
      <c r="C331" s="142" t="s">
        <v>1804</v>
      </c>
      <c r="D331" s="142" t="s">
        <v>2</v>
      </c>
      <c r="E331" s="142" t="s">
        <v>2139</v>
      </c>
      <c r="F331" s="143">
        <v>8.8800000000000008</v>
      </c>
      <c r="G331" s="143">
        <v>1</v>
      </c>
    </row>
    <row r="332" spans="1:7" x14ac:dyDescent="0.25">
      <c r="A332" s="142" t="s">
        <v>115</v>
      </c>
      <c r="B332" s="142" t="s">
        <v>116</v>
      </c>
      <c r="C332" s="142" t="s">
        <v>1804</v>
      </c>
      <c r="D332" s="142" t="s">
        <v>13</v>
      </c>
      <c r="E332" s="142" t="s">
        <v>2140</v>
      </c>
      <c r="F332" s="143">
        <v>7</v>
      </c>
      <c r="G332" s="143">
        <v>1</v>
      </c>
    </row>
    <row r="333" spans="1:7" x14ac:dyDescent="0.25">
      <c r="A333" s="142" t="s">
        <v>115</v>
      </c>
      <c r="B333" s="142" t="s">
        <v>116</v>
      </c>
      <c r="C333" s="142" t="s">
        <v>1804</v>
      </c>
      <c r="D333" s="142" t="s">
        <v>10</v>
      </c>
      <c r="E333" s="142" t="s">
        <v>2141</v>
      </c>
      <c r="F333" s="143">
        <v>5.13</v>
      </c>
      <c r="G333" s="143">
        <v>1</v>
      </c>
    </row>
    <row r="334" spans="1:7" x14ac:dyDescent="0.25">
      <c r="A334" s="142" t="s">
        <v>115</v>
      </c>
      <c r="B334" s="142" t="s">
        <v>116</v>
      </c>
      <c r="C334" s="142" t="s">
        <v>1804</v>
      </c>
      <c r="D334" s="142" t="s">
        <v>370</v>
      </c>
      <c r="E334" s="142" t="s">
        <v>2142</v>
      </c>
      <c r="F334" s="143">
        <v>3.5</v>
      </c>
      <c r="G334" s="143">
        <v>1</v>
      </c>
    </row>
    <row r="335" spans="1:7" x14ac:dyDescent="0.25">
      <c r="A335" s="142" t="s">
        <v>117</v>
      </c>
      <c r="B335" s="142" t="s">
        <v>118</v>
      </c>
      <c r="C335" s="142" t="s">
        <v>1804</v>
      </c>
      <c r="D335" s="142" t="s">
        <v>581</v>
      </c>
      <c r="E335" s="142" t="s">
        <v>2138</v>
      </c>
      <c r="F335" s="143">
        <v>10.75</v>
      </c>
      <c r="G335" s="143">
        <v>1</v>
      </c>
    </row>
    <row r="336" spans="1:7" x14ac:dyDescent="0.25">
      <c r="A336" s="142" t="s">
        <v>117</v>
      </c>
      <c r="B336" s="142" t="s">
        <v>118</v>
      </c>
      <c r="C336" s="142" t="s">
        <v>1804</v>
      </c>
      <c r="D336" s="142" t="s">
        <v>2</v>
      </c>
      <c r="E336" s="142" t="s">
        <v>2139</v>
      </c>
      <c r="F336" s="143">
        <v>8.8800000000000008</v>
      </c>
      <c r="G336" s="143">
        <v>1</v>
      </c>
    </row>
    <row r="337" spans="1:7" x14ac:dyDescent="0.25">
      <c r="A337" s="142" t="s">
        <v>117</v>
      </c>
      <c r="B337" s="142" t="s">
        <v>118</v>
      </c>
      <c r="C337" s="142" t="s">
        <v>1804</v>
      </c>
      <c r="D337" s="142" t="s">
        <v>13</v>
      </c>
      <c r="E337" s="142" t="s">
        <v>2140</v>
      </c>
      <c r="F337" s="143">
        <v>7</v>
      </c>
      <c r="G337" s="143">
        <v>1</v>
      </c>
    </row>
    <row r="338" spans="1:7" x14ac:dyDescent="0.25">
      <c r="A338" s="142" t="s">
        <v>117</v>
      </c>
      <c r="B338" s="142" t="s">
        <v>118</v>
      </c>
      <c r="C338" s="142" t="s">
        <v>1804</v>
      </c>
      <c r="D338" s="142" t="s">
        <v>10</v>
      </c>
      <c r="E338" s="142" t="s">
        <v>2141</v>
      </c>
      <c r="F338" s="143">
        <v>5.13</v>
      </c>
      <c r="G338" s="143">
        <v>1</v>
      </c>
    </row>
    <row r="339" spans="1:7" x14ac:dyDescent="0.25">
      <c r="A339" s="142" t="s">
        <v>117</v>
      </c>
      <c r="B339" s="142" t="s">
        <v>118</v>
      </c>
      <c r="C339" s="142" t="s">
        <v>1804</v>
      </c>
      <c r="D339" s="142" t="s">
        <v>370</v>
      </c>
      <c r="E339" s="142" t="s">
        <v>2142</v>
      </c>
      <c r="F339" s="143">
        <v>3.5</v>
      </c>
      <c r="G339" s="143">
        <v>1</v>
      </c>
    </row>
    <row r="340" spans="1:7" x14ac:dyDescent="0.25">
      <c r="A340" s="142" t="s">
        <v>119</v>
      </c>
      <c r="B340" s="142" t="s">
        <v>120</v>
      </c>
      <c r="C340" s="142" t="s">
        <v>1804</v>
      </c>
      <c r="D340" s="142" t="s">
        <v>581</v>
      </c>
      <c r="E340" s="142" t="s">
        <v>2138</v>
      </c>
      <c r="F340" s="143">
        <v>10.75</v>
      </c>
      <c r="G340" s="143">
        <v>1</v>
      </c>
    </row>
    <row r="341" spans="1:7" x14ac:dyDescent="0.25">
      <c r="A341" s="142" t="s">
        <v>119</v>
      </c>
      <c r="B341" s="142" t="s">
        <v>120</v>
      </c>
      <c r="C341" s="142" t="s">
        <v>1804</v>
      </c>
      <c r="D341" s="142" t="s">
        <v>2</v>
      </c>
      <c r="E341" s="142" t="s">
        <v>2139</v>
      </c>
      <c r="F341" s="143">
        <v>8.8800000000000008</v>
      </c>
      <c r="G341" s="143">
        <v>1</v>
      </c>
    </row>
    <row r="342" spans="1:7" x14ac:dyDescent="0.25">
      <c r="A342" s="142" t="s">
        <v>119</v>
      </c>
      <c r="B342" s="142" t="s">
        <v>120</v>
      </c>
      <c r="C342" s="142" t="s">
        <v>1804</v>
      </c>
      <c r="D342" s="142" t="s">
        <v>13</v>
      </c>
      <c r="E342" s="142" t="s">
        <v>2140</v>
      </c>
      <c r="F342" s="143">
        <v>7</v>
      </c>
      <c r="G342" s="143">
        <v>1</v>
      </c>
    </row>
    <row r="343" spans="1:7" x14ac:dyDescent="0.25">
      <c r="A343" s="142" t="s">
        <v>119</v>
      </c>
      <c r="B343" s="142" t="s">
        <v>120</v>
      </c>
      <c r="C343" s="142" t="s">
        <v>1804</v>
      </c>
      <c r="D343" s="142" t="s">
        <v>10</v>
      </c>
      <c r="E343" s="142" t="s">
        <v>2141</v>
      </c>
      <c r="F343" s="143">
        <v>5.13</v>
      </c>
      <c r="G343" s="143">
        <v>1</v>
      </c>
    </row>
    <row r="344" spans="1:7" x14ac:dyDescent="0.25">
      <c r="A344" s="142" t="s">
        <v>119</v>
      </c>
      <c r="B344" s="142" t="s">
        <v>120</v>
      </c>
      <c r="C344" s="142" t="s">
        <v>1804</v>
      </c>
      <c r="D344" s="142" t="s">
        <v>370</v>
      </c>
      <c r="E344" s="142" t="s">
        <v>2142</v>
      </c>
      <c r="F344" s="143">
        <v>3.5</v>
      </c>
      <c r="G344" s="143">
        <v>1</v>
      </c>
    </row>
    <row r="345" spans="1:7" x14ac:dyDescent="0.25">
      <c r="A345" s="142" t="s">
        <v>121</v>
      </c>
      <c r="B345" s="142" t="s">
        <v>122</v>
      </c>
      <c r="C345" s="142" t="s">
        <v>1804</v>
      </c>
      <c r="D345" s="142" t="s">
        <v>581</v>
      </c>
      <c r="E345" s="142" t="s">
        <v>2138</v>
      </c>
      <c r="F345" s="143">
        <v>10.75</v>
      </c>
      <c r="G345" s="143">
        <v>1</v>
      </c>
    </row>
    <row r="346" spans="1:7" x14ac:dyDescent="0.25">
      <c r="A346" s="142" t="s">
        <v>121</v>
      </c>
      <c r="B346" s="142" t="s">
        <v>122</v>
      </c>
      <c r="C346" s="142" t="s">
        <v>1804</v>
      </c>
      <c r="D346" s="142" t="s">
        <v>2</v>
      </c>
      <c r="E346" s="142" t="s">
        <v>2139</v>
      </c>
      <c r="F346" s="143">
        <v>8.8800000000000008</v>
      </c>
      <c r="G346" s="143">
        <v>1</v>
      </c>
    </row>
    <row r="347" spans="1:7" x14ac:dyDescent="0.25">
      <c r="A347" s="142" t="s">
        <v>121</v>
      </c>
      <c r="B347" s="142" t="s">
        <v>122</v>
      </c>
      <c r="C347" s="142" t="s">
        <v>1804</v>
      </c>
      <c r="D347" s="142" t="s">
        <v>13</v>
      </c>
      <c r="E347" s="142" t="s">
        <v>2140</v>
      </c>
      <c r="F347" s="143">
        <v>7</v>
      </c>
      <c r="G347" s="143">
        <v>1</v>
      </c>
    </row>
    <row r="348" spans="1:7" x14ac:dyDescent="0.25">
      <c r="A348" s="142" t="s">
        <v>121</v>
      </c>
      <c r="B348" s="142" t="s">
        <v>122</v>
      </c>
      <c r="C348" s="142" t="s">
        <v>1804</v>
      </c>
      <c r="D348" s="142" t="s">
        <v>10</v>
      </c>
      <c r="E348" s="142" t="s">
        <v>2141</v>
      </c>
      <c r="F348" s="143">
        <v>5.13</v>
      </c>
      <c r="G348" s="143">
        <v>1</v>
      </c>
    </row>
    <row r="349" spans="1:7" x14ac:dyDescent="0.25">
      <c r="A349" s="142" t="s">
        <v>121</v>
      </c>
      <c r="B349" s="142" t="s">
        <v>122</v>
      </c>
      <c r="C349" s="142" t="s">
        <v>1804</v>
      </c>
      <c r="D349" s="142" t="s">
        <v>370</v>
      </c>
      <c r="E349" s="142" t="s">
        <v>2142</v>
      </c>
      <c r="F349" s="143">
        <v>3.5</v>
      </c>
      <c r="G349" s="143">
        <v>1</v>
      </c>
    </row>
    <row r="350" spans="1:7" x14ac:dyDescent="0.25">
      <c r="A350" s="142" t="s">
        <v>123</v>
      </c>
      <c r="B350" s="142" t="s">
        <v>124</v>
      </c>
      <c r="C350" s="142" t="s">
        <v>1804</v>
      </c>
      <c r="D350" s="142" t="s">
        <v>581</v>
      </c>
      <c r="E350" s="142" t="s">
        <v>2138</v>
      </c>
      <c r="F350" s="143">
        <v>10.75</v>
      </c>
      <c r="G350" s="143">
        <v>1</v>
      </c>
    </row>
    <row r="351" spans="1:7" x14ac:dyDescent="0.25">
      <c r="A351" s="142" t="s">
        <v>123</v>
      </c>
      <c r="B351" s="142" t="s">
        <v>124</v>
      </c>
      <c r="C351" s="142" t="s">
        <v>1804</v>
      </c>
      <c r="D351" s="142" t="s">
        <v>2</v>
      </c>
      <c r="E351" s="142" t="s">
        <v>2139</v>
      </c>
      <c r="F351" s="143">
        <v>8.8800000000000008</v>
      </c>
      <c r="G351" s="143">
        <v>1</v>
      </c>
    </row>
    <row r="352" spans="1:7" x14ac:dyDescent="0.25">
      <c r="A352" s="142" t="s">
        <v>123</v>
      </c>
      <c r="B352" s="142" t="s">
        <v>124</v>
      </c>
      <c r="C352" s="142" t="s">
        <v>1804</v>
      </c>
      <c r="D352" s="142" t="s">
        <v>13</v>
      </c>
      <c r="E352" s="142" t="s">
        <v>2140</v>
      </c>
      <c r="F352" s="143">
        <v>7</v>
      </c>
      <c r="G352" s="143">
        <v>1</v>
      </c>
    </row>
    <row r="353" spans="1:7" x14ac:dyDescent="0.25">
      <c r="A353" s="142" t="s">
        <v>123</v>
      </c>
      <c r="B353" s="142" t="s">
        <v>124</v>
      </c>
      <c r="C353" s="142" t="s">
        <v>1804</v>
      </c>
      <c r="D353" s="142" t="s">
        <v>10</v>
      </c>
      <c r="E353" s="142" t="s">
        <v>2141</v>
      </c>
      <c r="F353" s="143">
        <v>5.13</v>
      </c>
      <c r="G353" s="143">
        <v>1</v>
      </c>
    </row>
    <row r="354" spans="1:7" x14ac:dyDescent="0.25">
      <c r="A354" s="142" t="s">
        <v>123</v>
      </c>
      <c r="B354" s="142" t="s">
        <v>124</v>
      </c>
      <c r="C354" s="142" t="s">
        <v>1804</v>
      </c>
      <c r="D354" s="142" t="s">
        <v>370</v>
      </c>
      <c r="E354" s="142" t="s">
        <v>2142</v>
      </c>
      <c r="F354" s="143">
        <v>3.5</v>
      </c>
      <c r="G354" s="143">
        <v>1</v>
      </c>
    </row>
    <row r="355" spans="1:7" x14ac:dyDescent="0.25">
      <c r="A355" s="142" t="s">
        <v>125</v>
      </c>
      <c r="B355" s="142" t="s">
        <v>126</v>
      </c>
      <c r="C355" s="142" t="s">
        <v>1804</v>
      </c>
      <c r="D355" s="142" t="s">
        <v>581</v>
      </c>
      <c r="E355" s="142" t="s">
        <v>2138</v>
      </c>
      <c r="F355" s="143">
        <v>10.75</v>
      </c>
      <c r="G355" s="143">
        <v>1</v>
      </c>
    </row>
    <row r="356" spans="1:7" x14ac:dyDescent="0.25">
      <c r="A356" s="142" t="s">
        <v>125</v>
      </c>
      <c r="B356" s="142" t="s">
        <v>126</v>
      </c>
      <c r="C356" s="142" t="s">
        <v>1804</v>
      </c>
      <c r="D356" s="142" t="s">
        <v>2</v>
      </c>
      <c r="E356" s="142" t="s">
        <v>2139</v>
      </c>
      <c r="F356" s="143">
        <v>8.8800000000000008</v>
      </c>
      <c r="G356" s="143">
        <v>1</v>
      </c>
    </row>
    <row r="357" spans="1:7" x14ac:dyDescent="0.25">
      <c r="A357" s="142" t="s">
        <v>125</v>
      </c>
      <c r="B357" s="142" t="s">
        <v>126</v>
      </c>
      <c r="C357" s="142" t="s">
        <v>1804</v>
      </c>
      <c r="D357" s="142" t="s">
        <v>13</v>
      </c>
      <c r="E357" s="142" t="s">
        <v>2140</v>
      </c>
      <c r="F357" s="143">
        <v>7</v>
      </c>
      <c r="G357" s="143">
        <v>1</v>
      </c>
    </row>
    <row r="358" spans="1:7" x14ac:dyDescent="0.25">
      <c r="A358" s="142" t="s">
        <v>125</v>
      </c>
      <c r="B358" s="142" t="s">
        <v>126</v>
      </c>
      <c r="C358" s="142" t="s">
        <v>1804</v>
      </c>
      <c r="D358" s="142" t="s">
        <v>10</v>
      </c>
      <c r="E358" s="142" t="s">
        <v>2141</v>
      </c>
      <c r="F358" s="143">
        <v>5.13</v>
      </c>
      <c r="G358" s="143">
        <v>1</v>
      </c>
    </row>
    <row r="359" spans="1:7" x14ac:dyDescent="0.25">
      <c r="A359" s="142" t="s">
        <v>125</v>
      </c>
      <c r="B359" s="142" t="s">
        <v>126</v>
      </c>
      <c r="C359" s="142" t="s">
        <v>1804</v>
      </c>
      <c r="D359" s="142" t="s">
        <v>370</v>
      </c>
      <c r="E359" s="142" t="s">
        <v>2142</v>
      </c>
      <c r="F359" s="143">
        <v>3.5</v>
      </c>
      <c r="G359" s="143">
        <v>1</v>
      </c>
    </row>
    <row r="360" spans="1:7" x14ac:dyDescent="0.25">
      <c r="A360" s="142" t="s">
        <v>127</v>
      </c>
      <c r="B360" s="142" t="s">
        <v>128</v>
      </c>
      <c r="C360" s="142" t="s">
        <v>1804</v>
      </c>
      <c r="D360" s="142" t="s">
        <v>581</v>
      </c>
      <c r="E360" s="142" t="s">
        <v>2138</v>
      </c>
      <c r="F360" s="143">
        <v>10.75</v>
      </c>
      <c r="G360" s="143">
        <v>1</v>
      </c>
    </row>
    <row r="361" spans="1:7" x14ac:dyDescent="0.25">
      <c r="A361" s="142" t="s">
        <v>127</v>
      </c>
      <c r="B361" s="142" t="s">
        <v>128</v>
      </c>
      <c r="C361" s="142" t="s">
        <v>1804</v>
      </c>
      <c r="D361" s="142" t="s">
        <v>2</v>
      </c>
      <c r="E361" s="142" t="s">
        <v>2139</v>
      </c>
      <c r="F361" s="143">
        <v>8.8800000000000008</v>
      </c>
      <c r="G361" s="143">
        <v>1</v>
      </c>
    </row>
    <row r="362" spans="1:7" x14ac:dyDescent="0.25">
      <c r="A362" s="142" t="s">
        <v>127</v>
      </c>
      <c r="B362" s="142" t="s">
        <v>128</v>
      </c>
      <c r="C362" s="142" t="s">
        <v>1804</v>
      </c>
      <c r="D362" s="142" t="s">
        <v>13</v>
      </c>
      <c r="E362" s="142" t="s">
        <v>2140</v>
      </c>
      <c r="F362" s="143">
        <v>7</v>
      </c>
      <c r="G362" s="143">
        <v>1</v>
      </c>
    </row>
    <row r="363" spans="1:7" x14ac:dyDescent="0.25">
      <c r="A363" s="142" t="s">
        <v>127</v>
      </c>
      <c r="B363" s="142" t="s">
        <v>128</v>
      </c>
      <c r="C363" s="142" t="s">
        <v>1804</v>
      </c>
      <c r="D363" s="142" t="s">
        <v>10</v>
      </c>
      <c r="E363" s="142" t="s">
        <v>2141</v>
      </c>
      <c r="F363" s="143">
        <v>5.13</v>
      </c>
      <c r="G363" s="143">
        <v>1</v>
      </c>
    </row>
    <row r="364" spans="1:7" x14ac:dyDescent="0.25">
      <c r="A364" s="142" t="s">
        <v>127</v>
      </c>
      <c r="B364" s="142" t="s">
        <v>128</v>
      </c>
      <c r="C364" s="142" t="s">
        <v>1804</v>
      </c>
      <c r="D364" s="142" t="s">
        <v>370</v>
      </c>
      <c r="E364" s="142" t="s">
        <v>2142</v>
      </c>
      <c r="F364" s="143">
        <v>3.5</v>
      </c>
      <c r="G364" s="143">
        <v>1</v>
      </c>
    </row>
    <row r="365" spans="1:7" x14ac:dyDescent="0.25">
      <c r="A365" s="142" t="s">
        <v>129</v>
      </c>
      <c r="B365" s="142" t="s">
        <v>130</v>
      </c>
      <c r="C365" s="142" t="s">
        <v>1804</v>
      </c>
      <c r="D365" s="142" t="s">
        <v>581</v>
      </c>
      <c r="E365" s="142" t="s">
        <v>2138</v>
      </c>
      <c r="F365" s="143">
        <v>10.75</v>
      </c>
      <c r="G365" s="143">
        <v>1</v>
      </c>
    </row>
    <row r="366" spans="1:7" x14ac:dyDescent="0.25">
      <c r="A366" s="142" t="s">
        <v>129</v>
      </c>
      <c r="B366" s="142" t="s">
        <v>130</v>
      </c>
      <c r="C366" s="142" t="s">
        <v>1804</v>
      </c>
      <c r="D366" s="142" t="s">
        <v>2</v>
      </c>
      <c r="E366" s="142" t="s">
        <v>2139</v>
      </c>
      <c r="F366" s="143">
        <v>8.8800000000000008</v>
      </c>
      <c r="G366" s="143">
        <v>1</v>
      </c>
    </row>
    <row r="367" spans="1:7" x14ac:dyDescent="0.25">
      <c r="A367" s="142" t="s">
        <v>129</v>
      </c>
      <c r="B367" s="142" t="s">
        <v>130</v>
      </c>
      <c r="C367" s="142" t="s">
        <v>1804</v>
      </c>
      <c r="D367" s="142" t="s">
        <v>13</v>
      </c>
      <c r="E367" s="142" t="s">
        <v>2140</v>
      </c>
      <c r="F367" s="143">
        <v>7</v>
      </c>
      <c r="G367" s="143">
        <v>1</v>
      </c>
    </row>
    <row r="368" spans="1:7" x14ac:dyDescent="0.25">
      <c r="A368" s="142" t="s">
        <v>129</v>
      </c>
      <c r="B368" s="142" t="s">
        <v>130</v>
      </c>
      <c r="C368" s="142" t="s">
        <v>1804</v>
      </c>
      <c r="D368" s="142" t="s">
        <v>10</v>
      </c>
      <c r="E368" s="142" t="s">
        <v>2141</v>
      </c>
      <c r="F368" s="143">
        <v>5.13</v>
      </c>
      <c r="G368" s="143">
        <v>1</v>
      </c>
    </row>
    <row r="369" spans="1:7" x14ac:dyDescent="0.25">
      <c r="A369" s="142" t="s">
        <v>129</v>
      </c>
      <c r="B369" s="142" t="s">
        <v>130</v>
      </c>
      <c r="C369" s="142" t="s">
        <v>1804</v>
      </c>
      <c r="D369" s="142" t="s">
        <v>370</v>
      </c>
      <c r="E369" s="142" t="s">
        <v>2142</v>
      </c>
      <c r="F369" s="143">
        <v>3.5</v>
      </c>
      <c r="G369" s="143">
        <v>1</v>
      </c>
    </row>
    <row r="370" spans="1:7" x14ac:dyDescent="0.25">
      <c r="A370" s="142" t="s">
        <v>131</v>
      </c>
      <c r="B370" s="142" t="s">
        <v>132</v>
      </c>
      <c r="C370" s="142" t="s">
        <v>1804</v>
      </c>
      <c r="D370" s="142" t="s">
        <v>581</v>
      </c>
      <c r="E370" s="142" t="s">
        <v>2138</v>
      </c>
      <c r="F370" s="143">
        <v>10.75</v>
      </c>
      <c r="G370" s="143">
        <v>1</v>
      </c>
    </row>
    <row r="371" spans="1:7" x14ac:dyDescent="0.25">
      <c r="A371" s="142" t="s">
        <v>131</v>
      </c>
      <c r="B371" s="142" t="s">
        <v>132</v>
      </c>
      <c r="C371" s="142" t="s">
        <v>1804</v>
      </c>
      <c r="D371" s="142" t="s">
        <v>2</v>
      </c>
      <c r="E371" s="142" t="s">
        <v>2139</v>
      </c>
      <c r="F371" s="143">
        <v>8.8800000000000008</v>
      </c>
      <c r="G371" s="143">
        <v>1</v>
      </c>
    </row>
    <row r="372" spans="1:7" x14ac:dyDescent="0.25">
      <c r="A372" s="142" t="s">
        <v>131</v>
      </c>
      <c r="B372" s="142" t="s">
        <v>132</v>
      </c>
      <c r="C372" s="142" t="s">
        <v>1804</v>
      </c>
      <c r="D372" s="142" t="s">
        <v>13</v>
      </c>
      <c r="E372" s="142" t="s">
        <v>2140</v>
      </c>
      <c r="F372" s="143">
        <v>7</v>
      </c>
      <c r="G372" s="143">
        <v>1</v>
      </c>
    </row>
    <row r="373" spans="1:7" x14ac:dyDescent="0.25">
      <c r="A373" s="142" t="s">
        <v>131</v>
      </c>
      <c r="B373" s="142" t="s">
        <v>132</v>
      </c>
      <c r="C373" s="142" t="s">
        <v>1804</v>
      </c>
      <c r="D373" s="142" t="s">
        <v>10</v>
      </c>
      <c r="E373" s="142" t="s">
        <v>2141</v>
      </c>
      <c r="F373" s="143">
        <v>5.13</v>
      </c>
      <c r="G373" s="143">
        <v>1</v>
      </c>
    </row>
    <row r="374" spans="1:7" x14ac:dyDescent="0.25">
      <c r="A374" s="142" t="s">
        <v>131</v>
      </c>
      <c r="B374" s="142" t="s">
        <v>132</v>
      </c>
      <c r="C374" s="142" t="s">
        <v>1804</v>
      </c>
      <c r="D374" s="142" t="s">
        <v>370</v>
      </c>
      <c r="E374" s="142" t="s">
        <v>2142</v>
      </c>
      <c r="F374" s="143">
        <v>3.5</v>
      </c>
      <c r="G374" s="143">
        <v>1</v>
      </c>
    </row>
    <row r="375" spans="1:7" x14ac:dyDescent="0.25">
      <c r="A375" s="142" t="s">
        <v>133</v>
      </c>
      <c r="B375" s="142" t="s">
        <v>134</v>
      </c>
      <c r="C375" s="142" t="s">
        <v>1804</v>
      </c>
      <c r="D375" s="142" t="s">
        <v>581</v>
      </c>
      <c r="E375" s="142" t="s">
        <v>2138</v>
      </c>
      <c r="F375" s="143">
        <v>10.75</v>
      </c>
      <c r="G375" s="143">
        <v>1</v>
      </c>
    </row>
    <row r="376" spans="1:7" x14ac:dyDescent="0.25">
      <c r="A376" s="142" t="s">
        <v>133</v>
      </c>
      <c r="B376" s="142" t="s">
        <v>134</v>
      </c>
      <c r="C376" s="142" t="s">
        <v>1804</v>
      </c>
      <c r="D376" s="142" t="s">
        <v>2</v>
      </c>
      <c r="E376" s="142" t="s">
        <v>2139</v>
      </c>
      <c r="F376" s="143">
        <v>8.8800000000000008</v>
      </c>
      <c r="G376" s="143">
        <v>1</v>
      </c>
    </row>
    <row r="377" spans="1:7" x14ac:dyDescent="0.25">
      <c r="A377" s="142" t="s">
        <v>133</v>
      </c>
      <c r="B377" s="142" t="s">
        <v>134</v>
      </c>
      <c r="C377" s="142" t="s">
        <v>1804</v>
      </c>
      <c r="D377" s="142" t="s">
        <v>13</v>
      </c>
      <c r="E377" s="142" t="s">
        <v>2140</v>
      </c>
      <c r="F377" s="143">
        <v>7</v>
      </c>
      <c r="G377" s="143">
        <v>1</v>
      </c>
    </row>
    <row r="378" spans="1:7" x14ac:dyDescent="0.25">
      <c r="A378" s="142" t="s">
        <v>133</v>
      </c>
      <c r="B378" s="142" t="s">
        <v>134</v>
      </c>
      <c r="C378" s="142" t="s">
        <v>1804</v>
      </c>
      <c r="D378" s="142" t="s">
        <v>10</v>
      </c>
      <c r="E378" s="142" t="s">
        <v>2141</v>
      </c>
      <c r="F378" s="143">
        <v>5.13</v>
      </c>
      <c r="G378" s="143">
        <v>1</v>
      </c>
    </row>
    <row r="379" spans="1:7" x14ac:dyDescent="0.25">
      <c r="A379" s="142" t="s">
        <v>133</v>
      </c>
      <c r="B379" s="142" t="s">
        <v>134</v>
      </c>
      <c r="C379" s="142" t="s">
        <v>1804</v>
      </c>
      <c r="D379" s="142" t="s">
        <v>370</v>
      </c>
      <c r="E379" s="142" t="s">
        <v>2142</v>
      </c>
      <c r="F379" s="143">
        <v>3.5</v>
      </c>
      <c r="G379" s="143">
        <v>1</v>
      </c>
    </row>
    <row r="380" spans="1:7" x14ac:dyDescent="0.25">
      <c r="A380" s="142" t="s">
        <v>135</v>
      </c>
      <c r="B380" s="142" t="s">
        <v>136</v>
      </c>
      <c r="C380" s="142" t="s">
        <v>1804</v>
      </c>
      <c r="D380" s="142" t="s">
        <v>581</v>
      </c>
      <c r="E380" s="142" t="s">
        <v>2138</v>
      </c>
      <c r="F380" s="143">
        <v>10.75</v>
      </c>
      <c r="G380" s="143">
        <v>1</v>
      </c>
    </row>
    <row r="381" spans="1:7" x14ac:dyDescent="0.25">
      <c r="A381" s="142" t="s">
        <v>135</v>
      </c>
      <c r="B381" s="142" t="s">
        <v>136</v>
      </c>
      <c r="C381" s="142" t="s">
        <v>1804</v>
      </c>
      <c r="D381" s="142" t="s">
        <v>2</v>
      </c>
      <c r="E381" s="142" t="s">
        <v>2139</v>
      </c>
      <c r="F381" s="143">
        <v>8.8800000000000008</v>
      </c>
      <c r="G381" s="143">
        <v>1</v>
      </c>
    </row>
    <row r="382" spans="1:7" x14ac:dyDescent="0.25">
      <c r="A382" s="142" t="s">
        <v>135</v>
      </c>
      <c r="B382" s="142" t="s">
        <v>136</v>
      </c>
      <c r="C382" s="142" t="s">
        <v>1804</v>
      </c>
      <c r="D382" s="142" t="s">
        <v>13</v>
      </c>
      <c r="E382" s="142" t="s">
        <v>2140</v>
      </c>
      <c r="F382" s="143">
        <v>7</v>
      </c>
      <c r="G382" s="143">
        <v>1</v>
      </c>
    </row>
    <row r="383" spans="1:7" x14ac:dyDescent="0.25">
      <c r="A383" s="142" t="s">
        <v>135</v>
      </c>
      <c r="B383" s="142" t="s">
        <v>136</v>
      </c>
      <c r="C383" s="142" t="s">
        <v>1804</v>
      </c>
      <c r="D383" s="142" t="s">
        <v>10</v>
      </c>
      <c r="E383" s="142" t="s">
        <v>2141</v>
      </c>
      <c r="F383" s="143">
        <v>5.13</v>
      </c>
      <c r="G383" s="143">
        <v>1</v>
      </c>
    </row>
    <row r="384" spans="1:7" x14ac:dyDescent="0.25">
      <c r="A384" s="142" t="s">
        <v>135</v>
      </c>
      <c r="B384" s="142" t="s">
        <v>136</v>
      </c>
      <c r="C384" s="142" t="s">
        <v>1804</v>
      </c>
      <c r="D384" s="142" t="s">
        <v>370</v>
      </c>
      <c r="E384" s="142" t="s">
        <v>2142</v>
      </c>
      <c r="F384" s="143">
        <v>3.5</v>
      </c>
      <c r="G384" s="143">
        <v>1</v>
      </c>
    </row>
    <row r="385" spans="1:7" x14ac:dyDescent="0.25">
      <c r="A385" s="142" t="s">
        <v>137</v>
      </c>
      <c r="B385" s="142" t="s">
        <v>138</v>
      </c>
      <c r="C385" s="142" t="s">
        <v>1804</v>
      </c>
      <c r="D385" s="142" t="s">
        <v>581</v>
      </c>
      <c r="E385" s="142" t="s">
        <v>2138</v>
      </c>
      <c r="F385" s="143">
        <v>10.75</v>
      </c>
      <c r="G385" s="143">
        <v>1</v>
      </c>
    </row>
    <row r="386" spans="1:7" x14ac:dyDescent="0.25">
      <c r="A386" s="142" t="s">
        <v>137</v>
      </c>
      <c r="B386" s="142" t="s">
        <v>138</v>
      </c>
      <c r="C386" s="142" t="s">
        <v>1804</v>
      </c>
      <c r="D386" s="142" t="s">
        <v>2</v>
      </c>
      <c r="E386" s="142" t="s">
        <v>2139</v>
      </c>
      <c r="F386" s="143">
        <v>8.8800000000000008</v>
      </c>
      <c r="G386" s="143">
        <v>1</v>
      </c>
    </row>
    <row r="387" spans="1:7" x14ac:dyDescent="0.25">
      <c r="A387" s="142" t="s">
        <v>137</v>
      </c>
      <c r="B387" s="142" t="s">
        <v>138</v>
      </c>
      <c r="C387" s="142" t="s">
        <v>1804</v>
      </c>
      <c r="D387" s="142" t="s">
        <v>13</v>
      </c>
      <c r="E387" s="142" t="s">
        <v>2140</v>
      </c>
      <c r="F387" s="143">
        <v>7</v>
      </c>
      <c r="G387" s="143">
        <v>1</v>
      </c>
    </row>
    <row r="388" spans="1:7" x14ac:dyDescent="0.25">
      <c r="A388" s="142" t="s">
        <v>137</v>
      </c>
      <c r="B388" s="142" t="s">
        <v>138</v>
      </c>
      <c r="C388" s="142" t="s">
        <v>1804</v>
      </c>
      <c r="D388" s="142" t="s">
        <v>10</v>
      </c>
      <c r="E388" s="142" t="s">
        <v>2141</v>
      </c>
      <c r="F388" s="143">
        <v>5.13</v>
      </c>
      <c r="G388" s="143">
        <v>1</v>
      </c>
    </row>
    <row r="389" spans="1:7" x14ac:dyDescent="0.25">
      <c r="A389" s="142" t="s">
        <v>137</v>
      </c>
      <c r="B389" s="142" t="s">
        <v>138</v>
      </c>
      <c r="C389" s="142" t="s">
        <v>1804</v>
      </c>
      <c r="D389" s="142" t="s">
        <v>370</v>
      </c>
      <c r="E389" s="142" t="s">
        <v>2142</v>
      </c>
      <c r="F389" s="143">
        <v>3.5</v>
      </c>
      <c r="G389" s="143">
        <v>1</v>
      </c>
    </row>
    <row r="390" spans="1:7" x14ac:dyDescent="0.25">
      <c r="A390" s="142" t="s">
        <v>139</v>
      </c>
      <c r="B390" s="142" t="s">
        <v>140</v>
      </c>
      <c r="C390" s="142" t="s">
        <v>1804</v>
      </c>
      <c r="D390" s="142" t="s">
        <v>581</v>
      </c>
      <c r="E390" s="142" t="s">
        <v>2138</v>
      </c>
      <c r="F390" s="143">
        <v>10.75</v>
      </c>
      <c r="G390" s="143">
        <v>1</v>
      </c>
    </row>
    <row r="391" spans="1:7" x14ac:dyDescent="0.25">
      <c r="A391" s="142" t="s">
        <v>139</v>
      </c>
      <c r="B391" s="142" t="s">
        <v>140</v>
      </c>
      <c r="C391" s="142" t="s">
        <v>1804</v>
      </c>
      <c r="D391" s="142" t="s">
        <v>2</v>
      </c>
      <c r="E391" s="142" t="s">
        <v>2139</v>
      </c>
      <c r="F391" s="143">
        <v>8.8800000000000008</v>
      </c>
      <c r="G391" s="143">
        <v>1</v>
      </c>
    </row>
    <row r="392" spans="1:7" x14ac:dyDescent="0.25">
      <c r="A392" s="142" t="s">
        <v>139</v>
      </c>
      <c r="B392" s="142" t="s">
        <v>140</v>
      </c>
      <c r="C392" s="142" t="s">
        <v>1804</v>
      </c>
      <c r="D392" s="142" t="s">
        <v>13</v>
      </c>
      <c r="E392" s="142" t="s">
        <v>2140</v>
      </c>
      <c r="F392" s="143">
        <v>7</v>
      </c>
      <c r="G392" s="143">
        <v>1</v>
      </c>
    </row>
    <row r="393" spans="1:7" x14ac:dyDescent="0.25">
      <c r="A393" s="142" t="s">
        <v>139</v>
      </c>
      <c r="B393" s="142" t="s">
        <v>140</v>
      </c>
      <c r="C393" s="142" t="s">
        <v>1804</v>
      </c>
      <c r="D393" s="142" t="s">
        <v>10</v>
      </c>
      <c r="E393" s="142" t="s">
        <v>2141</v>
      </c>
      <c r="F393" s="143">
        <v>5.13</v>
      </c>
      <c r="G393" s="143">
        <v>1</v>
      </c>
    </row>
    <row r="394" spans="1:7" x14ac:dyDescent="0.25">
      <c r="A394" s="142" t="s">
        <v>139</v>
      </c>
      <c r="B394" s="142" t="s">
        <v>140</v>
      </c>
      <c r="C394" s="142" t="s">
        <v>1804</v>
      </c>
      <c r="D394" s="142" t="s">
        <v>370</v>
      </c>
      <c r="E394" s="142" t="s">
        <v>2142</v>
      </c>
      <c r="F394" s="143">
        <v>3.5</v>
      </c>
      <c r="G394" s="143">
        <v>1</v>
      </c>
    </row>
    <row r="395" spans="1:7" x14ac:dyDescent="0.25">
      <c r="A395" s="142" t="s">
        <v>141</v>
      </c>
      <c r="B395" s="142" t="s">
        <v>142</v>
      </c>
      <c r="C395" s="142" t="s">
        <v>1804</v>
      </c>
      <c r="D395" s="142" t="s">
        <v>581</v>
      </c>
      <c r="E395" s="142" t="s">
        <v>2138</v>
      </c>
      <c r="F395" s="143">
        <v>10.75</v>
      </c>
      <c r="G395" s="143">
        <v>1</v>
      </c>
    </row>
    <row r="396" spans="1:7" x14ac:dyDescent="0.25">
      <c r="A396" s="142" t="s">
        <v>141</v>
      </c>
      <c r="B396" s="142" t="s">
        <v>142</v>
      </c>
      <c r="C396" s="142" t="s">
        <v>1804</v>
      </c>
      <c r="D396" s="142" t="s">
        <v>2</v>
      </c>
      <c r="E396" s="142" t="s">
        <v>2139</v>
      </c>
      <c r="F396" s="143">
        <v>8.8800000000000008</v>
      </c>
      <c r="G396" s="143">
        <v>1</v>
      </c>
    </row>
    <row r="397" spans="1:7" x14ac:dyDescent="0.25">
      <c r="A397" s="142" t="s">
        <v>141</v>
      </c>
      <c r="B397" s="142" t="s">
        <v>142</v>
      </c>
      <c r="C397" s="142" t="s">
        <v>1804</v>
      </c>
      <c r="D397" s="142" t="s">
        <v>13</v>
      </c>
      <c r="E397" s="142" t="s">
        <v>2140</v>
      </c>
      <c r="F397" s="143">
        <v>7</v>
      </c>
      <c r="G397" s="143">
        <v>1</v>
      </c>
    </row>
    <row r="398" spans="1:7" x14ac:dyDescent="0.25">
      <c r="A398" s="142" t="s">
        <v>141</v>
      </c>
      <c r="B398" s="142" t="s">
        <v>142</v>
      </c>
      <c r="C398" s="142" t="s">
        <v>1804</v>
      </c>
      <c r="D398" s="142" t="s">
        <v>10</v>
      </c>
      <c r="E398" s="142" t="s">
        <v>2141</v>
      </c>
      <c r="F398" s="143">
        <v>5.13</v>
      </c>
      <c r="G398" s="143">
        <v>1</v>
      </c>
    </row>
    <row r="399" spans="1:7" x14ac:dyDescent="0.25">
      <c r="A399" s="142" t="s">
        <v>141</v>
      </c>
      <c r="B399" s="142" t="s">
        <v>142</v>
      </c>
      <c r="C399" s="142" t="s">
        <v>1804</v>
      </c>
      <c r="D399" s="142" t="s">
        <v>370</v>
      </c>
      <c r="E399" s="142" t="s">
        <v>2142</v>
      </c>
      <c r="F399" s="143">
        <v>3.5</v>
      </c>
      <c r="G399" s="143">
        <v>1</v>
      </c>
    </row>
    <row r="400" spans="1:7" x14ac:dyDescent="0.25">
      <c r="A400" s="142" t="s">
        <v>143</v>
      </c>
      <c r="B400" s="142" t="s">
        <v>144</v>
      </c>
      <c r="C400" s="142" t="s">
        <v>1804</v>
      </c>
      <c r="D400" s="142" t="s">
        <v>581</v>
      </c>
      <c r="E400" s="142" t="s">
        <v>2138</v>
      </c>
      <c r="F400" s="143">
        <v>10.75</v>
      </c>
      <c r="G400" s="143">
        <v>1</v>
      </c>
    </row>
    <row r="401" spans="1:7" x14ac:dyDescent="0.25">
      <c r="A401" s="142" t="s">
        <v>143</v>
      </c>
      <c r="B401" s="142" t="s">
        <v>144</v>
      </c>
      <c r="C401" s="142" t="s">
        <v>1804</v>
      </c>
      <c r="D401" s="142" t="s">
        <v>2</v>
      </c>
      <c r="E401" s="142" t="s">
        <v>2139</v>
      </c>
      <c r="F401" s="143">
        <v>8.8800000000000008</v>
      </c>
      <c r="G401" s="143">
        <v>1</v>
      </c>
    </row>
    <row r="402" spans="1:7" x14ac:dyDescent="0.25">
      <c r="A402" s="142" t="s">
        <v>143</v>
      </c>
      <c r="B402" s="142" t="s">
        <v>144</v>
      </c>
      <c r="C402" s="142" t="s">
        <v>1804</v>
      </c>
      <c r="D402" s="142" t="s">
        <v>13</v>
      </c>
      <c r="E402" s="142" t="s">
        <v>2140</v>
      </c>
      <c r="F402" s="143">
        <v>7</v>
      </c>
      <c r="G402" s="143">
        <v>1</v>
      </c>
    </row>
    <row r="403" spans="1:7" x14ac:dyDescent="0.25">
      <c r="A403" s="142" t="s">
        <v>143</v>
      </c>
      <c r="B403" s="142" t="s">
        <v>144</v>
      </c>
      <c r="C403" s="142" t="s">
        <v>1804</v>
      </c>
      <c r="D403" s="142" t="s">
        <v>10</v>
      </c>
      <c r="E403" s="142" t="s">
        <v>2141</v>
      </c>
      <c r="F403" s="143">
        <v>5.13</v>
      </c>
      <c r="G403" s="143">
        <v>1</v>
      </c>
    </row>
    <row r="404" spans="1:7" x14ac:dyDescent="0.25">
      <c r="A404" s="142" t="s">
        <v>143</v>
      </c>
      <c r="B404" s="142" t="s">
        <v>144</v>
      </c>
      <c r="C404" s="142" t="s">
        <v>1804</v>
      </c>
      <c r="D404" s="142" t="s">
        <v>370</v>
      </c>
      <c r="E404" s="142" t="s">
        <v>2142</v>
      </c>
      <c r="F404" s="143">
        <v>3.5</v>
      </c>
      <c r="G404" s="143">
        <v>1</v>
      </c>
    </row>
    <row r="405" spans="1:7" x14ac:dyDescent="0.25">
      <c r="A405" s="142" t="s">
        <v>145</v>
      </c>
      <c r="B405" s="142" t="s">
        <v>146</v>
      </c>
      <c r="C405" s="142" t="s">
        <v>1804</v>
      </c>
      <c r="D405" s="142" t="s">
        <v>581</v>
      </c>
      <c r="E405" s="142" t="s">
        <v>2138</v>
      </c>
      <c r="F405" s="143">
        <v>10.75</v>
      </c>
      <c r="G405" s="143">
        <v>1</v>
      </c>
    </row>
    <row r="406" spans="1:7" x14ac:dyDescent="0.25">
      <c r="A406" s="142" t="s">
        <v>145</v>
      </c>
      <c r="B406" s="142" t="s">
        <v>146</v>
      </c>
      <c r="C406" s="142" t="s">
        <v>1804</v>
      </c>
      <c r="D406" s="142" t="s">
        <v>2</v>
      </c>
      <c r="E406" s="142" t="s">
        <v>2139</v>
      </c>
      <c r="F406" s="143">
        <v>8.8800000000000008</v>
      </c>
      <c r="G406" s="143">
        <v>1</v>
      </c>
    </row>
    <row r="407" spans="1:7" x14ac:dyDescent="0.25">
      <c r="A407" s="142" t="s">
        <v>145</v>
      </c>
      <c r="B407" s="142" t="s">
        <v>146</v>
      </c>
      <c r="C407" s="142" t="s">
        <v>1804</v>
      </c>
      <c r="D407" s="142" t="s">
        <v>13</v>
      </c>
      <c r="E407" s="142" t="s">
        <v>2140</v>
      </c>
      <c r="F407" s="143">
        <v>7</v>
      </c>
      <c r="G407" s="143">
        <v>1</v>
      </c>
    </row>
    <row r="408" spans="1:7" x14ac:dyDescent="0.25">
      <c r="A408" s="142" t="s">
        <v>145</v>
      </c>
      <c r="B408" s="142" t="s">
        <v>146</v>
      </c>
      <c r="C408" s="142" t="s">
        <v>1804</v>
      </c>
      <c r="D408" s="142" t="s">
        <v>10</v>
      </c>
      <c r="E408" s="142" t="s">
        <v>2141</v>
      </c>
      <c r="F408" s="143">
        <v>5.13</v>
      </c>
      <c r="G408" s="143">
        <v>1</v>
      </c>
    </row>
    <row r="409" spans="1:7" x14ac:dyDescent="0.25">
      <c r="A409" s="142" t="s">
        <v>145</v>
      </c>
      <c r="B409" s="142" t="s">
        <v>146</v>
      </c>
      <c r="C409" s="142" t="s">
        <v>1804</v>
      </c>
      <c r="D409" s="142" t="s">
        <v>370</v>
      </c>
      <c r="E409" s="142" t="s">
        <v>2142</v>
      </c>
      <c r="F409" s="143">
        <v>3.5</v>
      </c>
      <c r="G409" s="143">
        <v>1</v>
      </c>
    </row>
    <row r="410" spans="1:7" x14ac:dyDescent="0.25">
      <c r="A410" s="142" t="s">
        <v>147</v>
      </c>
      <c r="B410" s="142" t="s">
        <v>148</v>
      </c>
      <c r="C410" s="142" t="s">
        <v>1804</v>
      </c>
      <c r="D410" s="142" t="s">
        <v>581</v>
      </c>
      <c r="E410" s="142" t="s">
        <v>2138</v>
      </c>
      <c r="F410" s="143">
        <v>10.75</v>
      </c>
      <c r="G410" s="143">
        <v>1</v>
      </c>
    </row>
    <row r="411" spans="1:7" x14ac:dyDescent="0.25">
      <c r="A411" s="142" t="s">
        <v>147</v>
      </c>
      <c r="B411" s="142" t="s">
        <v>148</v>
      </c>
      <c r="C411" s="142" t="s">
        <v>1804</v>
      </c>
      <c r="D411" s="142" t="s">
        <v>2</v>
      </c>
      <c r="E411" s="142" t="s">
        <v>2139</v>
      </c>
      <c r="F411" s="143">
        <v>8.8800000000000008</v>
      </c>
      <c r="G411" s="143">
        <v>1</v>
      </c>
    </row>
    <row r="412" spans="1:7" x14ac:dyDescent="0.25">
      <c r="A412" s="142" t="s">
        <v>147</v>
      </c>
      <c r="B412" s="142" t="s">
        <v>148</v>
      </c>
      <c r="C412" s="142" t="s">
        <v>1804</v>
      </c>
      <c r="D412" s="142" t="s">
        <v>13</v>
      </c>
      <c r="E412" s="142" t="s">
        <v>2140</v>
      </c>
      <c r="F412" s="143">
        <v>7</v>
      </c>
      <c r="G412" s="143">
        <v>1</v>
      </c>
    </row>
    <row r="413" spans="1:7" x14ac:dyDescent="0.25">
      <c r="A413" s="142" t="s">
        <v>147</v>
      </c>
      <c r="B413" s="142" t="s">
        <v>148</v>
      </c>
      <c r="C413" s="142" t="s">
        <v>1804</v>
      </c>
      <c r="D413" s="142" t="s">
        <v>10</v>
      </c>
      <c r="E413" s="142" t="s">
        <v>2141</v>
      </c>
      <c r="F413" s="143">
        <v>5.13</v>
      </c>
      <c r="G413" s="143">
        <v>1</v>
      </c>
    </row>
    <row r="414" spans="1:7" x14ac:dyDescent="0.25">
      <c r="A414" s="142" t="s">
        <v>147</v>
      </c>
      <c r="B414" s="142" t="s">
        <v>148</v>
      </c>
      <c r="C414" s="142" t="s">
        <v>1804</v>
      </c>
      <c r="D414" s="142" t="s">
        <v>370</v>
      </c>
      <c r="E414" s="142" t="s">
        <v>2142</v>
      </c>
      <c r="F414" s="143">
        <v>3.5</v>
      </c>
      <c r="G414" s="143">
        <v>1</v>
      </c>
    </row>
    <row r="415" spans="1:7" x14ac:dyDescent="0.25">
      <c r="A415" s="142" t="s">
        <v>149</v>
      </c>
      <c r="B415" s="142" t="s">
        <v>150</v>
      </c>
      <c r="C415" s="142" t="s">
        <v>1804</v>
      </c>
      <c r="D415" s="142" t="s">
        <v>581</v>
      </c>
      <c r="E415" s="142" t="s">
        <v>2138</v>
      </c>
      <c r="F415" s="143">
        <v>10.75</v>
      </c>
      <c r="G415" s="143">
        <v>1</v>
      </c>
    </row>
    <row r="416" spans="1:7" x14ac:dyDescent="0.25">
      <c r="A416" s="142" t="s">
        <v>149</v>
      </c>
      <c r="B416" s="142" t="s">
        <v>150</v>
      </c>
      <c r="C416" s="142" t="s">
        <v>1804</v>
      </c>
      <c r="D416" s="142" t="s">
        <v>2</v>
      </c>
      <c r="E416" s="142" t="s">
        <v>2139</v>
      </c>
      <c r="F416" s="143">
        <v>8.8800000000000008</v>
      </c>
      <c r="G416" s="143">
        <v>1</v>
      </c>
    </row>
    <row r="417" spans="1:7" x14ac:dyDescent="0.25">
      <c r="A417" s="142" t="s">
        <v>149</v>
      </c>
      <c r="B417" s="142" t="s">
        <v>150</v>
      </c>
      <c r="C417" s="142" t="s">
        <v>1804</v>
      </c>
      <c r="D417" s="142" t="s">
        <v>13</v>
      </c>
      <c r="E417" s="142" t="s">
        <v>2140</v>
      </c>
      <c r="F417" s="143">
        <v>7</v>
      </c>
      <c r="G417" s="143">
        <v>1</v>
      </c>
    </row>
    <row r="418" spans="1:7" x14ac:dyDescent="0.25">
      <c r="A418" s="142" t="s">
        <v>149</v>
      </c>
      <c r="B418" s="142" t="s">
        <v>150</v>
      </c>
      <c r="C418" s="142" t="s">
        <v>1804</v>
      </c>
      <c r="D418" s="142" t="s">
        <v>10</v>
      </c>
      <c r="E418" s="142" t="s">
        <v>2141</v>
      </c>
      <c r="F418" s="143">
        <v>5.13</v>
      </c>
      <c r="G418" s="143">
        <v>1</v>
      </c>
    </row>
    <row r="419" spans="1:7" x14ac:dyDescent="0.25">
      <c r="A419" s="142" t="s">
        <v>149</v>
      </c>
      <c r="B419" s="142" t="s">
        <v>150</v>
      </c>
      <c r="C419" s="142" t="s">
        <v>1804</v>
      </c>
      <c r="D419" s="142" t="s">
        <v>370</v>
      </c>
      <c r="E419" s="142" t="s">
        <v>2142</v>
      </c>
      <c r="F419" s="143">
        <v>3.5</v>
      </c>
      <c r="G419" s="143">
        <v>1</v>
      </c>
    </row>
    <row r="420" spans="1:7" x14ac:dyDescent="0.25">
      <c r="A420" s="142" t="s">
        <v>151</v>
      </c>
      <c r="B420" s="142" t="s">
        <v>152</v>
      </c>
      <c r="C420" s="142" t="s">
        <v>1804</v>
      </c>
      <c r="D420" s="142" t="s">
        <v>581</v>
      </c>
      <c r="E420" s="142" t="s">
        <v>2138</v>
      </c>
      <c r="F420" s="143">
        <v>10.75</v>
      </c>
      <c r="G420" s="143">
        <v>1</v>
      </c>
    </row>
    <row r="421" spans="1:7" x14ac:dyDescent="0.25">
      <c r="A421" s="142" t="s">
        <v>151</v>
      </c>
      <c r="B421" s="142" t="s">
        <v>152</v>
      </c>
      <c r="C421" s="142" t="s">
        <v>1804</v>
      </c>
      <c r="D421" s="142" t="s">
        <v>2</v>
      </c>
      <c r="E421" s="142" t="s">
        <v>2139</v>
      </c>
      <c r="F421" s="143">
        <v>8.8800000000000008</v>
      </c>
      <c r="G421" s="143">
        <v>1</v>
      </c>
    </row>
    <row r="422" spans="1:7" x14ac:dyDescent="0.25">
      <c r="A422" s="142" t="s">
        <v>151</v>
      </c>
      <c r="B422" s="142" t="s">
        <v>152</v>
      </c>
      <c r="C422" s="142" t="s">
        <v>1804</v>
      </c>
      <c r="D422" s="142" t="s">
        <v>13</v>
      </c>
      <c r="E422" s="142" t="s">
        <v>2140</v>
      </c>
      <c r="F422" s="143">
        <v>7</v>
      </c>
      <c r="G422" s="143">
        <v>1</v>
      </c>
    </row>
    <row r="423" spans="1:7" x14ac:dyDescent="0.25">
      <c r="A423" s="142" t="s">
        <v>151</v>
      </c>
      <c r="B423" s="142" t="s">
        <v>152</v>
      </c>
      <c r="C423" s="142" t="s">
        <v>1804</v>
      </c>
      <c r="D423" s="142" t="s">
        <v>10</v>
      </c>
      <c r="E423" s="142" t="s">
        <v>2141</v>
      </c>
      <c r="F423" s="143">
        <v>5.13</v>
      </c>
      <c r="G423" s="143">
        <v>1</v>
      </c>
    </row>
    <row r="424" spans="1:7" x14ac:dyDescent="0.25">
      <c r="A424" s="142" t="s">
        <v>151</v>
      </c>
      <c r="B424" s="142" t="s">
        <v>152</v>
      </c>
      <c r="C424" s="142" t="s">
        <v>1804</v>
      </c>
      <c r="D424" s="142" t="s">
        <v>370</v>
      </c>
      <c r="E424" s="142" t="s">
        <v>2142</v>
      </c>
      <c r="F424" s="143">
        <v>3.5</v>
      </c>
      <c r="G424" s="143">
        <v>1</v>
      </c>
    </row>
    <row r="425" spans="1:7" x14ac:dyDescent="0.25">
      <c r="A425" s="142" t="s">
        <v>153</v>
      </c>
      <c r="B425" s="142" t="s">
        <v>154</v>
      </c>
      <c r="C425" s="142" t="s">
        <v>1804</v>
      </c>
      <c r="D425" s="142" t="s">
        <v>581</v>
      </c>
      <c r="E425" s="142" t="s">
        <v>2138</v>
      </c>
      <c r="F425" s="143">
        <v>10.75</v>
      </c>
      <c r="G425" s="143">
        <v>1</v>
      </c>
    </row>
    <row r="426" spans="1:7" x14ac:dyDescent="0.25">
      <c r="A426" s="142" t="s">
        <v>153</v>
      </c>
      <c r="B426" s="142" t="s">
        <v>154</v>
      </c>
      <c r="C426" s="142" t="s">
        <v>1804</v>
      </c>
      <c r="D426" s="142" t="s">
        <v>2</v>
      </c>
      <c r="E426" s="142" t="s">
        <v>2139</v>
      </c>
      <c r="F426" s="143">
        <v>8.8800000000000008</v>
      </c>
      <c r="G426" s="143">
        <v>1</v>
      </c>
    </row>
    <row r="427" spans="1:7" x14ac:dyDescent="0.25">
      <c r="A427" s="142" t="s">
        <v>153</v>
      </c>
      <c r="B427" s="142" t="s">
        <v>154</v>
      </c>
      <c r="C427" s="142" t="s">
        <v>1804</v>
      </c>
      <c r="D427" s="142" t="s">
        <v>13</v>
      </c>
      <c r="E427" s="142" t="s">
        <v>2140</v>
      </c>
      <c r="F427" s="143">
        <v>7</v>
      </c>
      <c r="G427" s="143">
        <v>1</v>
      </c>
    </row>
    <row r="428" spans="1:7" x14ac:dyDescent="0.25">
      <c r="A428" s="142" t="s">
        <v>153</v>
      </c>
      <c r="B428" s="142" t="s">
        <v>154</v>
      </c>
      <c r="C428" s="142" t="s">
        <v>1804</v>
      </c>
      <c r="D428" s="142" t="s">
        <v>10</v>
      </c>
      <c r="E428" s="142" t="s">
        <v>2141</v>
      </c>
      <c r="F428" s="143">
        <v>5.13</v>
      </c>
      <c r="G428" s="143">
        <v>1</v>
      </c>
    </row>
    <row r="429" spans="1:7" x14ac:dyDescent="0.25">
      <c r="A429" s="142" t="s">
        <v>153</v>
      </c>
      <c r="B429" s="142" t="s">
        <v>154</v>
      </c>
      <c r="C429" s="142" t="s">
        <v>1804</v>
      </c>
      <c r="D429" s="142" t="s">
        <v>370</v>
      </c>
      <c r="E429" s="142" t="s">
        <v>2142</v>
      </c>
      <c r="F429" s="143">
        <v>3.5</v>
      </c>
      <c r="G429" s="143">
        <v>1</v>
      </c>
    </row>
    <row r="430" spans="1:7" x14ac:dyDescent="0.25">
      <c r="A430" s="142" t="s">
        <v>155</v>
      </c>
      <c r="B430" s="142" t="s">
        <v>156</v>
      </c>
      <c r="C430" s="142" t="s">
        <v>1804</v>
      </c>
      <c r="D430" s="142" t="s">
        <v>581</v>
      </c>
      <c r="E430" s="142" t="s">
        <v>2138</v>
      </c>
      <c r="F430" s="143">
        <v>10.75</v>
      </c>
      <c r="G430" s="143">
        <v>1</v>
      </c>
    </row>
    <row r="431" spans="1:7" x14ac:dyDescent="0.25">
      <c r="A431" s="142" t="s">
        <v>155</v>
      </c>
      <c r="B431" s="142" t="s">
        <v>156</v>
      </c>
      <c r="C431" s="142" t="s">
        <v>1804</v>
      </c>
      <c r="D431" s="142" t="s">
        <v>2</v>
      </c>
      <c r="E431" s="142" t="s">
        <v>2139</v>
      </c>
      <c r="F431" s="143">
        <v>8.8800000000000008</v>
      </c>
      <c r="G431" s="143">
        <v>1</v>
      </c>
    </row>
    <row r="432" spans="1:7" x14ac:dyDescent="0.25">
      <c r="A432" s="142" t="s">
        <v>155</v>
      </c>
      <c r="B432" s="142" t="s">
        <v>156</v>
      </c>
      <c r="C432" s="142" t="s">
        <v>1804</v>
      </c>
      <c r="D432" s="142" t="s">
        <v>13</v>
      </c>
      <c r="E432" s="142" t="s">
        <v>2140</v>
      </c>
      <c r="F432" s="143">
        <v>7</v>
      </c>
      <c r="G432" s="143">
        <v>1</v>
      </c>
    </row>
    <row r="433" spans="1:7" x14ac:dyDescent="0.25">
      <c r="A433" s="142" t="s">
        <v>155</v>
      </c>
      <c r="B433" s="142" t="s">
        <v>156</v>
      </c>
      <c r="C433" s="142" t="s">
        <v>1804</v>
      </c>
      <c r="D433" s="142" t="s">
        <v>10</v>
      </c>
      <c r="E433" s="142" t="s">
        <v>2141</v>
      </c>
      <c r="F433" s="143">
        <v>5.13</v>
      </c>
      <c r="G433" s="143">
        <v>1</v>
      </c>
    </row>
    <row r="434" spans="1:7" x14ac:dyDescent="0.25">
      <c r="A434" s="142" t="s">
        <v>155</v>
      </c>
      <c r="B434" s="142" t="s">
        <v>156</v>
      </c>
      <c r="C434" s="142" t="s">
        <v>1804</v>
      </c>
      <c r="D434" s="142" t="s">
        <v>370</v>
      </c>
      <c r="E434" s="142" t="s">
        <v>2142</v>
      </c>
      <c r="F434" s="143">
        <v>3.5</v>
      </c>
      <c r="G434" s="143">
        <v>1</v>
      </c>
    </row>
    <row r="435" spans="1:7" x14ac:dyDescent="0.25">
      <c r="A435" s="142" t="s">
        <v>159</v>
      </c>
      <c r="B435" s="142" t="s">
        <v>160</v>
      </c>
      <c r="C435" s="142" t="s">
        <v>1804</v>
      </c>
      <c r="D435" s="142" t="s">
        <v>581</v>
      </c>
      <c r="E435" s="142" t="s">
        <v>2138</v>
      </c>
      <c r="F435" s="143">
        <v>10.75</v>
      </c>
      <c r="G435" s="143">
        <v>1</v>
      </c>
    </row>
    <row r="436" spans="1:7" x14ac:dyDescent="0.25">
      <c r="A436" s="142" t="s">
        <v>159</v>
      </c>
      <c r="B436" s="142" t="s">
        <v>160</v>
      </c>
      <c r="C436" s="142" t="s">
        <v>1804</v>
      </c>
      <c r="D436" s="142" t="s">
        <v>2</v>
      </c>
      <c r="E436" s="142" t="s">
        <v>2139</v>
      </c>
      <c r="F436" s="143">
        <v>8.8800000000000008</v>
      </c>
      <c r="G436" s="143">
        <v>1</v>
      </c>
    </row>
    <row r="437" spans="1:7" x14ac:dyDescent="0.25">
      <c r="A437" s="142" t="s">
        <v>159</v>
      </c>
      <c r="B437" s="142" t="s">
        <v>160</v>
      </c>
      <c r="C437" s="142" t="s">
        <v>1804</v>
      </c>
      <c r="D437" s="142" t="s">
        <v>13</v>
      </c>
      <c r="E437" s="142" t="s">
        <v>2140</v>
      </c>
      <c r="F437" s="143">
        <v>7</v>
      </c>
      <c r="G437" s="143">
        <v>1</v>
      </c>
    </row>
    <row r="438" spans="1:7" x14ac:dyDescent="0.25">
      <c r="A438" s="142" t="s">
        <v>159</v>
      </c>
      <c r="B438" s="142" t="s">
        <v>160</v>
      </c>
      <c r="C438" s="142" t="s">
        <v>1804</v>
      </c>
      <c r="D438" s="142" t="s">
        <v>10</v>
      </c>
      <c r="E438" s="142" t="s">
        <v>2141</v>
      </c>
      <c r="F438" s="143">
        <v>5.13</v>
      </c>
      <c r="G438" s="143">
        <v>1</v>
      </c>
    </row>
    <row r="439" spans="1:7" x14ac:dyDescent="0.25">
      <c r="A439" s="142" t="s">
        <v>159</v>
      </c>
      <c r="B439" s="142" t="s">
        <v>160</v>
      </c>
      <c r="C439" s="142" t="s">
        <v>1804</v>
      </c>
      <c r="D439" s="142" t="s">
        <v>370</v>
      </c>
      <c r="E439" s="142" t="s">
        <v>2142</v>
      </c>
      <c r="F439" s="143">
        <v>3.5</v>
      </c>
      <c r="G439" s="143">
        <v>1</v>
      </c>
    </row>
    <row r="440" spans="1:7" x14ac:dyDescent="0.25">
      <c r="A440" s="142" t="s">
        <v>161</v>
      </c>
      <c r="B440" s="142" t="s">
        <v>162</v>
      </c>
      <c r="C440" s="142" t="s">
        <v>1804</v>
      </c>
      <c r="D440" s="142" t="s">
        <v>581</v>
      </c>
      <c r="E440" s="142" t="s">
        <v>2138</v>
      </c>
      <c r="F440" s="143">
        <v>10.75</v>
      </c>
      <c r="G440" s="143">
        <v>1</v>
      </c>
    </row>
    <row r="441" spans="1:7" x14ac:dyDescent="0.25">
      <c r="A441" s="142" t="s">
        <v>161</v>
      </c>
      <c r="B441" s="142" t="s">
        <v>162</v>
      </c>
      <c r="C441" s="142" t="s">
        <v>1804</v>
      </c>
      <c r="D441" s="142" t="s">
        <v>2</v>
      </c>
      <c r="E441" s="142" t="s">
        <v>2139</v>
      </c>
      <c r="F441" s="143">
        <v>8.8800000000000008</v>
      </c>
      <c r="G441" s="143">
        <v>1</v>
      </c>
    </row>
    <row r="442" spans="1:7" x14ac:dyDescent="0.25">
      <c r="A442" s="142" t="s">
        <v>161</v>
      </c>
      <c r="B442" s="142" t="s">
        <v>162</v>
      </c>
      <c r="C442" s="142" t="s">
        <v>1804</v>
      </c>
      <c r="D442" s="142" t="s">
        <v>13</v>
      </c>
      <c r="E442" s="142" t="s">
        <v>2140</v>
      </c>
      <c r="F442" s="143">
        <v>7</v>
      </c>
      <c r="G442" s="143">
        <v>1</v>
      </c>
    </row>
    <row r="443" spans="1:7" x14ac:dyDescent="0.25">
      <c r="A443" s="142" t="s">
        <v>161</v>
      </c>
      <c r="B443" s="142" t="s">
        <v>162</v>
      </c>
      <c r="C443" s="142" t="s">
        <v>1804</v>
      </c>
      <c r="D443" s="142" t="s">
        <v>10</v>
      </c>
      <c r="E443" s="142" t="s">
        <v>2141</v>
      </c>
      <c r="F443" s="143">
        <v>5.13</v>
      </c>
      <c r="G443" s="143">
        <v>1</v>
      </c>
    </row>
    <row r="444" spans="1:7" x14ac:dyDescent="0.25">
      <c r="A444" s="142" t="s">
        <v>161</v>
      </c>
      <c r="B444" s="142" t="s">
        <v>162</v>
      </c>
      <c r="C444" s="142" t="s">
        <v>1804</v>
      </c>
      <c r="D444" s="142" t="s">
        <v>370</v>
      </c>
      <c r="E444" s="142" t="s">
        <v>2142</v>
      </c>
      <c r="F444" s="143">
        <v>3.5</v>
      </c>
      <c r="G444" s="143">
        <v>1</v>
      </c>
    </row>
    <row r="445" spans="1:7" x14ac:dyDescent="0.25">
      <c r="A445" s="142" t="s">
        <v>163</v>
      </c>
      <c r="B445" s="142" t="s">
        <v>164</v>
      </c>
      <c r="C445" s="142" t="s">
        <v>1804</v>
      </c>
      <c r="D445" s="142" t="s">
        <v>581</v>
      </c>
      <c r="E445" s="142" t="s">
        <v>2138</v>
      </c>
      <c r="F445" s="143">
        <v>10.75</v>
      </c>
      <c r="G445" s="143">
        <v>1</v>
      </c>
    </row>
    <row r="446" spans="1:7" x14ac:dyDescent="0.25">
      <c r="A446" s="142" t="s">
        <v>163</v>
      </c>
      <c r="B446" s="142" t="s">
        <v>164</v>
      </c>
      <c r="C446" s="142" t="s">
        <v>1804</v>
      </c>
      <c r="D446" s="142" t="s">
        <v>2</v>
      </c>
      <c r="E446" s="142" t="s">
        <v>2139</v>
      </c>
      <c r="F446" s="143">
        <v>8.8800000000000008</v>
      </c>
      <c r="G446" s="143">
        <v>1</v>
      </c>
    </row>
    <row r="447" spans="1:7" x14ac:dyDescent="0.25">
      <c r="A447" s="142" t="s">
        <v>163</v>
      </c>
      <c r="B447" s="142" t="s">
        <v>164</v>
      </c>
      <c r="C447" s="142" t="s">
        <v>1804</v>
      </c>
      <c r="D447" s="142" t="s">
        <v>13</v>
      </c>
      <c r="E447" s="142" t="s">
        <v>2140</v>
      </c>
      <c r="F447" s="143">
        <v>7</v>
      </c>
      <c r="G447" s="143">
        <v>1</v>
      </c>
    </row>
    <row r="448" spans="1:7" x14ac:dyDescent="0.25">
      <c r="A448" s="142" t="s">
        <v>163</v>
      </c>
      <c r="B448" s="142" t="s">
        <v>164</v>
      </c>
      <c r="C448" s="142" t="s">
        <v>1804</v>
      </c>
      <c r="D448" s="142" t="s">
        <v>10</v>
      </c>
      <c r="E448" s="142" t="s">
        <v>2141</v>
      </c>
      <c r="F448" s="143">
        <v>5.13</v>
      </c>
      <c r="G448" s="143">
        <v>1</v>
      </c>
    </row>
    <row r="449" spans="1:7" x14ac:dyDescent="0.25">
      <c r="A449" s="142" t="s">
        <v>163</v>
      </c>
      <c r="B449" s="142" t="s">
        <v>164</v>
      </c>
      <c r="C449" s="142" t="s">
        <v>1804</v>
      </c>
      <c r="D449" s="142" t="s">
        <v>370</v>
      </c>
      <c r="E449" s="142" t="s">
        <v>2142</v>
      </c>
      <c r="F449" s="143">
        <v>3.5</v>
      </c>
      <c r="G449" s="143">
        <v>1</v>
      </c>
    </row>
    <row r="450" spans="1:7" x14ac:dyDescent="0.25">
      <c r="A450" s="142" t="s">
        <v>165</v>
      </c>
      <c r="B450" s="142" t="s">
        <v>166</v>
      </c>
      <c r="C450" s="142" t="s">
        <v>1804</v>
      </c>
      <c r="D450" s="142" t="s">
        <v>581</v>
      </c>
      <c r="E450" s="142" t="s">
        <v>2138</v>
      </c>
      <c r="F450" s="143">
        <v>10.75</v>
      </c>
      <c r="G450" s="143">
        <v>1</v>
      </c>
    </row>
    <row r="451" spans="1:7" x14ac:dyDescent="0.25">
      <c r="A451" s="142" t="s">
        <v>165</v>
      </c>
      <c r="B451" s="142" t="s">
        <v>166</v>
      </c>
      <c r="C451" s="142" t="s">
        <v>1804</v>
      </c>
      <c r="D451" s="142" t="s">
        <v>2</v>
      </c>
      <c r="E451" s="142" t="s">
        <v>2139</v>
      </c>
      <c r="F451" s="143">
        <v>8.8800000000000008</v>
      </c>
      <c r="G451" s="143">
        <v>1</v>
      </c>
    </row>
    <row r="452" spans="1:7" x14ac:dyDescent="0.25">
      <c r="A452" s="142" t="s">
        <v>165</v>
      </c>
      <c r="B452" s="142" t="s">
        <v>166</v>
      </c>
      <c r="C452" s="142" t="s">
        <v>1804</v>
      </c>
      <c r="D452" s="142" t="s">
        <v>13</v>
      </c>
      <c r="E452" s="142" t="s">
        <v>2140</v>
      </c>
      <c r="F452" s="143">
        <v>7</v>
      </c>
      <c r="G452" s="143">
        <v>1</v>
      </c>
    </row>
    <row r="453" spans="1:7" x14ac:dyDescent="0.25">
      <c r="A453" s="142" t="s">
        <v>165</v>
      </c>
      <c r="B453" s="142" t="s">
        <v>166</v>
      </c>
      <c r="C453" s="142" t="s">
        <v>1804</v>
      </c>
      <c r="D453" s="142" t="s">
        <v>10</v>
      </c>
      <c r="E453" s="142" t="s">
        <v>2141</v>
      </c>
      <c r="F453" s="143">
        <v>5.13</v>
      </c>
      <c r="G453" s="143">
        <v>1</v>
      </c>
    </row>
    <row r="454" spans="1:7" x14ac:dyDescent="0.25">
      <c r="A454" s="142" t="s">
        <v>165</v>
      </c>
      <c r="B454" s="142" t="s">
        <v>166</v>
      </c>
      <c r="C454" s="142" t="s">
        <v>1804</v>
      </c>
      <c r="D454" s="142" t="s">
        <v>370</v>
      </c>
      <c r="E454" s="142" t="s">
        <v>2142</v>
      </c>
      <c r="F454" s="143">
        <v>3.5</v>
      </c>
      <c r="G454" s="143">
        <v>1</v>
      </c>
    </row>
    <row r="455" spans="1:7" x14ac:dyDescent="0.25">
      <c r="A455" s="142" t="s">
        <v>1805</v>
      </c>
      <c r="B455" s="142" t="s">
        <v>1806</v>
      </c>
      <c r="C455" s="142" t="s">
        <v>1804</v>
      </c>
      <c r="D455" s="142" t="s">
        <v>581</v>
      </c>
      <c r="E455" s="142" t="s">
        <v>2138</v>
      </c>
      <c r="F455" s="143">
        <v>10.75</v>
      </c>
      <c r="G455" s="143">
        <v>1</v>
      </c>
    </row>
    <row r="456" spans="1:7" x14ac:dyDescent="0.25">
      <c r="A456" s="142" t="s">
        <v>1805</v>
      </c>
      <c r="B456" s="142" t="s">
        <v>1806</v>
      </c>
      <c r="C456" s="142" t="s">
        <v>1804</v>
      </c>
      <c r="D456" s="142" t="s">
        <v>2</v>
      </c>
      <c r="E456" s="142" t="s">
        <v>2139</v>
      </c>
      <c r="F456" s="143">
        <v>8.8800000000000008</v>
      </c>
      <c r="G456" s="143">
        <v>1</v>
      </c>
    </row>
    <row r="457" spans="1:7" x14ac:dyDescent="0.25">
      <c r="A457" s="142" t="s">
        <v>1805</v>
      </c>
      <c r="B457" s="142" t="s">
        <v>1806</v>
      </c>
      <c r="C457" s="142" t="s">
        <v>1804</v>
      </c>
      <c r="D457" s="142" t="s">
        <v>13</v>
      </c>
      <c r="E457" s="142" t="s">
        <v>2140</v>
      </c>
      <c r="F457" s="143">
        <v>7</v>
      </c>
      <c r="G457" s="143">
        <v>1</v>
      </c>
    </row>
    <row r="458" spans="1:7" x14ac:dyDescent="0.25">
      <c r="A458" s="142" t="s">
        <v>1805</v>
      </c>
      <c r="B458" s="142" t="s">
        <v>1806</v>
      </c>
      <c r="C458" s="142" t="s">
        <v>1804</v>
      </c>
      <c r="D458" s="142" t="s">
        <v>10</v>
      </c>
      <c r="E458" s="142" t="s">
        <v>2141</v>
      </c>
      <c r="F458" s="143">
        <v>5.13</v>
      </c>
      <c r="G458" s="143">
        <v>1</v>
      </c>
    </row>
    <row r="459" spans="1:7" x14ac:dyDescent="0.25">
      <c r="A459" s="142" t="s">
        <v>1805</v>
      </c>
      <c r="B459" s="142" t="s">
        <v>1806</v>
      </c>
      <c r="C459" s="142" t="s">
        <v>1804</v>
      </c>
      <c r="D459" s="142" t="s">
        <v>370</v>
      </c>
      <c r="E459" s="142" t="s">
        <v>2142</v>
      </c>
      <c r="F459" s="143">
        <v>3.5</v>
      </c>
      <c r="G459" s="143">
        <v>1</v>
      </c>
    </row>
    <row r="460" spans="1:7" x14ac:dyDescent="0.25">
      <c r="A460" s="142" t="s">
        <v>167</v>
      </c>
      <c r="B460" s="142" t="s">
        <v>168</v>
      </c>
      <c r="C460" s="142" t="s">
        <v>1804</v>
      </c>
      <c r="D460" s="142" t="s">
        <v>581</v>
      </c>
      <c r="E460" s="142" t="s">
        <v>2138</v>
      </c>
      <c r="F460" s="143">
        <v>10.75</v>
      </c>
      <c r="G460" s="143">
        <v>1</v>
      </c>
    </row>
    <row r="461" spans="1:7" x14ac:dyDescent="0.25">
      <c r="A461" s="142" t="s">
        <v>167</v>
      </c>
      <c r="B461" s="142" t="s">
        <v>168</v>
      </c>
      <c r="C461" s="142" t="s">
        <v>1804</v>
      </c>
      <c r="D461" s="142" t="s">
        <v>2</v>
      </c>
      <c r="E461" s="142" t="s">
        <v>2139</v>
      </c>
      <c r="F461" s="143">
        <v>8.8800000000000008</v>
      </c>
      <c r="G461" s="143">
        <v>1</v>
      </c>
    </row>
    <row r="462" spans="1:7" x14ac:dyDescent="0.25">
      <c r="A462" s="142" t="s">
        <v>167</v>
      </c>
      <c r="B462" s="142" t="s">
        <v>168</v>
      </c>
      <c r="C462" s="142" t="s">
        <v>1804</v>
      </c>
      <c r="D462" s="142" t="s">
        <v>13</v>
      </c>
      <c r="E462" s="142" t="s">
        <v>2140</v>
      </c>
      <c r="F462" s="143">
        <v>7</v>
      </c>
      <c r="G462" s="143">
        <v>1</v>
      </c>
    </row>
    <row r="463" spans="1:7" x14ac:dyDescent="0.25">
      <c r="A463" s="142" t="s">
        <v>167</v>
      </c>
      <c r="B463" s="142" t="s">
        <v>168</v>
      </c>
      <c r="C463" s="142" t="s">
        <v>1804</v>
      </c>
      <c r="D463" s="142" t="s">
        <v>10</v>
      </c>
      <c r="E463" s="142" t="s">
        <v>2141</v>
      </c>
      <c r="F463" s="143">
        <v>5.13</v>
      </c>
      <c r="G463" s="143">
        <v>1</v>
      </c>
    </row>
    <row r="464" spans="1:7" x14ac:dyDescent="0.25">
      <c r="A464" s="142" t="s">
        <v>167</v>
      </c>
      <c r="B464" s="142" t="s">
        <v>168</v>
      </c>
      <c r="C464" s="142" t="s">
        <v>1804</v>
      </c>
      <c r="D464" s="142" t="s">
        <v>370</v>
      </c>
      <c r="E464" s="142" t="s">
        <v>2142</v>
      </c>
      <c r="F464" s="143">
        <v>3.5</v>
      </c>
      <c r="G464" s="143">
        <v>1</v>
      </c>
    </row>
    <row r="465" spans="1:7" x14ac:dyDescent="0.25">
      <c r="A465" s="142" t="s">
        <v>170</v>
      </c>
      <c r="B465" s="142" t="s">
        <v>171</v>
      </c>
      <c r="C465" s="142" t="s">
        <v>1804</v>
      </c>
      <c r="D465" s="142" t="s">
        <v>581</v>
      </c>
      <c r="E465" s="142" t="s">
        <v>2138</v>
      </c>
      <c r="F465" s="143">
        <v>10.75</v>
      </c>
      <c r="G465" s="143">
        <v>1</v>
      </c>
    </row>
    <row r="466" spans="1:7" x14ac:dyDescent="0.25">
      <c r="A466" s="142" t="s">
        <v>170</v>
      </c>
      <c r="B466" s="142" t="s">
        <v>171</v>
      </c>
      <c r="C466" s="142" t="s">
        <v>1804</v>
      </c>
      <c r="D466" s="142" t="s">
        <v>2</v>
      </c>
      <c r="E466" s="142" t="s">
        <v>2139</v>
      </c>
      <c r="F466" s="143">
        <v>8.8800000000000008</v>
      </c>
      <c r="G466" s="143">
        <v>1</v>
      </c>
    </row>
    <row r="467" spans="1:7" x14ac:dyDescent="0.25">
      <c r="A467" s="142" t="s">
        <v>170</v>
      </c>
      <c r="B467" s="142" t="s">
        <v>171</v>
      </c>
      <c r="C467" s="142" t="s">
        <v>1804</v>
      </c>
      <c r="D467" s="142" t="s">
        <v>13</v>
      </c>
      <c r="E467" s="142" t="s">
        <v>2140</v>
      </c>
      <c r="F467" s="143">
        <v>7</v>
      </c>
      <c r="G467" s="143">
        <v>1</v>
      </c>
    </row>
    <row r="468" spans="1:7" x14ac:dyDescent="0.25">
      <c r="A468" s="142" t="s">
        <v>170</v>
      </c>
      <c r="B468" s="142" t="s">
        <v>171</v>
      </c>
      <c r="C468" s="142" t="s">
        <v>1804</v>
      </c>
      <c r="D468" s="142" t="s">
        <v>10</v>
      </c>
      <c r="E468" s="142" t="s">
        <v>2141</v>
      </c>
      <c r="F468" s="143">
        <v>5.13</v>
      </c>
      <c r="G468" s="143">
        <v>1</v>
      </c>
    </row>
    <row r="469" spans="1:7" x14ac:dyDescent="0.25">
      <c r="A469" s="142" t="s">
        <v>170</v>
      </c>
      <c r="B469" s="142" t="s">
        <v>171</v>
      </c>
      <c r="C469" s="142" t="s">
        <v>1804</v>
      </c>
      <c r="D469" s="142" t="s">
        <v>370</v>
      </c>
      <c r="E469" s="142" t="s">
        <v>2142</v>
      </c>
      <c r="F469" s="143">
        <v>3.5</v>
      </c>
      <c r="G469" s="143">
        <v>1</v>
      </c>
    </row>
    <row r="470" spans="1:7" x14ac:dyDescent="0.25">
      <c r="A470" s="142" t="s">
        <v>172</v>
      </c>
      <c r="B470" s="142" t="s">
        <v>173</v>
      </c>
      <c r="C470" s="142" t="s">
        <v>1804</v>
      </c>
      <c r="D470" s="142" t="s">
        <v>581</v>
      </c>
      <c r="E470" s="142" t="s">
        <v>2138</v>
      </c>
      <c r="F470" s="143">
        <v>10.75</v>
      </c>
      <c r="G470" s="143">
        <v>1</v>
      </c>
    </row>
    <row r="471" spans="1:7" x14ac:dyDescent="0.25">
      <c r="A471" s="142" t="s">
        <v>172</v>
      </c>
      <c r="B471" s="142" t="s">
        <v>173</v>
      </c>
      <c r="C471" s="142" t="s">
        <v>1804</v>
      </c>
      <c r="D471" s="142" t="s">
        <v>2</v>
      </c>
      <c r="E471" s="142" t="s">
        <v>2139</v>
      </c>
      <c r="F471" s="143">
        <v>8.8800000000000008</v>
      </c>
      <c r="G471" s="143">
        <v>1</v>
      </c>
    </row>
    <row r="472" spans="1:7" x14ac:dyDescent="0.25">
      <c r="A472" s="142" t="s">
        <v>172</v>
      </c>
      <c r="B472" s="142" t="s">
        <v>173</v>
      </c>
      <c r="C472" s="142" t="s">
        <v>1804</v>
      </c>
      <c r="D472" s="142" t="s">
        <v>13</v>
      </c>
      <c r="E472" s="142" t="s">
        <v>2140</v>
      </c>
      <c r="F472" s="143">
        <v>7</v>
      </c>
      <c r="G472" s="143">
        <v>1</v>
      </c>
    </row>
    <row r="473" spans="1:7" x14ac:dyDescent="0.25">
      <c r="A473" s="142" t="s">
        <v>172</v>
      </c>
      <c r="B473" s="142" t="s">
        <v>173</v>
      </c>
      <c r="C473" s="142" t="s">
        <v>1804</v>
      </c>
      <c r="D473" s="142" t="s">
        <v>10</v>
      </c>
      <c r="E473" s="142" t="s">
        <v>2141</v>
      </c>
      <c r="F473" s="143">
        <v>5.13</v>
      </c>
      <c r="G473" s="143">
        <v>1</v>
      </c>
    </row>
    <row r="474" spans="1:7" x14ac:dyDescent="0.25">
      <c r="A474" s="142" t="s">
        <v>172</v>
      </c>
      <c r="B474" s="142" t="s">
        <v>173</v>
      </c>
      <c r="C474" s="142" t="s">
        <v>1804</v>
      </c>
      <c r="D474" s="142" t="s">
        <v>370</v>
      </c>
      <c r="E474" s="142" t="s">
        <v>2142</v>
      </c>
      <c r="F474" s="143">
        <v>3.5</v>
      </c>
      <c r="G474" s="143">
        <v>1</v>
      </c>
    </row>
    <row r="475" spans="1:7" x14ac:dyDescent="0.25">
      <c r="A475" s="142" t="s">
        <v>174</v>
      </c>
      <c r="B475" s="142" t="s">
        <v>175</v>
      </c>
      <c r="C475" s="142" t="s">
        <v>1804</v>
      </c>
      <c r="D475" s="142" t="s">
        <v>581</v>
      </c>
      <c r="E475" s="142" t="s">
        <v>2138</v>
      </c>
      <c r="F475" s="143">
        <v>10.75</v>
      </c>
      <c r="G475" s="143">
        <v>1</v>
      </c>
    </row>
    <row r="476" spans="1:7" x14ac:dyDescent="0.25">
      <c r="A476" s="142" t="s">
        <v>174</v>
      </c>
      <c r="B476" s="142" t="s">
        <v>175</v>
      </c>
      <c r="C476" s="142" t="s">
        <v>1804</v>
      </c>
      <c r="D476" s="142" t="s">
        <v>2</v>
      </c>
      <c r="E476" s="142" t="s">
        <v>2139</v>
      </c>
      <c r="F476" s="143">
        <v>8.8800000000000008</v>
      </c>
      <c r="G476" s="143">
        <v>1</v>
      </c>
    </row>
    <row r="477" spans="1:7" x14ac:dyDescent="0.25">
      <c r="A477" s="142" t="s">
        <v>174</v>
      </c>
      <c r="B477" s="142" t="s">
        <v>175</v>
      </c>
      <c r="C477" s="142" t="s">
        <v>1804</v>
      </c>
      <c r="D477" s="142" t="s">
        <v>13</v>
      </c>
      <c r="E477" s="142" t="s">
        <v>2140</v>
      </c>
      <c r="F477" s="143">
        <v>7</v>
      </c>
      <c r="G477" s="143">
        <v>1</v>
      </c>
    </row>
    <row r="478" spans="1:7" x14ac:dyDescent="0.25">
      <c r="A478" s="142" t="s">
        <v>174</v>
      </c>
      <c r="B478" s="142" t="s">
        <v>175</v>
      </c>
      <c r="C478" s="142" t="s">
        <v>1804</v>
      </c>
      <c r="D478" s="142" t="s">
        <v>10</v>
      </c>
      <c r="E478" s="142" t="s">
        <v>2141</v>
      </c>
      <c r="F478" s="143">
        <v>5.13</v>
      </c>
      <c r="G478" s="143">
        <v>1</v>
      </c>
    </row>
    <row r="479" spans="1:7" x14ac:dyDescent="0.25">
      <c r="A479" s="142" t="s">
        <v>174</v>
      </c>
      <c r="B479" s="142" t="s">
        <v>175</v>
      </c>
      <c r="C479" s="142" t="s">
        <v>1804</v>
      </c>
      <c r="D479" s="142" t="s">
        <v>370</v>
      </c>
      <c r="E479" s="142" t="s">
        <v>2142</v>
      </c>
      <c r="F479" s="143">
        <v>3.5</v>
      </c>
      <c r="G479" s="143">
        <v>1</v>
      </c>
    </row>
    <row r="480" spans="1:7" x14ac:dyDescent="0.25">
      <c r="A480" s="142" t="s">
        <v>176</v>
      </c>
      <c r="B480" s="142" t="s">
        <v>177</v>
      </c>
      <c r="C480" s="142" t="s">
        <v>1804</v>
      </c>
      <c r="D480" s="142" t="s">
        <v>581</v>
      </c>
      <c r="E480" s="142" t="s">
        <v>2138</v>
      </c>
      <c r="F480" s="143">
        <v>10.75</v>
      </c>
      <c r="G480" s="143">
        <v>1</v>
      </c>
    </row>
    <row r="481" spans="1:7" x14ac:dyDescent="0.25">
      <c r="A481" s="142" t="s">
        <v>176</v>
      </c>
      <c r="B481" s="142" t="s">
        <v>177</v>
      </c>
      <c r="C481" s="142" t="s">
        <v>1804</v>
      </c>
      <c r="D481" s="142" t="s">
        <v>2</v>
      </c>
      <c r="E481" s="142" t="s">
        <v>2139</v>
      </c>
      <c r="F481" s="143">
        <v>8.8800000000000008</v>
      </c>
      <c r="G481" s="143">
        <v>1</v>
      </c>
    </row>
    <row r="482" spans="1:7" x14ac:dyDescent="0.25">
      <c r="A482" s="142" t="s">
        <v>176</v>
      </c>
      <c r="B482" s="142" t="s">
        <v>177</v>
      </c>
      <c r="C482" s="142" t="s">
        <v>1804</v>
      </c>
      <c r="D482" s="142" t="s">
        <v>13</v>
      </c>
      <c r="E482" s="142" t="s">
        <v>2140</v>
      </c>
      <c r="F482" s="143">
        <v>7</v>
      </c>
      <c r="G482" s="143">
        <v>1</v>
      </c>
    </row>
    <row r="483" spans="1:7" x14ac:dyDescent="0.25">
      <c r="A483" s="142" t="s">
        <v>176</v>
      </c>
      <c r="B483" s="142" t="s">
        <v>177</v>
      </c>
      <c r="C483" s="142" t="s">
        <v>1804</v>
      </c>
      <c r="D483" s="142" t="s">
        <v>10</v>
      </c>
      <c r="E483" s="142" t="s">
        <v>2141</v>
      </c>
      <c r="F483" s="143">
        <v>5.13</v>
      </c>
      <c r="G483" s="143">
        <v>1</v>
      </c>
    </row>
    <row r="484" spans="1:7" x14ac:dyDescent="0.25">
      <c r="A484" s="142" t="s">
        <v>176</v>
      </c>
      <c r="B484" s="142" t="s">
        <v>177</v>
      </c>
      <c r="C484" s="142" t="s">
        <v>1804</v>
      </c>
      <c r="D484" s="142" t="s">
        <v>370</v>
      </c>
      <c r="E484" s="142" t="s">
        <v>2142</v>
      </c>
      <c r="F484" s="143">
        <v>3.5</v>
      </c>
      <c r="G484" s="143">
        <v>1</v>
      </c>
    </row>
    <row r="485" spans="1:7" x14ac:dyDescent="0.25">
      <c r="A485" s="142" t="s">
        <v>178</v>
      </c>
      <c r="B485" s="142" t="s">
        <v>179</v>
      </c>
      <c r="C485" s="142" t="s">
        <v>1804</v>
      </c>
      <c r="D485" s="142" t="s">
        <v>581</v>
      </c>
      <c r="E485" s="142" t="s">
        <v>2138</v>
      </c>
      <c r="F485" s="143">
        <v>10.75</v>
      </c>
      <c r="G485" s="143">
        <v>1</v>
      </c>
    </row>
    <row r="486" spans="1:7" x14ac:dyDescent="0.25">
      <c r="A486" s="142" t="s">
        <v>178</v>
      </c>
      <c r="B486" s="142" t="s">
        <v>179</v>
      </c>
      <c r="C486" s="142" t="s">
        <v>1804</v>
      </c>
      <c r="D486" s="142" t="s">
        <v>2</v>
      </c>
      <c r="E486" s="142" t="s">
        <v>2139</v>
      </c>
      <c r="F486" s="143">
        <v>8.8800000000000008</v>
      </c>
      <c r="G486" s="143">
        <v>1</v>
      </c>
    </row>
    <row r="487" spans="1:7" x14ac:dyDescent="0.25">
      <c r="A487" s="142" t="s">
        <v>178</v>
      </c>
      <c r="B487" s="142" t="s">
        <v>179</v>
      </c>
      <c r="C487" s="142" t="s">
        <v>1804</v>
      </c>
      <c r="D487" s="142" t="s">
        <v>13</v>
      </c>
      <c r="E487" s="142" t="s">
        <v>2140</v>
      </c>
      <c r="F487" s="143">
        <v>7</v>
      </c>
      <c r="G487" s="143">
        <v>1</v>
      </c>
    </row>
    <row r="488" spans="1:7" x14ac:dyDescent="0.25">
      <c r="A488" s="142" t="s">
        <v>178</v>
      </c>
      <c r="B488" s="142" t="s">
        <v>179</v>
      </c>
      <c r="C488" s="142" t="s">
        <v>1804</v>
      </c>
      <c r="D488" s="142" t="s">
        <v>10</v>
      </c>
      <c r="E488" s="142" t="s">
        <v>2141</v>
      </c>
      <c r="F488" s="143">
        <v>5.13</v>
      </c>
      <c r="G488" s="143">
        <v>1</v>
      </c>
    </row>
    <row r="489" spans="1:7" x14ac:dyDescent="0.25">
      <c r="A489" s="142" t="s">
        <v>178</v>
      </c>
      <c r="B489" s="142" t="s">
        <v>179</v>
      </c>
      <c r="C489" s="142" t="s">
        <v>1804</v>
      </c>
      <c r="D489" s="142" t="s">
        <v>370</v>
      </c>
      <c r="E489" s="142" t="s">
        <v>2142</v>
      </c>
      <c r="F489" s="143">
        <v>3.5</v>
      </c>
      <c r="G489" s="143">
        <v>1</v>
      </c>
    </row>
    <row r="490" spans="1:7" x14ac:dyDescent="0.25">
      <c r="A490" s="142" t="s">
        <v>180</v>
      </c>
      <c r="B490" s="142" t="s">
        <v>181</v>
      </c>
      <c r="C490" s="142" t="s">
        <v>1804</v>
      </c>
      <c r="D490" s="142" t="s">
        <v>581</v>
      </c>
      <c r="E490" s="142" t="s">
        <v>2138</v>
      </c>
      <c r="F490" s="143">
        <v>10.75</v>
      </c>
      <c r="G490" s="143">
        <v>1</v>
      </c>
    </row>
    <row r="491" spans="1:7" x14ac:dyDescent="0.25">
      <c r="A491" s="142" t="s">
        <v>180</v>
      </c>
      <c r="B491" s="142" t="s">
        <v>181</v>
      </c>
      <c r="C491" s="142" t="s">
        <v>1804</v>
      </c>
      <c r="D491" s="142" t="s">
        <v>2</v>
      </c>
      <c r="E491" s="142" t="s">
        <v>2139</v>
      </c>
      <c r="F491" s="143">
        <v>8.8800000000000008</v>
      </c>
      <c r="G491" s="143">
        <v>1</v>
      </c>
    </row>
    <row r="492" spans="1:7" x14ac:dyDescent="0.25">
      <c r="A492" s="142" t="s">
        <v>180</v>
      </c>
      <c r="B492" s="142" t="s">
        <v>181</v>
      </c>
      <c r="C492" s="142" t="s">
        <v>1804</v>
      </c>
      <c r="D492" s="142" t="s">
        <v>13</v>
      </c>
      <c r="E492" s="142" t="s">
        <v>2140</v>
      </c>
      <c r="F492" s="143">
        <v>7</v>
      </c>
      <c r="G492" s="143">
        <v>1</v>
      </c>
    </row>
    <row r="493" spans="1:7" x14ac:dyDescent="0.25">
      <c r="A493" s="142" t="s">
        <v>180</v>
      </c>
      <c r="B493" s="142" t="s">
        <v>181</v>
      </c>
      <c r="C493" s="142" t="s">
        <v>1804</v>
      </c>
      <c r="D493" s="142" t="s">
        <v>10</v>
      </c>
      <c r="E493" s="142" t="s">
        <v>2141</v>
      </c>
      <c r="F493" s="143">
        <v>5.13</v>
      </c>
      <c r="G493" s="143">
        <v>1</v>
      </c>
    </row>
    <row r="494" spans="1:7" x14ac:dyDescent="0.25">
      <c r="A494" s="142" t="s">
        <v>180</v>
      </c>
      <c r="B494" s="142" t="s">
        <v>181</v>
      </c>
      <c r="C494" s="142" t="s">
        <v>1804</v>
      </c>
      <c r="D494" s="142" t="s">
        <v>370</v>
      </c>
      <c r="E494" s="142" t="s">
        <v>2142</v>
      </c>
      <c r="F494" s="143">
        <v>3.5</v>
      </c>
      <c r="G494" s="143">
        <v>1</v>
      </c>
    </row>
    <row r="495" spans="1:7" x14ac:dyDescent="0.25">
      <c r="A495" s="142" t="s">
        <v>182</v>
      </c>
      <c r="B495" s="142" t="s">
        <v>183</v>
      </c>
      <c r="C495" s="142" t="s">
        <v>1804</v>
      </c>
      <c r="D495" s="142" t="s">
        <v>581</v>
      </c>
      <c r="E495" s="142" t="s">
        <v>2138</v>
      </c>
      <c r="F495" s="143">
        <v>10.75</v>
      </c>
      <c r="G495" s="143">
        <v>1</v>
      </c>
    </row>
    <row r="496" spans="1:7" x14ac:dyDescent="0.25">
      <c r="A496" s="142" t="s">
        <v>182</v>
      </c>
      <c r="B496" s="142" t="s">
        <v>183</v>
      </c>
      <c r="C496" s="142" t="s">
        <v>1804</v>
      </c>
      <c r="D496" s="142" t="s">
        <v>2</v>
      </c>
      <c r="E496" s="142" t="s">
        <v>2139</v>
      </c>
      <c r="F496" s="143">
        <v>8.8800000000000008</v>
      </c>
      <c r="G496" s="143">
        <v>1</v>
      </c>
    </row>
    <row r="497" spans="1:7" x14ac:dyDescent="0.25">
      <c r="A497" s="142" t="s">
        <v>182</v>
      </c>
      <c r="B497" s="142" t="s">
        <v>183</v>
      </c>
      <c r="C497" s="142" t="s">
        <v>1804</v>
      </c>
      <c r="D497" s="142" t="s">
        <v>13</v>
      </c>
      <c r="E497" s="142" t="s">
        <v>2140</v>
      </c>
      <c r="F497" s="143">
        <v>7</v>
      </c>
      <c r="G497" s="143">
        <v>1</v>
      </c>
    </row>
    <row r="498" spans="1:7" x14ac:dyDescent="0.25">
      <c r="A498" s="142" t="s">
        <v>182</v>
      </c>
      <c r="B498" s="142" t="s">
        <v>183</v>
      </c>
      <c r="C498" s="142" t="s">
        <v>1804</v>
      </c>
      <c r="D498" s="142" t="s">
        <v>10</v>
      </c>
      <c r="E498" s="142" t="s">
        <v>2141</v>
      </c>
      <c r="F498" s="143">
        <v>5.13</v>
      </c>
      <c r="G498" s="143">
        <v>1</v>
      </c>
    </row>
    <row r="499" spans="1:7" x14ac:dyDescent="0.25">
      <c r="A499" s="142" t="s">
        <v>182</v>
      </c>
      <c r="B499" s="142" t="s">
        <v>183</v>
      </c>
      <c r="C499" s="142" t="s">
        <v>1804</v>
      </c>
      <c r="D499" s="142" t="s">
        <v>370</v>
      </c>
      <c r="E499" s="142" t="s">
        <v>2142</v>
      </c>
      <c r="F499" s="143">
        <v>3.5</v>
      </c>
      <c r="G499" s="143">
        <v>1</v>
      </c>
    </row>
    <row r="500" spans="1:7" x14ac:dyDescent="0.25">
      <c r="A500" s="142" t="s">
        <v>184</v>
      </c>
      <c r="B500" s="142" t="s">
        <v>185</v>
      </c>
      <c r="C500" s="142" t="s">
        <v>1804</v>
      </c>
      <c r="D500" s="142" t="s">
        <v>581</v>
      </c>
      <c r="E500" s="142" t="s">
        <v>2138</v>
      </c>
      <c r="F500" s="143">
        <v>10.75</v>
      </c>
      <c r="G500" s="143">
        <v>1</v>
      </c>
    </row>
    <row r="501" spans="1:7" x14ac:dyDescent="0.25">
      <c r="A501" s="142" t="s">
        <v>184</v>
      </c>
      <c r="B501" s="142" t="s">
        <v>185</v>
      </c>
      <c r="C501" s="142" t="s">
        <v>1804</v>
      </c>
      <c r="D501" s="142" t="s">
        <v>2</v>
      </c>
      <c r="E501" s="142" t="s">
        <v>2139</v>
      </c>
      <c r="F501" s="143">
        <v>8.8800000000000008</v>
      </c>
      <c r="G501" s="143">
        <v>1</v>
      </c>
    </row>
    <row r="502" spans="1:7" x14ac:dyDescent="0.25">
      <c r="A502" s="142" t="s">
        <v>184</v>
      </c>
      <c r="B502" s="142" t="s">
        <v>185</v>
      </c>
      <c r="C502" s="142" t="s">
        <v>1804</v>
      </c>
      <c r="D502" s="142" t="s">
        <v>13</v>
      </c>
      <c r="E502" s="142" t="s">
        <v>2140</v>
      </c>
      <c r="F502" s="143">
        <v>7</v>
      </c>
      <c r="G502" s="143">
        <v>1</v>
      </c>
    </row>
    <row r="503" spans="1:7" x14ac:dyDescent="0.25">
      <c r="A503" s="142" t="s">
        <v>184</v>
      </c>
      <c r="B503" s="142" t="s">
        <v>185</v>
      </c>
      <c r="C503" s="142" t="s">
        <v>1804</v>
      </c>
      <c r="D503" s="142" t="s">
        <v>10</v>
      </c>
      <c r="E503" s="142" t="s">
        <v>2141</v>
      </c>
      <c r="F503" s="143">
        <v>5.13</v>
      </c>
      <c r="G503" s="143">
        <v>1</v>
      </c>
    </row>
    <row r="504" spans="1:7" x14ac:dyDescent="0.25">
      <c r="A504" s="142" t="s">
        <v>184</v>
      </c>
      <c r="B504" s="142" t="s">
        <v>185</v>
      </c>
      <c r="C504" s="142" t="s">
        <v>1804</v>
      </c>
      <c r="D504" s="142" t="s">
        <v>370</v>
      </c>
      <c r="E504" s="142" t="s">
        <v>2142</v>
      </c>
      <c r="F504" s="143">
        <v>3.5</v>
      </c>
      <c r="G504" s="143">
        <v>1</v>
      </c>
    </row>
    <row r="505" spans="1:7" x14ac:dyDescent="0.25">
      <c r="A505" s="142" t="s">
        <v>186</v>
      </c>
      <c r="B505" s="142" t="s">
        <v>187</v>
      </c>
      <c r="C505" s="142" t="s">
        <v>1804</v>
      </c>
      <c r="D505" s="142" t="s">
        <v>581</v>
      </c>
      <c r="E505" s="142" t="s">
        <v>2138</v>
      </c>
      <c r="F505" s="143">
        <v>10.75</v>
      </c>
      <c r="G505" s="143">
        <v>1</v>
      </c>
    </row>
    <row r="506" spans="1:7" x14ac:dyDescent="0.25">
      <c r="A506" s="142" t="s">
        <v>186</v>
      </c>
      <c r="B506" s="142" t="s">
        <v>187</v>
      </c>
      <c r="C506" s="142" t="s">
        <v>1804</v>
      </c>
      <c r="D506" s="142" t="s">
        <v>2</v>
      </c>
      <c r="E506" s="142" t="s">
        <v>2139</v>
      </c>
      <c r="F506" s="143">
        <v>8.8800000000000008</v>
      </c>
      <c r="G506" s="143">
        <v>1</v>
      </c>
    </row>
    <row r="507" spans="1:7" x14ac:dyDescent="0.25">
      <c r="A507" s="142" t="s">
        <v>186</v>
      </c>
      <c r="B507" s="142" t="s">
        <v>187</v>
      </c>
      <c r="C507" s="142" t="s">
        <v>1804</v>
      </c>
      <c r="D507" s="142" t="s">
        <v>13</v>
      </c>
      <c r="E507" s="142" t="s">
        <v>2140</v>
      </c>
      <c r="F507" s="143">
        <v>7</v>
      </c>
      <c r="G507" s="143">
        <v>1</v>
      </c>
    </row>
    <row r="508" spans="1:7" x14ac:dyDescent="0.25">
      <c r="A508" s="142" t="s">
        <v>186</v>
      </c>
      <c r="B508" s="142" t="s">
        <v>187</v>
      </c>
      <c r="C508" s="142" t="s">
        <v>1804</v>
      </c>
      <c r="D508" s="142" t="s">
        <v>10</v>
      </c>
      <c r="E508" s="142" t="s">
        <v>2141</v>
      </c>
      <c r="F508" s="143">
        <v>5.13</v>
      </c>
      <c r="G508" s="143">
        <v>1</v>
      </c>
    </row>
    <row r="509" spans="1:7" x14ac:dyDescent="0.25">
      <c r="A509" s="142" t="s">
        <v>186</v>
      </c>
      <c r="B509" s="142" t="s">
        <v>187</v>
      </c>
      <c r="C509" s="142" t="s">
        <v>1804</v>
      </c>
      <c r="D509" s="142" t="s">
        <v>370</v>
      </c>
      <c r="E509" s="142" t="s">
        <v>2142</v>
      </c>
      <c r="F509" s="143">
        <v>3.5</v>
      </c>
      <c r="G509" s="143">
        <v>1</v>
      </c>
    </row>
    <row r="510" spans="1:7" x14ac:dyDescent="0.25">
      <c r="A510" s="142" t="s">
        <v>188</v>
      </c>
      <c r="B510" s="142" t="s">
        <v>189</v>
      </c>
      <c r="C510" s="142" t="s">
        <v>1804</v>
      </c>
      <c r="D510" s="142" t="s">
        <v>581</v>
      </c>
      <c r="E510" s="142" t="s">
        <v>2138</v>
      </c>
      <c r="F510" s="143">
        <v>10.75</v>
      </c>
      <c r="G510" s="143">
        <v>1</v>
      </c>
    </row>
    <row r="511" spans="1:7" x14ac:dyDescent="0.25">
      <c r="A511" s="142" t="s">
        <v>188</v>
      </c>
      <c r="B511" s="142" t="s">
        <v>189</v>
      </c>
      <c r="C511" s="142" t="s">
        <v>1804</v>
      </c>
      <c r="D511" s="142" t="s">
        <v>2</v>
      </c>
      <c r="E511" s="142" t="s">
        <v>2139</v>
      </c>
      <c r="F511" s="143">
        <v>8.8800000000000008</v>
      </c>
      <c r="G511" s="143">
        <v>1</v>
      </c>
    </row>
    <row r="512" spans="1:7" x14ac:dyDescent="0.25">
      <c r="A512" s="142" t="s">
        <v>188</v>
      </c>
      <c r="B512" s="142" t="s">
        <v>189</v>
      </c>
      <c r="C512" s="142" t="s">
        <v>1804</v>
      </c>
      <c r="D512" s="142" t="s">
        <v>13</v>
      </c>
      <c r="E512" s="142" t="s">
        <v>2140</v>
      </c>
      <c r="F512" s="143">
        <v>7</v>
      </c>
      <c r="G512" s="143">
        <v>1</v>
      </c>
    </row>
    <row r="513" spans="1:7" x14ac:dyDescent="0.25">
      <c r="A513" s="142" t="s">
        <v>188</v>
      </c>
      <c r="B513" s="142" t="s">
        <v>189</v>
      </c>
      <c r="C513" s="142" t="s">
        <v>1804</v>
      </c>
      <c r="D513" s="142" t="s">
        <v>10</v>
      </c>
      <c r="E513" s="142" t="s">
        <v>2141</v>
      </c>
      <c r="F513" s="143">
        <v>5.13</v>
      </c>
      <c r="G513" s="143">
        <v>1</v>
      </c>
    </row>
    <row r="514" spans="1:7" x14ac:dyDescent="0.25">
      <c r="A514" s="142" t="s">
        <v>188</v>
      </c>
      <c r="B514" s="142" t="s">
        <v>189</v>
      </c>
      <c r="C514" s="142" t="s">
        <v>1804</v>
      </c>
      <c r="D514" s="142" t="s">
        <v>370</v>
      </c>
      <c r="E514" s="142" t="s">
        <v>2142</v>
      </c>
      <c r="F514" s="143">
        <v>3.5</v>
      </c>
      <c r="G514" s="143">
        <v>1</v>
      </c>
    </row>
    <row r="515" spans="1:7" x14ac:dyDescent="0.25">
      <c r="A515" s="142" t="s">
        <v>190</v>
      </c>
      <c r="B515" s="142" t="s">
        <v>191</v>
      </c>
      <c r="C515" s="142" t="s">
        <v>1804</v>
      </c>
      <c r="D515" s="142" t="s">
        <v>581</v>
      </c>
      <c r="E515" s="142" t="s">
        <v>2138</v>
      </c>
      <c r="F515" s="143">
        <v>10.75</v>
      </c>
      <c r="G515" s="143">
        <v>1</v>
      </c>
    </row>
    <row r="516" spans="1:7" x14ac:dyDescent="0.25">
      <c r="A516" s="142" t="s">
        <v>190</v>
      </c>
      <c r="B516" s="142" t="s">
        <v>191</v>
      </c>
      <c r="C516" s="142" t="s">
        <v>1804</v>
      </c>
      <c r="D516" s="142" t="s">
        <v>2</v>
      </c>
      <c r="E516" s="142" t="s">
        <v>2139</v>
      </c>
      <c r="F516" s="143">
        <v>8.8800000000000008</v>
      </c>
      <c r="G516" s="143">
        <v>1</v>
      </c>
    </row>
    <row r="517" spans="1:7" x14ac:dyDescent="0.25">
      <c r="A517" s="142" t="s">
        <v>190</v>
      </c>
      <c r="B517" s="142" t="s">
        <v>191</v>
      </c>
      <c r="C517" s="142" t="s">
        <v>1804</v>
      </c>
      <c r="D517" s="142" t="s">
        <v>13</v>
      </c>
      <c r="E517" s="142" t="s">
        <v>2140</v>
      </c>
      <c r="F517" s="143">
        <v>7</v>
      </c>
      <c r="G517" s="143">
        <v>1</v>
      </c>
    </row>
    <row r="518" spans="1:7" x14ac:dyDescent="0.25">
      <c r="A518" s="142" t="s">
        <v>190</v>
      </c>
      <c r="B518" s="142" t="s">
        <v>191</v>
      </c>
      <c r="C518" s="142" t="s">
        <v>1804</v>
      </c>
      <c r="D518" s="142" t="s">
        <v>10</v>
      </c>
      <c r="E518" s="142" t="s">
        <v>2141</v>
      </c>
      <c r="F518" s="143">
        <v>5.13</v>
      </c>
      <c r="G518" s="143">
        <v>1</v>
      </c>
    </row>
    <row r="519" spans="1:7" x14ac:dyDescent="0.25">
      <c r="A519" s="142" t="s">
        <v>190</v>
      </c>
      <c r="B519" s="142" t="s">
        <v>191</v>
      </c>
      <c r="C519" s="142" t="s">
        <v>1804</v>
      </c>
      <c r="D519" s="142" t="s">
        <v>370</v>
      </c>
      <c r="E519" s="142" t="s">
        <v>2142</v>
      </c>
      <c r="F519" s="143">
        <v>3.5</v>
      </c>
      <c r="G519" s="143">
        <v>1</v>
      </c>
    </row>
    <row r="520" spans="1:7" x14ac:dyDescent="0.25">
      <c r="A520" s="142" t="s">
        <v>193</v>
      </c>
      <c r="B520" s="142" t="s">
        <v>194</v>
      </c>
      <c r="C520" s="142" t="s">
        <v>1804</v>
      </c>
      <c r="D520" s="142" t="s">
        <v>581</v>
      </c>
      <c r="E520" s="142" t="s">
        <v>2138</v>
      </c>
      <c r="F520" s="143">
        <v>10.75</v>
      </c>
      <c r="G520" s="143">
        <v>1</v>
      </c>
    </row>
    <row r="521" spans="1:7" x14ac:dyDescent="0.25">
      <c r="A521" s="142" t="s">
        <v>193</v>
      </c>
      <c r="B521" s="142" t="s">
        <v>194</v>
      </c>
      <c r="C521" s="142" t="s">
        <v>1804</v>
      </c>
      <c r="D521" s="142" t="s">
        <v>2</v>
      </c>
      <c r="E521" s="142" t="s">
        <v>2139</v>
      </c>
      <c r="F521" s="143">
        <v>8.8800000000000008</v>
      </c>
      <c r="G521" s="143">
        <v>1</v>
      </c>
    </row>
    <row r="522" spans="1:7" x14ac:dyDescent="0.25">
      <c r="A522" s="142" t="s">
        <v>193</v>
      </c>
      <c r="B522" s="142" t="s">
        <v>194</v>
      </c>
      <c r="C522" s="142" t="s">
        <v>1804</v>
      </c>
      <c r="D522" s="142" t="s">
        <v>13</v>
      </c>
      <c r="E522" s="142" t="s">
        <v>2140</v>
      </c>
      <c r="F522" s="143">
        <v>7</v>
      </c>
      <c r="G522" s="143">
        <v>1</v>
      </c>
    </row>
    <row r="523" spans="1:7" x14ac:dyDescent="0.25">
      <c r="A523" s="142" t="s">
        <v>193</v>
      </c>
      <c r="B523" s="142" t="s">
        <v>194</v>
      </c>
      <c r="C523" s="142" t="s">
        <v>1804</v>
      </c>
      <c r="D523" s="142" t="s">
        <v>10</v>
      </c>
      <c r="E523" s="142" t="s">
        <v>2141</v>
      </c>
      <c r="F523" s="143">
        <v>5.13</v>
      </c>
      <c r="G523" s="143">
        <v>1</v>
      </c>
    </row>
    <row r="524" spans="1:7" x14ac:dyDescent="0.25">
      <c r="A524" s="142" t="s">
        <v>193</v>
      </c>
      <c r="B524" s="142" t="s">
        <v>194</v>
      </c>
      <c r="C524" s="142" t="s">
        <v>1804</v>
      </c>
      <c r="D524" s="142" t="s">
        <v>370</v>
      </c>
      <c r="E524" s="142" t="s">
        <v>2142</v>
      </c>
      <c r="F524" s="143">
        <v>3.5</v>
      </c>
      <c r="G524" s="143">
        <v>1</v>
      </c>
    </row>
    <row r="525" spans="1:7" x14ac:dyDescent="0.25">
      <c r="A525" s="142" t="s">
        <v>195</v>
      </c>
      <c r="B525" s="142" t="s">
        <v>196</v>
      </c>
      <c r="C525" s="142" t="s">
        <v>1804</v>
      </c>
      <c r="D525" s="142" t="s">
        <v>581</v>
      </c>
      <c r="E525" s="142" t="s">
        <v>2138</v>
      </c>
      <c r="F525" s="143">
        <v>10.75</v>
      </c>
      <c r="G525" s="143">
        <v>1</v>
      </c>
    </row>
    <row r="526" spans="1:7" x14ac:dyDescent="0.25">
      <c r="A526" s="142" t="s">
        <v>195</v>
      </c>
      <c r="B526" s="142" t="s">
        <v>196</v>
      </c>
      <c r="C526" s="142" t="s">
        <v>1804</v>
      </c>
      <c r="D526" s="142" t="s">
        <v>2</v>
      </c>
      <c r="E526" s="142" t="s">
        <v>2139</v>
      </c>
      <c r="F526" s="143">
        <v>8.8800000000000008</v>
      </c>
      <c r="G526" s="143">
        <v>1</v>
      </c>
    </row>
    <row r="527" spans="1:7" x14ac:dyDescent="0.25">
      <c r="A527" s="142" t="s">
        <v>195</v>
      </c>
      <c r="B527" s="142" t="s">
        <v>196</v>
      </c>
      <c r="C527" s="142" t="s">
        <v>1804</v>
      </c>
      <c r="D527" s="142" t="s">
        <v>13</v>
      </c>
      <c r="E527" s="142" t="s">
        <v>2140</v>
      </c>
      <c r="F527" s="143">
        <v>7</v>
      </c>
      <c r="G527" s="143">
        <v>1</v>
      </c>
    </row>
    <row r="528" spans="1:7" x14ac:dyDescent="0.25">
      <c r="A528" s="142" t="s">
        <v>195</v>
      </c>
      <c r="B528" s="142" t="s">
        <v>196</v>
      </c>
      <c r="C528" s="142" t="s">
        <v>1804</v>
      </c>
      <c r="D528" s="142" t="s">
        <v>10</v>
      </c>
      <c r="E528" s="142" t="s">
        <v>2141</v>
      </c>
      <c r="F528" s="143">
        <v>5.13</v>
      </c>
      <c r="G528" s="143">
        <v>1</v>
      </c>
    </row>
    <row r="529" spans="1:7" x14ac:dyDescent="0.25">
      <c r="A529" s="142" t="s">
        <v>195</v>
      </c>
      <c r="B529" s="142" t="s">
        <v>196</v>
      </c>
      <c r="C529" s="142" t="s">
        <v>1804</v>
      </c>
      <c r="D529" s="142" t="s">
        <v>370</v>
      </c>
      <c r="E529" s="142" t="s">
        <v>2142</v>
      </c>
      <c r="F529" s="143">
        <v>3.5</v>
      </c>
      <c r="G529" s="143">
        <v>1</v>
      </c>
    </row>
    <row r="530" spans="1:7" x14ac:dyDescent="0.25">
      <c r="A530" s="142" t="s">
        <v>197</v>
      </c>
      <c r="B530" s="142" t="s">
        <v>198</v>
      </c>
      <c r="C530" s="142" t="s">
        <v>1804</v>
      </c>
      <c r="D530" s="142" t="s">
        <v>581</v>
      </c>
      <c r="E530" s="142" t="s">
        <v>2138</v>
      </c>
      <c r="F530" s="143">
        <v>10.75</v>
      </c>
      <c r="G530" s="143">
        <v>1</v>
      </c>
    </row>
    <row r="531" spans="1:7" x14ac:dyDescent="0.25">
      <c r="A531" s="142" t="s">
        <v>197</v>
      </c>
      <c r="B531" s="142" t="s">
        <v>198</v>
      </c>
      <c r="C531" s="142" t="s">
        <v>1804</v>
      </c>
      <c r="D531" s="142" t="s">
        <v>2</v>
      </c>
      <c r="E531" s="142" t="s">
        <v>2139</v>
      </c>
      <c r="F531" s="143">
        <v>8.8800000000000008</v>
      </c>
      <c r="G531" s="143">
        <v>1</v>
      </c>
    </row>
    <row r="532" spans="1:7" x14ac:dyDescent="0.25">
      <c r="A532" s="142" t="s">
        <v>197</v>
      </c>
      <c r="B532" s="142" t="s">
        <v>198</v>
      </c>
      <c r="C532" s="142" t="s">
        <v>1804</v>
      </c>
      <c r="D532" s="142" t="s">
        <v>13</v>
      </c>
      <c r="E532" s="142" t="s">
        <v>2140</v>
      </c>
      <c r="F532" s="143">
        <v>7</v>
      </c>
      <c r="G532" s="143">
        <v>1</v>
      </c>
    </row>
    <row r="533" spans="1:7" x14ac:dyDescent="0.25">
      <c r="A533" s="142" t="s">
        <v>197</v>
      </c>
      <c r="B533" s="142" t="s">
        <v>198</v>
      </c>
      <c r="C533" s="142" t="s">
        <v>1804</v>
      </c>
      <c r="D533" s="142" t="s">
        <v>10</v>
      </c>
      <c r="E533" s="142" t="s">
        <v>2141</v>
      </c>
      <c r="F533" s="143">
        <v>5.13</v>
      </c>
      <c r="G533" s="143">
        <v>1</v>
      </c>
    </row>
    <row r="534" spans="1:7" x14ac:dyDescent="0.25">
      <c r="A534" s="142" t="s">
        <v>197</v>
      </c>
      <c r="B534" s="142" t="s">
        <v>198</v>
      </c>
      <c r="C534" s="142" t="s">
        <v>1804</v>
      </c>
      <c r="D534" s="142" t="s">
        <v>370</v>
      </c>
      <c r="E534" s="142" t="s">
        <v>2142</v>
      </c>
      <c r="F534" s="143">
        <v>3.5</v>
      </c>
      <c r="G534" s="143">
        <v>1</v>
      </c>
    </row>
    <row r="535" spans="1:7" x14ac:dyDescent="0.25">
      <c r="A535" s="142" t="s">
        <v>199</v>
      </c>
      <c r="B535" s="142" t="s">
        <v>200</v>
      </c>
      <c r="C535" s="142" t="s">
        <v>1804</v>
      </c>
      <c r="D535" s="142" t="s">
        <v>581</v>
      </c>
      <c r="E535" s="142" t="s">
        <v>2138</v>
      </c>
      <c r="F535" s="143">
        <v>10.75</v>
      </c>
      <c r="G535" s="143">
        <v>1</v>
      </c>
    </row>
    <row r="536" spans="1:7" x14ac:dyDescent="0.25">
      <c r="A536" s="142" t="s">
        <v>199</v>
      </c>
      <c r="B536" s="142" t="s">
        <v>200</v>
      </c>
      <c r="C536" s="142" t="s">
        <v>1804</v>
      </c>
      <c r="D536" s="142" t="s">
        <v>2</v>
      </c>
      <c r="E536" s="142" t="s">
        <v>2139</v>
      </c>
      <c r="F536" s="143">
        <v>8.8800000000000008</v>
      </c>
      <c r="G536" s="143">
        <v>1</v>
      </c>
    </row>
    <row r="537" spans="1:7" x14ac:dyDescent="0.25">
      <c r="A537" s="142" t="s">
        <v>199</v>
      </c>
      <c r="B537" s="142" t="s">
        <v>200</v>
      </c>
      <c r="C537" s="142" t="s">
        <v>1804</v>
      </c>
      <c r="D537" s="142" t="s">
        <v>13</v>
      </c>
      <c r="E537" s="142" t="s">
        <v>2140</v>
      </c>
      <c r="F537" s="143">
        <v>7</v>
      </c>
      <c r="G537" s="143">
        <v>1</v>
      </c>
    </row>
    <row r="538" spans="1:7" x14ac:dyDescent="0.25">
      <c r="A538" s="142" t="s">
        <v>199</v>
      </c>
      <c r="B538" s="142" t="s">
        <v>200</v>
      </c>
      <c r="C538" s="142" t="s">
        <v>1804</v>
      </c>
      <c r="D538" s="142" t="s">
        <v>10</v>
      </c>
      <c r="E538" s="142" t="s">
        <v>2141</v>
      </c>
      <c r="F538" s="143">
        <v>5.13</v>
      </c>
      <c r="G538" s="143">
        <v>1</v>
      </c>
    </row>
    <row r="539" spans="1:7" x14ac:dyDescent="0.25">
      <c r="A539" s="142" t="s">
        <v>199</v>
      </c>
      <c r="B539" s="142" t="s">
        <v>200</v>
      </c>
      <c r="C539" s="142" t="s">
        <v>1804</v>
      </c>
      <c r="D539" s="142" t="s">
        <v>370</v>
      </c>
      <c r="E539" s="142" t="s">
        <v>2142</v>
      </c>
      <c r="F539" s="143">
        <v>3.5</v>
      </c>
      <c r="G539" s="143">
        <v>1</v>
      </c>
    </row>
    <row r="540" spans="1:7" x14ac:dyDescent="0.25">
      <c r="A540" s="142" t="s">
        <v>202</v>
      </c>
      <c r="B540" s="142" t="s">
        <v>203</v>
      </c>
      <c r="C540" s="142" t="s">
        <v>1804</v>
      </c>
      <c r="D540" s="142" t="s">
        <v>581</v>
      </c>
      <c r="E540" s="142" t="s">
        <v>2138</v>
      </c>
      <c r="F540" s="143">
        <v>10.75</v>
      </c>
      <c r="G540" s="143">
        <v>1</v>
      </c>
    </row>
    <row r="541" spans="1:7" x14ac:dyDescent="0.25">
      <c r="A541" s="142" t="s">
        <v>202</v>
      </c>
      <c r="B541" s="142" t="s">
        <v>203</v>
      </c>
      <c r="C541" s="142" t="s">
        <v>1804</v>
      </c>
      <c r="D541" s="142" t="s">
        <v>2</v>
      </c>
      <c r="E541" s="142" t="s">
        <v>2139</v>
      </c>
      <c r="F541" s="143">
        <v>8.8800000000000008</v>
      </c>
      <c r="G541" s="143">
        <v>1</v>
      </c>
    </row>
    <row r="542" spans="1:7" x14ac:dyDescent="0.25">
      <c r="A542" s="142" t="s">
        <v>202</v>
      </c>
      <c r="B542" s="142" t="s">
        <v>203</v>
      </c>
      <c r="C542" s="142" t="s">
        <v>1804</v>
      </c>
      <c r="D542" s="142" t="s">
        <v>13</v>
      </c>
      <c r="E542" s="142" t="s">
        <v>2140</v>
      </c>
      <c r="F542" s="143">
        <v>7</v>
      </c>
      <c r="G542" s="143">
        <v>1</v>
      </c>
    </row>
    <row r="543" spans="1:7" x14ac:dyDescent="0.25">
      <c r="A543" s="142" t="s">
        <v>202</v>
      </c>
      <c r="B543" s="142" t="s">
        <v>203</v>
      </c>
      <c r="C543" s="142" t="s">
        <v>1804</v>
      </c>
      <c r="D543" s="142" t="s">
        <v>10</v>
      </c>
      <c r="E543" s="142" t="s">
        <v>2141</v>
      </c>
      <c r="F543" s="143">
        <v>5.13</v>
      </c>
      <c r="G543" s="143">
        <v>1</v>
      </c>
    </row>
    <row r="544" spans="1:7" x14ac:dyDescent="0.25">
      <c r="A544" s="142" t="s">
        <v>202</v>
      </c>
      <c r="B544" s="142" t="s">
        <v>203</v>
      </c>
      <c r="C544" s="142" t="s">
        <v>1804</v>
      </c>
      <c r="D544" s="142" t="s">
        <v>370</v>
      </c>
      <c r="E544" s="142" t="s">
        <v>2142</v>
      </c>
      <c r="F544" s="143">
        <v>3.5</v>
      </c>
      <c r="G544" s="143">
        <v>1</v>
      </c>
    </row>
    <row r="545" spans="1:7" x14ac:dyDescent="0.25">
      <c r="A545" s="142" t="s">
        <v>1807</v>
      </c>
      <c r="B545" s="142" t="s">
        <v>205</v>
      </c>
      <c r="C545" s="142" t="s">
        <v>1804</v>
      </c>
      <c r="D545" s="142" t="s">
        <v>581</v>
      </c>
      <c r="E545" s="142" t="s">
        <v>2138</v>
      </c>
      <c r="F545" s="143">
        <v>10.75</v>
      </c>
      <c r="G545" s="143">
        <v>1</v>
      </c>
    </row>
    <row r="546" spans="1:7" x14ac:dyDescent="0.25">
      <c r="A546" s="142" t="s">
        <v>1807</v>
      </c>
      <c r="B546" s="142" t="s">
        <v>205</v>
      </c>
      <c r="C546" s="142" t="s">
        <v>1804</v>
      </c>
      <c r="D546" s="142" t="s">
        <v>2</v>
      </c>
      <c r="E546" s="142" t="s">
        <v>2139</v>
      </c>
      <c r="F546" s="143">
        <v>8.8800000000000008</v>
      </c>
      <c r="G546" s="143">
        <v>1</v>
      </c>
    </row>
    <row r="547" spans="1:7" x14ac:dyDescent="0.25">
      <c r="A547" s="142" t="s">
        <v>1807</v>
      </c>
      <c r="B547" s="142" t="s">
        <v>205</v>
      </c>
      <c r="C547" s="142" t="s">
        <v>1804</v>
      </c>
      <c r="D547" s="142" t="s">
        <v>13</v>
      </c>
      <c r="E547" s="142" t="s">
        <v>2140</v>
      </c>
      <c r="F547" s="143">
        <v>7</v>
      </c>
      <c r="G547" s="143">
        <v>1</v>
      </c>
    </row>
    <row r="548" spans="1:7" x14ac:dyDescent="0.25">
      <c r="A548" s="142" t="s">
        <v>1807</v>
      </c>
      <c r="B548" s="142" t="s">
        <v>205</v>
      </c>
      <c r="C548" s="142" t="s">
        <v>1804</v>
      </c>
      <c r="D548" s="142" t="s">
        <v>10</v>
      </c>
      <c r="E548" s="142" t="s">
        <v>2141</v>
      </c>
      <c r="F548" s="143">
        <v>5.13</v>
      </c>
      <c r="G548" s="143">
        <v>1</v>
      </c>
    </row>
    <row r="549" spans="1:7" x14ac:dyDescent="0.25">
      <c r="A549" s="142" t="s">
        <v>1807</v>
      </c>
      <c r="B549" s="142" t="s">
        <v>205</v>
      </c>
      <c r="C549" s="142" t="s">
        <v>1804</v>
      </c>
      <c r="D549" s="142" t="s">
        <v>370</v>
      </c>
      <c r="E549" s="142" t="s">
        <v>2142</v>
      </c>
      <c r="F549" s="143">
        <v>3.5</v>
      </c>
      <c r="G549" s="143">
        <v>1</v>
      </c>
    </row>
    <row r="550" spans="1:7" x14ac:dyDescent="0.25">
      <c r="A550" s="142" t="s">
        <v>207</v>
      </c>
      <c r="B550" s="142" t="s">
        <v>208</v>
      </c>
      <c r="C550" s="142" t="s">
        <v>1804</v>
      </c>
      <c r="D550" s="142" t="s">
        <v>581</v>
      </c>
      <c r="E550" s="142" t="s">
        <v>2138</v>
      </c>
      <c r="F550" s="143">
        <v>10.75</v>
      </c>
      <c r="G550" s="143">
        <v>1</v>
      </c>
    </row>
    <row r="551" spans="1:7" x14ac:dyDescent="0.25">
      <c r="A551" s="142" t="s">
        <v>207</v>
      </c>
      <c r="B551" s="142" t="s">
        <v>208</v>
      </c>
      <c r="C551" s="142" t="s">
        <v>1804</v>
      </c>
      <c r="D551" s="142" t="s">
        <v>2</v>
      </c>
      <c r="E551" s="142" t="s">
        <v>2139</v>
      </c>
      <c r="F551" s="143">
        <v>8.8800000000000008</v>
      </c>
      <c r="G551" s="143">
        <v>1</v>
      </c>
    </row>
    <row r="552" spans="1:7" x14ac:dyDescent="0.25">
      <c r="A552" s="142" t="s">
        <v>207</v>
      </c>
      <c r="B552" s="142" t="s">
        <v>208</v>
      </c>
      <c r="C552" s="142" t="s">
        <v>1804</v>
      </c>
      <c r="D552" s="142" t="s">
        <v>13</v>
      </c>
      <c r="E552" s="142" t="s">
        <v>2140</v>
      </c>
      <c r="F552" s="143">
        <v>7</v>
      </c>
      <c r="G552" s="143">
        <v>1</v>
      </c>
    </row>
    <row r="553" spans="1:7" x14ac:dyDescent="0.25">
      <c r="A553" s="142" t="s">
        <v>207</v>
      </c>
      <c r="B553" s="142" t="s">
        <v>208</v>
      </c>
      <c r="C553" s="142" t="s">
        <v>1804</v>
      </c>
      <c r="D553" s="142" t="s">
        <v>10</v>
      </c>
      <c r="E553" s="142" t="s">
        <v>2141</v>
      </c>
      <c r="F553" s="143">
        <v>5.13</v>
      </c>
      <c r="G553" s="143">
        <v>1</v>
      </c>
    </row>
    <row r="554" spans="1:7" x14ac:dyDescent="0.25">
      <c r="A554" s="142" t="s">
        <v>207</v>
      </c>
      <c r="B554" s="142" t="s">
        <v>208</v>
      </c>
      <c r="C554" s="142" t="s">
        <v>1804</v>
      </c>
      <c r="D554" s="142" t="s">
        <v>370</v>
      </c>
      <c r="E554" s="142" t="s">
        <v>2142</v>
      </c>
      <c r="F554" s="143">
        <v>3.5</v>
      </c>
      <c r="G554" s="143">
        <v>1</v>
      </c>
    </row>
    <row r="555" spans="1:7" x14ac:dyDescent="0.25">
      <c r="A555" s="142" t="s">
        <v>209</v>
      </c>
      <c r="B555" s="142" t="s">
        <v>210</v>
      </c>
      <c r="C555" s="142" t="s">
        <v>1804</v>
      </c>
      <c r="D555" s="142" t="s">
        <v>581</v>
      </c>
      <c r="E555" s="142" t="s">
        <v>2138</v>
      </c>
      <c r="F555" s="143">
        <v>10.75</v>
      </c>
      <c r="G555" s="143">
        <v>1</v>
      </c>
    </row>
    <row r="556" spans="1:7" x14ac:dyDescent="0.25">
      <c r="A556" s="142" t="s">
        <v>209</v>
      </c>
      <c r="B556" s="142" t="s">
        <v>210</v>
      </c>
      <c r="C556" s="142" t="s">
        <v>1804</v>
      </c>
      <c r="D556" s="142" t="s">
        <v>2</v>
      </c>
      <c r="E556" s="142" t="s">
        <v>2139</v>
      </c>
      <c r="F556" s="143">
        <v>8.8800000000000008</v>
      </c>
      <c r="G556" s="143">
        <v>1</v>
      </c>
    </row>
    <row r="557" spans="1:7" x14ac:dyDescent="0.25">
      <c r="A557" s="142" t="s">
        <v>209</v>
      </c>
      <c r="B557" s="142" t="s">
        <v>210</v>
      </c>
      <c r="C557" s="142" t="s">
        <v>1804</v>
      </c>
      <c r="D557" s="142" t="s">
        <v>13</v>
      </c>
      <c r="E557" s="142" t="s">
        <v>2140</v>
      </c>
      <c r="F557" s="143">
        <v>7</v>
      </c>
      <c r="G557" s="143">
        <v>1</v>
      </c>
    </row>
    <row r="558" spans="1:7" x14ac:dyDescent="0.25">
      <c r="A558" s="142" t="s">
        <v>209</v>
      </c>
      <c r="B558" s="142" t="s">
        <v>210</v>
      </c>
      <c r="C558" s="142" t="s">
        <v>1804</v>
      </c>
      <c r="D558" s="142" t="s">
        <v>10</v>
      </c>
      <c r="E558" s="142" t="s">
        <v>2141</v>
      </c>
      <c r="F558" s="143">
        <v>5.13</v>
      </c>
      <c r="G558" s="143">
        <v>1</v>
      </c>
    </row>
    <row r="559" spans="1:7" x14ac:dyDescent="0.25">
      <c r="A559" s="142" t="s">
        <v>209</v>
      </c>
      <c r="B559" s="142" t="s">
        <v>210</v>
      </c>
      <c r="C559" s="142" t="s">
        <v>1804</v>
      </c>
      <c r="D559" s="142" t="s">
        <v>370</v>
      </c>
      <c r="E559" s="142" t="s">
        <v>2142</v>
      </c>
      <c r="F559" s="143">
        <v>3.5</v>
      </c>
      <c r="G559" s="143">
        <v>1</v>
      </c>
    </row>
    <row r="560" spans="1:7" x14ac:dyDescent="0.25">
      <c r="A560" s="142" t="s">
        <v>211</v>
      </c>
      <c r="B560" s="142" t="s">
        <v>212</v>
      </c>
      <c r="C560" s="142" t="s">
        <v>1804</v>
      </c>
      <c r="D560" s="142" t="s">
        <v>581</v>
      </c>
      <c r="E560" s="142" t="s">
        <v>2138</v>
      </c>
      <c r="F560" s="143">
        <v>10.75</v>
      </c>
      <c r="G560" s="143">
        <v>1</v>
      </c>
    </row>
    <row r="561" spans="1:7" x14ac:dyDescent="0.25">
      <c r="A561" s="142" t="s">
        <v>211</v>
      </c>
      <c r="B561" s="142" t="s">
        <v>212</v>
      </c>
      <c r="C561" s="142" t="s">
        <v>1804</v>
      </c>
      <c r="D561" s="142" t="s">
        <v>2</v>
      </c>
      <c r="E561" s="142" t="s">
        <v>2139</v>
      </c>
      <c r="F561" s="143">
        <v>8.8800000000000008</v>
      </c>
      <c r="G561" s="143">
        <v>1</v>
      </c>
    </row>
    <row r="562" spans="1:7" x14ac:dyDescent="0.25">
      <c r="A562" s="142" t="s">
        <v>211</v>
      </c>
      <c r="B562" s="142" t="s">
        <v>212</v>
      </c>
      <c r="C562" s="142" t="s">
        <v>1804</v>
      </c>
      <c r="D562" s="142" t="s">
        <v>13</v>
      </c>
      <c r="E562" s="142" t="s">
        <v>2140</v>
      </c>
      <c r="F562" s="143">
        <v>7</v>
      </c>
      <c r="G562" s="143">
        <v>1</v>
      </c>
    </row>
    <row r="563" spans="1:7" x14ac:dyDescent="0.25">
      <c r="A563" s="142" t="s">
        <v>211</v>
      </c>
      <c r="B563" s="142" t="s">
        <v>212</v>
      </c>
      <c r="C563" s="142" t="s">
        <v>1804</v>
      </c>
      <c r="D563" s="142" t="s">
        <v>10</v>
      </c>
      <c r="E563" s="142" t="s">
        <v>2141</v>
      </c>
      <c r="F563" s="143">
        <v>5.13</v>
      </c>
      <c r="G563" s="143">
        <v>1</v>
      </c>
    </row>
    <row r="564" spans="1:7" x14ac:dyDescent="0.25">
      <c r="A564" s="142" t="s">
        <v>211</v>
      </c>
      <c r="B564" s="142" t="s">
        <v>212</v>
      </c>
      <c r="C564" s="142" t="s">
        <v>1804</v>
      </c>
      <c r="D564" s="142" t="s">
        <v>370</v>
      </c>
      <c r="E564" s="142" t="s">
        <v>2142</v>
      </c>
      <c r="F564" s="143">
        <v>3.5</v>
      </c>
      <c r="G564" s="143">
        <v>1</v>
      </c>
    </row>
    <row r="565" spans="1:7" x14ac:dyDescent="0.25">
      <c r="A565" s="142" t="s">
        <v>213</v>
      </c>
      <c r="B565" s="142" t="s">
        <v>214</v>
      </c>
      <c r="C565" s="142" t="s">
        <v>1804</v>
      </c>
      <c r="D565" s="142" t="s">
        <v>581</v>
      </c>
      <c r="E565" s="142" t="s">
        <v>2138</v>
      </c>
      <c r="F565" s="143">
        <v>10.75</v>
      </c>
      <c r="G565" s="143">
        <v>1</v>
      </c>
    </row>
    <row r="566" spans="1:7" x14ac:dyDescent="0.25">
      <c r="A566" s="142" t="s">
        <v>213</v>
      </c>
      <c r="B566" s="142" t="s">
        <v>214</v>
      </c>
      <c r="C566" s="142" t="s">
        <v>1804</v>
      </c>
      <c r="D566" s="142" t="s">
        <v>2</v>
      </c>
      <c r="E566" s="142" t="s">
        <v>2139</v>
      </c>
      <c r="F566" s="143">
        <v>8.8800000000000008</v>
      </c>
      <c r="G566" s="143">
        <v>1</v>
      </c>
    </row>
    <row r="567" spans="1:7" x14ac:dyDescent="0.25">
      <c r="A567" s="142" t="s">
        <v>213</v>
      </c>
      <c r="B567" s="142" t="s">
        <v>214</v>
      </c>
      <c r="C567" s="142" t="s">
        <v>1804</v>
      </c>
      <c r="D567" s="142" t="s">
        <v>13</v>
      </c>
      <c r="E567" s="142" t="s">
        <v>2140</v>
      </c>
      <c r="F567" s="143">
        <v>7</v>
      </c>
      <c r="G567" s="143">
        <v>1</v>
      </c>
    </row>
    <row r="568" spans="1:7" x14ac:dyDescent="0.25">
      <c r="A568" s="142" t="s">
        <v>213</v>
      </c>
      <c r="B568" s="142" t="s">
        <v>214</v>
      </c>
      <c r="C568" s="142" t="s">
        <v>1804</v>
      </c>
      <c r="D568" s="142" t="s">
        <v>10</v>
      </c>
      <c r="E568" s="142" t="s">
        <v>2141</v>
      </c>
      <c r="F568" s="143">
        <v>5.13</v>
      </c>
      <c r="G568" s="143">
        <v>1</v>
      </c>
    </row>
    <row r="569" spans="1:7" x14ac:dyDescent="0.25">
      <c r="A569" s="142" t="s">
        <v>213</v>
      </c>
      <c r="B569" s="142" t="s">
        <v>214</v>
      </c>
      <c r="C569" s="142" t="s">
        <v>1804</v>
      </c>
      <c r="D569" s="142" t="s">
        <v>370</v>
      </c>
      <c r="E569" s="142" t="s">
        <v>2142</v>
      </c>
      <c r="F569" s="143">
        <v>3.5</v>
      </c>
      <c r="G569" s="143">
        <v>1</v>
      </c>
    </row>
    <row r="570" spans="1:7" x14ac:dyDescent="0.25">
      <c r="A570" s="142" t="s">
        <v>215</v>
      </c>
      <c r="B570" s="142" t="s">
        <v>216</v>
      </c>
      <c r="C570" s="142" t="s">
        <v>1804</v>
      </c>
      <c r="D570" s="142" t="s">
        <v>581</v>
      </c>
      <c r="E570" s="142" t="s">
        <v>2138</v>
      </c>
      <c r="F570" s="143">
        <v>10.75</v>
      </c>
      <c r="G570" s="143">
        <v>1</v>
      </c>
    </row>
    <row r="571" spans="1:7" x14ac:dyDescent="0.25">
      <c r="A571" s="142" t="s">
        <v>215</v>
      </c>
      <c r="B571" s="142" t="s">
        <v>216</v>
      </c>
      <c r="C571" s="142" t="s">
        <v>1804</v>
      </c>
      <c r="D571" s="142" t="s">
        <v>2</v>
      </c>
      <c r="E571" s="142" t="s">
        <v>2139</v>
      </c>
      <c r="F571" s="143">
        <v>8.8800000000000008</v>
      </c>
      <c r="G571" s="143">
        <v>1</v>
      </c>
    </row>
    <row r="572" spans="1:7" x14ac:dyDescent="0.25">
      <c r="A572" s="142" t="s">
        <v>215</v>
      </c>
      <c r="B572" s="142" t="s">
        <v>216</v>
      </c>
      <c r="C572" s="142" t="s">
        <v>1804</v>
      </c>
      <c r="D572" s="142" t="s">
        <v>13</v>
      </c>
      <c r="E572" s="142" t="s">
        <v>2140</v>
      </c>
      <c r="F572" s="143">
        <v>7</v>
      </c>
      <c r="G572" s="143">
        <v>1</v>
      </c>
    </row>
    <row r="573" spans="1:7" x14ac:dyDescent="0.25">
      <c r="A573" s="142" t="s">
        <v>215</v>
      </c>
      <c r="B573" s="142" t="s">
        <v>216</v>
      </c>
      <c r="C573" s="142" t="s">
        <v>1804</v>
      </c>
      <c r="D573" s="142" t="s">
        <v>10</v>
      </c>
      <c r="E573" s="142" t="s">
        <v>2141</v>
      </c>
      <c r="F573" s="143">
        <v>5.13</v>
      </c>
      <c r="G573" s="143">
        <v>1</v>
      </c>
    </row>
    <row r="574" spans="1:7" x14ac:dyDescent="0.25">
      <c r="A574" s="142" t="s">
        <v>215</v>
      </c>
      <c r="B574" s="142" t="s">
        <v>216</v>
      </c>
      <c r="C574" s="142" t="s">
        <v>1804</v>
      </c>
      <c r="D574" s="142" t="s">
        <v>370</v>
      </c>
      <c r="E574" s="142" t="s">
        <v>2142</v>
      </c>
      <c r="F574" s="143">
        <v>3.5</v>
      </c>
      <c r="G574" s="143">
        <v>1</v>
      </c>
    </row>
    <row r="575" spans="1:7" x14ac:dyDescent="0.25">
      <c r="A575" s="142" t="s">
        <v>218</v>
      </c>
      <c r="B575" s="142" t="s">
        <v>219</v>
      </c>
      <c r="C575" s="142" t="s">
        <v>1804</v>
      </c>
      <c r="D575" s="142" t="s">
        <v>581</v>
      </c>
      <c r="E575" s="142" t="s">
        <v>2138</v>
      </c>
      <c r="F575" s="143">
        <v>10.75</v>
      </c>
      <c r="G575" s="143">
        <v>1</v>
      </c>
    </row>
    <row r="576" spans="1:7" x14ac:dyDescent="0.25">
      <c r="A576" s="142" t="s">
        <v>218</v>
      </c>
      <c r="B576" s="142" t="s">
        <v>219</v>
      </c>
      <c r="C576" s="142" t="s">
        <v>1804</v>
      </c>
      <c r="D576" s="142" t="s">
        <v>2</v>
      </c>
      <c r="E576" s="142" t="s">
        <v>2139</v>
      </c>
      <c r="F576" s="143">
        <v>8.8800000000000008</v>
      </c>
      <c r="G576" s="143">
        <v>1</v>
      </c>
    </row>
    <row r="577" spans="1:7" x14ac:dyDescent="0.25">
      <c r="A577" s="142" t="s">
        <v>218</v>
      </c>
      <c r="B577" s="142" t="s">
        <v>219</v>
      </c>
      <c r="C577" s="142" t="s">
        <v>1804</v>
      </c>
      <c r="D577" s="142" t="s">
        <v>13</v>
      </c>
      <c r="E577" s="142" t="s">
        <v>2140</v>
      </c>
      <c r="F577" s="143">
        <v>7</v>
      </c>
      <c r="G577" s="143">
        <v>1</v>
      </c>
    </row>
    <row r="578" spans="1:7" x14ac:dyDescent="0.25">
      <c r="A578" s="142" t="s">
        <v>218</v>
      </c>
      <c r="B578" s="142" t="s">
        <v>219</v>
      </c>
      <c r="C578" s="142" t="s">
        <v>1804</v>
      </c>
      <c r="D578" s="142" t="s">
        <v>10</v>
      </c>
      <c r="E578" s="142" t="s">
        <v>2141</v>
      </c>
      <c r="F578" s="143">
        <v>5.13</v>
      </c>
      <c r="G578" s="143">
        <v>1</v>
      </c>
    </row>
    <row r="579" spans="1:7" x14ac:dyDescent="0.25">
      <c r="A579" s="142" t="s">
        <v>218</v>
      </c>
      <c r="B579" s="142" t="s">
        <v>219</v>
      </c>
      <c r="C579" s="142" t="s">
        <v>1804</v>
      </c>
      <c r="D579" s="142" t="s">
        <v>370</v>
      </c>
      <c r="E579" s="142" t="s">
        <v>2142</v>
      </c>
      <c r="F579" s="143">
        <v>3.5</v>
      </c>
      <c r="G579" s="143">
        <v>1</v>
      </c>
    </row>
    <row r="580" spans="1:7" x14ac:dyDescent="0.25">
      <c r="A580" s="142" t="s">
        <v>220</v>
      </c>
      <c r="B580" s="142" t="s">
        <v>221</v>
      </c>
      <c r="C580" s="142" t="s">
        <v>1804</v>
      </c>
      <c r="D580" s="142" t="s">
        <v>581</v>
      </c>
      <c r="E580" s="142" t="s">
        <v>2138</v>
      </c>
      <c r="F580" s="143">
        <v>10.75</v>
      </c>
      <c r="G580" s="143">
        <v>1</v>
      </c>
    </row>
    <row r="581" spans="1:7" x14ac:dyDescent="0.25">
      <c r="A581" s="142" t="s">
        <v>220</v>
      </c>
      <c r="B581" s="142" t="s">
        <v>221</v>
      </c>
      <c r="C581" s="142" t="s">
        <v>1804</v>
      </c>
      <c r="D581" s="142" t="s">
        <v>2</v>
      </c>
      <c r="E581" s="142" t="s">
        <v>2139</v>
      </c>
      <c r="F581" s="143">
        <v>8.8800000000000008</v>
      </c>
      <c r="G581" s="143">
        <v>1</v>
      </c>
    </row>
    <row r="582" spans="1:7" x14ac:dyDescent="0.25">
      <c r="A582" s="142" t="s">
        <v>220</v>
      </c>
      <c r="B582" s="142" t="s">
        <v>221</v>
      </c>
      <c r="C582" s="142" t="s">
        <v>1804</v>
      </c>
      <c r="D582" s="142" t="s">
        <v>13</v>
      </c>
      <c r="E582" s="142" t="s">
        <v>2140</v>
      </c>
      <c r="F582" s="143">
        <v>7</v>
      </c>
      <c r="G582" s="143">
        <v>1</v>
      </c>
    </row>
    <row r="583" spans="1:7" x14ac:dyDescent="0.25">
      <c r="A583" s="142" t="s">
        <v>220</v>
      </c>
      <c r="B583" s="142" t="s">
        <v>221</v>
      </c>
      <c r="C583" s="142" t="s">
        <v>1804</v>
      </c>
      <c r="D583" s="142" t="s">
        <v>10</v>
      </c>
      <c r="E583" s="142" t="s">
        <v>2141</v>
      </c>
      <c r="F583" s="143">
        <v>5.13</v>
      </c>
      <c r="G583" s="143">
        <v>1</v>
      </c>
    </row>
    <row r="584" spans="1:7" x14ac:dyDescent="0.25">
      <c r="A584" s="142" t="s">
        <v>220</v>
      </c>
      <c r="B584" s="142" t="s">
        <v>221</v>
      </c>
      <c r="C584" s="142" t="s">
        <v>1804</v>
      </c>
      <c r="D584" s="142" t="s">
        <v>370</v>
      </c>
      <c r="E584" s="142" t="s">
        <v>2142</v>
      </c>
      <c r="F584" s="143">
        <v>3.5</v>
      </c>
      <c r="G584" s="143">
        <v>1</v>
      </c>
    </row>
    <row r="585" spans="1:7" x14ac:dyDescent="0.25">
      <c r="A585" s="142" t="s">
        <v>222</v>
      </c>
      <c r="B585" s="142" t="s">
        <v>223</v>
      </c>
      <c r="C585" s="142" t="s">
        <v>1804</v>
      </c>
      <c r="D585" s="142" t="s">
        <v>581</v>
      </c>
      <c r="E585" s="142" t="s">
        <v>2138</v>
      </c>
      <c r="F585" s="143">
        <v>10.75</v>
      </c>
      <c r="G585" s="143">
        <v>1</v>
      </c>
    </row>
    <row r="586" spans="1:7" x14ac:dyDescent="0.25">
      <c r="A586" s="142" t="s">
        <v>222</v>
      </c>
      <c r="B586" s="142" t="s">
        <v>223</v>
      </c>
      <c r="C586" s="142" t="s">
        <v>1804</v>
      </c>
      <c r="D586" s="142" t="s">
        <v>2</v>
      </c>
      <c r="E586" s="142" t="s">
        <v>2139</v>
      </c>
      <c r="F586" s="143">
        <v>8.8800000000000008</v>
      </c>
      <c r="G586" s="143">
        <v>1</v>
      </c>
    </row>
    <row r="587" spans="1:7" x14ac:dyDescent="0.25">
      <c r="A587" s="142" t="s">
        <v>222</v>
      </c>
      <c r="B587" s="142" t="s">
        <v>223</v>
      </c>
      <c r="C587" s="142" t="s">
        <v>1804</v>
      </c>
      <c r="D587" s="142" t="s">
        <v>13</v>
      </c>
      <c r="E587" s="142" t="s">
        <v>2140</v>
      </c>
      <c r="F587" s="143">
        <v>7</v>
      </c>
      <c r="G587" s="143">
        <v>1</v>
      </c>
    </row>
    <row r="588" spans="1:7" x14ac:dyDescent="0.25">
      <c r="A588" s="142" t="s">
        <v>222</v>
      </c>
      <c r="B588" s="142" t="s">
        <v>223</v>
      </c>
      <c r="C588" s="142" t="s">
        <v>1804</v>
      </c>
      <c r="D588" s="142" t="s">
        <v>10</v>
      </c>
      <c r="E588" s="142" t="s">
        <v>2141</v>
      </c>
      <c r="F588" s="143">
        <v>5.13</v>
      </c>
      <c r="G588" s="143">
        <v>1</v>
      </c>
    </row>
    <row r="589" spans="1:7" x14ac:dyDescent="0.25">
      <c r="A589" s="142" t="s">
        <v>222</v>
      </c>
      <c r="B589" s="142" t="s">
        <v>223</v>
      </c>
      <c r="C589" s="142" t="s">
        <v>1804</v>
      </c>
      <c r="D589" s="142" t="s">
        <v>370</v>
      </c>
      <c r="E589" s="142" t="s">
        <v>2142</v>
      </c>
      <c r="F589" s="143">
        <v>3.5</v>
      </c>
      <c r="G589" s="143">
        <v>1</v>
      </c>
    </row>
    <row r="590" spans="1:7" x14ac:dyDescent="0.25">
      <c r="A590" s="142" t="s">
        <v>224</v>
      </c>
      <c r="B590" s="142" t="s">
        <v>225</v>
      </c>
      <c r="C590" s="142" t="s">
        <v>1804</v>
      </c>
      <c r="D590" s="142" t="s">
        <v>581</v>
      </c>
      <c r="E590" s="142" t="s">
        <v>2138</v>
      </c>
      <c r="F590" s="143">
        <v>10.75</v>
      </c>
      <c r="G590" s="143">
        <v>1</v>
      </c>
    </row>
    <row r="591" spans="1:7" x14ac:dyDescent="0.25">
      <c r="A591" s="142" t="s">
        <v>224</v>
      </c>
      <c r="B591" s="142" t="s">
        <v>225</v>
      </c>
      <c r="C591" s="142" t="s">
        <v>1804</v>
      </c>
      <c r="D591" s="142" t="s">
        <v>2</v>
      </c>
      <c r="E591" s="142" t="s">
        <v>2139</v>
      </c>
      <c r="F591" s="143">
        <v>8.8800000000000008</v>
      </c>
      <c r="G591" s="143">
        <v>1</v>
      </c>
    </row>
    <row r="592" spans="1:7" x14ac:dyDescent="0.25">
      <c r="A592" s="142" t="s">
        <v>224</v>
      </c>
      <c r="B592" s="142" t="s">
        <v>225</v>
      </c>
      <c r="C592" s="142" t="s">
        <v>1804</v>
      </c>
      <c r="D592" s="142" t="s">
        <v>13</v>
      </c>
      <c r="E592" s="142" t="s">
        <v>2140</v>
      </c>
      <c r="F592" s="143">
        <v>7</v>
      </c>
      <c r="G592" s="143">
        <v>1</v>
      </c>
    </row>
    <row r="593" spans="1:7" x14ac:dyDescent="0.25">
      <c r="A593" s="142" t="s">
        <v>224</v>
      </c>
      <c r="B593" s="142" t="s">
        <v>225</v>
      </c>
      <c r="C593" s="142" t="s">
        <v>1804</v>
      </c>
      <c r="D593" s="142" t="s">
        <v>10</v>
      </c>
      <c r="E593" s="142" t="s">
        <v>2141</v>
      </c>
      <c r="F593" s="143">
        <v>5.13</v>
      </c>
      <c r="G593" s="143">
        <v>1</v>
      </c>
    </row>
    <row r="594" spans="1:7" x14ac:dyDescent="0.25">
      <c r="A594" s="142" t="s">
        <v>224</v>
      </c>
      <c r="B594" s="142" t="s">
        <v>225</v>
      </c>
      <c r="C594" s="142" t="s">
        <v>1804</v>
      </c>
      <c r="D594" s="142" t="s">
        <v>370</v>
      </c>
      <c r="E594" s="142" t="s">
        <v>2142</v>
      </c>
      <c r="F594" s="143">
        <v>3.5</v>
      </c>
      <c r="G594" s="143">
        <v>1</v>
      </c>
    </row>
    <row r="595" spans="1:7" x14ac:dyDescent="0.25">
      <c r="A595" s="142" t="s">
        <v>226</v>
      </c>
      <c r="B595" s="142" t="s">
        <v>227</v>
      </c>
      <c r="C595" s="142" t="s">
        <v>1804</v>
      </c>
      <c r="D595" s="142" t="s">
        <v>581</v>
      </c>
      <c r="E595" s="142" t="s">
        <v>2138</v>
      </c>
      <c r="F595" s="143">
        <v>10.75</v>
      </c>
      <c r="G595" s="143">
        <v>1</v>
      </c>
    </row>
    <row r="596" spans="1:7" x14ac:dyDescent="0.25">
      <c r="A596" s="142" t="s">
        <v>226</v>
      </c>
      <c r="B596" s="142" t="s">
        <v>227</v>
      </c>
      <c r="C596" s="142" t="s">
        <v>1804</v>
      </c>
      <c r="D596" s="142" t="s">
        <v>2</v>
      </c>
      <c r="E596" s="142" t="s">
        <v>2139</v>
      </c>
      <c r="F596" s="143">
        <v>8.8800000000000008</v>
      </c>
      <c r="G596" s="143">
        <v>1</v>
      </c>
    </row>
    <row r="597" spans="1:7" x14ac:dyDescent="0.25">
      <c r="A597" s="142" t="s">
        <v>226</v>
      </c>
      <c r="B597" s="142" t="s">
        <v>227</v>
      </c>
      <c r="C597" s="142" t="s">
        <v>1804</v>
      </c>
      <c r="D597" s="142" t="s">
        <v>13</v>
      </c>
      <c r="E597" s="142" t="s">
        <v>2140</v>
      </c>
      <c r="F597" s="143">
        <v>7</v>
      </c>
      <c r="G597" s="143">
        <v>1</v>
      </c>
    </row>
    <row r="598" spans="1:7" x14ac:dyDescent="0.25">
      <c r="A598" s="142" t="s">
        <v>226</v>
      </c>
      <c r="B598" s="142" t="s">
        <v>227</v>
      </c>
      <c r="C598" s="142" t="s">
        <v>1804</v>
      </c>
      <c r="D598" s="142" t="s">
        <v>10</v>
      </c>
      <c r="E598" s="142" t="s">
        <v>2141</v>
      </c>
      <c r="F598" s="143">
        <v>5.13</v>
      </c>
      <c r="G598" s="143">
        <v>1</v>
      </c>
    </row>
    <row r="599" spans="1:7" x14ac:dyDescent="0.25">
      <c r="A599" s="142" t="s">
        <v>226</v>
      </c>
      <c r="B599" s="142" t="s">
        <v>227</v>
      </c>
      <c r="C599" s="142" t="s">
        <v>1804</v>
      </c>
      <c r="D599" s="142" t="s">
        <v>370</v>
      </c>
      <c r="E599" s="142" t="s">
        <v>2142</v>
      </c>
      <c r="F599" s="143">
        <v>3.5</v>
      </c>
      <c r="G599" s="143">
        <v>1</v>
      </c>
    </row>
    <row r="600" spans="1:7" x14ac:dyDescent="0.25">
      <c r="A600" s="142" t="s">
        <v>228</v>
      </c>
      <c r="B600" s="142" t="s">
        <v>229</v>
      </c>
      <c r="C600" s="142" t="s">
        <v>1804</v>
      </c>
      <c r="D600" s="142" t="s">
        <v>581</v>
      </c>
      <c r="E600" s="142" t="s">
        <v>2138</v>
      </c>
      <c r="F600" s="143">
        <v>10.75</v>
      </c>
      <c r="G600" s="143">
        <v>1</v>
      </c>
    </row>
    <row r="601" spans="1:7" x14ac:dyDescent="0.25">
      <c r="A601" s="142" t="s">
        <v>228</v>
      </c>
      <c r="B601" s="142" t="s">
        <v>229</v>
      </c>
      <c r="C601" s="142" t="s">
        <v>1804</v>
      </c>
      <c r="D601" s="142" t="s">
        <v>2</v>
      </c>
      <c r="E601" s="142" t="s">
        <v>2139</v>
      </c>
      <c r="F601" s="143">
        <v>8.8800000000000008</v>
      </c>
      <c r="G601" s="143">
        <v>1</v>
      </c>
    </row>
    <row r="602" spans="1:7" x14ac:dyDescent="0.25">
      <c r="A602" s="142" t="s">
        <v>228</v>
      </c>
      <c r="B602" s="142" t="s">
        <v>229</v>
      </c>
      <c r="C602" s="142" t="s">
        <v>1804</v>
      </c>
      <c r="D602" s="142" t="s">
        <v>13</v>
      </c>
      <c r="E602" s="142" t="s">
        <v>2140</v>
      </c>
      <c r="F602" s="143">
        <v>7</v>
      </c>
      <c r="G602" s="143">
        <v>1</v>
      </c>
    </row>
    <row r="603" spans="1:7" x14ac:dyDescent="0.25">
      <c r="A603" s="142" t="s">
        <v>228</v>
      </c>
      <c r="B603" s="142" t="s">
        <v>229</v>
      </c>
      <c r="C603" s="142" t="s">
        <v>1804</v>
      </c>
      <c r="D603" s="142" t="s">
        <v>10</v>
      </c>
      <c r="E603" s="142" t="s">
        <v>2141</v>
      </c>
      <c r="F603" s="143">
        <v>5.13</v>
      </c>
      <c r="G603" s="143">
        <v>1</v>
      </c>
    </row>
    <row r="604" spans="1:7" x14ac:dyDescent="0.25">
      <c r="A604" s="142" t="s">
        <v>228</v>
      </c>
      <c r="B604" s="142" t="s">
        <v>229</v>
      </c>
      <c r="C604" s="142" t="s">
        <v>1804</v>
      </c>
      <c r="D604" s="142" t="s">
        <v>370</v>
      </c>
      <c r="E604" s="142" t="s">
        <v>2142</v>
      </c>
      <c r="F604" s="143">
        <v>3.5</v>
      </c>
      <c r="G604" s="143">
        <v>1</v>
      </c>
    </row>
    <row r="605" spans="1:7" x14ac:dyDescent="0.25">
      <c r="A605" s="142" t="s">
        <v>230</v>
      </c>
      <c r="B605" s="142" t="s">
        <v>231</v>
      </c>
      <c r="C605" s="142" t="s">
        <v>1804</v>
      </c>
      <c r="D605" s="142" t="s">
        <v>581</v>
      </c>
      <c r="E605" s="142" t="s">
        <v>2138</v>
      </c>
      <c r="F605" s="143">
        <v>10.75</v>
      </c>
      <c r="G605" s="143">
        <v>1</v>
      </c>
    </row>
    <row r="606" spans="1:7" x14ac:dyDescent="0.25">
      <c r="A606" s="142" t="s">
        <v>230</v>
      </c>
      <c r="B606" s="142" t="s">
        <v>231</v>
      </c>
      <c r="C606" s="142" t="s">
        <v>1804</v>
      </c>
      <c r="D606" s="142" t="s">
        <v>2</v>
      </c>
      <c r="E606" s="142" t="s">
        <v>2139</v>
      </c>
      <c r="F606" s="143">
        <v>8.8800000000000008</v>
      </c>
      <c r="G606" s="143">
        <v>1</v>
      </c>
    </row>
    <row r="607" spans="1:7" x14ac:dyDescent="0.25">
      <c r="A607" s="142" t="s">
        <v>230</v>
      </c>
      <c r="B607" s="142" t="s">
        <v>231</v>
      </c>
      <c r="C607" s="142" t="s">
        <v>1804</v>
      </c>
      <c r="D607" s="142" t="s">
        <v>13</v>
      </c>
      <c r="E607" s="142" t="s">
        <v>2140</v>
      </c>
      <c r="F607" s="143">
        <v>7</v>
      </c>
      <c r="G607" s="143">
        <v>1</v>
      </c>
    </row>
    <row r="608" spans="1:7" x14ac:dyDescent="0.25">
      <c r="A608" s="142" t="s">
        <v>230</v>
      </c>
      <c r="B608" s="142" t="s">
        <v>231</v>
      </c>
      <c r="C608" s="142" t="s">
        <v>1804</v>
      </c>
      <c r="D608" s="142" t="s">
        <v>10</v>
      </c>
      <c r="E608" s="142" t="s">
        <v>2141</v>
      </c>
      <c r="F608" s="143">
        <v>5.13</v>
      </c>
      <c r="G608" s="143">
        <v>1</v>
      </c>
    </row>
    <row r="609" spans="1:7" x14ac:dyDescent="0.25">
      <c r="A609" s="142" t="s">
        <v>230</v>
      </c>
      <c r="B609" s="142" t="s">
        <v>231</v>
      </c>
      <c r="C609" s="142" t="s">
        <v>1804</v>
      </c>
      <c r="D609" s="142" t="s">
        <v>370</v>
      </c>
      <c r="E609" s="142" t="s">
        <v>2142</v>
      </c>
      <c r="F609" s="143">
        <v>3.5</v>
      </c>
      <c r="G609" s="143">
        <v>1</v>
      </c>
    </row>
    <row r="610" spans="1:7" x14ac:dyDescent="0.25">
      <c r="A610" s="142" t="s">
        <v>232</v>
      </c>
      <c r="B610" s="142" t="s">
        <v>233</v>
      </c>
      <c r="C610" s="142" t="s">
        <v>1804</v>
      </c>
      <c r="D610" s="142" t="s">
        <v>581</v>
      </c>
      <c r="E610" s="142" t="s">
        <v>2138</v>
      </c>
      <c r="F610" s="143">
        <v>10.75</v>
      </c>
      <c r="G610" s="143">
        <v>1</v>
      </c>
    </row>
    <row r="611" spans="1:7" x14ac:dyDescent="0.25">
      <c r="A611" s="142" t="s">
        <v>232</v>
      </c>
      <c r="B611" s="142" t="s">
        <v>233</v>
      </c>
      <c r="C611" s="142" t="s">
        <v>1804</v>
      </c>
      <c r="D611" s="142" t="s">
        <v>2</v>
      </c>
      <c r="E611" s="142" t="s">
        <v>2139</v>
      </c>
      <c r="F611" s="143">
        <v>8.8800000000000008</v>
      </c>
      <c r="G611" s="143">
        <v>1</v>
      </c>
    </row>
    <row r="612" spans="1:7" x14ac:dyDescent="0.25">
      <c r="A612" s="142" t="s">
        <v>232</v>
      </c>
      <c r="B612" s="142" t="s">
        <v>233</v>
      </c>
      <c r="C612" s="142" t="s">
        <v>1804</v>
      </c>
      <c r="D612" s="142" t="s">
        <v>13</v>
      </c>
      <c r="E612" s="142" t="s">
        <v>2140</v>
      </c>
      <c r="F612" s="143">
        <v>7</v>
      </c>
      <c r="G612" s="143">
        <v>1</v>
      </c>
    </row>
    <row r="613" spans="1:7" x14ac:dyDescent="0.25">
      <c r="A613" s="142" t="s">
        <v>232</v>
      </c>
      <c r="B613" s="142" t="s">
        <v>233</v>
      </c>
      <c r="C613" s="142" t="s">
        <v>1804</v>
      </c>
      <c r="D613" s="142" t="s">
        <v>10</v>
      </c>
      <c r="E613" s="142" t="s">
        <v>2141</v>
      </c>
      <c r="F613" s="143">
        <v>5.13</v>
      </c>
      <c r="G613" s="143">
        <v>1</v>
      </c>
    </row>
    <row r="614" spans="1:7" x14ac:dyDescent="0.25">
      <c r="A614" s="142" t="s">
        <v>232</v>
      </c>
      <c r="B614" s="142" t="s">
        <v>233</v>
      </c>
      <c r="C614" s="142" t="s">
        <v>1804</v>
      </c>
      <c r="D614" s="142" t="s">
        <v>370</v>
      </c>
      <c r="E614" s="142" t="s">
        <v>2142</v>
      </c>
      <c r="F614" s="143">
        <v>3.5</v>
      </c>
      <c r="G614" s="143">
        <v>1</v>
      </c>
    </row>
    <row r="615" spans="1:7" x14ac:dyDescent="0.25">
      <c r="A615" s="142" t="s">
        <v>234</v>
      </c>
      <c r="B615" s="142" t="s">
        <v>235</v>
      </c>
      <c r="C615" s="142" t="s">
        <v>1804</v>
      </c>
      <c r="D615" s="142" t="s">
        <v>581</v>
      </c>
      <c r="E615" s="142" t="s">
        <v>2138</v>
      </c>
      <c r="F615" s="143">
        <v>10.75</v>
      </c>
      <c r="G615" s="143">
        <v>1</v>
      </c>
    </row>
    <row r="616" spans="1:7" x14ac:dyDescent="0.25">
      <c r="A616" s="142" t="s">
        <v>234</v>
      </c>
      <c r="B616" s="142" t="s">
        <v>235</v>
      </c>
      <c r="C616" s="142" t="s">
        <v>1804</v>
      </c>
      <c r="D616" s="142" t="s">
        <v>2</v>
      </c>
      <c r="E616" s="142" t="s">
        <v>2139</v>
      </c>
      <c r="F616" s="143">
        <v>8.8800000000000008</v>
      </c>
      <c r="G616" s="143">
        <v>1</v>
      </c>
    </row>
    <row r="617" spans="1:7" x14ac:dyDescent="0.25">
      <c r="A617" s="142" t="s">
        <v>234</v>
      </c>
      <c r="B617" s="142" t="s">
        <v>235</v>
      </c>
      <c r="C617" s="142" t="s">
        <v>1804</v>
      </c>
      <c r="D617" s="142" t="s">
        <v>13</v>
      </c>
      <c r="E617" s="142" t="s">
        <v>2140</v>
      </c>
      <c r="F617" s="143">
        <v>7</v>
      </c>
      <c r="G617" s="143">
        <v>1</v>
      </c>
    </row>
    <row r="618" spans="1:7" x14ac:dyDescent="0.25">
      <c r="A618" s="142" t="s">
        <v>234</v>
      </c>
      <c r="B618" s="142" t="s">
        <v>235</v>
      </c>
      <c r="C618" s="142" t="s">
        <v>1804</v>
      </c>
      <c r="D618" s="142" t="s">
        <v>10</v>
      </c>
      <c r="E618" s="142" t="s">
        <v>2141</v>
      </c>
      <c r="F618" s="143">
        <v>5.13</v>
      </c>
      <c r="G618" s="143">
        <v>1</v>
      </c>
    </row>
    <row r="619" spans="1:7" x14ac:dyDescent="0.25">
      <c r="A619" s="142" t="s">
        <v>234</v>
      </c>
      <c r="B619" s="142" t="s">
        <v>235</v>
      </c>
      <c r="C619" s="142" t="s">
        <v>1804</v>
      </c>
      <c r="D619" s="142" t="s">
        <v>370</v>
      </c>
      <c r="E619" s="142" t="s">
        <v>2142</v>
      </c>
      <c r="F619" s="143">
        <v>3.5</v>
      </c>
      <c r="G619" s="143">
        <v>1</v>
      </c>
    </row>
    <row r="620" spans="1:7" x14ac:dyDescent="0.25">
      <c r="A620" s="142" t="s">
        <v>236</v>
      </c>
      <c r="B620" s="142" t="s">
        <v>237</v>
      </c>
      <c r="C620" s="142" t="s">
        <v>1804</v>
      </c>
      <c r="D620" s="142" t="s">
        <v>581</v>
      </c>
      <c r="E620" s="142" t="s">
        <v>2138</v>
      </c>
      <c r="F620" s="143">
        <v>10.75</v>
      </c>
      <c r="G620" s="143">
        <v>1</v>
      </c>
    </row>
    <row r="621" spans="1:7" x14ac:dyDescent="0.25">
      <c r="A621" s="142" t="s">
        <v>236</v>
      </c>
      <c r="B621" s="142" t="s">
        <v>237</v>
      </c>
      <c r="C621" s="142" t="s">
        <v>1804</v>
      </c>
      <c r="D621" s="142" t="s">
        <v>2</v>
      </c>
      <c r="E621" s="142" t="s">
        <v>2139</v>
      </c>
      <c r="F621" s="143">
        <v>8.8800000000000008</v>
      </c>
      <c r="G621" s="143">
        <v>1</v>
      </c>
    </row>
    <row r="622" spans="1:7" x14ac:dyDescent="0.25">
      <c r="A622" s="142" t="s">
        <v>236</v>
      </c>
      <c r="B622" s="142" t="s">
        <v>237</v>
      </c>
      <c r="C622" s="142" t="s">
        <v>1804</v>
      </c>
      <c r="D622" s="142" t="s">
        <v>13</v>
      </c>
      <c r="E622" s="142" t="s">
        <v>2140</v>
      </c>
      <c r="F622" s="143">
        <v>7</v>
      </c>
      <c r="G622" s="143">
        <v>1</v>
      </c>
    </row>
    <row r="623" spans="1:7" x14ac:dyDescent="0.25">
      <c r="A623" s="142" t="s">
        <v>236</v>
      </c>
      <c r="B623" s="142" t="s">
        <v>237</v>
      </c>
      <c r="C623" s="142" t="s">
        <v>1804</v>
      </c>
      <c r="D623" s="142" t="s">
        <v>10</v>
      </c>
      <c r="E623" s="142" t="s">
        <v>2141</v>
      </c>
      <c r="F623" s="143">
        <v>5.13</v>
      </c>
      <c r="G623" s="143">
        <v>1</v>
      </c>
    </row>
    <row r="624" spans="1:7" x14ac:dyDescent="0.25">
      <c r="A624" s="142" t="s">
        <v>236</v>
      </c>
      <c r="B624" s="142" t="s">
        <v>237</v>
      </c>
      <c r="C624" s="142" t="s">
        <v>1804</v>
      </c>
      <c r="D624" s="142" t="s">
        <v>370</v>
      </c>
      <c r="E624" s="142" t="s">
        <v>2142</v>
      </c>
      <c r="F624" s="143">
        <v>3.5</v>
      </c>
      <c r="G624" s="143">
        <v>1</v>
      </c>
    </row>
    <row r="625" spans="1:7" x14ac:dyDescent="0.25">
      <c r="A625" s="142" t="s">
        <v>238</v>
      </c>
      <c r="B625" s="142" t="s">
        <v>239</v>
      </c>
      <c r="C625" s="142" t="s">
        <v>1804</v>
      </c>
      <c r="D625" s="142" t="s">
        <v>581</v>
      </c>
      <c r="E625" s="142" t="s">
        <v>2138</v>
      </c>
      <c r="F625" s="143">
        <v>10.75</v>
      </c>
      <c r="G625" s="143">
        <v>1</v>
      </c>
    </row>
    <row r="626" spans="1:7" x14ac:dyDescent="0.25">
      <c r="A626" s="142" t="s">
        <v>238</v>
      </c>
      <c r="B626" s="142" t="s">
        <v>239</v>
      </c>
      <c r="C626" s="142" t="s">
        <v>1804</v>
      </c>
      <c r="D626" s="142" t="s">
        <v>2</v>
      </c>
      <c r="E626" s="142" t="s">
        <v>2139</v>
      </c>
      <c r="F626" s="143">
        <v>8.8800000000000008</v>
      </c>
      <c r="G626" s="143">
        <v>1</v>
      </c>
    </row>
    <row r="627" spans="1:7" x14ac:dyDescent="0.25">
      <c r="A627" s="142" t="s">
        <v>238</v>
      </c>
      <c r="B627" s="142" t="s">
        <v>239</v>
      </c>
      <c r="C627" s="142" t="s">
        <v>1804</v>
      </c>
      <c r="D627" s="142" t="s">
        <v>13</v>
      </c>
      <c r="E627" s="142" t="s">
        <v>2140</v>
      </c>
      <c r="F627" s="143">
        <v>7</v>
      </c>
      <c r="G627" s="143">
        <v>1</v>
      </c>
    </row>
    <row r="628" spans="1:7" x14ac:dyDescent="0.25">
      <c r="A628" s="142" t="s">
        <v>238</v>
      </c>
      <c r="B628" s="142" t="s">
        <v>239</v>
      </c>
      <c r="C628" s="142" t="s">
        <v>1804</v>
      </c>
      <c r="D628" s="142" t="s">
        <v>10</v>
      </c>
      <c r="E628" s="142" t="s">
        <v>2141</v>
      </c>
      <c r="F628" s="143">
        <v>5.13</v>
      </c>
      <c r="G628" s="143">
        <v>1</v>
      </c>
    </row>
    <row r="629" spans="1:7" x14ac:dyDescent="0.25">
      <c r="A629" s="142" t="s">
        <v>238</v>
      </c>
      <c r="B629" s="142" t="s">
        <v>239</v>
      </c>
      <c r="C629" s="142" t="s">
        <v>1804</v>
      </c>
      <c r="D629" s="142" t="s">
        <v>370</v>
      </c>
      <c r="E629" s="142" t="s">
        <v>2142</v>
      </c>
      <c r="F629" s="143">
        <v>3.5</v>
      </c>
      <c r="G629" s="143">
        <v>1</v>
      </c>
    </row>
    <row r="630" spans="1:7" x14ac:dyDescent="0.25">
      <c r="A630" s="142" t="s">
        <v>240</v>
      </c>
      <c r="B630" s="142" t="s">
        <v>241</v>
      </c>
      <c r="C630" s="142" t="s">
        <v>1804</v>
      </c>
      <c r="D630" s="142" t="s">
        <v>581</v>
      </c>
      <c r="E630" s="142" t="s">
        <v>2138</v>
      </c>
      <c r="F630" s="143">
        <v>10.75</v>
      </c>
      <c r="G630" s="143">
        <v>1</v>
      </c>
    </row>
    <row r="631" spans="1:7" x14ac:dyDescent="0.25">
      <c r="A631" s="142" t="s">
        <v>240</v>
      </c>
      <c r="B631" s="142" t="s">
        <v>241</v>
      </c>
      <c r="C631" s="142" t="s">
        <v>1804</v>
      </c>
      <c r="D631" s="142" t="s">
        <v>2</v>
      </c>
      <c r="E631" s="142" t="s">
        <v>2139</v>
      </c>
      <c r="F631" s="143">
        <v>8.8800000000000008</v>
      </c>
      <c r="G631" s="143">
        <v>1</v>
      </c>
    </row>
    <row r="632" spans="1:7" x14ac:dyDescent="0.25">
      <c r="A632" s="142" t="s">
        <v>240</v>
      </c>
      <c r="B632" s="142" t="s">
        <v>241</v>
      </c>
      <c r="C632" s="142" t="s">
        <v>1804</v>
      </c>
      <c r="D632" s="142" t="s">
        <v>13</v>
      </c>
      <c r="E632" s="142" t="s">
        <v>2140</v>
      </c>
      <c r="F632" s="143">
        <v>7</v>
      </c>
      <c r="G632" s="143">
        <v>1</v>
      </c>
    </row>
    <row r="633" spans="1:7" x14ac:dyDescent="0.25">
      <c r="A633" s="142" t="s">
        <v>240</v>
      </c>
      <c r="B633" s="142" t="s">
        <v>241</v>
      </c>
      <c r="C633" s="142" t="s">
        <v>1804</v>
      </c>
      <c r="D633" s="142" t="s">
        <v>10</v>
      </c>
      <c r="E633" s="142" t="s">
        <v>2141</v>
      </c>
      <c r="F633" s="143">
        <v>5.13</v>
      </c>
      <c r="G633" s="143">
        <v>1</v>
      </c>
    </row>
    <row r="634" spans="1:7" x14ac:dyDescent="0.25">
      <c r="A634" s="142" t="s">
        <v>240</v>
      </c>
      <c r="B634" s="142" t="s">
        <v>241</v>
      </c>
      <c r="C634" s="142" t="s">
        <v>1804</v>
      </c>
      <c r="D634" s="142" t="s">
        <v>370</v>
      </c>
      <c r="E634" s="142" t="s">
        <v>2142</v>
      </c>
      <c r="F634" s="143">
        <v>3.5</v>
      </c>
      <c r="G634" s="143">
        <v>1</v>
      </c>
    </row>
    <row r="635" spans="1:7" x14ac:dyDescent="0.25">
      <c r="A635" s="142" t="s">
        <v>242</v>
      </c>
      <c r="B635" s="142" t="s">
        <v>243</v>
      </c>
      <c r="C635" s="142" t="s">
        <v>1804</v>
      </c>
      <c r="D635" s="142" t="s">
        <v>581</v>
      </c>
      <c r="E635" s="142" t="s">
        <v>2138</v>
      </c>
      <c r="F635" s="143">
        <v>10.75</v>
      </c>
      <c r="G635" s="143">
        <v>1</v>
      </c>
    </row>
    <row r="636" spans="1:7" x14ac:dyDescent="0.25">
      <c r="A636" s="142" t="s">
        <v>242</v>
      </c>
      <c r="B636" s="142" t="s">
        <v>243</v>
      </c>
      <c r="C636" s="142" t="s">
        <v>1804</v>
      </c>
      <c r="D636" s="142" t="s">
        <v>2</v>
      </c>
      <c r="E636" s="142" t="s">
        <v>2139</v>
      </c>
      <c r="F636" s="143">
        <v>8.8800000000000008</v>
      </c>
      <c r="G636" s="143">
        <v>1</v>
      </c>
    </row>
    <row r="637" spans="1:7" x14ac:dyDescent="0.25">
      <c r="A637" s="142" t="s">
        <v>242</v>
      </c>
      <c r="B637" s="142" t="s">
        <v>243</v>
      </c>
      <c r="C637" s="142" t="s">
        <v>1804</v>
      </c>
      <c r="D637" s="142" t="s">
        <v>13</v>
      </c>
      <c r="E637" s="142" t="s">
        <v>2140</v>
      </c>
      <c r="F637" s="143">
        <v>7</v>
      </c>
      <c r="G637" s="143">
        <v>1</v>
      </c>
    </row>
    <row r="638" spans="1:7" x14ac:dyDescent="0.25">
      <c r="A638" s="142" t="s">
        <v>242</v>
      </c>
      <c r="B638" s="142" t="s">
        <v>243</v>
      </c>
      <c r="C638" s="142" t="s">
        <v>1804</v>
      </c>
      <c r="D638" s="142" t="s">
        <v>10</v>
      </c>
      <c r="E638" s="142" t="s">
        <v>2141</v>
      </c>
      <c r="F638" s="143">
        <v>5.13</v>
      </c>
      <c r="G638" s="143">
        <v>1</v>
      </c>
    </row>
    <row r="639" spans="1:7" x14ac:dyDescent="0.25">
      <c r="A639" s="142" t="s">
        <v>242</v>
      </c>
      <c r="B639" s="142" t="s">
        <v>243</v>
      </c>
      <c r="C639" s="142" t="s">
        <v>1804</v>
      </c>
      <c r="D639" s="142" t="s">
        <v>370</v>
      </c>
      <c r="E639" s="142" t="s">
        <v>2142</v>
      </c>
      <c r="F639" s="143">
        <v>3.5</v>
      </c>
      <c r="G639" s="143">
        <v>1</v>
      </c>
    </row>
    <row r="640" spans="1:7" x14ac:dyDescent="0.25">
      <c r="A640" s="142" t="s">
        <v>245</v>
      </c>
      <c r="B640" s="142" t="s">
        <v>246</v>
      </c>
      <c r="C640" s="142" t="s">
        <v>1804</v>
      </c>
      <c r="D640" s="142" t="s">
        <v>581</v>
      </c>
      <c r="E640" s="142" t="s">
        <v>2138</v>
      </c>
      <c r="F640" s="143">
        <v>10.75</v>
      </c>
      <c r="G640" s="143">
        <v>1</v>
      </c>
    </row>
    <row r="641" spans="1:7" x14ac:dyDescent="0.25">
      <c r="A641" s="142" t="s">
        <v>245</v>
      </c>
      <c r="B641" s="142" t="s">
        <v>246</v>
      </c>
      <c r="C641" s="142" t="s">
        <v>1804</v>
      </c>
      <c r="D641" s="142" t="s">
        <v>2</v>
      </c>
      <c r="E641" s="142" t="s">
        <v>2139</v>
      </c>
      <c r="F641" s="143">
        <v>8.8800000000000008</v>
      </c>
      <c r="G641" s="143">
        <v>1</v>
      </c>
    </row>
    <row r="642" spans="1:7" x14ac:dyDescent="0.25">
      <c r="A642" s="142" t="s">
        <v>245</v>
      </c>
      <c r="B642" s="142" t="s">
        <v>246</v>
      </c>
      <c r="C642" s="142" t="s">
        <v>1804</v>
      </c>
      <c r="D642" s="142" t="s">
        <v>13</v>
      </c>
      <c r="E642" s="142" t="s">
        <v>2140</v>
      </c>
      <c r="F642" s="143">
        <v>7</v>
      </c>
      <c r="G642" s="143">
        <v>1</v>
      </c>
    </row>
    <row r="643" spans="1:7" x14ac:dyDescent="0.25">
      <c r="A643" s="142" t="s">
        <v>245</v>
      </c>
      <c r="B643" s="142" t="s">
        <v>246</v>
      </c>
      <c r="C643" s="142" t="s">
        <v>1804</v>
      </c>
      <c r="D643" s="142" t="s">
        <v>10</v>
      </c>
      <c r="E643" s="142" t="s">
        <v>2141</v>
      </c>
      <c r="F643" s="143">
        <v>5.13</v>
      </c>
      <c r="G643" s="143">
        <v>1</v>
      </c>
    </row>
    <row r="644" spans="1:7" x14ac:dyDescent="0.25">
      <c r="A644" s="142" t="s">
        <v>245</v>
      </c>
      <c r="B644" s="142" t="s">
        <v>246</v>
      </c>
      <c r="C644" s="142" t="s">
        <v>1804</v>
      </c>
      <c r="D644" s="142" t="s">
        <v>370</v>
      </c>
      <c r="E644" s="142" t="s">
        <v>2142</v>
      </c>
      <c r="F644" s="143">
        <v>3.5</v>
      </c>
      <c r="G644" s="143">
        <v>1</v>
      </c>
    </row>
    <row r="645" spans="1:7" x14ac:dyDescent="0.25">
      <c r="A645" s="142" t="s">
        <v>247</v>
      </c>
      <c r="B645" s="142" t="s">
        <v>248</v>
      </c>
      <c r="C645" s="142" t="s">
        <v>1804</v>
      </c>
      <c r="D645" s="142" t="s">
        <v>581</v>
      </c>
      <c r="E645" s="142" t="s">
        <v>2138</v>
      </c>
      <c r="F645" s="143">
        <v>10.75</v>
      </c>
      <c r="G645" s="143">
        <v>1</v>
      </c>
    </row>
    <row r="646" spans="1:7" x14ac:dyDescent="0.25">
      <c r="A646" s="142" t="s">
        <v>247</v>
      </c>
      <c r="B646" s="142" t="s">
        <v>248</v>
      </c>
      <c r="C646" s="142" t="s">
        <v>1804</v>
      </c>
      <c r="D646" s="142" t="s">
        <v>2</v>
      </c>
      <c r="E646" s="142" t="s">
        <v>2139</v>
      </c>
      <c r="F646" s="143">
        <v>8.8800000000000008</v>
      </c>
      <c r="G646" s="143">
        <v>1</v>
      </c>
    </row>
    <row r="647" spans="1:7" x14ac:dyDescent="0.25">
      <c r="A647" s="142" t="s">
        <v>247</v>
      </c>
      <c r="B647" s="142" t="s">
        <v>248</v>
      </c>
      <c r="C647" s="142" t="s">
        <v>1804</v>
      </c>
      <c r="D647" s="142" t="s">
        <v>13</v>
      </c>
      <c r="E647" s="142" t="s">
        <v>2140</v>
      </c>
      <c r="F647" s="143">
        <v>7</v>
      </c>
      <c r="G647" s="143">
        <v>1</v>
      </c>
    </row>
    <row r="648" spans="1:7" x14ac:dyDescent="0.25">
      <c r="A648" s="142" t="s">
        <v>247</v>
      </c>
      <c r="B648" s="142" t="s">
        <v>248</v>
      </c>
      <c r="C648" s="142" t="s">
        <v>1804</v>
      </c>
      <c r="D648" s="142" t="s">
        <v>10</v>
      </c>
      <c r="E648" s="142" t="s">
        <v>2141</v>
      </c>
      <c r="F648" s="143">
        <v>5.13</v>
      </c>
      <c r="G648" s="143">
        <v>1</v>
      </c>
    </row>
    <row r="649" spans="1:7" x14ac:dyDescent="0.25">
      <c r="A649" s="142" t="s">
        <v>247</v>
      </c>
      <c r="B649" s="142" t="s">
        <v>248</v>
      </c>
      <c r="C649" s="142" t="s">
        <v>1804</v>
      </c>
      <c r="D649" s="142" t="s">
        <v>370</v>
      </c>
      <c r="E649" s="142" t="s">
        <v>2142</v>
      </c>
      <c r="F649" s="143">
        <v>3.5</v>
      </c>
      <c r="G649" s="143">
        <v>1</v>
      </c>
    </row>
    <row r="650" spans="1:7" x14ac:dyDescent="0.25">
      <c r="A650" s="142" t="s">
        <v>249</v>
      </c>
      <c r="B650" s="142" t="s">
        <v>250</v>
      </c>
      <c r="C650" s="142" t="s">
        <v>1804</v>
      </c>
      <c r="D650" s="142" t="s">
        <v>581</v>
      </c>
      <c r="E650" s="142" t="s">
        <v>2138</v>
      </c>
      <c r="F650" s="143">
        <v>10.75</v>
      </c>
      <c r="G650" s="143">
        <v>1</v>
      </c>
    </row>
    <row r="651" spans="1:7" x14ac:dyDescent="0.25">
      <c r="A651" s="142" t="s">
        <v>249</v>
      </c>
      <c r="B651" s="142" t="s">
        <v>250</v>
      </c>
      <c r="C651" s="142" t="s">
        <v>1804</v>
      </c>
      <c r="D651" s="142" t="s">
        <v>2</v>
      </c>
      <c r="E651" s="142" t="s">
        <v>2139</v>
      </c>
      <c r="F651" s="143">
        <v>8.8800000000000008</v>
      </c>
      <c r="G651" s="143">
        <v>1</v>
      </c>
    </row>
    <row r="652" spans="1:7" x14ac:dyDescent="0.25">
      <c r="A652" s="142" t="s">
        <v>249</v>
      </c>
      <c r="B652" s="142" t="s">
        <v>250</v>
      </c>
      <c r="C652" s="142" t="s">
        <v>1804</v>
      </c>
      <c r="D652" s="142" t="s">
        <v>13</v>
      </c>
      <c r="E652" s="142" t="s">
        <v>2140</v>
      </c>
      <c r="F652" s="143">
        <v>7</v>
      </c>
      <c r="G652" s="143">
        <v>1</v>
      </c>
    </row>
    <row r="653" spans="1:7" x14ac:dyDescent="0.25">
      <c r="A653" s="142" t="s">
        <v>249</v>
      </c>
      <c r="B653" s="142" t="s">
        <v>250</v>
      </c>
      <c r="C653" s="142" t="s">
        <v>1804</v>
      </c>
      <c r="D653" s="142" t="s">
        <v>10</v>
      </c>
      <c r="E653" s="142" t="s">
        <v>2141</v>
      </c>
      <c r="F653" s="143">
        <v>5.13</v>
      </c>
      <c r="G653" s="143">
        <v>1</v>
      </c>
    </row>
    <row r="654" spans="1:7" x14ac:dyDescent="0.25">
      <c r="A654" s="142" t="s">
        <v>249</v>
      </c>
      <c r="B654" s="142" t="s">
        <v>250</v>
      </c>
      <c r="C654" s="142" t="s">
        <v>1804</v>
      </c>
      <c r="D654" s="142" t="s">
        <v>370</v>
      </c>
      <c r="E654" s="142" t="s">
        <v>2142</v>
      </c>
      <c r="F654" s="143">
        <v>3.5</v>
      </c>
      <c r="G654" s="143">
        <v>1</v>
      </c>
    </row>
    <row r="655" spans="1:7" x14ac:dyDescent="0.25">
      <c r="A655" s="142" t="s">
        <v>251</v>
      </c>
      <c r="B655" s="142" t="s">
        <v>252</v>
      </c>
      <c r="C655" s="142" t="s">
        <v>1804</v>
      </c>
      <c r="D655" s="142" t="s">
        <v>581</v>
      </c>
      <c r="E655" s="142" t="s">
        <v>2138</v>
      </c>
      <c r="F655" s="143">
        <v>10.75</v>
      </c>
      <c r="G655" s="143">
        <v>1</v>
      </c>
    </row>
    <row r="656" spans="1:7" x14ac:dyDescent="0.25">
      <c r="A656" s="142" t="s">
        <v>251</v>
      </c>
      <c r="B656" s="142" t="s">
        <v>252</v>
      </c>
      <c r="C656" s="142" t="s">
        <v>1804</v>
      </c>
      <c r="D656" s="142" t="s">
        <v>2</v>
      </c>
      <c r="E656" s="142" t="s">
        <v>2139</v>
      </c>
      <c r="F656" s="143">
        <v>8.8800000000000008</v>
      </c>
      <c r="G656" s="143">
        <v>1</v>
      </c>
    </row>
    <row r="657" spans="1:7" x14ac:dyDescent="0.25">
      <c r="A657" s="142" t="s">
        <v>251</v>
      </c>
      <c r="B657" s="142" t="s">
        <v>252</v>
      </c>
      <c r="C657" s="142" t="s">
        <v>1804</v>
      </c>
      <c r="D657" s="142" t="s">
        <v>13</v>
      </c>
      <c r="E657" s="142" t="s">
        <v>2140</v>
      </c>
      <c r="F657" s="143">
        <v>7</v>
      </c>
      <c r="G657" s="143">
        <v>1</v>
      </c>
    </row>
    <row r="658" spans="1:7" x14ac:dyDescent="0.25">
      <c r="A658" s="142" t="s">
        <v>251</v>
      </c>
      <c r="B658" s="142" t="s">
        <v>252</v>
      </c>
      <c r="C658" s="142" t="s">
        <v>1804</v>
      </c>
      <c r="D658" s="142" t="s">
        <v>10</v>
      </c>
      <c r="E658" s="142" t="s">
        <v>2141</v>
      </c>
      <c r="F658" s="143">
        <v>5.13</v>
      </c>
      <c r="G658" s="143">
        <v>1</v>
      </c>
    </row>
    <row r="659" spans="1:7" x14ac:dyDescent="0.25">
      <c r="A659" s="142" t="s">
        <v>251</v>
      </c>
      <c r="B659" s="142" t="s">
        <v>252</v>
      </c>
      <c r="C659" s="142" t="s">
        <v>1804</v>
      </c>
      <c r="D659" s="142" t="s">
        <v>370</v>
      </c>
      <c r="E659" s="142" t="s">
        <v>2142</v>
      </c>
      <c r="F659" s="143">
        <v>3.5</v>
      </c>
      <c r="G659" s="143">
        <v>1</v>
      </c>
    </row>
    <row r="660" spans="1:7" x14ac:dyDescent="0.25">
      <c r="A660" s="142" t="s">
        <v>253</v>
      </c>
      <c r="B660" s="142" t="s">
        <v>254</v>
      </c>
      <c r="C660" s="142" t="s">
        <v>1804</v>
      </c>
      <c r="D660" s="142" t="s">
        <v>581</v>
      </c>
      <c r="E660" s="142" t="s">
        <v>2138</v>
      </c>
      <c r="F660" s="143">
        <v>10.75</v>
      </c>
      <c r="G660" s="143">
        <v>1</v>
      </c>
    </row>
    <row r="661" spans="1:7" x14ac:dyDescent="0.25">
      <c r="A661" s="142" t="s">
        <v>253</v>
      </c>
      <c r="B661" s="142" t="s">
        <v>254</v>
      </c>
      <c r="C661" s="142" t="s">
        <v>1804</v>
      </c>
      <c r="D661" s="142" t="s">
        <v>2</v>
      </c>
      <c r="E661" s="142" t="s">
        <v>2139</v>
      </c>
      <c r="F661" s="143">
        <v>8.8800000000000008</v>
      </c>
      <c r="G661" s="143">
        <v>1</v>
      </c>
    </row>
    <row r="662" spans="1:7" x14ac:dyDescent="0.25">
      <c r="A662" s="142" t="s">
        <v>253</v>
      </c>
      <c r="B662" s="142" t="s">
        <v>254</v>
      </c>
      <c r="C662" s="142" t="s">
        <v>1804</v>
      </c>
      <c r="D662" s="142" t="s">
        <v>13</v>
      </c>
      <c r="E662" s="142" t="s">
        <v>2140</v>
      </c>
      <c r="F662" s="143">
        <v>7</v>
      </c>
      <c r="G662" s="143">
        <v>1</v>
      </c>
    </row>
    <row r="663" spans="1:7" x14ac:dyDescent="0.25">
      <c r="A663" s="142" t="s">
        <v>253</v>
      </c>
      <c r="B663" s="142" t="s">
        <v>254</v>
      </c>
      <c r="C663" s="142" t="s">
        <v>1804</v>
      </c>
      <c r="D663" s="142" t="s">
        <v>10</v>
      </c>
      <c r="E663" s="142" t="s">
        <v>2141</v>
      </c>
      <c r="F663" s="143">
        <v>5.13</v>
      </c>
      <c r="G663" s="143">
        <v>1</v>
      </c>
    </row>
    <row r="664" spans="1:7" x14ac:dyDescent="0.25">
      <c r="A664" s="142" t="s">
        <v>253</v>
      </c>
      <c r="B664" s="142" t="s">
        <v>254</v>
      </c>
      <c r="C664" s="142" t="s">
        <v>1804</v>
      </c>
      <c r="D664" s="142" t="s">
        <v>370</v>
      </c>
      <c r="E664" s="142" t="s">
        <v>2142</v>
      </c>
      <c r="F664" s="143">
        <v>3.5</v>
      </c>
      <c r="G664" s="143">
        <v>1</v>
      </c>
    </row>
    <row r="665" spans="1:7" x14ac:dyDescent="0.25">
      <c r="A665" s="142" t="s">
        <v>259</v>
      </c>
      <c r="B665" s="142" t="s">
        <v>260</v>
      </c>
      <c r="C665" s="142" t="s">
        <v>1804</v>
      </c>
      <c r="D665" s="142" t="s">
        <v>581</v>
      </c>
      <c r="E665" s="142" t="s">
        <v>2138</v>
      </c>
      <c r="F665" s="143">
        <v>10.75</v>
      </c>
      <c r="G665" s="143">
        <v>1</v>
      </c>
    </row>
    <row r="666" spans="1:7" x14ac:dyDescent="0.25">
      <c r="A666" s="142" t="s">
        <v>259</v>
      </c>
      <c r="B666" s="142" t="s">
        <v>260</v>
      </c>
      <c r="C666" s="142" t="s">
        <v>1804</v>
      </c>
      <c r="D666" s="142" t="s">
        <v>2</v>
      </c>
      <c r="E666" s="142" t="s">
        <v>2139</v>
      </c>
      <c r="F666" s="143">
        <v>8.8800000000000008</v>
      </c>
      <c r="G666" s="143">
        <v>1</v>
      </c>
    </row>
    <row r="667" spans="1:7" x14ac:dyDescent="0.25">
      <c r="A667" s="142" t="s">
        <v>259</v>
      </c>
      <c r="B667" s="142" t="s">
        <v>260</v>
      </c>
      <c r="C667" s="142" t="s">
        <v>1804</v>
      </c>
      <c r="D667" s="142" t="s">
        <v>13</v>
      </c>
      <c r="E667" s="142" t="s">
        <v>2140</v>
      </c>
      <c r="F667" s="143">
        <v>7</v>
      </c>
      <c r="G667" s="143">
        <v>1</v>
      </c>
    </row>
    <row r="668" spans="1:7" x14ac:dyDescent="0.25">
      <c r="A668" s="142" t="s">
        <v>259</v>
      </c>
      <c r="B668" s="142" t="s">
        <v>260</v>
      </c>
      <c r="C668" s="142" t="s">
        <v>1804</v>
      </c>
      <c r="D668" s="142" t="s">
        <v>10</v>
      </c>
      <c r="E668" s="142" t="s">
        <v>2141</v>
      </c>
      <c r="F668" s="143">
        <v>5.13</v>
      </c>
      <c r="G668" s="143">
        <v>1</v>
      </c>
    </row>
    <row r="669" spans="1:7" x14ac:dyDescent="0.25">
      <c r="A669" s="142" t="s">
        <v>259</v>
      </c>
      <c r="B669" s="142" t="s">
        <v>260</v>
      </c>
      <c r="C669" s="142" t="s">
        <v>1804</v>
      </c>
      <c r="D669" s="142" t="s">
        <v>370</v>
      </c>
      <c r="E669" s="142" t="s">
        <v>2142</v>
      </c>
      <c r="F669" s="143">
        <v>3.5</v>
      </c>
      <c r="G669" s="143">
        <v>1</v>
      </c>
    </row>
    <row r="670" spans="1:7" x14ac:dyDescent="0.25">
      <c r="A670" s="142" t="s">
        <v>261</v>
      </c>
      <c r="B670" s="142" t="s">
        <v>262</v>
      </c>
      <c r="C670" s="142" t="s">
        <v>1804</v>
      </c>
      <c r="D670" s="142" t="s">
        <v>581</v>
      </c>
      <c r="E670" s="142" t="s">
        <v>2138</v>
      </c>
      <c r="F670" s="143">
        <v>10.75</v>
      </c>
      <c r="G670" s="143">
        <v>1</v>
      </c>
    </row>
    <row r="671" spans="1:7" x14ac:dyDescent="0.25">
      <c r="A671" s="142" t="s">
        <v>261</v>
      </c>
      <c r="B671" s="142" t="s">
        <v>262</v>
      </c>
      <c r="C671" s="142" t="s">
        <v>1804</v>
      </c>
      <c r="D671" s="142" t="s">
        <v>2</v>
      </c>
      <c r="E671" s="142" t="s">
        <v>2139</v>
      </c>
      <c r="F671" s="143">
        <v>8.8800000000000008</v>
      </c>
      <c r="G671" s="143">
        <v>1</v>
      </c>
    </row>
    <row r="672" spans="1:7" x14ac:dyDescent="0.25">
      <c r="A672" s="142" t="s">
        <v>261</v>
      </c>
      <c r="B672" s="142" t="s">
        <v>262</v>
      </c>
      <c r="C672" s="142" t="s">
        <v>1804</v>
      </c>
      <c r="D672" s="142" t="s">
        <v>13</v>
      </c>
      <c r="E672" s="142" t="s">
        <v>2140</v>
      </c>
      <c r="F672" s="143">
        <v>7</v>
      </c>
      <c r="G672" s="143">
        <v>1</v>
      </c>
    </row>
    <row r="673" spans="1:7" x14ac:dyDescent="0.25">
      <c r="A673" s="142" t="s">
        <v>261</v>
      </c>
      <c r="B673" s="142" t="s">
        <v>262</v>
      </c>
      <c r="C673" s="142" t="s">
        <v>1804</v>
      </c>
      <c r="D673" s="142" t="s">
        <v>10</v>
      </c>
      <c r="E673" s="142" t="s">
        <v>2141</v>
      </c>
      <c r="F673" s="143">
        <v>5.13</v>
      </c>
      <c r="G673" s="143">
        <v>1</v>
      </c>
    </row>
    <row r="674" spans="1:7" x14ac:dyDescent="0.25">
      <c r="A674" s="142" t="s">
        <v>261</v>
      </c>
      <c r="B674" s="142" t="s">
        <v>262</v>
      </c>
      <c r="C674" s="142" t="s">
        <v>1804</v>
      </c>
      <c r="D674" s="142" t="s">
        <v>370</v>
      </c>
      <c r="E674" s="142" t="s">
        <v>2142</v>
      </c>
      <c r="F674" s="143">
        <v>3.5</v>
      </c>
      <c r="G674" s="143">
        <v>1</v>
      </c>
    </row>
    <row r="675" spans="1:7" x14ac:dyDescent="0.25">
      <c r="A675" s="142" t="s">
        <v>263</v>
      </c>
      <c r="B675" s="142" t="s">
        <v>264</v>
      </c>
      <c r="C675" s="142" t="s">
        <v>1804</v>
      </c>
      <c r="D675" s="142" t="s">
        <v>581</v>
      </c>
      <c r="E675" s="142" t="s">
        <v>2138</v>
      </c>
      <c r="F675" s="143">
        <v>10.75</v>
      </c>
      <c r="G675" s="143">
        <v>1</v>
      </c>
    </row>
    <row r="676" spans="1:7" x14ac:dyDescent="0.25">
      <c r="A676" s="142" t="s">
        <v>263</v>
      </c>
      <c r="B676" s="142" t="s">
        <v>264</v>
      </c>
      <c r="C676" s="142" t="s">
        <v>1804</v>
      </c>
      <c r="D676" s="142" t="s">
        <v>2</v>
      </c>
      <c r="E676" s="142" t="s">
        <v>2139</v>
      </c>
      <c r="F676" s="143">
        <v>8.8800000000000008</v>
      </c>
      <c r="G676" s="143">
        <v>1</v>
      </c>
    </row>
    <row r="677" spans="1:7" x14ac:dyDescent="0.25">
      <c r="A677" s="142" t="s">
        <v>263</v>
      </c>
      <c r="B677" s="142" t="s">
        <v>264</v>
      </c>
      <c r="C677" s="142" t="s">
        <v>1804</v>
      </c>
      <c r="D677" s="142" t="s">
        <v>13</v>
      </c>
      <c r="E677" s="142" t="s">
        <v>2140</v>
      </c>
      <c r="F677" s="143">
        <v>7</v>
      </c>
      <c r="G677" s="143">
        <v>1</v>
      </c>
    </row>
    <row r="678" spans="1:7" x14ac:dyDescent="0.25">
      <c r="A678" s="142" t="s">
        <v>263</v>
      </c>
      <c r="B678" s="142" t="s">
        <v>264</v>
      </c>
      <c r="C678" s="142" t="s">
        <v>1804</v>
      </c>
      <c r="D678" s="142" t="s">
        <v>10</v>
      </c>
      <c r="E678" s="142" t="s">
        <v>2141</v>
      </c>
      <c r="F678" s="143">
        <v>5.13</v>
      </c>
      <c r="G678" s="143">
        <v>1</v>
      </c>
    </row>
    <row r="679" spans="1:7" x14ac:dyDescent="0.25">
      <c r="A679" s="142" t="s">
        <v>263</v>
      </c>
      <c r="B679" s="142" t="s">
        <v>264</v>
      </c>
      <c r="C679" s="142" t="s">
        <v>1804</v>
      </c>
      <c r="D679" s="142" t="s">
        <v>370</v>
      </c>
      <c r="E679" s="142" t="s">
        <v>2142</v>
      </c>
      <c r="F679" s="143">
        <v>3.5</v>
      </c>
      <c r="G679" s="143">
        <v>1</v>
      </c>
    </row>
    <row r="680" spans="1:7" x14ac:dyDescent="0.25">
      <c r="A680" s="142" t="s">
        <v>265</v>
      </c>
      <c r="B680" s="142" t="s">
        <v>266</v>
      </c>
      <c r="C680" s="142" t="s">
        <v>1804</v>
      </c>
      <c r="D680" s="142" t="s">
        <v>581</v>
      </c>
      <c r="E680" s="142" t="s">
        <v>2138</v>
      </c>
      <c r="F680" s="143">
        <v>10.75</v>
      </c>
      <c r="G680" s="143">
        <v>1</v>
      </c>
    </row>
    <row r="681" spans="1:7" x14ac:dyDescent="0.25">
      <c r="A681" s="142" t="s">
        <v>265</v>
      </c>
      <c r="B681" s="142" t="s">
        <v>266</v>
      </c>
      <c r="C681" s="142" t="s">
        <v>1804</v>
      </c>
      <c r="D681" s="142" t="s">
        <v>2</v>
      </c>
      <c r="E681" s="142" t="s">
        <v>2139</v>
      </c>
      <c r="F681" s="143">
        <v>8.8800000000000008</v>
      </c>
      <c r="G681" s="143">
        <v>1</v>
      </c>
    </row>
    <row r="682" spans="1:7" x14ac:dyDescent="0.25">
      <c r="A682" s="142" t="s">
        <v>265</v>
      </c>
      <c r="B682" s="142" t="s">
        <v>266</v>
      </c>
      <c r="C682" s="142" t="s">
        <v>1804</v>
      </c>
      <c r="D682" s="142" t="s">
        <v>13</v>
      </c>
      <c r="E682" s="142" t="s">
        <v>2140</v>
      </c>
      <c r="F682" s="143">
        <v>7</v>
      </c>
      <c r="G682" s="143">
        <v>1</v>
      </c>
    </row>
    <row r="683" spans="1:7" x14ac:dyDescent="0.25">
      <c r="A683" s="142" t="s">
        <v>265</v>
      </c>
      <c r="B683" s="142" t="s">
        <v>266</v>
      </c>
      <c r="C683" s="142" t="s">
        <v>1804</v>
      </c>
      <c r="D683" s="142" t="s">
        <v>10</v>
      </c>
      <c r="E683" s="142" t="s">
        <v>2141</v>
      </c>
      <c r="F683" s="143">
        <v>5.13</v>
      </c>
      <c r="G683" s="143">
        <v>1</v>
      </c>
    </row>
    <row r="684" spans="1:7" x14ac:dyDescent="0.25">
      <c r="A684" s="142" t="s">
        <v>265</v>
      </c>
      <c r="B684" s="142" t="s">
        <v>266</v>
      </c>
      <c r="C684" s="142" t="s">
        <v>1804</v>
      </c>
      <c r="D684" s="142" t="s">
        <v>370</v>
      </c>
      <c r="E684" s="142" t="s">
        <v>2142</v>
      </c>
      <c r="F684" s="143">
        <v>3.5</v>
      </c>
      <c r="G684" s="143">
        <v>1</v>
      </c>
    </row>
    <row r="685" spans="1:7" x14ac:dyDescent="0.25">
      <c r="A685" s="142" t="s">
        <v>267</v>
      </c>
      <c r="B685" s="142" t="s">
        <v>268</v>
      </c>
      <c r="C685" s="142" t="s">
        <v>1804</v>
      </c>
      <c r="D685" s="142" t="s">
        <v>581</v>
      </c>
      <c r="E685" s="142" t="s">
        <v>2138</v>
      </c>
      <c r="F685" s="143">
        <v>10.75</v>
      </c>
      <c r="G685" s="143">
        <v>1</v>
      </c>
    </row>
    <row r="686" spans="1:7" x14ac:dyDescent="0.25">
      <c r="A686" s="142" t="s">
        <v>267</v>
      </c>
      <c r="B686" s="142" t="s">
        <v>268</v>
      </c>
      <c r="C686" s="142" t="s">
        <v>1804</v>
      </c>
      <c r="D686" s="142" t="s">
        <v>2</v>
      </c>
      <c r="E686" s="142" t="s">
        <v>2139</v>
      </c>
      <c r="F686" s="143">
        <v>8.8800000000000008</v>
      </c>
      <c r="G686" s="143">
        <v>1</v>
      </c>
    </row>
    <row r="687" spans="1:7" x14ac:dyDescent="0.25">
      <c r="A687" s="142" t="s">
        <v>267</v>
      </c>
      <c r="B687" s="142" t="s">
        <v>268</v>
      </c>
      <c r="C687" s="142" t="s">
        <v>1804</v>
      </c>
      <c r="D687" s="142" t="s">
        <v>13</v>
      </c>
      <c r="E687" s="142" t="s">
        <v>2140</v>
      </c>
      <c r="F687" s="143">
        <v>7</v>
      </c>
      <c r="G687" s="143">
        <v>1</v>
      </c>
    </row>
    <row r="688" spans="1:7" x14ac:dyDescent="0.25">
      <c r="A688" s="142" t="s">
        <v>267</v>
      </c>
      <c r="B688" s="142" t="s">
        <v>268</v>
      </c>
      <c r="C688" s="142" t="s">
        <v>1804</v>
      </c>
      <c r="D688" s="142" t="s">
        <v>10</v>
      </c>
      <c r="E688" s="142" t="s">
        <v>2141</v>
      </c>
      <c r="F688" s="143">
        <v>5.13</v>
      </c>
      <c r="G688" s="143">
        <v>1</v>
      </c>
    </row>
    <row r="689" spans="1:7" x14ac:dyDescent="0.25">
      <c r="A689" s="142" t="s">
        <v>267</v>
      </c>
      <c r="B689" s="142" t="s">
        <v>268</v>
      </c>
      <c r="C689" s="142" t="s">
        <v>1804</v>
      </c>
      <c r="D689" s="142" t="s">
        <v>370</v>
      </c>
      <c r="E689" s="142" t="s">
        <v>2142</v>
      </c>
      <c r="F689" s="143">
        <v>3.5</v>
      </c>
      <c r="G689" s="143">
        <v>1</v>
      </c>
    </row>
    <row r="690" spans="1:7" x14ac:dyDescent="0.25">
      <c r="A690" s="142" t="s">
        <v>269</v>
      </c>
      <c r="B690" s="142" t="s">
        <v>270</v>
      </c>
      <c r="C690" s="142" t="s">
        <v>1804</v>
      </c>
      <c r="D690" s="142" t="s">
        <v>581</v>
      </c>
      <c r="E690" s="142" t="s">
        <v>2138</v>
      </c>
      <c r="F690" s="143">
        <v>10.75</v>
      </c>
      <c r="G690" s="143">
        <v>1</v>
      </c>
    </row>
    <row r="691" spans="1:7" x14ac:dyDescent="0.25">
      <c r="A691" s="142" t="s">
        <v>269</v>
      </c>
      <c r="B691" s="142" t="s">
        <v>270</v>
      </c>
      <c r="C691" s="142" t="s">
        <v>1804</v>
      </c>
      <c r="D691" s="142" t="s">
        <v>2</v>
      </c>
      <c r="E691" s="142" t="s">
        <v>2139</v>
      </c>
      <c r="F691" s="143">
        <v>8.8800000000000008</v>
      </c>
      <c r="G691" s="143">
        <v>1</v>
      </c>
    </row>
    <row r="692" spans="1:7" x14ac:dyDescent="0.25">
      <c r="A692" s="142" t="s">
        <v>269</v>
      </c>
      <c r="B692" s="142" t="s">
        <v>270</v>
      </c>
      <c r="C692" s="142" t="s">
        <v>1804</v>
      </c>
      <c r="D692" s="142" t="s">
        <v>13</v>
      </c>
      <c r="E692" s="142" t="s">
        <v>2140</v>
      </c>
      <c r="F692" s="143">
        <v>7</v>
      </c>
      <c r="G692" s="143">
        <v>1</v>
      </c>
    </row>
    <row r="693" spans="1:7" x14ac:dyDescent="0.25">
      <c r="A693" s="142" t="s">
        <v>269</v>
      </c>
      <c r="B693" s="142" t="s">
        <v>270</v>
      </c>
      <c r="C693" s="142" t="s">
        <v>1804</v>
      </c>
      <c r="D693" s="142" t="s">
        <v>10</v>
      </c>
      <c r="E693" s="142" t="s">
        <v>2141</v>
      </c>
      <c r="F693" s="143">
        <v>5.13</v>
      </c>
      <c r="G693" s="143">
        <v>1</v>
      </c>
    </row>
    <row r="694" spans="1:7" x14ac:dyDescent="0.25">
      <c r="A694" s="142" t="s">
        <v>269</v>
      </c>
      <c r="B694" s="142" t="s">
        <v>270</v>
      </c>
      <c r="C694" s="142" t="s">
        <v>1804</v>
      </c>
      <c r="D694" s="142" t="s">
        <v>370</v>
      </c>
      <c r="E694" s="142" t="s">
        <v>2142</v>
      </c>
      <c r="F694" s="143">
        <v>3.5</v>
      </c>
      <c r="G694" s="143">
        <v>1</v>
      </c>
    </row>
    <row r="695" spans="1:7" x14ac:dyDescent="0.25">
      <c r="A695" s="142" t="s">
        <v>273</v>
      </c>
      <c r="B695" s="142" t="s">
        <v>274</v>
      </c>
      <c r="C695" s="142" t="s">
        <v>1804</v>
      </c>
      <c r="D695" s="142" t="s">
        <v>581</v>
      </c>
      <c r="E695" s="142" t="s">
        <v>2138</v>
      </c>
      <c r="F695" s="143">
        <v>10.75</v>
      </c>
      <c r="G695" s="143">
        <v>1</v>
      </c>
    </row>
    <row r="696" spans="1:7" x14ac:dyDescent="0.25">
      <c r="A696" s="142" t="s">
        <v>273</v>
      </c>
      <c r="B696" s="142" t="s">
        <v>274</v>
      </c>
      <c r="C696" s="142" t="s">
        <v>1804</v>
      </c>
      <c r="D696" s="142" t="s">
        <v>2</v>
      </c>
      <c r="E696" s="142" t="s">
        <v>2139</v>
      </c>
      <c r="F696" s="143">
        <v>8.8800000000000008</v>
      </c>
      <c r="G696" s="143">
        <v>1</v>
      </c>
    </row>
    <row r="697" spans="1:7" x14ac:dyDescent="0.25">
      <c r="A697" s="142" t="s">
        <v>273</v>
      </c>
      <c r="B697" s="142" t="s">
        <v>274</v>
      </c>
      <c r="C697" s="142" t="s">
        <v>1804</v>
      </c>
      <c r="D697" s="142" t="s">
        <v>13</v>
      </c>
      <c r="E697" s="142" t="s">
        <v>2140</v>
      </c>
      <c r="F697" s="143">
        <v>7</v>
      </c>
      <c r="G697" s="143">
        <v>1</v>
      </c>
    </row>
    <row r="698" spans="1:7" x14ac:dyDescent="0.25">
      <c r="A698" s="142" t="s">
        <v>273</v>
      </c>
      <c r="B698" s="142" t="s">
        <v>274</v>
      </c>
      <c r="C698" s="142" t="s">
        <v>1804</v>
      </c>
      <c r="D698" s="142" t="s">
        <v>10</v>
      </c>
      <c r="E698" s="142" t="s">
        <v>2141</v>
      </c>
      <c r="F698" s="143">
        <v>5.13</v>
      </c>
      <c r="G698" s="143">
        <v>1</v>
      </c>
    </row>
    <row r="699" spans="1:7" x14ac:dyDescent="0.25">
      <c r="A699" s="142" t="s">
        <v>273</v>
      </c>
      <c r="B699" s="142" t="s">
        <v>274</v>
      </c>
      <c r="C699" s="142" t="s">
        <v>1804</v>
      </c>
      <c r="D699" s="142" t="s">
        <v>370</v>
      </c>
      <c r="E699" s="142" t="s">
        <v>2142</v>
      </c>
      <c r="F699" s="143">
        <v>3.5</v>
      </c>
      <c r="G699" s="143">
        <v>1</v>
      </c>
    </row>
    <row r="700" spans="1:7" x14ac:dyDescent="0.25">
      <c r="A700" s="142" t="s">
        <v>275</v>
      </c>
      <c r="B700" s="142" t="s">
        <v>276</v>
      </c>
      <c r="C700" s="142" t="s">
        <v>1804</v>
      </c>
      <c r="D700" s="142" t="s">
        <v>581</v>
      </c>
      <c r="E700" s="142" t="s">
        <v>2138</v>
      </c>
      <c r="F700" s="143">
        <v>10.75</v>
      </c>
      <c r="G700" s="143">
        <v>1</v>
      </c>
    </row>
    <row r="701" spans="1:7" x14ac:dyDescent="0.25">
      <c r="A701" s="142" t="s">
        <v>275</v>
      </c>
      <c r="B701" s="142" t="s">
        <v>276</v>
      </c>
      <c r="C701" s="142" t="s">
        <v>1804</v>
      </c>
      <c r="D701" s="142" t="s">
        <v>2</v>
      </c>
      <c r="E701" s="142" t="s">
        <v>2139</v>
      </c>
      <c r="F701" s="143">
        <v>8.8800000000000008</v>
      </c>
      <c r="G701" s="143">
        <v>1</v>
      </c>
    </row>
    <row r="702" spans="1:7" x14ac:dyDescent="0.25">
      <c r="A702" s="142" t="s">
        <v>275</v>
      </c>
      <c r="B702" s="142" t="s">
        <v>276</v>
      </c>
      <c r="C702" s="142" t="s">
        <v>1804</v>
      </c>
      <c r="D702" s="142" t="s">
        <v>13</v>
      </c>
      <c r="E702" s="142" t="s">
        <v>2140</v>
      </c>
      <c r="F702" s="143">
        <v>7</v>
      </c>
      <c r="G702" s="143">
        <v>1</v>
      </c>
    </row>
    <row r="703" spans="1:7" x14ac:dyDescent="0.25">
      <c r="A703" s="142" t="s">
        <v>275</v>
      </c>
      <c r="B703" s="142" t="s">
        <v>276</v>
      </c>
      <c r="C703" s="142" t="s">
        <v>1804</v>
      </c>
      <c r="D703" s="142" t="s">
        <v>10</v>
      </c>
      <c r="E703" s="142" t="s">
        <v>2141</v>
      </c>
      <c r="F703" s="143">
        <v>5.13</v>
      </c>
      <c r="G703" s="143">
        <v>1</v>
      </c>
    </row>
    <row r="704" spans="1:7" x14ac:dyDescent="0.25">
      <c r="A704" s="142" t="s">
        <v>275</v>
      </c>
      <c r="B704" s="142" t="s">
        <v>276</v>
      </c>
      <c r="C704" s="142" t="s">
        <v>1804</v>
      </c>
      <c r="D704" s="142" t="s">
        <v>370</v>
      </c>
      <c r="E704" s="142" t="s">
        <v>2142</v>
      </c>
      <c r="F704" s="143">
        <v>3.5</v>
      </c>
      <c r="G704" s="143">
        <v>1</v>
      </c>
    </row>
    <row r="705" spans="1:7" x14ac:dyDescent="0.25">
      <c r="A705" s="142" t="s">
        <v>277</v>
      </c>
      <c r="B705" s="142" t="s">
        <v>278</v>
      </c>
      <c r="C705" s="142" t="s">
        <v>1804</v>
      </c>
      <c r="D705" s="142" t="s">
        <v>581</v>
      </c>
      <c r="E705" s="142" t="s">
        <v>2138</v>
      </c>
      <c r="F705" s="143">
        <v>10.75</v>
      </c>
      <c r="G705" s="143">
        <v>1</v>
      </c>
    </row>
    <row r="706" spans="1:7" x14ac:dyDescent="0.25">
      <c r="A706" s="142" t="s">
        <v>277</v>
      </c>
      <c r="B706" s="142" t="s">
        <v>278</v>
      </c>
      <c r="C706" s="142" t="s">
        <v>1804</v>
      </c>
      <c r="D706" s="142" t="s">
        <v>2</v>
      </c>
      <c r="E706" s="142" t="s">
        <v>2139</v>
      </c>
      <c r="F706" s="143">
        <v>8.8800000000000008</v>
      </c>
      <c r="G706" s="143">
        <v>1</v>
      </c>
    </row>
    <row r="707" spans="1:7" x14ac:dyDescent="0.25">
      <c r="A707" s="142" t="s">
        <v>277</v>
      </c>
      <c r="B707" s="142" t="s">
        <v>278</v>
      </c>
      <c r="C707" s="142" t="s">
        <v>1804</v>
      </c>
      <c r="D707" s="142" t="s">
        <v>13</v>
      </c>
      <c r="E707" s="142" t="s">
        <v>2140</v>
      </c>
      <c r="F707" s="143">
        <v>7</v>
      </c>
      <c r="G707" s="143">
        <v>1</v>
      </c>
    </row>
    <row r="708" spans="1:7" x14ac:dyDescent="0.25">
      <c r="A708" s="142" t="s">
        <v>277</v>
      </c>
      <c r="B708" s="142" t="s">
        <v>278</v>
      </c>
      <c r="C708" s="142" t="s">
        <v>1804</v>
      </c>
      <c r="D708" s="142" t="s">
        <v>10</v>
      </c>
      <c r="E708" s="142" t="s">
        <v>2141</v>
      </c>
      <c r="F708" s="143">
        <v>5.13</v>
      </c>
      <c r="G708" s="143">
        <v>1</v>
      </c>
    </row>
    <row r="709" spans="1:7" x14ac:dyDescent="0.25">
      <c r="A709" s="142" t="s">
        <v>277</v>
      </c>
      <c r="B709" s="142" t="s">
        <v>278</v>
      </c>
      <c r="C709" s="142" t="s">
        <v>1804</v>
      </c>
      <c r="D709" s="142" t="s">
        <v>370</v>
      </c>
      <c r="E709" s="142" t="s">
        <v>2142</v>
      </c>
      <c r="F709" s="143">
        <v>3.5</v>
      </c>
      <c r="G709" s="143">
        <v>1</v>
      </c>
    </row>
    <row r="710" spans="1:7" x14ac:dyDescent="0.25">
      <c r="A710" s="142" t="s">
        <v>279</v>
      </c>
      <c r="B710" s="142" t="s">
        <v>280</v>
      </c>
      <c r="C710" s="142" t="s">
        <v>1804</v>
      </c>
      <c r="D710" s="142" t="s">
        <v>581</v>
      </c>
      <c r="E710" s="142" t="s">
        <v>2138</v>
      </c>
      <c r="F710" s="143">
        <v>10.75</v>
      </c>
      <c r="G710" s="143">
        <v>1</v>
      </c>
    </row>
    <row r="711" spans="1:7" x14ac:dyDescent="0.25">
      <c r="A711" s="142" t="s">
        <v>279</v>
      </c>
      <c r="B711" s="142" t="s">
        <v>280</v>
      </c>
      <c r="C711" s="142" t="s">
        <v>1804</v>
      </c>
      <c r="D711" s="142" t="s">
        <v>2</v>
      </c>
      <c r="E711" s="142" t="s">
        <v>2139</v>
      </c>
      <c r="F711" s="143">
        <v>8.8800000000000008</v>
      </c>
      <c r="G711" s="143">
        <v>1</v>
      </c>
    </row>
    <row r="712" spans="1:7" x14ac:dyDescent="0.25">
      <c r="A712" s="142" t="s">
        <v>279</v>
      </c>
      <c r="B712" s="142" t="s">
        <v>280</v>
      </c>
      <c r="C712" s="142" t="s">
        <v>1804</v>
      </c>
      <c r="D712" s="142" t="s">
        <v>13</v>
      </c>
      <c r="E712" s="142" t="s">
        <v>2140</v>
      </c>
      <c r="F712" s="143">
        <v>7</v>
      </c>
      <c r="G712" s="143">
        <v>1</v>
      </c>
    </row>
    <row r="713" spans="1:7" x14ac:dyDescent="0.25">
      <c r="A713" s="142" t="s">
        <v>279</v>
      </c>
      <c r="B713" s="142" t="s">
        <v>280</v>
      </c>
      <c r="C713" s="142" t="s">
        <v>1804</v>
      </c>
      <c r="D713" s="142" t="s">
        <v>10</v>
      </c>
      <c r="E713" s="142" t="s">
        <v>2141</v>
      </c>
      <c r="F713" s="143">
        <v>5.13</v>
      </c>
      <c r="G713" s="143">
        <v>1</v>
      </c>
    </row>
    <row r="714" spans="1:7" x14ac:dyDescent="0.25">
      <c r="A714" s="142" t="s">
        <v>279</v>
      </c>
      <c r="B714" s="142" t="s">
        <v>280</v>
      </c>
      <c r="C714" s="142" t="s">
        <v>1804</v>
      </c>
      <c r="D714" s="142" t="s">
        <v>370</v>
      </c>
      <c r="E714" s="142" t="s">
        <v>2142</v>
      </c>
      <c r="F714" s="143">
        <v>3.5</v>
      </c>
      <c r="G714" s="143">
        <v>1</v>
      </c>
    </row>
    <row r="715" spans="1:7" x14ac:dyDescent="0.25">
      <c r="A715" s="142" t="s">
        <v>282</v>
      </c>
      <c r="B715" s="142" t="s">
        <v>283</v>
      </c>
      <c r="C715" s="142" t="s">
        <v>1804</v>
      </c>
      <c r="D715" s="142" t="s">
        <v>581</v>
      </c>
      <c r="E715" s="142" t="s">
        <v>2138</v>
      </c>
      <c r="F715" s="143">
        <v>10.75</v>
      </c>
      <c r="G715" s="143">
        <v>1</v>
      </c>
    </row>
    <row r="716" spans="1:7" x14ac:dyDescent="0.25">
      <c r="A716" s="142" t="s">
        <v>282</v>
      </c>
      <c r="B716" s="142" t="s">
        <v>283</v>
      </c>
      <c r="C716" s="142" t="s">
        <v>1804</v>
      </c>
      <c r="D716" s="142" t="s">
        <v>2</v>
      </c>
      <c r="E716" s="142" t="s">
        <v>2139</v>
      </c>
      <c r="F716" s="143">
        <v>8.8800000000000008</v>
      </c>
      <c r="G716" s="143">
        <v>1</v>
      </c>
    </row>
    <row r="717" spans="1:7" x14ac:dyDescent="0.25">
      <c r="A717" s="142" t="s">
        <v>282</v>
      </c>
      <c r="B717" s="142" t="s">
        <v>283</v>
      </c>
      <c r="C717" s="142" t="s">
        <v>1804</v>
      </c>
      <c r="D717" s="142" t="s">
        <v>13</v>
      </c>
      <c r="E717" s="142" t="s">
        <v>2140</v>
      </c>
      <c r="F717" s="143">
        <v>7</v>
      </c>
      <c r="G717" s="143">
        <v>1</v>
      </c>
    </row>
    <row r="718" spans="1:7" x14ac:dyDescent="0.25">
      <c r="A718" s="142" t="s">
        <v>282</v>
      </c>
      <c r="B718" s="142" t="s">
        <v>283</v>
      </c>
      <c r="C718" s="142" t="s">
        <v>1804</v>
      </c>
      <c r="D718" s="142" t="s">
        <v>10</v>
      </c>
      <c r="E718" s="142" t="s">
        <v>2141</v>
      </c>
      <c r="F718" s="143">
        <v>5.13</v>
      </c>
      <c r="G718" s="143">
        <v>1</v>
      </c>
    </row>
    <row r="719" spans="1:7" x14ac:dyDescent="0.25">
      <c r="A719" s="142" t="s">
        <v>282</v>
      </c>
      <c r="B719" s="142" t="s">
        <v>283</v>
      </c>
      <c r="C719" s="142" t="s">
        <v>1804</v>
      </c>
      <c r="D719" s="142" t="s">
        <v>370</v>
      </c>
      <c r="E719" s="142" t="s">
        <v>2142</v>
      </c>
      <c r="F719" s="143">
        <v>3.5</v>
      </c>
      <c r="G719" s="143">
        <v>1</v>
      </c>
    </row>
    <row r="720" spans="1:7" x14ac:dyDescent="0.25">
      <c r="A720" s="142" t="s">
        <v>284</v>
      </c>
      <c r="B720" s="142" t="s">
        <v>285</v>
      </c>
      <c r="C720" s="142" t="s">
        <v>1804</v>
      </c>
      <c r="D720" s="142" t="s">
        <v>581</v>
      </c>
      <c r="E720" s="142" t="s">
        <v>2138</v>
      </c>
      <c r="F720" s="143">
        <v>10.75</v>
      </c>
      <c r="G720" s="143">
        <v>1</v>
      </c>
    </row>
    <row r="721" spans="1:7" x14ac:dyDescent="0.25">
      <c r="A721" s="142" t="s">
        <v>284</v>
      </c>
      <c r="B721" s="142" t="s">
        <v>285</v>
      </c>
      <c r="C721" s="142" t="s">
        <v>1804</v>
      </c>
      <c r="D721" s="142" t="s">
        <v>2</v>
      </c>
      <c r="E721" s="142" t="s">
        <v>2139</v>
      </c>
      <c r="F721" s="143">
        <v>8.8800000000000008</v>
      </c>
      <c r="G721" s="143">
        <v>1</v>
      </c>
    </row>
    <row r="722" spans="1:7" x14ac:dyDescent="0.25">
      <c r="A722" s="142" t="s">
        <v>284</v>
      </c>
      <c r="B722" s="142" t="s">
        <v>285</v>
      </c>
      <c r="C722" s="142" t="s">
        <v>1804</v>
      </c>
      <c r="D722" s="142" t="s">
        <v>13</v>
      </c>
      <c r="E722" s="142" t="s">
        <v>2140</v>
      </c>
      <c r="F722" s="143">
        <v>7</v>
      </c>
      <c r="G722" s="143">
        <v>1</v>
      </c>
    </row>
    <row r="723" spans="1:7" x14ac:dyDescent="0.25">
      <c r="A723" s="142" t="s">
        <v>284</v>
      </c>
      <c r="B723" s="142" t="s">
        <v>285</v>
      </c>
      <c r="C723" s="142" t="s">
        <v>1804</v>
      </c>
      <c r="D723" s="142" t="s">
        <v>10</v>
      </c>
      <c r="E723" s="142" t="s">
        <v>2141</v>
      </c>
      <c r="F723" s="143">
        <v>5.13</v>
      </c>
      <c r="G723" s="143">
        <v>1</v>
      </c>
    </row>
    <row r="724" spans="1:7" x14ac:dyDescent="0.25">
      <c r="A724" s="142" t="s">
        <v>284</v>
      </c>
      <c r="B724" s="142" t="s">
        <v>285</v>
      </c>
      <c r="C724" s="142" t="s">
        <v>1804</v>
      </c>
      <c r="D724" s="142" t="s">
        <v>370</v>
      </c>
      <c r="E724" s="142" t="s">
        <v>2142</v>
      </c>
      <c r="F724" s="143">
        <v>3.5</v>
      </c>
      <c r="G724" s="143">
        <v>1</v>
      </c>
    </row>
    <row r="725" spans="1:7" x14ac:dyDescent="0.25">
      <c r="A725" s="142" t="s">
        <v>286</v>
      </c>
      <c r="B725" s="142" t="s">
        <v>287</v>
      </c>
      <c r="C725" s="142" t="s">
        <v>1804</v>
      </c>
      <c r="D725" s="142" t="s">
        <v>581</v>
      </c>
      <c r="E725" s="142" t="s">
        <v>2138</v>
      </c>
      <c r="F725" s="143">
        <v>10.75</v>
      </c>
      <c r="G725" s="143">
        <v>1</v>
      </c>
    </row>
    <row r="726" spans="1:7" x14ac:dyDescent="0.25">
      <c r="A726" s="142" t="s">
        <v>286</v>
      </c>
      <c r="B726" s="142" t="s">
        <v>287</v>
      </c>
      <c r="C726" s="142" t="s">
        <v>1804</v>
      </c>
      <c r="D726" s="142" t="s">
        <v>2</v>
      </c>
      <c r="E726" s="142" t="s">
        <v>2139</v>
      </c>
      <c r="F726" s="143">
        <v>8.8800000000000008</v>
      </c>
      <c r="G726" s="143">
        <v>1</v>
      </c>
    </row>
    <row r="727" spans="1:7" x14ac:dyDescent="0.25">
      <c r="A727" s="142" t="s">
        <v>286</v>
      </c>
      <c r="B727" s="142" t="s">
        <v>287</v>
      </c>
      <c r="C727" s="142" t="s">
        <v>1804</v>
      </c>
      <c r="D727" s="142" t="s">
        <v>13</v>
      </c>
      <c r="E727" s="142" t="s">
        <v>2140</v>
      </c>
      <c r="F727" s="143">
        <v>7</v>
      </c>
      <c r="G727" s="143">
        <v>1</v>
      </c>
    </row>
    <row r="728" spans="1:7" x14ac:dyDescent="0.25">
      <c r="A728" s="142" t="s">
        <v>286</v>
      </c>
      <c r="B728" s="142" t="s">
        <v>287</v>
      </c>
      <c r="C728" s="142" t="s">
        <v>1804</v>
      </c>
      <c r="D728" s="142" t="s">
        <v>10</v>
      </c>
      <c r="E728" s="142" t="s">
        <v>2141</v>
      </c>
      <c r="F728" s="143">
        <v>5.13</v>
      </c>
      <c r="G728" s="143">
        <v>1</v>
      </c>
    </row>
    <row r="729" spans="1:7" x14ac:dyDescent="0.25">
      <c r="A729" s="142" t="s">
        <v>286</v>
      </c>
      <c r="B729" s="142" t="s">
        <v>287</v>
      </c>
      <c r="C729" s="142" t="s">
        <v>1804</v>
      </c>
      <c r="D729" s="142" t="s">
        <v>370</v>
      </c>
      <c r="E729" s="142" t="s">
        <v>2142</v>
      </c>
      <c r="F729" s="143">
        <v>3.5</v>
      </c>
      <c r="G729" s="143">
        <v>1</v>
      </c>
    </row>
    <row r="730" spans="1:7" x14ac:dyDescent="0.25">
      <c r="A730" s="142" t="s">
        <v>288</v>
      </c>
      <c r="B730" s="142" t="s">
        <v>289</v>
      </c>
      <c r="C730" s="142" t="s">
        <v>1804</v>
      </c>
      <c r="D730" s="142" t="s">
        <v>581</v>
      </c>
      <c r="E730" s="142" t="s">
        <v>2138</v>
      </c>
      <c r="F730" s="143">
        <v>10.75</v>
      </c>
      <c r="G730" s="143">
        <v>1</v>
      </c>
    </row>
    <row r="731" spans="1:7" x14ac:dyDescent="0.25">
      <c r="A731" s="142" t="s">
        <v>288</v>
      </c>
      <c r="B731" s="142" t="s">
        <v>289</v>
      </c>
      <c r="C731" s="142" t="s">
        <v>1804</v>
      </c>
      <c r="D731" s="142" t="s">
        <v>2</v>
      </c>
      <c r="E731" s="142" t="s">
        <v>2139</v>
      </c>
      <c r="F731" s="143">
        <v>8.8800000000000008</v>
      </c>
      <c r="G731" s="143">
        <v>1</v>
      </c>
    </row>
    <row r="732" spans="1:7" x14ac:dyDescent="0.25">
      <c r="A732" s="142" t="s">
        <v>288</v>
      </c>
      <c r="B732" s="142" t="s">
        <v>289</v>
      </c>
      <c r="C732" s="142" t="s">
        <v>1804</v>
      </c>
      <c r="D732" s="142" t="s">
        <v>13</v>
      </c>
      <c r="E732" s="142" t="s">
        <v>2140</v>
      </c>
      <c r="F732" s="143">
        <v>7</v>
      </c>
      <c r="G732" s="143">
        <v>1</v>
      </c>
    </row>
    <row r="733" spans="1:7" x14ac:dyDescent="0.25">
      <c r="A733" s="142" t="s">
        <v>288</v>
      </c>
      <c r="B733" s="142" t="s">
        <v>289</v>
      </c>
      <c r="C733" s="142" t="s">
        <v>1804</v>
      </c>
      <c r="D733" s="142" t="s">
        <v>10</v>
      </c>
      <c r="E733" s="142" t="s">
        <v>2141</v>
      </c>
      <c r="F733" s="143">
        <v>5.13</v>
      </c>
      <c r="G733" s="143">
        <v>1</v>
      </c>
    </row>
    <row r="734" spans="1:7" x14ac:dyDescent="0.25">
      <c r="A734" s="142" t="s">
        <v>288</v>
      </c>
      <c r="B734" s="142" t="s">
        <v>289</v>
      </c>
      <c r="C734" s="142" t="s">
        <v>1804</v>
      </c>
      <c r="D734" s="142" t="s">
        <v>370</v>
      </c>
      <c r="E734" s="142" t="s">
        <v>2142</v>
      </c>
      <c r="F734" s="143">
        <v>3.5</v>
      </c>
      <c r="G734" s="143">
        <v>1</v>
      </c>
    </row>
    <row r="735" spans="1:7" x14ac:dyDescent="0.25">
      <c r="A735" s="142" t="s">
        <v>290</v>
      </c>
      <c r="B735" s="142" t="s">
        <v>291</v>
      </c>
      <c r="C735" s="142" t="s">
        <v>1804</v>
      </c>
      <c r="D735" s="142" t="s">
        <v>581</v>
      </c>
      <c r="E735" s="142" t="s">
        <v>2138</v>
      </c>
      <c r="F735" s="143">
        <v>10.75</v>
      </c>
      <c r="G735" s="143">
        <v>1</v>
      </c>
    </row>
    <row r="736" spans="1:7" x14ac:dyDescent="0.25">
      <c r="A736" s="142" t="s">
        <v>290</v>
      </c>
      <c r="B736" s="142" t="s">
        <v>291</v>
      </c>
      <c r="C736" s="142" t="s">
        <v>1804</v>
      </c>
      <c r="D736" s="142" t="s">
        <v>2</v>
      </c>
      <c r="E736" s="142" t="s">
        <v>2139</v>
      </c>
      <c r="F736" s="143">
        <v>8.8800000000000008</v>
      </c>
      <c r="G736" s="143">
        <v>1</v>
      </c>
    </row>
    <row r="737" spans="1:7" x14ac:dyDescent="0.25">
      <c r="A737" s="142" t="s">
        <v>290</v>
      </c>
      <c r="B737" s="142" t="s">
        <v>291</v>
      </c>
      <c r="C737" s="142" t="s">
        <v>1804</v>
      </c>
      <c r="D737" s="142" t="s">
        <v>13</v>
      </c>
      <c r="E737" s="142" t="s">
        <v>2140</v>
      </c>
      <c r="F737" s="143">
        <v>7</v>
      </c>
      <c r="G737" s="143">
        <v>1</v>
      </c>
    </row>
    <row r="738" spans="1:7" x14ac:dyDescent="0.25">
      <c r="A738" s="142" t="s">
        <v>290</v>
      </c>
      <c r="B738" s="142" t="s">
        <v>291</v>
      </c>
      <c r="C738" s="142" t="s">
        <v>1804</v>
      </c>
      <c r="D738" s="142" t="s">
        <v>10</v>
      </c>
      <c r="E738" s="142" t="s">
        <v>2141</v>
      </c>
      <c r="F738" s="143">
        <v>5.13</v>
      </c>
      <c r="G738" s="143">
        <v>1</v>
      </c>
    </row>
    <row r="739" spans="1:7" x14ac:dyDescent="0.25">
      <c r="A739" s="142" t="s">
        <v>290</v>
      </c>
      <c r="B739" s="142" t="s">
        <v>291</v>
      </c>
      <c r="C739" s="142" t="s">
        <v>1804</v>
      </c>
      <c r="D739" s="142" t="s">
        <v>370</v>
      </c>
      <c r="E739" s="142" t="s">
        <v>2142</v>
      </c>
      <c r="F739" s="143">
        <v>3.5</v>
      </c>
      <c r="G739" s="143">
        <v>1</v>
      </c>
    </row>
    <row r="740" spans="1:7" x14ac:dyDescent="0.25">
      <c r="A740" s="142" t="s">
        <v>292</v>
      </c>
      <c r="B740" s="142" t="s">
        <v>293</v>
      </c>
      <c r="C740" s="142" t="s">
        <v>1804</v>
      </c>
      <c r="D740" s="142" t="s">
        <v>581</v>
      </c>
      <c r="E740" s="142" t="s">
        <v>2138</v>
      </c>
      <c r="F740" s="143">
        <v>10.75</v>
      </c>
      <c r="G740" s="143">
        <v>1</v>
      </c>
    </row>
    <row r="741" spans="1:7" x14ac:dyDescent="0.25">
      <c r="A741" s="142" t="s">
        <v>292</v>
      </c>
      <c r="B741" s="142" t="s">
        <v>293</v>
      </c>
      <c r="C741" s="142" t="s">
        <v>1804</v>
      </c>
      <c r="D741" s="142" t="s">
        <v>2</v>
      </c>
      <c r="E741" s="142" t="s">
        <v>2139</v>
      </c>
      <c r="F741" s="143">
        <v>8.8800000000000008</v>
      </c>
      <c r="G741" s="143">
        <v>1</v>
      </c>
    </row>
    <row r="742" spans="1:7" x14ac:dyDescent="0.25">
      <c r="A742" s="142" t="s">
        <v>292</v>
      </c>
      <c r="B742" s="142" t="s">
        <v>293</v>
      </c>
      <c r="C742" s="142" t="s">
        <v>1804</v>
      </c>
      <c r="D742" s="142" t="s">
        <v>13</v>
      </c>
      <c r="E742" s="142" t="s">
        <v>2140</v>
      </c>
      <c r="F742" s="143">
        <v>7</v>
      </c>
      <c r="G742" s="143">
        <v>1</v>
      </c>
    </row>
    <row r="743" spans="1:7" x14ac:dyDescent="0.25">
      <c r="A743" s="142" t="s">
        <v>292</v>
      </c>
      <c r="B743" s="142" t="s">
        <v>293</v>
      </c>
      <c r="C743" s="142" t="s">
        <v>1804</v>
      </c>
      <c r="D743" s="142" t="s">
        <v>10</v>
      </c>
      <c r="E743" s="142" t="s">
        <v>2141</v>
      </c>
      <c r="F743" s="143">
        <v>5.13</v>
      </c>
      <c r="G743" s="143">
        <v>1</v>
      </c>
    </row>
    <row r="744" spans="1:7" x14ac:dyDescent="0.25">
      <c r="A744" s="142" t="s">
        <v>292</v>
      </c>
      <c r="B744" s="142" t="s">
        <v>293</v>
      </c>
      <c r="C744" s="142" t="s">
        <v>1804</v>
      </c>
      <c r="D744" s="142" t="s">
        <v>370</v>
      </c>
      <c r="E744" s="142" t="s">
        <v>2142</v>
      </c>
      <c r="F744" s="143">
        <v>3.5</v>
      </c>
      <c r="G744" s="143">
        <v>1</v>
      </c>
    </row>
    <row r="745" spans="1:7" x14ac:dyDescent="0.25">
      <c r="A745" s="142" t="s">
        <v>294</v>
      </c>
      <c r="B745" s="142" t="s">
        <v>295</v>
      </c>
      <c r="C745" s="142" t="s">
        <v>1804</v>
      </c>
      <c r="D745" s="142" t="s">
        <v>581</v>
      </c>
      <c r="E745" s="142" t="s">
        <v>2138</v>
      </c>
      <c r="F745" s="143">
        <v>10.75</v>
      </c>
      <c r="G745" s="143">
        <v>1</v>
      </c>
    </row>
    <row r="746" spans="1:7" x14ac:dyDescent="0.25">
      <c r="A746" s="142" t="s">
        <v>294</v>
      </c>
      <c r="B746" s="142" t="s">
        <v>295</v>
      </c>
      <c r="C746" s="142" t="s">
        <v>1804</v>
      </c>
      <c r="D746" s="142" t="s">
        <v>2</v>
      </c>
      <c r="E746" s="142" t="s">
        <v>2139</v>
      </c>
      <c r="F746" s="143">
        <v>8.8800000000000008</v>
      </c>
      <c r="G746" s="143">
        <v>1</v>
      </c>
    </row>
    <row r="747" spans="1:7" x14ac:dyDescent="0.25">
      <c r="A747" s="142" t="s">
        <v>294</v>
      </c>
      <c r="B747" s="142" t="s">
        <v>295</v>
      </c>
      <c r="C747" s="142" t="s">
        <v>1804</v>
      </c>
      <c r="D747" s="142" t="s">
        <v>13</v>
      </c>
      <c r="E747" s="142" t="s">
        <v>2140</v>
      </c>
      <c r="F747" s="143">
        <v>7</v>
      </c>
      <c r="G747" s="143">
        <v>1</v>
      </c>
    </row>
    <row r="748" spans="1:7" x14ac:dyDescent="0.25">
      <c r="A748" s="142" t="s">
        <v>294</v>
      </c>
      <c r="B748" s="142" t="s">
        <v>295</v>
      </c>
      <c r="C748" s="142" t="s">
        <v>1804</v>
      </c>
      <c r="D748" s="142" t="s">
        <v>10</v>
      </c>
      <c r="E748" s="142" t="s">
        <v>2141</v>
      </c>
      <c r="F748" s="143">
        <v>5.13</v>
      </c>
      <c r="G748" s="143">
        <v>1</v>
      </c>
    </row>
    <row r="749" spans="1:7" x14ac:dyDescent="0.25">
      <c r="A749" s="142" t="s">
        <v>294</v>
      </c>
      <c r="B749" s="142" t="s">
        <v>295</v>
      </c>
      <c r="C749" s="142" t="s">
        <v>1804</v>
      </c>
      <c r="D749" s="142" t="s">
        <v>370</v>
      </c>
      <c r="E749" s="142" t="s">
        <v>2142</v>
      </c>
      <c r="F749" s="143">
        <v>3.5</v>
      </c>
      <c r="G749" s="143">
        <v>1</v>
      </c>
    </row>
    <row r="750" spans="1:7" x14ac:dyDescent="0.25">
      <c r="A750" s="142" t="s">
        <v>297</v>
      </c>
      <c r="B750" s="142" t="s">
        <v>298</v>
      </c>
      <c r="C750" s="142" t="s">
        <v>1804</v>
      </c>
      <c r="D750" s="142" t="s">
        <v>581</v>
      </c>
      <c r="E750" s="142" t="s">
        <v>2138</v>
      </c>
      <c r="F750" s="143">
        <v>10.75</v>
      </c>
      <c r="G750" s="143">
        <v>1</v>
      </c>
    </row>
    <row r="751" spans="1:7" x14ac:dyDescent="0.25">
      <c r="A751" s="142" t="s">
        <v>297</v>
      </c>
      <c r="B751" s="142" t="s">
        <v>298</v>
      </c>
      <c r="C751" s="142" t="s">
        <v>1804</v>
      </c>
      <c r="D751" s="142" t="s">
        <v>2</v>
      </c>
      <c r="E751" s="142" t="s">
        <v>2139</v>
      </c>
      <c r="F751" s="143">
        <v>8.8800000000000008</v>
      </c>
      <c r="G751" s="143">
        <v>1</v>
      </c>
    </row>
    <row r="752" spans="1:7" x14ac:dyDescent="0.25">
      <c r="A752" s="142" t="s">
        <v>297</v>
      </c>
      <c r="B752" s="142" t="s">
        <v>298</v>
      </c>
      <c r="C752" s="142" t="s">
        <v>1804</v>
      </c>
      <c r="D752" s="142" t="s">
        <v>13</v>
      </c>
      <c r="E752" s="142" t="s">
        <v>2140</v>
      </c>
      <c r="F752" s="143">
        <v>7</v>
      </c>
      <c r="G752" s="143">
        <v>1</v>
      </c>
    </row>
    <row r="753" spans="1:7" x14ac:dyDescent="0.25">
      <c r="A753" s="142" t="s">
        <v>297</v>
      </c>
      <c r="B753" s="142" t="s">
        <v>298</v>
      </c>
      <c r="C753" s="142" t="s">
        <v>1804</v>
      </c>
      <c r="D753" s="142" t="s">
        <v>10</v>
      </c>
      <c r="E753" s="142" t="s">
        <v>2141</v>
      </c>
      <c r="F753" s="143">
        <v>5.13</v>
      </c>
      <c r="G753" s="143">
        <v>1</v>
      </c>
    </row>
    <row r="754" spans="1:7" x14ac:dyDescent="0.25">
      <c r="A754" s="142" t="s">
        <v>297</v>
      </c>
      <c r="B754" s="142" t="s">
        <v>298</v>
      </c>
      <c r="C754" s="142" t="s">
        <v>1804</v>
      </c>
      <c r="D754" s="142" t="s">
        <v>370</v>
      </c>
      <c r="E754" s="142" t="s">
        <v>2142</v>
      </c>
      <c r="F754" s="143">
        <v>3.5</v>
      </c>
      <c r="G754" s="143">
        <v>1</v>
      </c>
    </row>
    <row r="755" spans="1:7" x14ac:dyDescent="0.25">
      <c r="A755" s="142" t="s">
        <v>299</v>
      </c>
      <c r="B755" s="142" t="s">
        <v>300</v>
      </c>
      <c r="C755" s="142" t="s">
        <v>1804</v>
      </c>
      <c r="D755" s="142" t="s">
        <v>581</v>
      </c>
      <c r="E755" s="142" t="s">
        <v>2138</v>
      </c>
      <c r="F755" s="143">
        <v>10.75</v>
      </c>
      <c r="G755" s="143">
        <v>1</v>
      </c>
    </row>
    <row r="756" spans="1:7" x14ac:dyDescent="0.25">
      <c r="A756" s="142" t="s">
        <v>299</v>
      </c>
      <c r="B756" s="142" t="s">
        <v>300</v>
      </c>
      <c r="C756" s="142" t="s">
        <v>1804</v>
      </c>
      <c r="D756" s="142" t="s">
        <v>2</v>
      </c>
      <c r="E756" s="142" t="s">
        <v>2139</v>
      </c>
      <c r="F756" s="143">
        <v>8.8800000000000008</v>
      </c>
      <c r="G756" s="143">
        <v>1</v>
      </c>
    </row>
    <row r="757" spans="1:7" x14ac:dyDescent="0.25">
      <c r="A757" s="142" t="s">
        <v>299</v>
      </c>
      <c r="B757" s="142" t="s">
        <v>300</v>
      </c>
      <c r="C757" s="142" t="s">
        <v>1804</v>
      </c>
      <c r="D757" s="142" t="s">
        <v>13</v>
      </c>
      <c r="E757" s="142" t="s">
        <v>2140</v>
      </c>
      <c r="F757" s="143">
        <v>7</v>
      </c>
      <c r="G757" s="143">
        <v>1</v>
      </c>
    </row>
    <row r="758" spans="1:7" x14ac:dyDescent="0.25">
      <c r="A758" s="142" t="s">
        <v>299</v>
      </c>
      <c r="B758" s="142" t="s">
        <v>300</v>
      </c>
      <c r="C758" s="142" t="s">
        <v>1804</v>
      </c>
      <c r="D758" s="142" t="s">
        <v>10</v>
      </c>
      <c r="E758" s="142" t="s">
        <v>2141</v>
      </c>
      <c r="F758" s="143">
        <v>5.13</v>
      </c>
      <c r="G758" s="143">
        <v>1</v>
      </c>
    </row>
    <row r="759" spans="1:7" x14ac:dyDescent="0.25">
      <c r="A759" s="142" t="s">
        <v>299</v>
      </c>
      <c r="B759" s="142" t="s">
        <v>300</v>
      </c>
      <c r="C759" s="142" t="s">
        <v>1804</v>
      </c>
      <c r="D759" s="142" t="s">
        <v>370</v>
      </c>
      <c r="E759" s="142" t="s">
        <v>2142</v>
      </c>
      <c r="F759" s="143">
        <v>3.5</v>
      </c>
      <c r="G759" s="143">
        <v>1</v>
      </c>
    </row>
    <row r="760" spans="1:7" x14ac:dyDescent="0.25">
      <c r="A760" s="142" t="s">
        <v>301</v>
      </c>
      <c r="B760" s="142" t="s">
        <v>302</v>
      </c>
      <c r="C760" s="142" t="s">
        <v>1804</v>
      </c>
      <c r="D760" s="142" t="s">
        <v>581</v>
      </c>
      <c r="E760" s="142" t="s">
        <v>2138</v>
      </c>
      <c r="F760" s="143">
        <v>10.75</v>
      </c>
      <c r="G760" s="143">
        <v>1</v>
      </c>
    </row>
    <row r="761" spans="1:7" x14ac:dyDescent="0.25">
      <c r="A761" s="142" t="s">
        <v>301</v>
      </c>
      <c r="B761" s="142" t="s">
        <v>302</v>
      </c>
      <c r="C761" s="142" t="s">
        <v>1804</v>
      </c>
      <c r="D761" s="142" t="s">
        <v>2</v>
      </c>
      <c r="E761" s="142" t="s">
        <v>2139</v>
      </c>
      <c r="F761" s="143">
        <v>8.8800000000000008</v>
      </c>
      <c r="G761" s="143">
        <v>1</v>
      </c>
    </row>
    <row r="762" spans="1:7" x14ac:dyDescent="0.25">
      <c r="A762" s="142" t="s">
        <v>301</v>
      </c>
      <c r="B762" s="142" t="s">
        <v>302</v>
      </c>
      <c r="C762" s="142" t="s">
        <v>1804</v>
      </c>
      <c r="D762" s="142" t="s">
        <v>13</v>
      </c>
      <c r="E762" s="142" t="s">
        <v>2140</v>
      </c>
      <c r="F762" s="143">
        <v>7</v>
      </c>
      <c r="G762" s="143">
        <v>1</v>
      </c>
    </row>
    <row r="763" spans="1:7" x14ac:dyDescent="0.25">
      <c r="A763" s="142" t="s">
        <v>301</v>
      </c>
      <c r="B763" s="142" t="s">
        <v>302</v>
      </c>
      <c r="C763" s="142" t="s">
        <v>1804</v>
      </c>
      <c r="D763" s="142" t="s">
        <v>10</v>
      </c>
      <c r="E763" s="142" t="s">
        <v>2141</v>
      </c>
      <c r="F763" s="143">
        <v>5.13</v>
      </c>
      <c r="G763" s="143">
        <v>1</v>
      </c>
    </row>
    <row r="764" spans="1:7" x14ac:dyDescent="0.25">
      <c r="A764" s="142" t="s">
        <v>301</v>
      </c>
      <c r="B764" s="142" t="s">
        <v>302</v>
      </c>
      <c r="C764" s="142" t="s">
        <v>1804</v>
      </c>
      <c r="D764" s="142" t="s">
        <v>370</v>
      </c>
      <c r="E764" s="142" t="s">
        <v>2142</v>
      </c>
      <c r="F764" s="143">
        <v>3.5</v>
      </c>
      <c r="G764" s="143">
        <v>1</v>
      </c>
    </row>
    <row r="765" spans="1:7" x14ac:dyDescent="0.25">
      <c r="A765" s="142" t="s">
        <v>303</v>
      </c>
      <c r="B765" s="142" t="s">
        <v>304</v>
      </c>
      <c r="C765" s="142" t="s">
        <v>1804</v>
      </c>
      <c r="D765" s="142" t="s">
        <v>581</v>
      </c>
      <c r="E765" s="142" t="s">
        <v>2138</v>
      </c>
      <c r="F765" s="143">
        <v>10.75</v>
      </c>
      <c r="G765" s="143">
        <v>1</v>
      </c>
    </row>
    <row r="766" spans="1:7" x14ac:dyDescent="0.25">
      <c r="A766" s="142" t="s">
        <v>303</v>
      </c>
      <c r="B766" s="142" t="s">
        <v>304</v>
      </c>
      <c r="C766" s="142" t="s">
        <v>1804</v>
      </c>
      <c r="D766" s="142" t="s">
        <v>2</v>
      </c>
      <c r="E766" s="142" t="s">
        <v>2139</v>
      </c>
      <c r="F766" s="143">
        <v>8.8800000000000008</v>
      </c>
      <c r="G766" s="143">
        <v>1</v>
      </c>
    </row>
    <row r="767" spans="1:7" x14ac:dyDescent="0.25">
      <c r="A767" s="142" t="s">
        <v>303</v>
      </c>
      <c r="B767" s="142" t="s">
        <v>304</v>
      </c>
      <c r="C767" s="142" t="s">
        <v>1804</v>
      </c>
      <c r="D767" s="142" t="s">
        <v>13</v>
      </c>
      <c r="E767" s="142" t="s">
        <v>2140</v>
      </c>
      <c r="F767" s="143">
        <v>7</v>
      </c>
      <c r="G767" s="143">
        <v>1</v>
      </c>
    </row>
    <row r="768" spans="1:7" x14ac:dyDescent="0.25">
      <c r="A768" s="142" t="s">
        <v>303</v>
      </c>
      <c r="B768" s="142" t="s">
        <v>304</v>
      </c>
      <c r="C768" s="142" t="s">
        <v>1804</v>
      </c>
      <c r="D768" s="142" t="s">
        <v>10</v>
      </c>
      <c r="E768" s="142" t="s">
        <v>2141</v>
      </c>
      <c r="F768" s="143">
        <v>5.13</v>
      </c>
      <c r="G768" s="143">
        <v>1</v>
      </c>
    </row>
    <row r="769" spans="1:7" x14ac:dyDescent="0.25">
      <c r="A769" s="142" t="s">
        <v>303</v>
      </c>
      <c r="B769" s="142" t="s">
        <v>304</v>
      </c>
      <c r="C769" s="142" t="s">
        <v>1804</v>
      </c>
      <c r="D769" s="142" t="s">
        <v>370</v>
      </c>
      <c r="E769" s="142" t="s">
        <v>2142</v>
      </c>
      <c r="F769" s="143">
        <v>3.5</v>
      </c>
      <c r="G769" s="143">
        <v>1</v>
      </c>
    </row>
    <row r="770" spans="1:7" x14ac:dyDescent="0.25">
      <c r="A770" s="142" t="s">
        <v>307</v>
      </c>
      <c r="B770" s="142" t="s">
        <v>308</v>
      </c>
      <c r="C770" s="142" t="s">
        <v>1804</v>
      </c>
      <c r="D770" s="142" t="s">
        <v>581</v>
      </c>
      <c r="E770" s="142" t="s">
        <v>2138</v>
      </c>
      <c r="F770" s="143">
        <v>10.75</v>
      </c>
      <c r="G770" s="143">
        <v>1</v>
      </c>
    </row>
    <row r="771" spans="1:7" x14ac:dyDescent="0.25">
      <c r="A771" s="142" t="s">
        <v>307</v>
      </c>
      <c r="B771" s="142" t="s">
        <v>308</v>
      </c>
      <c r="C771" s="142" t="s">
        <v>1804</v>
      </c>
      <c r="D771" s="142" t="s">
        <v>2</v>
      </c>
      <c r="E771" s="142" t="s">
        <v>2139</v>
      </c>
      <c r="F771" s="143">
        <v>8.8800000000000008</v>
      </c>
      <c r="G771" s="143">
        <v>1</v>
      </c>
    </row>
    <row r="772" spans="1:7" x14ac:dyDescent="0.25">
      <c r="A772" s="142" t="s">
        <v>307</v>
      </c>
      <c r="B772" s="142" t="s">
        <v>308</v>
      </c>
      <c r="C772" s="142" t="s">
        <v>1804</v>
      </c>
      <c r="D772" s="142" t="s">
        <v>13</v>
      </c>
      <c r="E772" s="142" t="s">
        <v>2140</v>
      </c>
      <c r="F772" s="143">
        <v>7</v>
      </c>
      <c r="G772" s="143">
        <v>1</v>
      </c>
    </row>
    <row r="773" spans="1:7" x14ac:dyDescent="0.25">
      <c r="A773" s="142" t="s">
        <v>307</v>
      </c>
      <c r="B773" s="142" t="s">
        <v>308</v>
      </c>
      <c r="C773" s="142" t="s">
        <v>1804</v>
      </c>
      <c r="D773" s="142" t="s">
        <v>10</v>
      </c>
      <c r="E773" s="142" t="s">
        <v>2141</v>
      </c>
      <c r="F773" s="143">
        <v>5.13</v>
      </c>
      <c r="G773" s="143">
        <v>1</v>
      </c>
    </row>
    <row r="774" spans="1:7" x14ac:dyDescent="0.25">
      <c r="A774" s="142" t="s">
        <v>307</v>
      </c>
      <c r="B774" s="142" t="s">
        <v>308</v>
      </c>
      <c r="C774" s="142" t="s">
        <v>1804</v>
      </c>
      <c r="D774" s="142" t="s">
        <v>370</v>
      </c>
      <c r="E774" s="142" t="s">
        <v>2142</v>
      </c>
      <c r="F774" s="143">
        <v>3.5</v>
      </c>
      <c r="G774" s="143">
        <v>1</v>
      </c>
    </row>
    <row r="775" spans="1:7" x14ac:dyDescent="0.25">
      <c r="A775" s="142" t="s">
        <v>311</v>
      </c>
      <c r="B775" s="142" t="s">
        <v>312</v>
      </c>
      <c r="C775" s="142" t="s">
        <v>1804</v>
      </c>
      <c r="D775" s="142" t="s">
        <v>581</v>
      </c>
      <c r="E775" s="142" t="s">
        <v>2138</v>
      </c>
      <c r="F775" s="143">
        <v>10.75</v>
      </c>
      <c r="G775" s="143">
        <v>1</v>
      </c>
    </row>
    <row r="776" spans="1:7" x14ac:dyDescent="0.25">
      <c r="A776" s="142" t="s">
        <v>311</v>
      </c>
      <c r="B776" s="142" t="s">
        <v>312</v>
      </c>
      <c r="C776" s="142" t="s">
        <v>1804</v>
      </c>
      <c r="D776" s="142" t="s">
        <v>2</v>
      </c>
      <c r="E776" s="142" t="s">
        <v>2139</v>
      </c>
      <c r="F776" s="143">
        <v>8.8800000000000008</v>
      </c>
      <c r="G776" s="143">
        <v>1</v>
      </c>
    </row>
    <row r="777" spans="1:7" x14ac:dyDescent="0.25">
      <c r="A777" s="142" t="s">
        <v>311</v>
      </c>
      <c r="B777" s="142" t="s">
        <v>312</v>
      </c>
      <c r="C777" s="142" t="s">
        <v>1804</v>
      </c>
      <c r="D777" s="142" t="s">
        <v>13</v>
      </c>
      <c r="E777" s="142" t="s">
        <v>2140</v>
      </c>
      <c r="F777" s="143">
        <v>7</v>
      </c>
      <c r="G777" s="143">
        <v>1</v>
      </c>
    </row>
    <row r="778" spans="1:7" x14ac:dyDescent="0.25">
      <c r="A778" s="142" t="s">
        <v>311</v>
      </c>
      <c r="B778" s="142" t="s">
        <v>312</v>
      </c>
      <c r="C778" s="142" t="s">
        <v>1804</v>
      </c>
      <c r="D778" s="142" t="s">
        <v>10</v>
      </c>
      <c r="E778" s="142" t="s">
        <v>2141</v>
      </c>
      <c r="F778" s="143">
        <v>5.13</v>
      </c>
      <c r="G778" s="143">
        <v>1</v>
      </c>
    </row>
    <row r="779" spans="1:7" x14ac:dyDescent="0.25">
      <c r="A779" s="142" t="s">
        <v>311</v>
      </c>
      <c r="B779" s="142" t="s">
        <v>312</v>
      </c>
      <c r="C779" s="142" t="s">
        <v>1804</v>
      </c>
      <c r="D779" s="142" t="s">
        <v>370</v>
      </c>
      <c r="E779" s="142" t="s">
        <v>2142</v>
      </c>
      <c r="F779" s="143">
        <v>3.5</v>
      </c>
      <c r="G779" s="143">
        <v>1</v>
      </c>
    </row>
    <row r="780" spans="1:7" x14ac:dyDescent="0.25">
      <c r="A780" s="142" t="s">
        <v>314</v>
      </c>
      <c r="B780" s="142" t="s">
        <v>315</v>
      </c>
      <c r="C780" s="142" t="s">
        <v>1804</v>
      </c>
      <c r="D780" s="142" t="s">
        <v>581</v>
      </c>
      <c r="E780" s="142" t="s">
        <v>2138</v>
      </c>
      <c r="F780" s="143">
        <v>10.75</v>
      </c>
      <c r="G780" s="143">
        <v>1</v>
      </c>
    </row>
    <row r="781" spans="1:7" x14ac:dyDescent="0.25">
      <c r="A781" s="142" t="s">
        <v>314</v>
      </c>
      <c r="B781" s="142" t="s">
        <v>315</v>
      </c>
      <c r="C781" s="142" t="s">
        <v>1804</v>
      </c>
      <c r="D781" s="142" t="s">
        <v>2</v>
      </c>
      <c r="E781" s="142" t="s">
        <v>2139</v>
      </c>
      <c r="F781" s="143">
        <v>8.8800000000000008</v>
      </c>
      <c r="G781" s="143">
        <v>1</v>
      </c>
    </row>
    <row r="782" spans="1:7" x14ac:dyDescent="0.25">
      <c r="A782" s="142" t="s">
        <v>314</v>
      </c>
      <c r="B782" s="142" t="s">
        <v>315</v>
      </c>
      <c r="C782" s="142" t="s">
        <v>1804</v>
      </c>
      <c r="D782" s="142" t="s">
        <v>13</v>
      </c>
      <c r="E782" s="142" t="s">
        <v>2140</v>
      </c>
      <c r="F782" s="143">
        <v>7</v>
      </c>
      <c r="G782" s="143">
        <v>1</v>
      </c>
    </row>
    <row r="783" spans="1:7" x14ac:dyDescent="0.25">
      <c r="A783" s="142" t="s">
        <v>314</v>
      </c>
      <c r="B783" s="142" t="s">
        <v>315</v>
      </c>
      <c r="C783" s="142" t="s">
        <v>1804</v>
      </c>
      <c r="D783" s="142" t="s">
        <v>10</v>
      </c>
      <c r="E783" s="142" t="s">
        <v>2141</v>
      </c>
      <c r="F783" s="143">
        <v>5.13</v>
      </c>
      <c r="G783" s="143">
        <v>1</v>
      </c>
    </row>
    <row r="784" spans="1:7" x14ac:dyDescent="0.25">
      <c r="A784" s="142" t="s">
        <v>314</v>
      </c>
      <c r="B784" s="142" t="s">
        <v>315</v>
      </c>
      <c r="C784" s="142" t="s">
        <v>1804</v>
      </c>
      <c r="D784" s="142" t="s">
        <v>370</v>
      </c>
      <c r="E784" s="142" t="s">
        <v>2142</v>
      </c>
      <c r="F784" s="143">
        <v>3.5</v>
      </c>
      <c r="G784" s="143">
        <v>1</v>
      </c>
    </row>
    <row r="785" spans="1:7" x14ac:dyDescent="0.25">
      <c r="A785" s="142" t="s">
        <v>317</v>
      </c>
      <c r="B785" s="142" t="s">
        <v>318</v>
      </c>
      <c r="C785" s="142" t="s">
        <v>1804</v>
      </c>
      <c r="D785" s="142" t="s">
        <v>581</v>
      </c>
      <c r="E785" s="142" t="s">
        <v>2138</v>
      </c>
      <c r="F785" s="143">
        <v>10.75</v>
      </c>
      <c r="G785" s="143">
        <v>1</v>
      </c>
    </row>
    <row r="786" spans="1:7" x14ac:dyDescent="0.25">
      <c r="A786" s="142" t="s">
        <v>317</v>
      </c>
      <c r="B786" s="142" t="s">
        <v>318</v>
      </c>
      <c r="C786" s="142" t="s">
        <v>1804</v>
      </c>
      <c r="D786" s="142" t="s">
        <v>2</v>
      </c>
      <c r="E786" s="142" t="s">
        <v>2139</v>
      </c>
      <c r="F786" s="143">
        <v>8.8800000000000008</v>
      </c>
      <c r="G786" s="143">
        <v>1</v>
      </c>
    </row>
    <row r="787" spans="1:7" x14ac:dyDescent="0.25">
      <c r="A787" s="142" t="s">
        <v>317</v>
      </c>
      <c r="B787" s="142" t="s">
        <v>318</v>
      </c>
      <c r="C787" s="142" t="s">
        <v>1804</v>
      </c>
      <c r="D787" s="142" t="s">
        <v>13</v>
      </c>
      <c r="E787" s="142" t="s">
        <v>2140</v>
      </c>
      <c r="F787" s="143">
        <v>7</v>
      </c>
      <c r="G787" s="143">
        <v>1</v>
      </c>
    </row>
    <row r="788" spans="1:7" x14ac:dyDescent="0.25">
      <c r="A788" s="142" t="s">
        <v>317</v>
      </c>
      <c r="B788" s="142" t="s">
        <v>318</v>
      </c>
      <c r="C788" s="142" t="s">
        <v>1804</v>
      </c>
      <c r="D788" s="142" t="s">
        <v>10</v>
      </c>
      <c r="E788" s="142" t="s">
        <v>2141</v>
      </c>
      <c r="F788" s="143">
        <v>5.13</v>
      </c>
      <c r="G788" s="143">
        <v>1</v>
      </c>
    </row>
    <row r="789" spans="1:7" x14ac:dyDescent="0.25">
      <c r="A789" s="142" t="s">
        <v>317</v>
      </c>
      <c r="B789" s="142" t="s">
        <v>318</v>
      </c>
      <c r="C789" s="142" t="s">
        <v>1804</v>
      </c>
      <c r="D789" s="142" t="s">
        <v>370</v>
      </c>
      <c r="E789" s="142" t="s">
        <v>2142</v>
      </c>
      <c r="F789" s="143">
        <v>3.5</v>
      </c>
      <c r="G789" s="143">
        <v>1</v>
      </c>
    </row>
    <row r="790" spans="1:7" x14ac:dyDescent="0.25">
      <c r="A790" s="142" t="s">
        <v>319</v>
      </c>
      <c r="B790" s="142" t="s">
        <v>320</v>
      </c>
      <c r="C790" s="142" t="s">
        <v>1804</v>
      </c>
      <c r="D790" s="142" t="s">
        <v>581</v>
      </c>
      <c r="E790" s="142" t="s">
        <v>2138</v>
      </c>
      <c r="F790" s="143">
        <v>10.75</v>
      </c>
      <c r="G790" s="143">
        <v>1</v>
      </c>
    </row>
    <row r="791" spans="1:7" x14ac:dyDescent="0.25">
      <c r="A791" s="142" t="s">
        <v>319</v>
      </c>
      <c r="B791" s="142" t="s">
        <v>320</v>
      </c>
      <c r="C791" s="142" t="s">
        <v>1804</v>
      </c>
      <c r="D791" s="142" t="s">
        <v>2</v>
      </c>
      <c r="E791" s="142" t="s">
        <v>2139</v>
      </c>
      <c r="F791" s="143">
        <v>8.8800000000000008</v>
      </c>
      <c r="G791" s="143">
        <v>1</v>
      </c>
    </row>
    <row r="792" spans="1:7" x14ac:dyDescent="0.25">
      <c r="A792" s="142" t="s">
        <v>319</v>
      </c>
      <c r="B792" s="142" t="s">
        <v>320</v>
      </c>
      <c r="C792" s="142" t="s">
        <v>1804</v>
      </c>
      <c r="D792" s="142" t="s">
        <v>13</v>
      </c>
      <c r="E792" s="142" t="s">
        <v>2140</v>
      </c>
      <c r="F792" s="143">
        <v>7</v>
      </c>
      <c r="G792" s="143">
        <v>1</v>
      </c>
    </row>
    <row r="793" spans="1:7" x14ac:dyDescent="0.25">
      <c r="A793" s="142" t="s">
        <v>319</v>
      </c>
      <c r="B793" s="142" t="s">
        <v>320</v>
      </c>
      <c r="C793" s="142" t="s">
        <v>1804</v>
      </c>
      <c r="D793" s="142" t="s">
        <v>10</v>
      </c>
      <c r="E793" s="142" t="s">
        <v>2141</v>
      </c>
      <c r="F793" s="143">
        <v>5.13</v>
      </c>
      <c r="G793" s="143">
        <v>1</v>
      </c>
    </row>
    <row r="794" spans="1:7" x14ac:dyDescent="0.25">
      <c r="A794" s="142" t="s">
        <v>319</v>
      </c>
      <c r="B794" s="142" t="s">
        <v>320</v>
      </c>
      <c r="C794" s="142" t="s">
        <v>1804</v>
      </c>
      <c r="D794" s="142" t="s">
        <v>370</v>
      </c>
      <c r="E794" s="142" t="s">
        <v>2142</v>
      </c>
      <c r="F794" s="143">
        <v>3.5</v>
      </c>
      <c r="G794" s="143">
        <v>1</v>
      </c>
    </row>
    <row r="795" spans="1:7" x14ac:dyDescent="0.25">
      <c r="A795" s="142" t="s">
        <v>321</v>
      </c>
      <c r="B795" s="142" t="s">
        <v>322</v>
      </c>
      <c r="C795" s="142" t="s">
        <v>1804</v>
      </c>
      <c r="D795" s="142" t="s">
        <v>581</v>
      </c>
      <c r="E795" s="142" t="s">
        <v>2138</v>
      </c>
      <c r="F795" s="143">
        <v>10.75</v>
      </c>
      <c r="G795" s="143">
        <v>1</v>
      </c>
    </row>
    <row r="796" spans="1:7" x14ac:dyDescent="0.25">
      <c r="A796" s="142" t="s">
        <v>321</v>
      </c>
      <c r="B796" s="142" t="s">
        <v>322</v>
      </c>
      <c r="C796" s="142" t="s">
        <v>1804</v>
      </c>
      <c r="D796" s="142" t="s">
        <v>2</v>
      </c>
      <c r="E796" s="142" t="s">
        <v>2139</v>
      </c>
      <c r="F796" s="143">
        <v>8.8800000000000008</v>
      </c>
      <c r="G796" s="143">
        <v>1</v>
      </c>
    </row>
    <row r="797" spans="1:7" x14ac:dyDescent="0.25">
      <c r="A797" s="142" t="s">
        <v>321</v>
      </c>
      <c r="B797" s="142" t="s">
        <v>322</v>
      </c>
      <c r="C797" s="142" t="s">
        <v>1804</v>
      </c>
      <c r="D797" s="142" t="s">
        <v>13</v>
      </c>
      <c r="E797" s="142" t="s">
        <v>2140</v>
      </c>
      <c r="F797" s="143">
        <v>7</v>
      </c>
      <c r="G797" s="143">
        <v>1</v>
      </c>
    </row>
    <row r="798" spans="1:7" x14ac:dyDescent="0.25">
      <c r="A798" s="142" t="s">
        <v>321</v>
      </c>
      <c r="B798" s="142" t="s">
        <v>322</v>
      </c>
      <c r="C798" s="142" t="s">
        <v>1804</v>
      </c>
      <c r="D798" s="142" t="s">
        <v>10</v>
      </c>
      <c r="E798" s="142" t="s">
        <v>2141</v>
      </c>
      <c r="F798" s="143">
        <v>5.13</v>
      </c>
      <c r="G798" s="143">
        <v>1</v>
      </c>
    </row>
    <row r="799" spans="1:7" x14ac:dyDescent="0.25">
      <c r="A799" s="142" t="s">
        <v>321</v>
      </c>
      <c r="B799" s="142" t="s">
        <v>322</v>
      </c>
      <c r="C799" s="142" t="s">
        <v>1804</v>
      </c>
      <c r="D799" s="142" t="s">
        <v>370</v>
      </c>
      <c r="E799" s="142" t="s">
        <v>2142</v>
      </c>
      <c r="F799" s="143">
        <v>3.5</v>
      </c>
      <c r="G799" s="143">
        <v>1</v>
      </c>
    </row>
    <row r="800" spans="1:7" x14ac:dyDescent="0.25">
      <c r="A800" s="142" t="s">
        <v>323</v>
      </c>
      <c r="B800" s="142" t="s">
        <v>324</v>
      </c>
      <c r="C800" s="142" t="s">
        <v>1804</v>
      </c>
      <c r="D800" s="142" t="s">
        <v>581</v>
      </c>
      <c r="E800" s="142" t="s">
        <v>2138</v>
      </c>
      <c r="F800" s="143">
        <v>10.75</v>
      </c>
      <c r="G800" s="143">
        <v>1</v>
      </c>
    </row>
    <row r="801" spans="1:7" x14ac:dyDescent="0.25">
      <c r="A801" s="142" t="s">
        <v>323</v>
      </c>
      <c r="B801" s="142" t="s">
        <v>324</v>
      </c>
      <c r="C801" s="142" t="s">
        <v>1804</v>
      </c>
      <c r="D801" s="142" t="s">
        <v>2</v>
      </c>
      <c r="E801" s="142" t="s">
        <v>2139</v>
      </c>
      <c r="F801" s="143">
        <v>8.8800000000000008</v>
      </c>
      <c r="G801" s="143">
        <v>1</v>
      </c>
    </row>
    <row r="802" spans="1:7" x14ac:dyDescent="0.25">
      <c r="A802" s="142" t="s">
        <v>323</v>
      </c>
      <c r="B802" s="142" t="s">
        <v>324</v>
      </c>
      <c r="C802" s="142" t="s">
        <v>1804</v>
      </c>
      <c r="D802" s="142" t="s">
        <v>13</v>
      </c>
      <c r="E802" s="142" t="s">
        <v>2140</v>
      </c>
      <c r="F802" s="143">
        <v>7</v>
      </c>
      <c r="G802" s="143">
        <v>1</v>
      </c>
    </row>
    <row r="803" spans="1:7" x14ac:dyDescent="0.25">
      <c r="A803" s="142" t="s">
        <v>323</v>
      </c>
      <c r="B803" s="142" t="s">
        <v>324</v>
      </c>
      <c r="C803" s="142" t="s">
        <v>1804</v>
      </c>
      <c r="D803" s="142" t="s">
        <v>10</v>
      </c>
      <c r="E803" s="142" t="s">
        <v>2141</v>
      </c>
      <c r="F803" s="143">
        <v>5.13</v>
      </c>
      <c r="G803" s="143">
        <v>1</v>
      </c>
    </row>
    <row r="804" spans="1:7" x14ac:dyDescent="0.25">
      <c r="A804" s="142" t="s">
        <v>323</v>
      </c>
      <c r="B804" s="142" t="s">
        <v>324</v>
      </c>
      <c r="C804" s="142" t="s">
        <v>1804</v>
      </c>
      <c r="D804" s="142" t="s">
        <v>370</v>
      </c>
      <c r="E804" s="142" t="s">
        <v>2142</v>
      </c>
      <c r="F804" s="143">
        <v>3.5</v>
      </c>
      <c r="G804" s="143">
        <v>1</v>
      </c>
    </row>
    <row r="805" spans="1:7" x14ac:dyDescent="0.25">
      <c r="A805" s="142" t="s">
        <v>325</v>
      </c>
      <c r="B805" s="142" t="s">
        <v>326</v>
      </c>
      <c r="C805" s="142" t="s">
        <v>1804</v>
      </c>
      <c r="D805" s="142" t="s">
        <v>581</v>
      </c>
      <c r="E805" s="142" t="s">
        <v>2138</v>
      </c>
      <c r="F805" s="143">
        <v>10.75</v>
      </c>
      <c r="G805" s="143">
        <v>1</v>
      </c>
    </row>
    <row r="806" spans="1:7" x14ac:dyDescent="0.25">
      <c r="A806" s="142" t="s">
        <v>325</v>
      </c>
      <c r="B806" s="142" t="s">
        <v>326</v>
      </c>
      <c r="C806" s="142" t="s">
        <v>1804</v>
      </c>
      <c r="D806" s="142" t="s">
        <v>2</v>
      </c>
      <c r="E806" s="142" t="s">
        <v>2139</v>
      </c>
      <c r="F806" s="143">
        <v>8.8800000000000008</v>
      </c>
      <c r="G806" s="143">
        <v>1</v>
      </c>
    </row>
    <row r="807" spans="1:7" x14ac:dyDescent="0.25">
      <c r="A807" s="142" t="s">
        <v>325</v>
      </c>
      <c r="B807" s="142" t="s">
        <v>326</v>
      </c>
      <c r="C807" s="142" t="s">
        <v>1804</v>
      </c>
      <c r="D807" s="142" t="s">
        <v>13</v>
      </c>
      <c r="E807" s="142" t="s">
        <v>2140</v>
      </c>
      <c r="F807" s="143">
        <v>7</v>
      </c>
      <c r="G807" s="143">
        <v>1</v>
      </c>
    </row>
    <row r="808" spans="1:7" x14ac:dyDescent="0.25">
      <c r="A808" s="142" t="s">
        <v>325</v>
      </c>
      <c r="B808" s="142" t="s">
        <v>326</v>
      </c>
      <c r="C808" s="142" t="s">
        <v>1804</v>
      </c>
      <c r="D808" s="142" t="s">
        <v>10</v>
      </c>
      <c r="E808" s="142" t="s">
        <v>2141</v>
      </c>
      <c r="F808" s="143">
        <v>5.13</v>
      </c>
      <c r="G808" s="143">
        <v>1</v>
      </c>
    </row>
    <row r="809" spans="1:7" x14ac:dyDescent="0.25">
      <c r="A809" s="142" t="s">
        <v>325</v>
      </c>
      <c r="B809" s="142" t="s">
        <v>326</v>
      </c>
      <c r="C809" s="142" t="s">
        <v>1804</v>
      </c>
      <c r="D809" s="142" t="s">
        <v>370</v>
      </c>
      <c r="E809" s="142" t="s">
        <v>2142</v>
      </c>
      <c r="F809" s="143">
        <v>3.5</v>
      </c>
      <c r="G809" s="143">
        <v>1</v>
      </c>
    </row>
    <row r="810" spans="1:7" x14ac:dyDescent="0.25">
      <c r="A810" s="142" t="s">
        <v>327</v>
      </c>
      <c r="B810" s="142" t="s">
        <v>328</v>
      </c>
      <c r="C810" s="142" t="s">
        <v>1804</v>
      </c>
      <c r="D810" s="142" t="s">
        <v>581</v>
      </c>
      <c r="E810" s="142" t="s">
        <v>2138</v>
      </c>
      <c r="F810" s="143">
        <v>10.75</v>
      </c>
      <c r="G810" s="143">
        <v>1</v>
      </c>
    </row>
    <row r="811" spans="1:7" x14ac:dyDescent="0.25">
      <c r="A811" s="142" t="s">
        <v>327</v>
      </c>
      <c r="B811" s="142" t="s">
        <v>328</v>
      </c>
      <c r="C811" s="142" t="s">
        <v>1804</v>
      </c>
      <c r="D811" s="142" t="s">
        <v>2</v>
      </c>
      <c r="E811" s="142" t="s">
        <v>2139</v>
      </c>
      <c r="F811" s="143">
        <v>8.8800000000000008</v>
      </c>
      <c r="G811" s="143">
        <v>1</v>
      </c>
    </row>
    <row r="812" spans="1:7" x14ac:dyDescent="0.25">
      <c r="A812" s="142" t="s">
        <v>327</v>
      </c>
      <c r="B812" s="142" t="s">
        <v>328</v>
      </c>
      <c r="C812" s="142" t="s">
        <v>1804</v>
      </c>
      <c r="D812" s="142" t="s">
        <v>13</v>
      </c>
      <c r="E812" s="142" t="s">
        <v>2140</v>
      </c>
      <c r="F812" s="143">
        <v>7</v>
      </c>
      <c r="G812" s="143">
        <v>1</v>
      </c>
    </row>
    <row r="813" spans="1:7" x14ac:dyDescent="0.25">
      <c r="A813" s="142" t="s">
        <v>327</v>
      </c>
      <c r="B813" s="142" t="s">
        <v>328</v>
      </c>
      <c r="C813" s="142" t="s">
        <v>1804</v>
      </c>
      <c r="D813" s="142" t="s">
        <v>10</v>
      </c>
      <c r="E813" s="142" t="s">
        <v>2141</v>
      </c>
      <c r="F813" s="143">
        <v>5.13</v>
      </c>
      <c r="G813" s="143">
        <v>1</v>
      </c>
    </row>
    <row r="814" spans="1:7" x14ac:dyDescent="0.25">
      <c r="A814" s="142" t="s">
        <v>327</v>
      </c>
      <c r="B814" s="142" t="s">
        <v>328</v>
      </c>
      <c r="C814" s="142" t="s">
        <v>1804</v>
      </c>
      <c r="D814" s="142" t="s">
        <v>370</v>
      </c>
      <c r="E814" s="142" t="s">
        <v>2142</v>
      </c>
      <c r="F814" s="143">
        <v>3.5</v>
      </c>
      <c r="G814" s="143">
        <v>1</v>
      </c>
    </row>
    <row r="815" spans="1:7" x14ac:dyDescent="0.25">
      <c r="A815" s="142" t="s">
        <v>329</v>
      </c>
      <c r="B815" s="142" t="s">
        <v>330</v>
      </c>
      <c r="C815" s="142" t="s">
        <v>1804</v>
      </c>
      <c r="D815" s="142" t="s">
        <v>581</v>
      </c>
      <c r="E815" s="142" t="s">
        <v>2138</v>
      </c>
      <c r="F815" s="143">
        <v>10.75</v>
      </c>
      <c r="G815" s="143">
        <v>1</v>
      </c>
    </row>
    <row r="816" spans="1:7" x14ac:dyDescent="0.25">
      <c r="A816" s="142" t="s">
        <v>329</v>
      </c>
      <c r="B816" s="142" t="s">
        <v>330</v>
      </c>
      <c r="C816" s="142" t="s">
        <v>1804</v>
      </c>
      <c r="D816" s="142" t="s">
        <v>2</v>
      </c>
      <c r="E816" s="142" t="s">
        <v>2139</v>
      </c>
      <c r="F816" s="143">
        <v>8.8800000000000008</v>
      </c>
      <c r="G816" s="143">
        <v>1</v>
      </c>
    </row>
    <row r="817" spans="1:7" x14ac:dyDescent="0.25">
      <c r="A817" s="142" t="s">
        <v>329</v>
      </c>
      <c r="B817" s="142" t="s">
        <v>330</v>
      </c>
      <c r="C817" s="142" t="s">
        <v>1804</v>
      </c>
      <c r="D817" s="142" t="s">
        <v>13</v>
      </c>
      <c r="E817" s="142" t="s">
        <v>2140</v>
      </c>
      <c r="F817" s="143">
        <v>7</v>
      </c>
      <c r="G817" s="143">
        <v>1</v>
      </c>
    </row>
    <row r="818" spans="1:7" x14ac:dyDescent="0.25">
      <c r="A818" s="142" t="s">
        <v>329</v>
      </c>
      <c r="B818" s="142" t="s">
        <v>330</v>
      </c>
      <c r="C818" s="142" t="s">
        <v>1804</v>
      </c>
      <c r="D818" s="142" t="s">
        <v>10</v>
      </c>
      <c r="E818" s="142" t="s">
        <v>2141</v>
      </c>
      <c r="F818" s="143">
        <v>5.13</v>
      </c>
      <c r="G818" s="143">
        <v>1</v>
      </c>
    </row>
    <row r="819" spans="1:7" x14ac:dyDescent="0.25">
      <c r="A819" s="142" t="s">
        <v>329</v>
      </c>
      <c r="B819" s="142" t="s">
        <v>330</v>
      </c>
      <c r="C819" s="142" t="s">
        <v>1804</v>
      </c>
      <c r="D819" s="142" t="s">
        <v>370</v>
      </c>
      <c r="E819" s="142" t="s">
        <v>2142</v>
      </c>
      <c r="F819" s="143">
        <v>3.5</v>
      </c>
      <c r="G819" s="143">
        <v>1</v>
      </c>
    </row>
    <row r="820" spans="1:7" x14ac:dyDescent="0.25">
      <c r="A820" s="142" t="s">
        <v>331</v>
      </c>
      <c r="B820" s="142" t="s">
        <v>332</v>
      </c>
      <c r="C820" s="142" t="s">
        <v>1804</v>
      </c>
      <c r="D820" s="142" t="s">
        <v>581</v>
      </c>
      <c r="E820" s="142" t="s">
        <v>2138</v>
      </c>
      <c r="F820" s="143">
        <v>10.75</v>
      </c>
      <c r="G820" s="143">
        <v>1</v>
      </c>
    </row>
    <row r="821" spans="1:7" x14ac:dyDescent="0.25">
      <c r="A821" s="142" t="s">
        <v>331</v>
      </c>
      <c r="B821" s="142" t="s">
        <v>332</v>
      </c>
      <c r="C821" s="142" t="s">
        <v>1804</v>
      </c>
      <c r="D821" s="142" t="s">
        <v>2</v>
      </c>
      <c r="E821" s="142" t="s">
        <v>2139</v>
      </c>
      <c r="F821" s="143">
        <v>8.8800000000000008</v>
      </c>
      <c r="G821" s="143">
        <v>1</v>
      </c>
    </row>
    <row r="822" spans="1:7" x14ac:dyDescent="0.25">
      <c r="A822" s="142" t="s">
        <v>331</v>
      </c>
      <c r="B822" s="142" t="s">
        <v>332</v>
      </c>
      <c r="C822" s="142" t="s">
        <v>1804</v>
      </c>
      <c r="D822" s="142" t="s">
        <v>13</v>
      </c>
      <c r="E822" s="142" t="s">
        <v>2140</v>
      </c>
      <c r="F822" s="143">
        <v>7</v>
      </c>
      <c r="G822" s="143">
        <v>1</v>
      </c>
    </row>
    <row r="823" spans="1:7" x14ac:dyDescent="0.25">
      <c r="A823" s="142" t="s">
        <v>331</v>
      </c>
      <c r="B823" s="142" t="s">
        <v>332</v>
      </c>
      <c r="C823" s="142" t="s">
        <v>1804</v>
      </c>
      <c r="D823" s="142" t="s">
        <v>10</v>
      </c>
      <c r="E823" s="142" t="s">
        <v>2141</v>
      </c>
      <c r="F823" s="143">
        <v>5.13</v>
      </c>
      <c r="G823" s="143">
        <v>1</v>
      </c>
    </row>
    <row r="824" spans="1:7" x14ac:dyDescent="0.25">
      <c r="A824" s="142" t="s">
        <v>331</v>
      </c>
      <c r="B824" s="142" t="s">
        <v>332</v>
      </c>
      <c r="C824" s="142" t="s">
        <v>1804</v>
      </c>
      <c r="D824" s="142" t="s">
        <v>370</v>
      </c>
      <c r="E824" s="142" t="s">
        <v>2142</v>
      </c>
      <c r="F824" s="143">
        <v>3.5</v>
      </c>
      <c r="G824" s="143">
        <v>1</v>
      </c>
    </row>
    <row r="825" spans="1:7" x14ac:dyDescent="0.25">
      <c r="A825" s="142" t="s">
        <v>333</v>
      </c>
      <c r="B825" s="142" t="s">
        <v>334</v>
      </c>
      <c r="C825" s="142" t="s">
        <v>1804</v>
      </c>
      <c r="D825" s="142" t="s">
        <v>581</v>
      </c>
      <c r="E825" s="142" t="s">
        <v>2138</v>
      </c>
      <c r="F825" s="143">
        <v>10.75</v>
      </c>
      <c r="G825" s="143">
        <v>1</v>
      </c>
    </row>
    <row r="826" spans="1:7" x14ac:dyDescent="0.25">
      <c r="A826" s="142" t="s">
        <v>333</v>
      </c>
      <c r="B826" s="142" t="s">
        <v>334</v>
      </c>
      <c r="C826" s="142" t="s">
        <v>1804</v>
      </c>
      <c r="D826" s="142" t="s">
        <v>2</v>
      </c>
      <c r="E826" s="142" t="s">
        <v>2139</v>
      </c>
      <c r="F826" s="143">
        <v>8.8800000000000008</v>
      </c>
      <c r="G826" s="143">
        <v>1</v>
      </c>
    </row>
    <row r="827" spans="1:7" x14ac:dyDescent="0.25">
      <c r="A827" s="142" t="s">
        <v>333</v>
      </c>
      <c r="B827" s="142" t="s">
        <v>334</v>
      </c>
      <c r="C827" s="142" t="s">
        <v>1804</v>
      </c>
      <c r="D827" s="142" t="s">
        <v>13</v>
      </c>
      <c r="E827" s="142" t="s">
        <v>2140</v>
      </c>
      <c r="F827" s="143">
        <v>7</v>
      </c>
      <c r="G827" s="143">
        <v>1</v>
      </c>
    </row>
    <row r="828" spans="1:7" x14ac:dyDescent="0.25">
      <c r="A828" s="142" t="s">
        <v>333</v>
      </c>
      <c r="B828" s="142" t="s">
        <v>334</v>
      </c>
      <c r="C828" s="142" t="s">
        <v>1804</v>
      </c>
      <c r="D828" s="142" t="s">
        <v>10</v>
      </c>
      <c r="E828" s="142" t="s">
        <v>2141</v>
      </c>
      <c r="F828" s="143">
        <v>5.13</v>
      </c>
      <c r="G828" s="143">
        <v>1</v>
      </c>
    </row>
    <row r="829" spans="1:7" x14ac:dyDescent="0.25">
      <c r="A829" s="142" t="s">
        <v>333</v>
      </c>
      <c r="B829" s="142" t="s">
        <v>334</v>
      </c>
      <c r="C829" s="142" t="s">
        <v>1804</v>
      </c>
      <c r="D829" s="142" t="s">
        <v>370</v>
      </c>
      <c r="E829" s="142" t="s">
        <v>2142</v>
      </c>
      <c r="F829" s="143">
        <v>3.5</v>
      </c>
      <c r="G829" s="143">
        <v>1</v>
      </c>
    </row>
    <row r="830" spans="1:7" x14ac:dyDescent="0.25">
      <c r="A830" s="142" t="s">
        <v>335</v>
      </c>
      <c r="B830" s="142" t="s">
        <v>336</v>
      </c>
      <c r="C830" s="142" t="s">
        <v>1804</v>
      </c>
      <c r="D830" s="142" t="s">
        <v>581</v>
      </c>
      <c r="E830" s="142" t="s">
        <v>2138</v>
      </c>
      <c r="F830" s="143">
        <v>10.75</v>
      </c>
      <c r="G830" s="143">
        <v>1</v>
      </c>
    </row>
    <row r="831" spans="1:7" x14ac:dyDescent="0.25">
      <c r="A831" s="142" t="s">
        <v>335</v>
      </c>
      <c r="B831" s="142" t="s">
        <v>336</v>
      </c>
      <c r="C831" s="142" t="s">
        <v>1804</v>
      </c>
      <c r="D831" s="142" t="s">
        <v>2</v>
      </c>
      <c r="E831" s="142" t="s">
        <v>2139</v>
      </c>
      <c r="F831" s="143">
        <v>8.8800000000000008</v>
      </c>
      <c r="G831" s="143">
        <v>1</v>
      </c>
    </row>
    <row r="832" spans="1:7" x14ac:dyDescent="0.25">
      <c r="A832" s="142" t="s">
        <v>335</v>
      </c>
      <c r="B832" s="142" t="s">
        <v>336</v>
      </c>
      <c r="C832" s="142" t="s">
        <v>1804</v>
      </c>
      <c r="D832" s="142" t="s">
        <v>13</v>
      </c>
      <c r="E832" s="142" t="s">
        <v>2140</v>
      </c>
      <c r="F832" s="143">
        <v>7</v>
      </c>
      <c r="G832" s="143">
        <v>1</v>
      </c>
    </row>
    <row r="833" spans="1:7" x14ac:dyDescent="0.25">
      <c r="A833" s="142" t="s">
        <v>335</v>
      </c>
      <c r="B833" s="142" t="s">
        <v>336</v>
      </c>
      <c r="C833" s="142" t="s">
        <v>1804</v>
      </c>
      <c r="D833" s="142" t="s">
        <v>10</v>
      </c>
      <c r="E833" s="142" t="s">
        <v>2141</v>
      </c>
      <c r="F833" s="143">
        <v>5.13</v>
      </c>
      <c r="G833" s="143">
        <v>1</v>
      </c>
    </row>
    <row r="834" spans="1:7" x14ac:dyDescent="0.25">
      <c r="A834" s="142" t="s">
        <v>335</v>
      </c>
      <c r="B834" s="142" t="s">
        <v>336</v>
      </c>
      <c r="C834" s="142" t="s">
        <v>1804</v>
      </c>
      <c r="D834" s="142" t="s">
        <v>370</v>
      </c>
      <c r="E834" s="142" t="s">
        <v>2142</v>
      </c>
      <c r="F834" s="143">
        <v>3.5</v>
      </c>
      <c r="G834" s="143">
        <v>1</v>
      </c>
    </row>
    <row r="835" spans="1:7" x14ac:dyDescent="0.25">
      <c r="A835" s="142" t="s">
        <v>337</v>
      </c>
      <c r="B835" s="142" t="s">
        <v>338</v>
      </c>
      <c r="C835" s="142" t="s">
        <v>1804</v>
      </c>
      <c r="D835" s="142" t="s">
        <v>581</v>
      </c>
      <c r="E835" s="142" t="s">
        <v>2138</v>
      </c>
      <c r="F835" s="143">
        <v>10.75</v>
      </c>
      <c r="G835" s="143">
        <v>1</v>
      </c>
    </row>
    <row r="836" spans="1:7" x14ac:dyDescent="0.25">
      <c r="A836" s="142" t="s">
        <v>337</v>
      </c>
      <c r="B836" s="142" t="s">
        <v>338</v>
      </c>
      <c r="C836" s="142" t="s">
        <v>1804</v>
      </c>
      <c r="D836" s="142" t="s">
        <v>2</v>
      </c>
      <c r="E836" s="142" t="s">
        <v>2139</v>
      </c>
      <c r="F836" s="143">
        <v>8.8800000000000008</v>
      </c>
      <c r="G836" s="143">
        <v>1</v>
      </c>
    </row>
    <row r="837" spans="1:7" x14ac:dyDescent="0.25">
      <c r="A837" s="142" t="s">
        <v>337</v>
      </c>
      <c r="B837" s="142" t="s">
        <v>338</v>
      </c>
      <c r="C837" s="142" t="s">
        <v>1804</v>
      </c>
      <c r="D837" s="142" t="s">
        <v>13</v>
      </c>
      <c r="E837" s="142" t="s">
        <v>2140</v>
      </c>
      <c r="F837" s="143">
        <v>7</v>
      </c>
      <c r="G837" s="143">
        <v>1</v>
      </c>
    </row>
    <row r="838" spans="1:7" x14ac:dyDescent="0.25">
      <c r="A838" s="142" t="s">
        <v>337</v>
      </c>
      <c r="B838" s="142" t="s">
        <v>338</v>
      </c>
      <c r="C838" s="142" t="s">
        <v>1804</v>
      </c>
      <c r="D838" s="142" t="s">
        <v>10</v>
      </c>
      <c r="E838" s="142" t="s">
        <v>2141</v>
      </c>
      <c r="F838" s="143">
        <v>5.13</v>
      </c>
      <c r="G838" s="143">
        <v>1</v>
      </c>
    </row>
    <row r="839" spans="1:7" x14ac:dyDescent="0.25">
      <c r="A839" s="142" t="s">
        <v>337</v>
      </c>
      <c r="B839" s="142" t="s">
        <v>338</v>
      </c>
      <c r="C839" s="142" t="s">
        <v>1804</v>
      </c>
      <c r="D839" s="142" t="s">
        <v>370</v>
      </c>
      <c r="E839" s="142" t="s">
        <v>2142</v>
      </c>
      <c r="F839" s="143">
        <v>3.5</v>
      </c>
      <c r="G839" s="143">
        <v>1</v>
      </c>
    </row>
    <row r="840" spans="1:7" x14ac:dyDescent="0.25">
      <c r="A840" s="142" t="s">
        <v>339</v>
      </c>
      <c r="B840" s="142" t="s">
        <v>340</v>
      </c>
      <c r="C840" s="142" t="s">
        <v>1804</v>
      </c>
      <c r="D840" s="142" t="s">
        <v>581</v>
      </c>
      <c r="E840" s="142" t="s">
        <v>2138</v>
      </c>
      <c r="F840" s="143">
        <v>10.75</v>
      </c>
      <c r="G840" s="143">
        <v>1</v>
      </c>
    </row>
    <row r="841" spans="1:7" x14ac:dyDescent="0.25">
      <c r="A841" s="142" t="s">
        <v>339</v>
      </c>
      <c r="B841" s="142" t="s">
        <v>340</v>
      </c>
      <c r="C841" s="142" t="s">
        <v>1804</v>
      </c>
      <c r="D841" s="142" t="s">
        <v>2</v>
      </c>
      <c r="E841" s="142" t="s">
        <v>2139</v>
      </c>
      <c r="F841" s="143">
        <v>8.8800000000000008</v>
      </c>
      <c r="G841" s="143">
        <v>1</v>
      </c>
    </row>
    <row r="842" spans="1:7" x14ac:dyDescent="0.25">
      <c r="A842" s="142" t="s">
        <v>339</v>
      </c>
      <c r="B842" s="142" t="s">
        <v>340</v>
      </c>
      <c r="C842" s="142" t="s">
        <v>1804</v>
      </c>
      <c r="D842" s="142" t="s">
        <v>13</v>
      </c>
      <c r="E842" s="142" t="s">
        <v>2140</v>
      </c>
      <c r="F842" s="143">
        <v>7</v>
      </c>
      <c r="G842" s="143">
        <v>1</v>
      </c>
    </row>
    <row r="843" spans="1:7" x14ac:dyDescent="0.25">
      <c r="A843" s="142" t="s">
        <v>339</v>
      </c>
      <c r="B843" s="142" t="s">
        <v>340</v>
      </c>
      <c r="C843" s="142" t="s">
        <v>1804</v>
      </c>
      <c r="D843" s="142" t="s">
        <v>10</v>
      </c>
      <c r="E843" s="142" t="s">
        <v>2141</v>
      </c>
      <c r="F843" s="143">
        <v>5.13</v>
      </c>
      <c r="G843" s="143">
        <v>1</v>
      </c>
    </row>
    <row r="844" spans="1:7" x14ac:dyDescent="0.25">
      <c r="A844" s="142" t="s">
        <v>339</v>
      </c>
      <c r="B844" s="142" t="s">
        <v>340</v>
      </c>
      <c r="C844" s="142" t="s">
        <v>1804</v>
      </c>
      <c r="D844" s="142" t="s">
        <v>370</v>
      </c>
      <c r="E844" s="142" t="s">
        <v>2142</v>
      </c>
      <c r="F844" s="143">
        <v>3.5</v>
      </c>
      <c r="G844" s="143">
        <v>1</v>
      </c>
    </row>
    <row r="845" spans="1:7" x14ac:dyDescent="0.25">
      <c r="A845" s="142" t="s">
        <v>341</v>
      </c>
      <c r="B845" s="142" t="s">
        <v>342</v>
      </c>
      <c r="C845" s="142" t="s">
        <v>1804</v>
      </c>
      <c r="D845" s="142" t="s">
        <v>581</v>
      </c>
      <c r="E845" s="142" t="s">
        <v>2138</v>
      </c>
      <c r="F845" s="143">
        <v>10.75</v>
      </c>
      <c r="G845" s="143">
        <v>1</v>
      </c>
    </row>
    <row r="846" spans="1:7" x14ac:dyDescent="0.25">
      <c r="A846" s="142" t="s">
        <v>341</v>
      </c>
      <c r="B846" s="142" t="s">
        <v>342</v>
      </c>
      <c r="C846" s="142" t="s">
        <v>1804</v>
      </c>
      <c r="D846" s="142" t="s">
        <v>2</v>
      </c>
      <c r="E846" s="142" t="s">
        <v>2139</v>
      </c>
      <c r="F846" s="143">
        <v>8.8800000000000008</v>
      </c>
      <c r="G846" s="143">
        <v>1</v>
      </c>
    </row>
    <row r="847" spans="1:7" x14ac:dyDescent="0.25">
      <c r="A847" s="142" t="s">
        <v>341</v>
      </c>
      <c r="B847" s="142" t="s">
        <v>342</v>
      </c>
      <c r="C847" s="142" t="s">
        <v>1804</v>
      </c>
      <c r="D847" s="142" t="s">
        <v>13</v>
      </c>
      <c r="E847" s="142" t="s">
        <v>2140</v>
      </c>
      <c r="F847" s="143">
        <v>7</v>
      </c>
      <c r="G847" s="143">
        <v>1</v>
      </c>
    </row>
    <row r="848" spans="1:7" x14ac:dyDescent="0.25">
      <c r="A848" s="142" t="s">
        <v>341</v>
      </c>
      <c r="B848" s="142" t="s">
        <v>342</v>
      </c>
      <c r="C848" s="142" t="s">
        <v>1804</v>
      </c>
      <c r="D848" s="142" t="s">
        <v>10</v>
      </c>
      <c r="E848" s="142" t="s">
        <v>2141</v>
      </c>
      <c r="F848" s="143">
        <v>5.13</v>
      </c>
      <c r="G848" s="143">
        <v>1</v>
      </c>
    </row>
    <row r="849" spans="1:7" x14ac:dyDescent="0.25">
      <c r="A849" s="142" t="s">
        <v>341</v>
      </c>
      <c r="B849" s="142" t="s">
        <v>342</v>
      </c>
      <c r="C849" s="142" t="s">
        <v>1804</v>
      </c>
      <c r="D849" s="142" t="s">
        <v>370</v>
      </c>
      <c r="E849" s="142" t="s">
        <v>2142</v>
      </c>
      <c r="F849" s="143">
        <v>3.5</v>
      </c>
      <c r="G849" s="143">
        <v>1</v>
      </c>
    </row>
    <row r="850" spans="1:7" x14ac:dyDescent="0.25">
      <c r="A850" s="142" t="s">
        <v>343</v>
      </c>
      <c r="B850" s="142" t="s">
        <v>344</v>
      </c>
      <c r="C850" s="142" t="s">
        <v>1804</v>
      </c>
      <c r="D850" s="142" t="s">
        <v>581</v>
      </c>
      <c r="E850" s="142" t="s">
        <v>2138</v>
      </c>
      <c r="F850" s="143">
        <v>10.75</v>
      </c>
      <c r="G850" s="143">
        <v>1</v>
      </c>
    </row>
    <row r="851" spans="1:7" x14ac:dyDescent="0.25">
      <c r="A851" s="142" t="s">
        <v>343</v>
      </c>
      <c r="B851" s="142" t="s">
        <v>344</v>
      </c>
      <c r="C851" s="142" t="s">
        <v>1804</v>
      </c>
      <c r="D851" s="142" t="s">
        <v>2</v>
      </c>
      <c r="E851" s="142" t="s">
        <v>2139</v>
      </c>
      <c r="F851" s="143">
        <v>8.8800000000000008</v>
      </c>
      <c r="G851" s="143">
        <v>1</v>
      </c>
    </row>
    <row r="852" spans="1:7" x14ac:dyDescent="0.25">
      <c r="A852" s="142" t="s">
        <v>343</v>
      </c>
      <c r="B852" s="142" t="s">
        <v>344</v>
      </c>
      <c r="C852" s="142" t="s">
        <v>1804</v>
      </c>
      <c r="D852" s="142" t="s">
        <v>13</v>
      </c>
      <c r="E852" s="142" t="s">
        <v>2140</v>
      </c>
      <c r="F852" s="143">
        <v>7</v>
      </c>
      <c r="G852" s="143">
        <v>1</v>
      </c>
    </row>
    <row r="853" spans="1:7" x14ac:dyDescent="0.25">
      <c r="A853" s="142" t="s">
        <v>343</v>
      </c>
      <c r="B853" s="142" t="s">
        <v>344</v>
      </c>
      <c r="C853" s="142" t="s">
        <v>1804</v>
      </c>
      <c r="D853" s="142" t="s">
        <v>10</v>
      </c>
      <c r="E853" s="142" t="s">
        <v>2141</v>
      </c>
      <c r="F853" s="143">
        <v>5.13</v>
      </c>
      <c r="G853" s="143">
        <v>1</v>
      </c>
    </row>
    <row r="854" spans="1:7" x14ac:dyDescent="0.25">
      <c r="A854" s="142" t="s">
        <v>343</v>
      </c>
      <c r="B854" s="142" t="s">
        <v>344</v>
      </c>
      <c r="C854" s="142" t="s">
        <v>1804</v>
      </c>
      <c r="D854" s="142" t="s">
        <v>370</v>
      </c>
      <c r="E854" s="142" t="s">
        <v>2142</v>
      </c>
      <c r="F854" s="143">
        <v>3.5</v>
      </c>
      <c r="G854" s="143">
        <v>1</v>
      </c>
    </row>
    <row r="855" spans="1:7" x14ac:dyDescent="0.25">
      <c r="A855" s="142" t="s">
        <v>345</v>
      </c>
      <c r="B855" s="142" t="s">
        <v>346</v>
      </c>
      <c r="C855" s="142" t="s">
        <v>1804</v>
      </c>
      <c r="D855" s="142" t="s">
        <v>581</v>
      </c>
      <c r="E855" s="142" t="s">
        <v>2138</v>
      </c>
      <c r="F855" s="143">
        <v>10.75</v>
      </c>
      <c r="G855" s="143">
        <v>1</v>
      </c>
    </row>
    <row r="856" spans="1:7" x14ac:dyDescent="0.25">
      <c r="A856" s="142" t="s">
        <v>345</v>
      </c>
      <c r="B856" s="142" t="s">
        <v>346</v>
      </c>
      <c r="C856" s="142" t="s">
        <v>1804</v>
      </c>
      <c r="D856" s="142" t="s">
        <v>2</v>
      </c>
      <c r="E856" s="142" t="s">
        <v>2139</v>
      </c>
      <c r="F856" s="143">
        <v>8.8800000000000008</v>
      </c>
      <c r="G856" s="143">
        <v>1</v>
      </c>
    </row>
    <row r="857" spans="1:7" x14ac:dyDescent="0.25">
      <c r="A857" s="142" t="s">
        <v>345</v>
      </c>
      <c r="B857" s="142" t="s">
        <v>346</v>
      </c>
      <c r="C857" s="142" t="s">
        <v>1804</v>
      </c>
      <c r="D857" s="142" t="s">
        <v>13</v>
      </c>
      <c r="E857" s="142" t="s">
        <v>2140</v>
      </c>
      <c r="F857" s="143">
        <v>7</v>
      </c>
      <c r="G857" s="143">
        <v>1</v>
      </c>
    </row>
    <row r="858" spans="1:7" x14ac:dyDescent="0.25">
      <c r="A858" s="142" t="s">
        <v>345</v>
      </c>
      <c r="B858" s="142" t="s">
        <v>346</v>
      </c>
      <c r="C858" s="142" t="s">
        <v>1804</v>
      </c>
      <c r="D858" s="142" t="s">
        <v>10</v>
      </c>
      <c r="E858" s="142" t="s">
        <v>2141</v>
      </c>
      <c r="F858" s="143">
        <v>5.13</v>
      </c>
      <c r="G858" s="143">
        <v>1</v>
      </c>
    </row>
    <row r="859" spans="1:7" x14ac:dyDescent="0.25">
      <c r="A859" s="142" t="s">
        <v>345</v>
      </c>
      <c r="B859" s="142" t="s">
        <v>346</v>
      </c>
      <c r="C859" s="142" t="s">
        <v>1804</v>
      </c>
      <c r="D859" s="142" t="s">
        <v>370</v>
      </c>
      <c r="E859" s="142" t="s">
        <v>2142</v>
      </c>
      <c r="F859" s="143">
        <v>3.5</v>
      </c>
      <c r="G859" s="143">
        <v>1</v>
      </c>
    </row>
    <row r="860" spans="1:7" x14ac:dyDescent="0.25">
      <c r="A860" s="142" t="s">
        <v>347</v>
      </c>
      <c r="B860" s="142" t="s">
        <v>348</v>
      </c>
      <c r="C860" s="142" t="s">
        <v>1804</v>
      </c>
      <c r="D860" s="142" t="s">
        <v>581</v>
      </c>
      <c r="E860" s="142" t="s">
        <v>2138</v>
      </c>
      <c r="F860" s="143">
        <v>10.75</v>
      </c>
      <c r="G860" s="143">
        <v>1</v>
      </c>
    </row>
    <row r="861" spans="1:7" x14ac:dyDescent="0.25">
      <c r="A861" s="142" t="s">
        <v>347</v>
      </c>
      <c r="B861" s="142" t="s">
        <v>348</v>
      </c>
      <c r="C861" s="142" t="s">
        <v>1804</v>
      </c>
      <c r="D861" s="142" t="s">
        <v>2</v>
      </c>
      <c r="E861" s="142" t="s">
        <v>2139</v>
      </c>
      <c r="F861" s="143">
        <v>8.8800000000000008</v>
      </c>
      <c r="G861" s="143">
        <v>1</v>
      </c>
    </row>
    <row r="862" spans="1:7" x14ac:dyDescent="0.25">
      <c r="A862" s="142" t="s">
        <v>347</v>
      </c>
      <c r="B862" s="142" t="s">
        <v>348</v>
      </c>
      <c r="C862" s="142" t="s">
        <v>1804</v>
      </c>
      <c r="D862" s="142" t="s">
        <v>13</v>
      </c>
      <c r="E862" s="142" t="s">
        <v>2140</v>
      </c>
      <c r="F862" s="143">
        <v>7</v>
      </c>
      <c r="G862" s="143">
        <v>1</v>
      </c>
    </row>
    <row r="863" spans="1:7" x14ac:dyDescent="0.25">
      <c r="A863" s="142" t="s">
        <v>347</v>
      </c>
      <c r="B863" s="142" t="s">
        <v>348</v>
      </c>
      <c r="C863" s="142" t="s">
        <v>1804</v>
      </c>
      <c r="D863" s="142" t="s">
        <v>10</v>
      </c>
      <c r="E863" s="142" t="s">
        <v>2141</v>
      </c>
      <c r="F863" s="143">
        <v>5.13</v>
      </c>
      <c r="G863" s="143">
        <v>1</v>
      </c>
    </row>
    <row r="864" spans="1:7" x14ac:dyDescent="0.25">
      <c r="A864" s="142" t="s">
        <v>347</v>
      </c>
      <c r="B864" s="142" t="s">
        <v>348</v>
      </c>
      <c r="C864" s="142" t="s">
        <v>1804</v>
      </c>
      <c r="D864" s="142" t="s">
        <v>370</v>
      </c>
      <c r="E864" s="142" t="s">
        <v>2142</v>
      </c>
      <c r="F864" s="143">
        <v>3.5</v>
      </c>
      <c r="G864" s="143">
        <v>1</v>
      </c>
    </row>
    <row r="865" spans="1:7" x14ac:dyDescent="0.25">
      <c r="A865" s="142" t="s">
        <v>349</v>
      </c>
      <c r="B865" s="142" t="s">
        <v>350</v>
      </c>
      <c r="C865" s="142" t="s">
        <v>1804</v>
      </c>
      <c r="D865" s="142" t="s">
        <v>581</v>
      </c>
      <c r="E865" s="142" t="s">
        <v>2138</v>
      </c>
      <c r="F865" s="143">
        <v>10.75</v>
      </c>
      <c r="G865" s="143">
        <v>1</v>
      </c>
    </row>
    <row r="866" spans="1:7" x14ac:dyDescent="0.25">
      <c r="A866" s="142" t="s">
        <v>349</v>
      </c>
      <c r="B866" s="142" t="s">
        <v>350</v>
      </c>
      <c r="C866" s="142" t="s">
        <v>1804</v>
      </c>
      <c r="D866" s="142" t="s">
        <v>2</v>
      </c>
      <c r="E866" s="142" t="s">
        <v>2139</v>
      </c>
      <c r="F866" s="143">
        <v>8.8800000000000008</v>
      </c>
      <c r="G866" s="143">
        <v>1</v>
      </c>
    </row>
    <row r="867" spans="1:7" x14ac:dyDescent="0.25">
      <c r="A867" s="142" t="s">
        <v>349</v>
      </c>
      <c r="B867" s="142" t="s">
        <v>350</v>
      </c>
      <c r="C867" s="142" t="s">
        <v>1804</v>
      </c>
      <c r="D867" s="142" t="s">
        <v>13</v>
      </c>
      <c r="E867" s="142" t="s">
        <v>2140</v>
      </c>
      <c r="F867" s="143">
        <v>7</v>
      </c>
      <c r="G867" s="143">
        <v>1</v>
      </c>
    </row>
    <row r="868" spans="1:7" x14ac:dyDescent="0.25">
      <c r="A868" s="142" t="s">
        <v>349</v>
      </c>
      <c r="B868" s="142" t="s">
        <v>350</v>
      </c>
      <c r="C868" s="142" t="s">
        <v>1804</v>
      </c>
      <c r="D868" s="142" t="s">
        <v>10</v>
      </c>
      <c r="E868" s="142" t="s">
        <v>2141</v>
      </c>
      <c r="F868" s="143">
        <v>5.13</v>
      </c>
      <c r="G868" s="143">
        <v>1</v>
      </c>
    </row>
    <row r="869" spans="1:7" x14ac:dyDescent="0.25">
      <c r="A869" s="142" t="s">
        <v>349</v>
      </c>
      <c r="B869" s="142" t="s">
        <v>350</v>
      </c>
      <c r="C869" s="142" t="s">
        <v>1804</v>
      </c>
      <c r="D869" s="142" t="s">
        <v>370</v>
      </c>
      <c r="E869" s="142" t="s">
        <v>2142</v>
      </c>
      <c r="F869" s="143">
        <v>3.5</v>
      </c>
      <c r="G869" s="143">
        <v>1</v>
      </c>
    </row>
    <row r="870" spans="1:7" x14ac:dyDescent="0.25">
      <c r="A870" s="142" t="s">
        <v>351</v>
      </c>
      <c r="B870" s="142" t="s">
        <v>352</v>
      </c>
      <c r="C870" s="142" t="s">
        <v>1804</v>
      </c>
      <c r="D870" s="142" t="s">
        <v>581</v>
      </c>
      <c r="E870" s="142" t="s">
        <v>2138</v>
      </c>
      <c r="F870" s="143">
        <v>10.75</v>
      </c>
      <c r="G870" s="143">
        <v>1</v>
      </c>
    </row>
    <row r="871" spans="1:7" x14ac:dyDescent="0.25">
      <c r="A871" s="142" t="s">
        <v>351</v>
      </c>
      <c r="B871" s="142" t="s">
        <v>352</v>
      </c>
      <c r="C871" s="142" t="s">
        <v>1804</v>
      </c>
      <c r="D871" s="142" t="s">
        <v>2</v>
      </c>
      <c r="E871" s="142" t="s">
        <v>2139</v>
      </c>
      <c r="F871" s="143">
        <v>8.8800000000000008</v>
      </c>
      <c r="G871" s="143">
        <v>1</v>
      </c>
    </row>
    <row r="872" spans="1:7" x14ac:dyDescent="0.25">
      <c r="A872" s="142" t="s">
        <v>351</v>
      </c>
      <c r="B872" s="142" t="s">
        <v>352</v>
      </c>
      <c r="C872" s="142" t="s">
        <v>1804</v>
      </c>
      <c r="D872" s="142" t="s">
        <v>13</v>
      </c>
      <c r="E872" s="142" t="s">
        <v>2140</v>
      </c>
      <c r="F872" s="143">
        <v>7</v>
      </c>
      <c r="G872" s="143">
        <v>1</v>
      </c>
    </row>
    <row r="873" spans="1:7" x14ac:dyDescent="0.25">
      <c r="A873" s="142" t="s">
        <v>351</v>
      </c>
      <c r="B873" s="142" t="s">
        <v>352</v>
      </c>
      <c r="C873" s="142" t="s">
        <v>1804</v>
      </c>
      <c r="D873" s="142" t="s">
        <v>10</v>
      </c>
      <c r="E873" s="142" t="s">
        <v>2141</v>
      </c>
      <c r="F873" s="143">
        <v>5.13</v>
      </c>
      <c r="G873" s="143">
        <v>1</v>
      </c>
    </row>
    <row r="874" spans="1:7" x14ac:dyDescent="0.25">
      <c r="A874" s="142" t="s">
        <v>351</v>
      </c>
      <c r="B874" s="142" t="s">
        <v>352</v>
      </c>
      <c r="C874" s="142" t="s">
        <v>1804</v>
      </c>
      <c r="D874" s="142" t="s">
        <v>370</v>
      </c>
      <c r="E874" s="142" t="s">
        <v>2142</v>
      </c>
      <c r="F874" s="143">
        <v>3.5</v>
      </c>
      <c r="G874" s="143">
        <v>1</v>
      </c>
    </row>
    <row r="875" spans="1:7" x14ac:dyDescent="0.25">
      <c r="A875" s="142" t="s">
        <v>353</v>
      </c>
      <c r="B875" s="142" t="s">
        <v>354</v>
      </c>
      <c r="C875" s="142" t="s">
        <v>1804</v>
      </c>
      <c r="D875" s="142" t="s">
        <v>581</v>
      </c>
      <c r="E875" s="142" t="s">
        <v>2138</v>
      </c>
      <c r="F875" s="143">
        <v>10.75</v>
      </c>
      <c r="G875" s="143">
        <v>1</v>
      </c>
    </row>
    <row r="876" spans="1:7" x14ac:dyDescent="0.25">
      <c r="A876" s="142" t="s">
        <v>353</v>
      </c>
      <c r="B876" s="142" t="s">
        <v>354</v>
      </c>
      <c r="C876" s="142" t="s">
        <v>1804</v>
      </c>
      <c r="D876" s="142" t="s">
        <v>2</v>
      </c>
      <c r="E876" s="142" t="s">
        <v>2139</v>
      </c>
      <c r="F876" s="143">
        <v>8.8800000000000008</v>
      </c>
      <c r="G876" s="143">
        <v>1</v>
      </c>
    </row>
    <row r="877" spans="1:7" x14ac:dyDescent="0.25">
      <c r="A877" s="142" t="s">
        <v>353</v>
      </c>
      <c r="B877" s="142" t="s">
        <v>354</v>
      </c>
      <c r="C877" s="142" t="s">
        <v>1804</v>
      </c>
      <c r="D877" s="142" t="s">
        <v>13</v>
      </c>
      <c r="E877" s="142" t="s">
        <v>2140</v>
      </c>
      <c r="F877" s="143">
        <v>7</v>
      </c>
      <c r="G877" s="143">
        <v>1</v>
      </c>
    </row>
    <row r="878" spans="1:7" x14ac:dyDescent="0.25">
      <c r="A878" s="142" t="s">
        <v>353</v>
      </c>
      <c r="B878" s="142" t="s">
        <v>354</v>
      </c>
      <c r="C878" s="142" t="s">
        <v>1804</v>
      </c>
      <c r="D878" s="142" t="s">
        <v>10</v>
      </c>
      <c r="E878" s="142" t="s">
        <v>2141</v>
      </c>
      <c r="F878" s="143">
        <v>5.13</v>
      </c>
      <c r="G878" s="143">
        <v>1</v>
      </c>
    </row>
    <row r="879" spans="1:7" x14ac:dyDescent="0.25">
      <c r="A879" s="142" t="s">
        <v>353</v>
      </c>
      <c r="B879" s="142" t="s">
        <v>354</v>
      </c>
      <c r="C879" s="142" t="s">
        <v>1804</v>
      </c>
      <c r="D879" s="142" t="s">
        <v>370</v>
      </c>
      <c r="E879" s="142" t="s">
        <v>2142</v>
      </c>
      <c r="F879" s="143">
        <v>3.5</v>
      </c>
      <c r="G879" s="143">
        <v>1</v>
      </c>
    </row>
    <row r="880" spans="1:7" x14ac:dyDescent="0.25">
      <c r="A880" s="142" t="s">
        <v>355</v>
      </c>
      <c r="B880" s="142" t="s">
        <v>357</v>
      </c>
      <c r="C880" s="142" t="s">
        <v>1857</v>
      </c>
      <c r="D880" s="142" t="s">
        <v>2219</v>
      </c>
      <c r="E880" s="142" t="s">
        <v>2158</v>
      </c>
      <c r="F880" s="143">
        <v>8.5</v>
      </c>
      <c r="G880" s="143">
        <v>1</v>
      </c>
    </row>
    <row r="881" spans="1:7" x14ac:dyDescent="0.25">
      <c r="A881" s="142" t="s">
        <v>355</v>
      </c>
      <c r="B881" s="142" t="s">
        <v>357</v>
      </c>
      <c r="C881" s="142" t="s">
        <v>1857</v>
      </c>
      <c r="D881" s="142" t="s">
        <v>581</v>
      </c>
      <c r="E881" s="142" t="s">
        <v>2138</v>
      </c>
      <c r="F881" s="143">
        <v>7</v>
      </c>
      <c r="G881" s="143">
        <v>1</v>
      </c>
    </row>
    <row r="882" spans="1:7" x14ac:dyDescent="0.25">
      <c r="A882" s="142" t="s">
        <v>355</v>
      </c>
      <c r="B882" s="142" t="s">
        <v>357</v>
      </c>
      <c r="C882" s="142" t="s">
        <v>1857</v>
      </c>
      <c r="D882" s="142" t="s">
        <v>2</v>
      </c>
      <c r="E882" s="142" t="s">
        <v>2139</v>
      </c>
      <c r="F882" s="143">
        <v>5.5</v>
      </c>
      <c r="G882" s="143">
        <v>1</v>
      </c>
    </row>
    <row r="883" spans="1:7" x14ac:dyDescent="0.25">
      <c r="A883" s="142" t="s">
        <v>355</v>
      </c>
      <c r="B883" s="142" t="s">
        <v>357</v>
      </c>
      <c r="C883" s="142" t="s">
        <v>1857</v>
      </c>
      <c r="D883" s="142" t="s">
        <v>13</v>
      </c>
      <c r="E883" s="142" t="s">
        <v>2140</v>
      </c>
      <c r="F883" s="143">
        <v>4</v>
      </c>
      <c r="G883" s="143">
        <v>1</v>
      </c>
    </row>
    <row r="884" spans="1:7" x14ac:dyDescent="0.25">
      <c r="A884" s="142" t="s">
        <v>355</v>
      </c>
      <c r="B884" s="142" t="s">
        <v>357</v>
      </c>
      <c r="C884" s="142" t="s">
        <v>1857</v>
      </c>
      <c r="D884" s="142" t="s">
        <v>10</v>
      </c>
      <c r="E884" s="142" t="s">
        <v>2141</v>
      </c>
      <c r="F884" s="143">
        <v>3</v>
      </c>
      <c r="G884" s="143">
        <v>1</v>
      </c>
    </row>
    <row r="885" spans="1:7" x14ac:dyDescent="0.25">
      <c r="A885" s="142" t="s">
        <v>355</v>
      </c>
      <c r="B885" s="142" t="s">
        <v>357</v>
      </c>
      <c r="C885" s="142" t="s">
        <v>1857</v>
      </c>
      <c r="D885" s="142" t="s">
        <v>370</v>
      </c>
      <c r="E885" s="142" t="s">
        <v>2142</v>
      </c>
      <c r="F885" s="143">
        <v>2</v>
      </c>
      <c r="G885" s="143">
        <v>1</v>
      </c>
    </row>
    <row r="886" spans="1:7" x14ac:dyDescent="0.25">
      <c r="A886" s="142" t="s">
        <v>355</v>
      </c>
      <c r="B886" s="142" t="s">
        <v>357</v>
      </c>
      <c r="C886" s="142" t="s">
        <v>1857</v>
      </c>
      <c r="D886" s="142" t="s">
        <v>25</v>
      </c>
      <c r="E886" s="142" t="s">
        <v>2305</v>
      </c>
      <c r="F886" s="143">
        <v>1.5</v>
      </c>
      <c r="G886" s="143">
        <v>1</v>
      </c>
    </row>
    <row r="887" spans="1:7" x14ac:dyDescent="0.25">
      <c r="A887" s="142" t="s">
        <v>355</v>
      </c>
      <c r="B887" s="142" t="s">
        <v>357</v>
      </c>
      <c r="C887" s="142" t="s">
        <v>1857</v>
      </c>
      <c r="D887" s="142" t="s">
        <v>356</v>
      </c>
      <c r="E887" s="142" t="s">
        <v>2159</v>
      </c>
      <c r="F887" s="143">
        <v>1</v>
      </c>
      <c r="G887" s="143">
        <v>1</v>
      </c>
    </row>
    <row r="888" spans="1:7" x14ac:dyDescent="0.25">
      <c r="A888" s="142" t="s">
        <v>358</v>
      </c>
      <c r="B888" s="142" t="s">
        <v>359</v>
      </c>
      <c r="C888" s="142" t="s">
        <v>1855</v>
      </c>
      <c r="D888" s="142" t="s">
        <v>581</v>
      </c>
      <c r="E888" s="142" t="s">
        <v>2138</v>
      </c>
      <c r="F888" s="143">
        <v>5.13</v>
      </c>
      <c r="G888" s="143">
        <v>0.67</v>
      </c>
    </row>
    <row r="889" spans="1:7" x14ac:dyDescent="0.25">
      <c r="A889" s="142" t="s">
        <v>358</v>
      </c>
      <c r="B889" s="142" t="s">
        <v>359</v>
      </c>
      <c r="C889" s="142" t="s">
        <v>1855</v>
      </c>
      <c r="D889" s="142" t="s">
        <v>2</v>
      </c>
      <c r="E889" s="142" t="s">
        <v>2139</v>
      </c>
      <c r="F889" s="143">
        <v>4</v>
      </c>
      <c r="G889" s="143">
        <v>0.67</v>
      </c>
    </row>
    <row r="890" spans="1:7" x14ac:dyDescent="0.25">
      <c r="A890" s="142" t="s">
        <v>358</v>
      </c>
      <c r="B890" s="142" t="s">
        <v>359</v>
      </c>
      <c r="C890" s="142" t="s">
        <v>1855</v>
      </c>
      <c r="D890" s="142" t="s">
        <v>13</v>
      </c>
      <c r="E890" s="142" t="s">
        <v>2140</v>
      </c>
      <c r="F890" s="143">
        <v>3.25</v>
      </c>
      <c r="G890" s="143">
        <v>0.67</v>
      </c>
    </row>
    <row r="891" spans="1:7" x14ac:dyDescent="0.25">
      <c r="A891" s="142" t="s">
        <v>358</v>
      </c>
      <c r="B891" s="142" t="s">
        <v>359</v>
      </c>
      <c r="C891" s="142" t="s">
        <v>1855</v>
      </c>
      <c r="D891" s="142" t="s">
        <v>10</v>
      </c>
      <c r="E891" s="142" t="s">
        <v>2141</v>
      </c>
      <c r="F891" s="143">
        <v>2.5</v>
      </c>
      <c r="G891" s="143">
        <v>0.67</v>
      </c>
    </row>
    <row r="892" spans="1:7" x14ac:dyDescent="0.25">
      <c r="A892" s="142" t="s">
        <v>358</v>
      </c>
      <c r="B892" s="142" t="s">
        <v>359</v>
      </c>
      <c r="C892" s="142" t="s">
        <v>1855</v>
      </c>
      <c r="D892" s="142" t="s">
        <v>370</v>
      </c>
      <c r="E892" s="142" t="s">
        <v>2142</v>
      </c>
      <c r="F892" s="143">
        <v>1.88</v>
      </c>
      <c r="G892" s="143">
        <v>0.67</v>
      </c>
    </row>
    <row r="893" spans="1:7" x14ac:dyDescent="0.25">
      <c r="A893" s="142" t="s">
        <v>360</v>
      </c>
      <c r="B893" s="142" t="s">
        <v>361</v>
      </c>
      <c r="C893" s="142" t="s">
        <v>1855</v>
      </c>
      <c r="D893" s="142" t="s">
        <v>581</v>
      </c>
      <c r="E893" s="142" t="s">
        <v>2138</v>
      </c>
      <c r="F893" s="143">
        <v>5.13</v>
      </c>
      <c r="G893" s="143">
        <v>0.67</v>
      </c>
    </row>
    <row r="894" spans="1:7" x14ac:dyDescent="0.25">
      <c r="A894" s="142" t="s">
        <v>360</v>
      </c>
      <c r="B894" s="142" t="s">
        <v>361</v>
      </c>
      <c r="C894" s="142" t="s">
        <v>1855</v>
      </c>
      <c r="D894" s="142" t="s">
        <v>2</v>
      </c>
      <c r="E894" s="142" t="s">
        <v>2139</v>
      </c>
      <c r="F894" s="143">
        <v>4</v>
      </c>
      <c r="G894" s="143">
        <v>0.67</v>
      </c>
    </row>
    <row r="895" spans="1:7" x14ac:dyDescent="0.25">
      <c r="A895" s="142" t="s">
        <v>360</v>
      </c>
      <c r="B895" s="142" t="s">
        <v>361</v>
      </c>
      <c r="C895" s="142" t="s">
        <v>1855</v>
      </c>
      <c r="D895" s="142" t="s">
        <v>13</v>
      </c>
      <c r="E895" s="142" t="s">
        <v>2140</v>
      </c>
      <c r="F895" s="143">
        <v>3.25</v>
      </c>
      <c r="G895" s="143">
        <v>0.67</v>
      </c>
    </row>
    <row r="896" spans="1:7" x14ac:dyDescent="0.25">
      <c r="A896" s="142" t="s">
        <v>360</v>
      </c>
      <c r="B896" s="142" t="s">
        <v>361</v>
      </c>
      <c r="C896" s="142" t="s">
        <v>1855</v>
      </c>
      <c r="D896" s="142" t="s">
        <v>10</v>
      </c>
      <c r="E896" s="142" t="s">
        <v>2141</v>
      </c>
      <c r="F896" s="143">
        <v>2.5</v>
      </c>
      <c r="G896" s="143">
        <v>0.67</v>
      </c>
    </row>
    <row r="897" spans="1:7" x14ac:dyDescent="0.25">
      <c r="A897" s="142" t="s">
        <v>360</v>
      </c>
      <c r="B897" s="142" t="s">
        <v>361</v>
      </c>
      <c r="C897" s="142" t="s">
        <v>1855</v>
      </c>
      <c r="D897" s="142" t="s">
        <v>370</v>
      </c>
      <c r="E897" s="142" t="s">
        <v>2142</v>
      </c>
      <c r="F897" s="143">
        <v>1.88</v>
      </c>
      <c r="G897" s="143">
        <v>0.67</v>
      </c>
    </row>
    <row r="898" spans="1:7" x14ac:dyDescent="0.25">
      <c r="A898" s="142" t="s">
        <v>362</v>
      </c>
      <c r="B898" s="142" t="s">
        <v>363</v>
      </c>
      <c r="C898" s="142" t="s">
        <v>1855</v>
      </c>
      <c r="D898" s="142" t="s">
        <v>581</v>
      </c>
      <c r="E898" s="142" t="s">
        <v>2138</v>
      </c>
      <c r="F898" s="143">
        <v>5.13</v>
      </c>
      <c r="G898" s="143">
        <v>0.67</v>
      </c>
    </row>
    <row r="899" spans="1:7" x14ac:dyDescent="0.25">
      <c r="A899" s="142" t="s">
        <v>362</v>
      </c>
      <c r="B899" s="142" t="s">
        <v>363</v>
      </c>
      <c r="C899" s="142" t="s">
        <v>1855</v>
      </c>
      <c r="D899" s="142" t="s">
        <v>2</v>
      </c>
      <c r="E899" s="142" t="s">
        <v>2139</v>
      </c>
      <c r="F899" s="143">
        <v>4</v>
      </c>
      <c r="G899" s="143">
        <v>0.67</v>
      </c>
    </row>
    <row r="900" spans="1:7" x14ac:dyDescent="0.25">
      <c r="A900" s="142" t="s">
        <v>362</v>
      </c>
      <c r="B900" s="142" t="s">
        <v>363</v>
      </c>
      <c r="C900" s="142" t="s">
        <v>1855</v>
      </c>
      <c r="D900" s="142" t="s">
        <v>13</v>
      </c>
      <c r="E900" s="142" t="s">
        <v>2140</v>
      </c>
      <c r="F900" s="143">
        <v>3.25</v>
      </c>
      <c r="G900" s="143">
        <v>0.67</v>
      </c>
    </row>
    <row r="901" spans="1:7" x14ac:dyDescent="0.25">
      <c r="A901" s="142" t="s">
        <v>362</v>
      </c>
      <c r="B901" s="142" t="s">
        <v>363</v>
      </c>
      <c r="C901" s="142" t="s">
        <v>1855</v>
      </c>
      <c r="D901" s="142" t="s">
        <v>10</v>
      </c>
      <c r="E901" s="142" t="s">
        <v>2141</v>
      </c>
      <c r="F901" s="143">
        <v>2.5</v>
      </c>
      <c r="G901" s="143">
        <v>0.67</v>
      </c>
    </row>
    <row r="902" spans="1:7" x14ac:dyDescent="0.25">
      <c r="A902" s="142" t="s">
        <v>362</v>
      </c>
      <c r="B902" s="142" t="s">
        <v>363</v>
      </c>
      <c r="C902" s="142" t="s">
        <v>1855</v>
      </c>
      <c r="D902" s="142" t="s">
        <v>370</v>
      </c>
      <c r="E902" s="142" t="s">
        <v>2142</v>
      </c>
      <c r="F902" s="143">
        <v>1.88</v>
      </c>
      <c r="G902" s="143">
        <v>0.67</v>
      </c>
    </row>
    <row r="903" spans="1:7" x14ac:dyDescent="0.25">
      <c r="A903" s="142" t="s">
        <v>364</v>
      </c>
      <c r="B903" s="142" t="s">
        <v>365</v>
      </c>
      <c r="C903" s="142" t="s">
        <v>1855</v>
      </c>
      <c r="D903" s="142" t="s">
        <v>581</v>
      </c>
      <c r="E903" s="142" t="s">
        <v>2138</v>
      </c>
      <c r="F903" s="143">
        <v>5.13</v>
      </c>
      <c r="G903" s="143">
        <v>0.67</v>
      </c>
    </row>
    <row r="904" spans="1:7" x14ac:dyDescent="0.25">
      <c r="A904" s="142" t="s">
        <v>364</v>
      </c>
      <c r="B904" s="142" t="s">
        <v>365</v>
      </c>
      <c r="C904" s="142" t="s">
        <v>1855</v>
      </c>
      <c r="D904" s="142" t="s">
        <v>2</v>
      </c>
      <c r="E904" s="142" t="s">
        <v>2139</v>
      </c>
      <c r="F904" s="143">
        <v>4</v>
      </c>
      <c r="G904" s="143">
        <v>0.67</v>
      </c>
    </row>
    <row r="905" spans="1:7" x14ac:dyDescent="0.25">
      <c r="A905" s="142" t="s">
        <v>364</v>
      </c>
      <c r="B905" s="142" t="s">
        <v>365</v>
      </c>
      <c r="C905" s="142" t="s">
        <v>1855</v>
      </c>
      <c r="D905" s="142" t="s">
        <v>13</v>
      </c>
      <c r="E905" s="142" t="s">
        <v>2140</v>
      </c>
      <c r="F905" s="143">
        <v>3.25</v>
      </c>
      <c r="G905" s="143">
        <v>0.67</v>
      </c>
    </row>
    <row r="906" spans="1:7" x14ac:dyDescent="0.25">
      <c r="A906" s="142" t="s">
        <v>364</v>
      </c>
      <c r="B906" s="142" t="s">
        <v>365</v>
      </c>
      <c r="C906" s="142" t="s">
        <v>1855</v>
      </c>
      <c r="D906" s="142" t="s">
        <v>10</v>
      </c>
      <c r="E906" s="142" t="s">
        <v>2141</v>
      </c>
      <c r="F906" s="143">
        <v>2.5</v>
      </c>
      <c r="G906" s="143">
        <v>0.67</v>
      </c>
    </row>
    <row r="907" spans="1:7" x14ac:dyDescent="0.25">
      <c r="A907" s="142" t="s">
        <v>364</v>
      </c>
      <c r="B907" s="142" t="s">
        <v>365</v>
      </c>
      <c r="C907" s="142" t="s">
        <v>1855</v>
      </c>
      <c r="D907" s="142" t="s">
        <v>370</v>
      </c>
      <c r="E907" s="142" t="s">
        <v>2142</v>
      </c>
      <c r="F907" s="143">
        <v>1.88</v>
      </c>
      <c r="G907" s="143">
        <v>0.67</v>
      </c>
    </row>
    <row r="908" spans="1:7" x14ac:dyDescent="0.25">
      <c r="A908" s="142" t="s">
        <v>366</v>
      </c>
      <c r="B908" s="142" t="s">
        <v>367</v>
      </c>
      <c r="C908" s="142" t="s">
        <v>1855</v>
      </c>
      <c r="D908" s="142" t="s">
        <v>581</v>
      </c>
      <c r="E908" s="142" t="s">
        <v>2138</v>
      </c>
      <c r="F908" s="143">
        <v>5.13</v>
      </c>
      <c r="G908" s="143">
        <v>0.67</v>
      </c>
    </row>
    <row r="909" spans="1:7" x14ac:dyDescent="0.25">
      <c r="A909" s="142" t="s">
        <v>366</v>
      </c>
      <c r="B909" s="142" t="s">
        <v>367</v>
      </c>
      <c r="C909" s="142" t="s">
        <v>1855</v>
      </c>
      <c r="D909" s="142" t="s">
        <v>2</v>
      </c>
      <c r="E909" s="142" t="s">
        <v>2139</v>
      </c>
      <c r="F909" s="143">
        <v>4</v>
      </c>
      <c r="G909" s="143">
        <v>0.67</v>
      </c>
    </row>
    <row r="910" spans="1:7" x14ac:dyDescent="0.25">
      <c r="A910" s="142" t="s">
        <v>366</v>
      </c>
      <c r="B910" s="142" t="s">
        <v>367</v>
      </c>
      <c r="C910" s="142" t="s">
        <v>1855</v>
      </c>
      <c r="D910" s="142" t="s">
        <v>13</v>
      </c>
      <c r="E910" s="142" t="s">
        <v>2140</v>
      </c>
      <c r="F910" s="143">
        <v>3.25</v>
      </c>
      <c r="G910" s="143">
        <v>0.67</v>
      </c>
    </row>
    <row r="911" spans="1:7" x14ac:dyDescent="0.25">
      <c r="A911" s="142" t="s">
        <v>366</v>
      </c>
      <c r="B911" s="142" t="s">
        <v>367</v>
      </c>
      <c r="C911" s="142" t="s">
        <v>1855</v>
      </c>
      <c r="D911" s="142" t="s">
        <v>10</v>
      </c>
      <c r="E911" s="142" t="s">
        <v>2141</v>
      </c>
      <c r="F911" s="143">
        <v>2.5</v>
      </c>
      <c r="G911" s="143">
        <v>0.67</v>
      </c>
    </row>
    <row r="912" spans="1:7" x14ac:dyDescent="0.25">
      <c r="A912" s="142" t="s">
        <v>366</v>
      </c>
      <c r="B912" s="142" t="s">
        <v>367</v>
      </c>
      <c r="C912" s="142" t="s">
        <v>1855</v>
      </c>
      <c r="D912" s="142" t="s">
        <v>370</v>
      </c>
      <c r="E912" s="142" t="s">
        <v>2142</v>
      </c>
      <c r="F912" s="143">
        <v>1.88</v>
      </c>
      <c r="G912" s="143">
        <v>0.67</v>
      </c>
    </row>
    <row r="913" spans="1:7" x14ac:dyDescent="0.25">
      <c r="A913" s="142" t="s">
        <v>368</v>
      </c>
      <c r="B913" s="142" t="s">
        <v>369</v>
      </c>
      <c r="C913" s="142" t="s">
        <v>1804</v>
      </c>
      <c r="D913" s="142" t="s">
        <v>581</v>
      </c>
      <c r="E913" s="142" t="s">
        <v>2138</v>
      </c>
      <c r="F913" s="143">
        <v>10.75</v>
      </c>
      <c r="G913" s="143">
        <v>1</v>
      </c>
    </row>
    <row r="914" spans="1:7" x14ac:dyDescent="0.25">
      <c r="A914" s="142" t="s">
        <v>368</v>
      </c>
      <c r="B914" s="142" t="s">
        <v>369</v>
      </c>
      <c r="C914" s="142" t="s">
        <v>1804</v>
      </c>
      <c r="D914" s="142" t="s">
        <v>2</v>
      </c>
      <c r="E914" s="142" t="s">
        <v>2139</v>
      </c>
      <c r="F914" s="143">
        <v>8.8800000000000008</v>
      </c>
      <c r="G914" s="143">
        <v>1</v>
      </c>
    </row>
    <row r="915" spans="1:7" x14ac:dyDescent="0.25">
      <c r="A915" s="142" t="s">
        <v>368</v>
      </c>
      <c r="B915" s="142" t="s">
        <v>369</v>
      </c>
      <c r="C915" s="142" t="s">
        <v>1804</v>
      </c>
      <c r="D915" s="142" t="s">
        <v>13</v>
      </c>
      <c r="E915" s="142" t="s">
        <v>2140</v>
      </c>
      <c r="F915" s="143">
        <v>7</v>
      </c>
      <c r="G915" s="143">
        <v>1</v>
      </c>
    </row>
    <row r="916" spans="1:7" x14ac:dyDescent="0.25">
      <c r="A916" s="142" t="s">
        <v>368</v>
      </c>
      <c r="B916" s="142" t="s">
        <v>369</v>
      </c>
      <c r="C916" s="142" t="s">
        <v>1804</v>
      </c>
      <c r="D916" s="142" t="s">
        <v>10</v>
      </c>
      <c r="E916" s="142" t="s">
        <v>2141</v>
      </c>
      <c r="F916" s="143">
        <v>5.13</v>
      </c>
      <c r="G916" s="143">
        <v>1</v>
      </c>
    </row>
    <row r="917" spans="1:7" x14ac:dyDescent="0.25">
      <c r="A917" s="142" t="s">
        <v>368</v>
      </c>
      <c r="B917" s="142" t="s">
        <v>369</v>
      </c>
      <c r="C917" s="142" t="s">
        <v>1804</v>
      </c>
      <c r="D917" s="142" t="s">
        <v>370</v>
      </c>
      <c r="E917" s="142" t="s">
        <v>2142</v>
      </c>
      <c r="F917" s="143">
        <v>3.5</v>
      </c>
      <c r="G917" s="143">
        <v>1</v>
      </c>
    </row>
    <row r="918" spans="1:7" x14ac:dyDescent="0.25">
      <c r="A918" s="142" t="s">
        <v>371</v>
      </c>
      <c r="B918" s="142" t="s">
        <v>372</v>
      </c>
      <c r="C918" s="142" t="s">
        <v>1857</v>
      </c>
      <c r="D918" s="142" t="s">
        <v>2219</v>
      </c>
      <c r="E918" s="142" t="s">
        <v>2158</v>
      </c>
      <c r="F918" s="143">
        <v>8.5</v>
      </c>
      <c r="G918" s="143">
        <v>1</v>
      </c>
    </row>
    <row r="919" spans="1:7" x14ac:dyDescent="0.25">
      <c r="A919" s="142" t="s">
        <v>371</v>
      </c>
      <c r="B919" s="142" t="s">
        <v>372</v>
      </c>
      <c r="C919" s="142" t="s">
        <v>1857</v>
      </c>
      <c r="D919" s="142" t="s">
        <v>581</v>
      </c>
      <c r="E919" s="142" t="s">
        <v>2138</v>
      </c>
      <c r="F919" s="143">
        <v>7</v>
      </c>
      <c r="G919" s="143">
        <v>1</v>
      </c>
    </row>
    <row r="920" spans="1:7" x14ac:dyDescent="0.25">
      <c r="A920" s="142" t="s">
        <v>371</v>
      </c>
      <c r="B920" s="142" t="s">
        <v>372</v>
      </c>
      <c r="C920" s="142" t="s">
        <v>1857</v>
      </c>
      <c r="D920" s="142" t="s">
        <v>2</v>
      </c>
      <c r="E920" s="142" t="s">
        <v>2139</v>
      </c>
      <c r="F920" s="143">
        <v>5.5</v>
      </c>
      <c r="G920" s="143">
        <v>1</v>
      </c>
    </row>
    <row r="921" spans="1:7" x14ac:dyDescent="0.25">
      <c r="A921" s="142" t="s">
        <v>371</v>
      </c>
      <c r="B921" s="142" t="s">
        <v>372</v>
      </c>
      <c r="C921" s="142" t="s">
        <v>1857</v>
      </c>
      <c r="D921" s="142" t="s">
        <v>13</v>
      </c>
      <c r="E921" s="142" t="s">
        <v>2140</v>
      </c>
      <c r="F921" s="143">
        <v>4</v>
      </c>
      <c r="G921" s="143">
        <v>1</v>
      </c>
    </row>
    <row r="922" spans="1:7" x14ac:dyDescent="0.25">
      <c r="A922" s="142" t="s">
        <v>371</v>
      </c>
      <c r="B922" s="142" t="s">
        <v>372</v>
      </c>
      <c r="C922" s="142" t="s">
        <v>1857</v>
      </c>
      <c r="D922" s="142" t="s">
        <v>10</v>
      </c>
      <c r="E922" s="142" t="s">
        <v>2141</v>
      </c>
      <c r="F922" s="143">
        <v>3</v>
      </c>
      <c r="G922" s="143">
        <v>1</v>
      </c>
    </row>
    <row r="923" spans="1:7" x14ac:dyDescent="0.25">
      <c r="A923" s="142" t="s">
        <v>371</v>
      </c>
      <c r="B923" s="142" t="s">
        <v>372</v>
      </c>
      <c r="C923" s="142" t="s">
        <v>1857</v>
      </c>
      <c r="D923" s="142" t="s">
        <v>370</v>
      </c>
      <c r="E923" s="142" t="s">
        <v>2142</v>
      </c>
      <c r="F923" s="143">
        <v>2</v>
      </c>
      <c r="G923" s="143">
        <v>1</v>
      </c>
    </row>
    <row r="924" spans="1:7" x14ac:dyDescent="0.25">
      <c r="A924" s="142" t="s">
        <v>371</v>
      </c>
      <c r="B924" s="142" t="s">
        <v>372</v>
      </c>
      <c r="C924" s="142" t="s">
        <v>1857</v>
      </c>
      <c r="D924" s="142" t="s">
        <v>25</v>
      </c>
      <c r="E924" s="142" t="s">
        <v>2305</v>
      </c>
      <c r="F924" s="143">
        <v>1.5</v>
      </c>
      <c r="G924" s="143">
        <v>1</v>
      </c>
    </row>
    <row r="925" spans="1:7" x14ac:dyDescent="0.25">
      <c r="A925" s="142" t="s">
        <v>371</v>
      </c>
      <c r="B925" s="142" t="s">
        <v>372</v>
      </c>
      <c r="C925" s="142" t="s">
        <v>1857</v>
      </c>
      <c r="D925" s="142" t="s">
        <v>356</v>
      </c>
      <c r="E925" s="142" t="s">
        <v>2159</v>
      </c>
      <c r="F925" s="143">
        <v>1</v>
      </c>
      <c r="G925" s="143">
        <v>1</v>
      </c>
    </row>
    <row r="926" spans="1:7" x14ac:dyDescent="0.25">
      <c r="A926" s="142" t="s">
        <v>373</v>
      </c>
      <c r="B926" s="142" t="s">
        <v>374</v>
      </c>
      <c r="C926" s="142" t="s">
        <v>1857</v>
      </c>
      <c r="D926" s="142" t="s">
        <v>2219</v>
      </c>
      <c r="E926" s="142" t="s">
        <v>2158</v>
      </c>
      <c r="F926" s="143">
        <v>8.5</v>
      </c>
      <c r="G926" s="143">
        <v>1</v>
      </c>
    </row>
    <row r="927" spans="1:7" x14ac:dyDescent="0.25">
      <c r="A927" s="142" t="s">
        <v>373</v>
      </c>
      <c r="B927" s="142" t="s">
        <v>374</v>
      </c>
      <c r="C927" s="142" t="s">
        <v>1857</v>
      </c>
      <c r="D927" s="142" t="s">
        <v>581</v>
      </c>
      <c r="E927" s="142" t="s">
        <v>2138</v>
      </c>
      <c r="F927" s="143">
        <v>7</v>
      </c>
      <c r="G927" s="143">
        <v>1</v>
      </c>
    </row>
    <row r="928" spans="1:7" x14ac:dyDescent="0.25">
      <c r="A928" s="142" t="s">
        <v>373</v>
      </c>
      <c r="B928" s="142" t="s">
        <v>374</v>
      </c>
      <c r="C928" s="142" t="s">
        <v>1857</v>
      </c>
      <c r="D928" s="142" t="s">
        <v>2</v>
      </c>
      <c r="E928" s="142" t="s">
        <v>2139</v>
      </c>
      <c r="F928" s="143">
        <v>5.5</v>
      </c>
      <c r="G928" s="143">
        <v>1</v>
      </c>
    </row>
    <row r="929" spans="1:7" x14ac:dyDescent="0.25">
      <c r="A929" s="142" t="s">
        <v>373</v>
      </c>
      <c r="B929" s="142" t="s">
        <v>374</v>
      </c>
      <c r="C929" s="142" t="s">
        <v>1857</v>
      </c>
      <c r="D929" s="142" t="s">
        <v>13</v>
      </c>
      <c r="E929" s="142" t="s">
        <v>2140</v>
      </c>
      <c r="F929" s="143">
        <v>4</v>
      </c>
      <c r="G929" s="143">
        <v>1</v>
      </c>
    </row>
    <row r="930" spans="1:7" x14ac:dyDescent="0.25">
      <c r="A930" s="142" t="s">
        <v>373</v>
      </c>
      <c r="B930" s="142" t="s">
        <v>374</v>
      </c>
      <c r="C930" s="142" t="s">
        <v>1857</v>
      </c>
      <c r="D930" s="142" t="s">
        <v>10</v>
      </c>
      <c r="E930" s="142" t="s">
        <v>2141</v>
      </c>
      <c r="F930" s="143">
        <v>3</v>
      </c>
      <c r="G930" s="143">
        <v>1</v>
      </c>
    </row>
    <row r="931" spans="1:7" x14ac:dyDescent="0.25">
      <c r="A931" s="142" t="s">
        <v>373</v>
      </c>
      <c r="B931" s="142" t="s">
        <v>374</v>
      </c>
      <c r="C931" s="142" t="s">
        <v>1857</v>
      </c>
      <c r="D931" s="142" t="s">
        <v>370</v>
      </c>
      <c r="E931" s="142" t="s">
        <v>2142</v>
      </c>
      <c r="F931" s="143">
        <v>2</v>
      </c>
      <c r="G931" s="143">
        <v>1</v>
      </c>
    </row>
    <row r="932" spans="1:7" x14ac:dyDescent="0.25">
      <c r="A932" s="142" t="s">
        <v>373</v>
      </c>
      <c r="B932" s="142" t="s">
        <v>374</v>
      </c>
      <c r="C932" s="142" t="s">
        <v>1857</v>
      </c>
      <c r="D932" s="142" t="s">
        <v>25</v>
      </c>
      <c r="E932" s="142" t="s">
        <v>2305</v>
      </c>
      <c r="F932" s="143">
        <v>1.5</v>
      </c>
      <c r="G932" s="143">
        <v>1</v>
      </c>
    </row>
    <row r="933" spans="1:7" x14ac:dyDescent="0.25">
      <c r="A933" s="142" t="s">
        <v>373</v>
      </c>
      <c r="B933" s="142" t="s">
        <v>374</v>
      </c>
      <c r="C933" s="142" t="s">
        <v>1857</v>
      </c>
      <c r="D933" s="142" t="s">
        <v>356</v>
      </c>
      <c r="E933" s="142" t="s">
        <v>2159</v>
      </c>
      <c r="F933" s="143">
        <v>1</v>
      </c>
      <c r="G933" s="143">
        <v>1</v>
      </c>
    </row>
    <row r="934" spans="1:7" x14ac:dyDescent="0.25">
      <c r="A934" s="142" t="s">
        <v>375</v>
      </c>
      <c r="B934" s="142" t="s">
        <v>376</v>
      </c>
      <c r="C934" s="142" t="s">
        <v>1857</v>
      </c>
      <c r="D934" s="142" t="s">
        <v>2219</v>
      </c>
      <c r="E934" s="142" t="s">
        <v>2158</v>
      </c>
      <c r="F934" s="143">
        <v>8.5</v>
      </c>
      <c r="G934" s="143">
        <v>1</v>
      </c>
    </row>
    <row r="935" spans="1:7" x14ac:dyDescent="0.25">
      <c r="A935" s="142" t="s">
        <v>375</v>
      </c>
      <c r="B935" s="142" t="s">
        <v>376</v>
      </c>
      <c r="C935" s="142" t="s">
        <v>1857</v>
      </c>
      <c r="D935" s="142" t="s">
        <v>581</v>
      </c>
      <c r="E935" s="142" t="s">
        <v>2138</v>
      </c>
      <c r="F935" s="143">
        <v>7</v>
      </c>
      <c r="G935" s="143">
        <v>1</v>
      </c>
    </row>
    <row r="936" spans="1:7" x14ac:dyDescent="0.25">
      <c r="A936" s="142" t="s">
        <v>375</v>
      </c>
      <c r="B936" s="142" t="s">
        <v>376</v>
      </c>
      <c r="C936" s="142" t="s">
        <v>1857</v>
      </c>
      <c r="D936" s="142" t="s">
        <v>2</v>
      </c>
      <c r="E936" s="142" t="s">
        <v>2139</v>
      </c>
      <c r="F936" s="143">
        <v>5.5</v>
      </c>
      <c r="G936" s="143">
        <v>1</v>
      </c>
    </row>
    <row r="937" spans="1:7" x14ac:dyDescent="0.25">
      <c r="A937" s="142" t="s">
        <v>375</v>
      </c>
      <c r="B937" s="142" t="s">
        <v>376</v>
      </c>
      <c r="C937" s="142" t="s">
        <v>1857</v>
      </c>
      <c r="D937" s="142" t="s">
        <v>13</v>
      </c>
      <c r="E937" s="142" t="s">
        <v>2140</v>
      </c>
      <c r="F937" s="143">
        <v>4</v>
      </c>
      <c r="G937" s="143">
        <v>1</v>
      </c>
    </row>
    <row r="938" spans="1:7" x14ac:dyDescent="0.25">
      <c r="A938" s="142" t="s">
        <v>375</v>
      </c>
      <c r="B938" s="142" t="s">
        <v>376</v>
      </c>
      <c r="C938" s="142" t="s">
        <v>1857</v>
      </c>
      <c r="D938" s="142" t="s">
        <v>10</v>
      </c>
      <c r="E938" s="142" t="s">
        <v>2141</v>
      </c>
      <c r="F938" s="143">
        <v>3</v>
      </c>
      <c r="G938" s="143">
        <v>1</v>
      </c>
    </row>
    <row r="939" spans="1:7" x14ac:dyDescent="0.25">
      <c r="A939" s="142" t="s">
        <v>375</v>
      </c>
      <c r="B939" s="142" t="s">
        <v>376</v>
      </c>
      <c r="C939" s="142" t="s">
        <v>1857</v>
      </c>
      <c r="D939" s="142" t="s">
        <v>370</v>
      </c>
      <c r="E939" s="142" t="s">
        <v>2142</v>
      </c>
      <c r="F939" s="143">
        <v>2</v>
      </c>
      <c r="G939" s="143">
        <v>1</v>
      </c>
    </row>
    <row r="940" spans="1:7" x14ac:dyDescent="0.25">
      <c r="A940" s="142" t="s">
        <v>375</v>
      </c>
      <c r="B940" s="142" t="s">
        <v>376</v>
      </c>
      <c r="C940" s="142" t="s">
        <v>1857</v>
      </c>
      <c r="D940" s="142" t="s">
        <v>25</v>
      </c>
      <c r="E940" s="142" t="s">
        <v>2305</v>
      </c>
      <c r="F940" s="143">
        <v>1.5</v>
      </c>
      <c r="G940" s="143">
        <v>1</v>
      </c>
    </row>
    <row r="941" spans="1:7" x14ac:dyDescent="0.25">
      <c r="A941" s="142" t="s">
        <v>375</v>
      </c>
      <c r="B941" s="142" t="s">
        <v>376</v>
      </c>
      <c r="C941" s="142" t="s">
        <v>1857</v>
      </c>
      <c r="D941" s="142" t="s">
        <v>356</v>
      </c>
      <c r="E941" s="142" t="s">
        <v>2159</v>
      </c>
      <c r="F941" s="143">
        <v>1</v>
      </c>
      <c r="G941" s="143">
        <v>1</v>
      </c>
    </row>
    <row r="942" spans="1:7" x14ac:dyDescent="0.25">
      <c r="A942" s="142" t="s">
        <v>377</v>
      </c>
      <c r="B942" s="142" t="s">
        <v>378</v>
      </c>
      <c r="C942" s="142" t="s">
        <v>1857</v>
      </c>
      <c r="D942" s="142" t="s">
        <v>2219</v>
      </c>
      <c r="E942" s="142" t="s">
        <v>2158</v>
      </c>
      <c r="F942" s="143">
        <v>8.5</v>
      </c>
      <c r="G942" s="143">
        <v>1</v>
      </c>
    </row>
    <row r="943" spans="1:7" x14ac:dyDescent="0.25">
      <c r="A943" s="142" t="s">
        <v>377</v>
      </c>
      <c r="B943" s="142" t="s">
        <v>378</v>
      </c>
      <c r="C943" s="142" t="s">
        <v>1857</v>
      </c>
      <c r="D943" s="142" t="s">
        <v>581</v>
      </c>
      <c r="E943" s="142" t="s">
        <v>2138</v>
      </c>
      <c r="F943" s="143">
        <v>7</v>
      </c>
      <c r="G943" s="143">
        <v>1</v>
      </c>
    </row>
    <row r="944" spans="1:7" x14ac:dyDescent="0.25">
      <c r="A944" s="142" t="s">
        <v>377</v>
      </c>
      <c r="B944" s="142" t="s">
        <v>378</v>
      </c>
      <c r="C944" s="142" t="s">
        <v>1857</v>
      </c>
      <c r="D944" s="142" t="s">
        <v>2</v>
      </c>
      <c r="E944" s="142" t="s">
        <v>2139</v>
      </c>
      <c r="F944" s="143">
        <v>5.5</v>
      </c>
      <c r="G944" s="143">
        <v>1</v>
      </c>
    </row>
    <row r="945" spans="1:7" x14ac:dyDescent="0.25">
      <c r="A945" s="142" t="s">
        <v>377</v>
      </c>
      <c r="B945" s="142" t="s">
        <v>378</v>
      </c>
      <c r="C945" s="142" t="s">
        <v>1857</v>
      </c>
      <c r="D945" s="142" t="s">
        <v>13</v>
      </c>
      <c r="E945" s="142" t="s">
        <v>2140</v>
      </c>
      <c r="F945" s="143">
        <v>4</v>
      </c>
      <c r="G945" s="143">
        <v>1</v>
      </c>
    </row>
    <row r="946" spans="1:7" x14ac:dyDescent="0.25">
      <c r="A946" s="142" t="s">
        <v>377</v>
      </c>
      <c r="B946" s="142" t="s">
        <v>378</v>
      </c>
      <c r="C946" s="142" t="s">
        <v>1857</v>
      </c>
      <c r="D946" s="142" t="s">
        <v>10</v>
      </c>
      <c r="E946" s="142" t="s">
        <v>2141</v>
      </c>
      <c r="F946" s="143">
        <v>3</v>
      </c>
      <c r="G946" s="143">
        <v>1</v>
      </c>
    </row>
    <row r="947" spans="1:7" x14ac:dyDescent="0.25">
      <c r="A947" s="142" t="s">
        <v>377</v>
      </c>
      <c r="B947" s="142" t="s">
        <v>378</v>
      </c>
      <c r="C947" s="142" t="s">
        <v>1857</v>
      </c>
      <c r="D947" s="142" t="s">
        <v>370</v>
      </c>
      <c r="E947" s="142" t="s">
        <v>2142</v>
      </c>
      <c r="F947" s="143">
        <v>2</v>
      </c>
      <c r="G947" s="143">
        <v>1</v>
      </c>
    </row>
    <row r="948" spans="1:7" x14ac:dyDescent="0.25">
      <c r="A948" s="142" t="s">
        <v>377</v>
      </c>
      <c r="B948" s="142" t="s">
        <v>378</v>
      </c>
      <c r="C948" s="142" t="s">
        <v>1857</v>
      </c>
      <c r="D948" s="142" t="s">
        <v>25</v>
      </c>
      <c r="E948" s="142" t="s">
        <v>2305</v>
      </c>
      <c r="F948" s="143">
        <v>1.5</v>
      </c>
      <c r="G948" s="143">
        <v>1</v>
      </c>
    </row>
    <row r="949" spans="1:7" x14ac:dyDescent="0.25">
      <c r="A949" s="142" t="s">
        <v>377</v>
      </c>
      <c r="B949" s="142" t="s">
        <v>378</v>
      </c>
      <c r="C949" s="142" t="s">
        <v>1857</v>
      </c>
      <c r="D949" s="142" t="s">
        <v>356</v>
      </c>
      <c r="E949" s="142" t="s">
        <v>2159</v>
      </c>
      <c r="F949" s="143">
        <v>1</v>
      </c>
      <c r="G949" s="143">
        <v>1</v>
      </c>
    </row>
    <row r="950" spans="1:7" x14ac:dyDescent="0.25">
      <c r="A950" s="142" t="s">
        <v>379</v>
      </c>
      <c r="B950" s="142" t="s">
        <v>380</v>
      </c>
      <c r="C950" s="142" t="s">
        <v>1857</v>
      </c>
      <c r="D950" s="142" t="s">
        <v>2219</v>
      </c>
      <c r="E950" s="142" t="s">
        <v>2158</v>
      </c>
      <c r="F950" s="143">
        <v>8.5</v>
      </c>
      <c r="G950" s="143">
        <v>1</v>
      </c>
    </row>
    <row r="951" spans="1:7" x14ac:dyDescent="0.25">
      <c r="A951" s="142" t="s">
        <v>379</v>
      </c>
      <c r="B951" s="142" t="s">
        <v>380</v>
      </c>
      <c r="C951" s="142" t="s">
        <v>1857</v>
      </c>
      <c r="D951" s="142" t="s">
        <v>581</v>
      </c>
      <c r="E951" s="142" t="s">
        <v>2138</v>
      </c>
      <c r="F951" s="143">
        <v>7</v>
      </c>
      <c r="G951" s="143">
        <v>1</v>
      </c>
    </row>
    <row r="952" spans="1:7" x14ac:dyDescent="0.25">
      <c r="A952" s="142" t="s">
        <v>379</v>
      </c>
      <c r="B952" s="142" t="s">
        <v>380</v>
      </c>
      <c r="C952" s="142" t="s">
        <v>1857</v>
      </c>
      <c r="D952" s="142" t="s">
        <v>2</v>
      </c>
      <c r="E952" s="142" t="s">
        <v>2139</v>
      </c>
      <c r="F952" s="143">
        <v>5.5</v>
      </c>
      <c r="G952" s="143">
        <v>1</v>
      </c>
    </row>
    <row r="953" spans="1:7" x14ac:dyDescent="0.25">
      <c r="A953" s="142" t="s">
        <v>379</v>
      </c>
      <c r="B953" s="142" t="s">
        <v>380</v>
      </c>
      <c r="C953" s="142" t="s">
        <v>1857</v>
      </c>
      <c r="D953" s="142" t="s">
        <v>13</v>
      </c>
      <c r="E953" s="142" t="s">
        <v>2140</v>
      </c>
      <c r="F953" s="143">
        <v>4</v>
      </c>
      <c r="G953" s="143">
        <v>1</v>
      </c>
    </row>
    <row r="954" spans="1:7" x14ac:dyDescent="0.25">
      <c r="A954" s="142" t="s">
        <v>379</v>
      </c>
      <c r="B954" s="142" t="s">
        <v>380</v>
      </c>
      <c r="C954" s="142" t="s">
        <v>1857</v>
      </c>
      <c r="D954" s="142" t="s">
        <v>10</v>
      </c>
      <c r="E954" s="142" t="s">
        <v>2141</v>
      </c>
      <c r="F954" s="143">
        <v>3</v>
      </c>
      <c r="G954" s="143">
        <v>1</v>
      </c>
    </row>
    <row r="955" spans="1:7" x14ac:dyDescent="0.25">
      <c r="A955" s="142" t="s">
        <v>379</v>
      </c>
      <c r="B955" s="142" t="s">
        <v>380</v>
      </c>
      <c r="C955" s="142" t="s">
        <v>1857</v>
      </c>
      <c r="D955" s="142" t="s">
        <v>370</v>
      </c>
      <c r="E955" s="142" t="s">
        <v>2142</v>
      </c>
      <c r="F955" s="143">
        <v>2</v>
      </c>
      <c r="G955" s="143">
        <v>1</v>
      </c>
    </row>
    <row r="956" spans="1:7" x14ac:dyDescent="0.25">
      <c r="A956" s="142" t="s">
        <v>379</v>
      </c>
      <c r="B956" s="142" t="s">
        <v>380</v>
      </c>
      <c r="C956" s="142" t="s">
        <v>1857</v>
      </c>
      <c r="D956" s="142" t="s">
        <v>25</v>
      </c>
      <c r="E956" s="142" t="s">
        <v>2305</v>
      </c>
      <c r="F956" s="143">
        <v>1.5</v>
      </c>
      <c r="G956" s="143">
        <v>1</v>
      </c>
    </row>
    <row r="957" spans="1:7" x14ac:dyDescent="0.25">
      <c r="A957" s="142" t="s">
        <v>379</v>
      </c>
      <c r="B957" s="142" t="s">
        <v>380</v>
      </c>
      <c r="C957" s="142" t="s">
        <v>1857</v>
      </c>
      <c r="D957" s="142" t="s">
        <v>356</v>
      </c>
      <c r="E957" s="142" t="s">
        <v>2159</v>
      </c>
      <c r="F957" s="143">
        <v>1</v>
      </c>
      <c r="G957" s="143">
        <v>1</v>
      </c>
    </row>
    <row r="958" spans="1:7" x14ac:dyDescent="0.25">
      <c r="A958" s="142" t="s">
        <v>381</v>
      </c>
      <c r="B958" s="142" t="s">
        <v>382</v>
      </c>
      <c r="C958" s="142" t="s">
        <v>1857</v>
      </c>
      <c r="D958" s="142" t="s">
        <v>2219</v>
      </c>
      <c r="E958" s="142" t="s">
        <v>2158</v>
      </c>
      <c r="F958" s="143">
        <v>8.5</v>
      </c>
      <c r="G958" s="143">
        <v>1</v>
      </c>
    </row>
    <row r="959" spans="1:7" x14ac:dyDescent="0.25">
      <c r="A959" s="142" t="s">
        <v>381</v>
      </c>
      <c r="B959" s="142" t="s">
        <v>382</v>
      </c>
      <c r="C959" s="142" t="s">
        <v>1857</v>
      </c>
      <c r="D959" s="142" t="s">
        <v>581</v>
      </c>
      <c r="E959" s="142" t="s">
        <v>2138</v>
      </c>
      <c r="F959" s="143">
        <v>7</v>
      </c>
      <c r="G959" s="143">
        <v>1</v>
      </c>
    </row>
    <row r="960" spans="1:7" x14ac:dyDescent="0.25">
      <c r="A960" s="142" t="s">
        <v>381</v>
      </c>
      <c r="B960" s="142" t="s">
        <v>382</v>
      </c>
      <c r="C960" s="142" t="s">
        <v>1857</v>
      </c>
      <c r="D960" s="142" t="s">
        <v>2</v>
      </c>
      <c r="E960" s="142" t="s">
        <v>2139</v>
      </c>
      <c r="F960" s="143">
        <v>5.5</v>
      </c>
      <c r="G960" s="143">
        <v>1</v>
      </c>
    </row>
    <row r="961" spans="1:7" x14ac:dyDescent="0.25">
      <c r="A961" s="142" t="s">
        <v>381</v>
      </c>
      <c r="B961" s="142" t="s">
        <v>382</v>
      </c>
      <c r="C961" s="142" t="s">
        <v>1857</v>
      </c>
      <c r="D961" s="142" t="s">
        <v>13</v>
      </c>
      <c r="E961" s="142" t="s">
        <v>2140</v>
      </c>
      <c r="F961" s="143">
        <v>4</v>
      </c>
      <c r="G961" s="143">
        <v>1</v>
      </c>
    </row>
    <row r="962" spans="1:7" x14ac:dyDescent="0.25">
      <c r="A962" s="142" t="s">
        <v>381</v>
      </c>
      <c r="B962" s="142" t="s">
        <v>382</v>
      </c>
      <c r="C962" s="142" t="s">
        <v>1857</v>
      </c>
      <c r="D962" s="142" t="s">
        <v>10</v>
      </c>
      <c r="E962" s="142" t="s">
        <v>2141</v>
      </c>
      <c r="F962" s="143">
        <v>3</v>
      </c>
      <c r="G962" s="143">
        <v>1</v>
      </c>
    </row>
    <row r="963" spans="1:7" x14ac:dyDescent="0.25">
      <c r="A963" s="142" t="s">
        <v>381</v>
      </c>
      <c r="B963" s="142" t="s">
        <v>382</v>
      </c>
      <c r="C963" s="142" t="s">
        <v>1857</v>
      </c>
      <c r="D963" s="142" t="s">
        <v>370</v>
      </c>
      <c r="E963" s="142" t="s">
        <v>2142</v>
      </c>
      <c r="F963" s="143">
        <v>2</v>
      </c>
      <c r="G963" s="143">
        <v>1</v>
      </c>
    </row>
    <row r="964" spans="1:7" x14ac:dyDescent="0.25">
      <c r="A964" s="142" t="s">
        <v>381</v>
      </c>
      <c r="B964" s="142" t="s">
        <v>382</v>
      </c>
      <c r="C964" s="142" t="s">
        <v>1857</v>
      </c>
      <c r="D964" s="142" t="s">
        <v>25</v>
      </c>
      <c r="E964" s="142" t="s">
        <v>2305</v>
      </c>
      <c r="F964" s="143">
        <v>1.5</v>
      </c>
      <c r="G964" s="143">
        <v>1</v>
      </c>
    </row>
    <row r="965" spans="1:7" x14ac:dyDescent="0.25">
      <c r="A965" s="142" t="s">
        <v>381</v>
      </c>
      <c r="B965" s="142" t="s">
        <v>382</v>
      </c>
      <c r="C965" s="142" t="s">
        <v>1857</v>
      </c>
      <c r="D965" s="142" t="s">
        <v>356</v>
      </c>
      <c r="E965" s="142" t="s">
        <v>2159</v>
      </c>
      <c r="F965" s="143">
        <v>1</v>
      </c>
      <c r="G965" s="143">
        <v>1</v>
      </c>
    </row>
    <row r="966" spans="1:7" x14ac:dyDescent="0.25">
      <c r="A966" s="142" t="s">
        <v>383</v>
      </c>
      <c r="B966" s="142" t="s">
        <v>384</v>
      </c>
      <c r="C966" s="142" t="s">
        <v>1857</v>
      </c>
      <c r="D966" s="142" t="s">
        <v>2219</v>
      </c>
      <c r="E966" s="142" t="s">
        <v>2158</v>
      </c>
      <c r="F966" s="143">
        <v>8.5</v>
      </c>
      <c r="G966" s="143">
        <v>1</v>
      </c>
    </row>
    <row r="967" spans="1:7" x14ac:dyDescent="0.25">
      <c r="A967" s="142" t="s">
        <v>383</v>
      </c>
      <c r="B967" s="142" t="s">
        <v>384</v>
      </c>
      <c r="C967" s="142" t="s">
        <v>1857</v>
      </c>
      <c r="D967" s="142" t="s">
        <v>581</v>
      </c>
      <c r="E967" s="142" t="s">
        <v>2138</v>
      </c>
      <c r="F967" s="143">
        <v>7</v>
      </c>
      <c r="G967" s="143">
        <v>1</v>
      </c>
    </row>
    <row r="968" spans="1:7" x14ac:dyDescent="0.25">
      <c r="A968" s="142" t="s">
        <v>383</v>
      </c>
      <c r="B968" s="142" t="s">
        <v>384</v>
      </c>
      <c r="C968" s="142" t="s">
        <v>1857</v>
      </c>
      <c r="D968" s="142" t="s">
        <v>2</v>
      </c>
      <c r="E968" s="142" t="s">
        <v>2139</v>
      </c>
      <c r="F968" s="143">
        <v>5.5</v>
      </c>
      <c r="G968" s="143">
        <v>1</v>
      </c>
    </row>
    <row r="969" spans="1:7" x14ac:dyDescent="0.25">
      <c r="A969" s="142" t="s">
        <v>383</v>
      </c>
      <c r="B969" s="142" t="s">
        <v>384</v>
      </c>
      <c r="C969" s="142" t="s">
        <v>1857</v>
      </c>
      <c r="D969" s="142" t="s">
        <v>13</v>
      </c>
      <c r="E969" s="142" t="s">
        <v>2140</v>
      </c>
      <c r="F969" s="143">
        <v>4</v>
      </c>
      <c r="G969" s="143">
        <v>1</v>
      </c>
    </row>
    <row r="970" spans="1:7" x14ac:dyDescent="0.25">
      <c r="A970" s="142" t="s">
        <v>383</v>
      </c>
      <c r="B970" s="142" t="s">
        <v>384</v>
      </c>
      <c r="C970" s="142" t="s">
        <v>1857</v>
      </c>
      <c r="D970" s="142" t="s">
        <v>10</v>
      </c>
      <c r="E970" s="142" t="s">
        <v>2141</v>
      </c>
      <c r="F970" s="143">
        <v>3</v>
      </c>
      <c r="G970" s="143">
        <v>1</v>
      </c>
    </row>
    <row r="971" spans="1:7" x14ac:dyDescent="0.25">
      <c r="A971" s="142" t="s">
        <v>383</v>
      </c>
      <c r="B971" s="142" t="s">
        <v>384</v>
      </c>
      <c r="C971" s="142" t="s">
        <v>1857</v>
      </c>
      <c r="D971" s="142" t="s">
        <v>370</v>
      </c>
      <c r="E971" s="142" t="s">
        <v>2142</v>
      </c>
      <c r="F971" s="143">
        <v>2</v>
      </c>
      <c r="G971" s="143">
        <v>1</v>
      </c>
    </row>
    <row r="972" spans="1:7" x14ac:dyDescent="0.25">
      <c r="A972" s="142" t="s">
        <v>383</v>
      </c>
      <c r="B972" s="142" t="s">
        <v>384</v>
      </c>
      <c r="C972" s="142" t="s">
        <v>1857</v>
      </c>
      <c r="D972" s="142" t="s">
        <v>25</v>
      </c>
      <c r="E972" s="142" t="s">
        <v>2305</v>
      </c>
      <c r="F972" s="143">
        <v>1.5</v>
      </c>
      <c r="G972" s="143">
        <v>1</v>
      </c>
    </row>
    <row r="973" spans="1:7" x14ac:dyDescent="0.25">
      <c r="A973" s="142" t="s">
        <v>383</v>
      </c>
      <c r="B973" s="142" t="s">
        <v>384</v>
      </c>
      <c r="C973" s="142" t="s">
        <v>1857</v>
      </c>
      <c r="D973" s="142" t="s">
        <v>356</v>
      </c>
      <c r="E973" s="142" t="s">
        <v>2159</v>
      </c>
      <c r="F973" s="143">
        <v>1</v>
      </c>
      <c r="G973" s="143">
        <v>1</v>
      </c>
    </row>
    <row r="974" spans="1:7" x14ac:dyDescent="0.25">
      <c r="A974" s="142" t="s">
        <v>385</v>
      </c>
      <c r="B974" s="142" t="s">
        <v>386</v>
      </c>
      <c r="C974" s="142" t="s">
        <v>1857</v>
      </c>
      <c r="D974" s="142" t="s">
        <v>2219</v>
      </c>
      <c r="E974" s="142" t="s">
        <v>2158</v>
      </c>
      <c r="F974" s="143">
        <v>8.5</v>
      </c>
      <c r="G974" s="143">
        <v>1</v>
      </c>
    </row>
    <row r="975" spans="1:7" x14ac:dyDescent="0.25">
      <c r="A975" s="142" t="s">
        <v>385</v>
      </c>
      <c r="B975" s="142" t="s">
        <v>386</v>
      </c>
      <c r="C975" s="142" t="s">
        <v>1857</v>
      </c>
      <c r="D975" s="142" t="s">
        <v>581</v>
      </c>
      <c r="E975" s="142" t="s">
        <v>2138</v>
      </c>
      <c r="F975" s="143">
        <v>7</v>
      </c>
      <c r="G975" s="143">
        <v>1</v>
      </c>
    </row>
    <row r="976" spans="1:7" x14ac:dyDescent="0.25">
      <c r="A976" s="142" t="s">
        <v>385</v>
      </c>
      <c r="B976" s="142" t="s">
        <v>386</v>
      </c>
      <c r="C976" s="142" t="s">
        <v>1857</v>
      </c>
      <c r="D976" s="142" t="s">
        <v>2</v>
      </c>
      <c r="E976" s="142" t="s">
        <v>2139</v>
      </c>
      <c r="F976" s="143">
        <v>5.5</v>
      </c>
      <c r="G976" s="143">
        <v>1</v>
      </c>
    </row>
    <row r="977" spans="1:7" x14ac:dyDescent="0.25">
      <c r="A977" s="142" t="s">
        <v>385</v>
      </c>
      <c r="B977" s="142" t="s">
        <v>386</v>
      </c>
      <c r="C977" s="142" t="s">
        <v>1857</v>
      </c>
      <c r="D977" s="142" t="s">
        <v>13</v>
      </c>
      <c r="E977" s="142" t="s">
        <v>2140</v>
      </c>
      <c r="F977" s="143">
        <v>4</v>
      </c>
      <c r="G977" s="143">
        <v>1</v>
      </c>
    </row>
    <row r="978" spans="1:7" x14ac:dyDescent="0.25">
      <c r="A978" s="142" t="s">
        <v>385</v>
      </c>
      <c r="B978" s="142" t="s">
        <v>386</v>
      </c>
      <c r="C978" s="142" t="s">
        <v>1857</v>
      </c>
      <c r="D978" s="142" t="s">
        <v>10</v>
      </c>
      <c r="E978" s="142" t="s">
        <v>2141</v>
      </c>
      <c r="F978" s="143">
        <v>3</v>
      </c>
      <c r="G978" s="143">
        <v>1</v>
      </c>
    </row>
    <row r="979" spans="1:7" x14ac:dyDescent="0.25">
      <c r="A979" s="142" t="s">
        <v>385</v>
      </c>
      <c r="B979" s="142" t="s">
        <v>386</v>
      </c>
      <c r="C979" s="142" t="s">
        <v>1857</v>
      </c>
      <c r="D979" s="142" t="s">
        <v>370</v>
      </c>
      <c r="E979" s="142" t="s">
        <v>2142</v>
      </c>
      <c r="F979" s="143">
        <v>2</v>
      </c>
      <c r="G979" s="143">
        <v>1</v>
      </c>
    </row>
    <row r="980" spans="1:7" x14ac:dyDescent="0.25">
      <c r="A980" s="142" t="s">
        <v>385</v>
      </c>
      <c r="B980" s="142" t="s">
        <v>386</v>
      </c>
      <c r="C980" s="142" t="s">
        <v>1857</v>
      </c>
      <c r="D980" s="142" t="s">
        <v>25</v>
      </c>
      <c r="E980" s="142" t="s">
        <v>2305</v>
      </c>
      <c r="F980" s="143">
        <v>1.5</v>
      </c>
      <c r="G980" s="143">
        <v>1</v>
      </c>
    </row>
    <row r="981" spans="1:7" x14ac:dyDescent="0.25">
      <c r="A981" s="142" t="s">
        <v>385</v>
      </c>
      <c r="B981" s="142" t="s">
        <v>386</v>
      </c>
      <c r="C981" s="142" t="s">
        <v>1857</v>
      </c>
      <c r="D981" s="142" t="s">
        <v>356</v>
      </c>
      <c r="E981" s="142" t="s">
        <v>2159</v>
      </c>
      <c r="F981" s="143">
        <v>1</v>
      </c>
      <c r="G981" s="143">
        <v>1</v>
      </c>
    </row>
    <row r="982" spans="1:7" x14ac:dyDescent="0.25">
      <c r="A982" s="142" t="s">
        <v>387</v>
      </c>
      <c r="B982" s="142" t="s">
        <v>388</v>
      </c>
      <c r="C982" s="142" t="s">
        <v>1857</v>
      </c>
      <c r="D982" s="142" t="s">
        <v>2219</v>
      </c>
      <c r="E982" s="142" t="s">
        <v>2158</v>
      </c>
      <c r="F982" s="143">
        <v>8.5</v>
      </c>
      <c r="G982" s="143">
        <v>1</v>
      </c>
    </row>
    <row r="983" spans="1:7" x14ac:dyDescent="0.25">
      <c r="A983" s="142" t="s">
        <v>387</v>
      </c>
      <c r="B983" s="142" t="s">
        <v>388</v>
      </c>
      <c r="C983" s="142" t="s">
        <v>1857</v>
      </c>
      <c r="D983" s="142" t="s">
        <v>581</v>
      </c>
      <c r="E983" s="142" t="s">
        <v>2138</v>
      </c>
      <c r="F983" s="143">
        <v>7</v>
      </c>
      <c r="G983" s="143">
        <v>1</v>
      </c>
    </row>
    <row r="984" spans="1:7" x14ac:dyDescent="0.25">
      <c r="A984" s="142" t="s">
        <v>387</v>
      </c>
      <c r="B984" s="142" t="s">
        <v>388</v>
      </c>
      <c r="C984" s="142" t="s">
        <v>1857</v>
      </c>
      <c r="D984" s="142" t="s">
        <v>2</v>
      </c>
      <c r="E984" s="142" t="s">
        <v>2139</v>
      </c>
      <c r="F984" s="143">
        <v>5.5</v>
      </c>
      <c r="G984" s="143">
        <v>1</v>
      </c>
    </row>
    <row r="985" spans="1:7" x14ac:dyDescent="0.25">
      <c r="A985" s="142" t="s">
        <v>387</v>
      </c>
      <c r="B985" s="142" t="s">
        <v>388</v>
      </c>
      <c r="C985" s="142" t="s">
        <v>1857</v>
      </c>
      <c r="D985" s="142" t="s">
        <v>13</v>
      </c>
      <c r="E985" s="142" t="s">
        <v>2140</v>
      </c>
      <c r="F985" s="143">
        <v>4</v>
      </c>
      <c r="G985" s="143">
        <v>1</v>
      </c>
    </row>
    <row r="986" spans="1:7" x14ac:dyDescent="0.25">
      <c r="A986" s="142" t="s">
        <v>387</v>
      </c>
      <c r="B986" s="142" t="s">
        <v>388</v>
      </c>
      <c r="C986" s="142" t="s">
        <v>1857</v>
      </c>
      <c r="D986" s="142" t="s">
        <v>10</v>
      </c>
      <c r="E986" s="142" t="s">
        <v>2141</v>
      </c>
      <c r="F986" s="143">
        <v>3</v>
      </c>
      <c r="G986" s="143">
        <v>1</v>
      </c>
    </row>
    <row r="987" spans="1:7" x14ac:dyDescent="0.25">
      <c r="A987" s="142" t="s">
        <v>387</v>
      </c>
      <c r="B987" s="142" t="s">
        <v>388</v>
      </c>
      <c r="C987" s="142" t="s">
        <v>1857</v>
      </c>
      <c r="D987" s="142" t="s">
        <v>370</v>
      </c>
      <c r="E987" s="142" t="s">
        <v>2142</v>
      </c>
      <c r="F987" s="143">
        <v>2</v>
      </c>
      <c r="G987" s="143">
        <v>1</v>
      </c>
    </row>
    <row r="988" spans="1:7" x14ac:dyDescent="0.25">
      <c r="A988" s="142" t="s">
        <v>387</v>
      </c>
      <c r="B988" s="142" t="s">
        <v>388</v>
      </c>
      <c r="C988" s="142" t="s">
        <v>1857</v>
      </c>
      <c r="D988" s="142" t="s">
        <v>25</v>
      </c>
      <c r="E988" s="142" t="s">
        <v>2305</v>
      </c>
      <c r="F988" s="143">
        <v>1.5</v>
      </c>
      <c r="G988" s="143">
        <v>1</v>
      </c>
    </row>
    <row r="989" spans="1:7" x14ac:dyDescent="0.25">
      <c r="A989" s="142" t="s">
        <v>387</v>
      </c>
      <c r="B989" s="142" t="s">
        <v>388</v>
      </c>
      <c r="C989" s="142" t="s">
        <v>1857</v>
      </c>
      <c r="D989" s="142" t="s">
        <v>356</v>
      </c>
      <c r="E989" s="142" t="s">
        <v>2159</v>
      </c>
      <c r="F989" s="143">
        <v>1</v>
      </c>
      <c r="G989" s="143">
        <v>1</v>
      </c>
    </row>
    <row r="990" spans="1:7" x14ac:dyDescent="0.25">
      <c r="A990" s="142" t="s">
        <v>389</v>
      </c>
      <c r="B990" s="142" t="s">
        <v>390</v>
      </c>
      <c r="C990" s="142" t="s">
        <v>1857</v>
      </c>
      <c r="D990" s="142" t="s">
        <v>2219</v>
      </c>
      <c r="E990" s="142" t="s">
        <v>2158</v>
      </c>
      <c r="F990" s="143">
        <v>8.5</v>
      </c>
      <c r="G990" s="143">
        <v>1</v>
      </c>
    </row>
    <row r="991" spans="1:7" x14ac:dyDescent="0.25">
      <c r="A991" s="142" t="s">
        <v>389</v>
      </c>
      <c r="B991" s="142" t="s">
        <v>390</v>
      </c>
      <c r="C991" s="142" t="s">
        <v>1857</v>
      </c>
      <c r="D991" s="142" t="s">
        <v>581</v>
      </c>
      <c r="E991" s="142" t="s">
        <v>2138</v>
      </c>
      <c r="F991" s="143">
        <v>7</v>
      </c>
      <c r="G991" s="143">
        <v>1</v>
      </c>
    </row>
    <row r="992" spans="1:7" x14ac:dyDescent="0.25">
      <c r="A992" s="142" t="s">
        <v>389</v>
      </c>
      <c r="B992" s="142" t="s">
        <v>390</v>
      </c>
      <c r="C992" s="142" t="s">
        <v>1857</v>
      </c>
      <c r="D992" s="142" t="s">
        <v>2</v>
      </c>
      <c r="E992" s="142" t="s">
        <v>2139</v>
      </c>
      <c r="F992" s="143">
        <v>5.5</v>
      </c>
      <c r="G992" s="143">
        <v>1</v>
      </c>
    </row>
    <row r="993" spans="1:7" x14ac:dyDescent="0.25">
      <c r="A993" s="142" t="s">
        <v>389</v>
      </c>
      <c r="B993" s="142" t="s">
        <v>390</v>
      </c>
      <c r="C993" s="142" t="s">
        <v>1857</v>
      </c>
      <c r="D993" s="142" t="s">
        <v>13</v>
      </c>
      <c r="E993" s="142" t="s">
        <v>2140</v>
      </c>
      <c r="F993" s="143">
        <v>4</v>
      </c>
      <c r="G993" s="143">
        <v>1</v>
      </c>
    </row>
    <row r="994" spans="1:7" x14ac:dyDescent="0.25">
      <c r="A994" s="142" t="s">
        <v>389</v>
      </c>
      <c r="B994" s="142" t="s">
        <v>390</v>
      </c>
      <c r="C994" s="142" t="s">
        <v>1857</v>
      </c>
      <c r="D994" s="142" t="s">
        <v>10</v>
      </c>
      <c r="E994" s="142" t="s">
        <v>2141</v>
      </c>
      <c r="F994" s="143">
        <v>3</v>
      </c>
      <c r="G994" s="143">
        <v>1</v>
      </c>
    </row>
    <row r="995" spans="1:7" x14ac:dyDescent="0.25">
      <c r="A995" s="142" t="s">
        <v>389</v>
      </c>
      <c r="B995" s="142" t="s">
        <v>390</v>
      </c>
      <c r="C995" s="142" t="s">
        <v>1857</v>
      </c>
      <c r="D995" s="142" t="s">
        <v>370</v>
      </c>
      <c r="E995" s="142" t="s">
        <v>2142</v>
      </c>
      <c r="F995" s="143">
        <v>2</v>
      </c>
      <c r="G995" s="143">
        <v>1</v>
      </c>
    </row>
    <row r="996" spans="1:7" x14ac:dyDescent="0.25">
      <c r="A996" s="142" t="s">
        <v>389</v>
      </c>
      <c r="B996" s="142" t="s">
        <v>390</v>
      </c>
      <c r="C996" s="142" t="s">
        <v>1857</v>
      </c>
      <c r="D996" s="142" t="s">
        <v>25</v>
      </c>
      <c r="E996" s="142" t="s">
        <v>2305</v>
      </c>
      <c r="F996" s="143">
        <v>1.5</v>
      </c>
      <c r="G996" s="143">
        <v>1</v>
      </c>
    </row>
    <row r="997" spans="1:7" x14ac:dyDescent="0.25">
      <c r="A997" s="142" t="s">
        <v>389</v>
      </c>
      <c r="B997" s="142" t="s">
        <v>390</v>
      </c>
      <c r="C997" s="142" t="s">
        <v>1857</v>
      </c>
      <c r="D997" s="142" t="s">
        <v>356</v>
      </c>
      <c r="E997" s="142" t="s">
        <v>2159</v>
      </c>
      <c r="F997" s="143">
        <v>1</v>
      </c>
      <c r="G997" s="143">
        <v>1</v>
      </c>
    </row>
    <row r="998" spans="1:7" x14ac:dyDescent="0.25">
      <c r="A998" s="142" t="s">
        <v>391</v>
      </c>
      <c r="B998" s="142" t="s">
        <v>392</v>
      </c>
      <c r="C998" s="142" t="s">
        <v>1857</v>
      </c>
      <c r="D998" s="142" t="s">
        <v>2219</v>
      </c>
      <c r="E998" s="142" t="s">
        <v>2158</v>
      </c>
      <c r="F998" s="143">
        <v>8.5</v>
      </c>
      <c r="G998" s="143">
        <v>1</v>
      </c>
    </row>
    <row r="999" spans="1:7" x14ac:dyDescent="0.25">
      <c r="A999" s="142" t="s">
        <v>391</v>
      </c>
      <c r="B999" s="142" t="s">
        <v>392</v>
      </c>
      <c r="C999" s="142" t="s">
        <v>1857</v>
      </c>
      <c r="D999" s="142" t="s">
        <v>581</v>
      </c>
      <c r="E999" s="142" t="s">
        <v>2138</v>
      </c>
      <c r="F999" s="143">
        <v>7</v>
      </c>
      <c r="G999" s="143">
        <v>1</v>
      </c>
    </row>
    <row r="1000" spans="1:7" x14ac:dyDescent="0.25">
      <c r="A1000" s="142" t="s">
        <v>391</v>
      </c>
      <c r="B1000" s="142" t="s">
        <v>392</v>
      </c>
      <c r="C1000" s="142" t="s">
        <v>1857</v>
      </c>
      <c r="D1000" s="142" t="s">
        <v>2</v>
      </c>
      <c r="E1000" s="142" t="s">
        <v>2139</v>
      </c>
      <c r="F1000" s="143">
        <v>5.5</v>
      </c>
      <c r="G1000" s="143">
        <v>1</v>
      </c>
    </row>
    <row r="1001" spans="1:7" x14ac:dyDescent="0.25">
      <c r="A1001" s="142" t="s">
        <v>391</v>
      </c>
      <c r="B1001" s="142" t="s">
        <v>392</v>
      </c>
      <c r="C1001" s="142" t="s">
        <v>1857</v>
      </c>
      <c r="D1001" s="142" t="s">
        <v>13</v>
      </c>
      <c r="E1001" s="142" t="s">
        <v>2140</v>
      </c>
      <c r="F1001" s="143">
        <v>4</v>
      </c>
      <c r="G1001" s="143">
        <v>1</v>
      </c>
    </row>
    <row r="1002" spans="1:7" x14ac:dyDescent="0.25">
      <c r="A1002" s="142" t="s">
        <v>391</v>
      </c>
      <c r="B1002" s="142" t="s">
        <v>392</v>
      </c>
      <c r="C1002" s="142" t="s">
        <v>1857</v>
      </c>
      <c r="D1002" s="142" t="s">
        <v>10</v>
      </c>
      <c r="E1002" s="142" t="s">
        <v>2141</v>
      </c>
      <c r="F1002" s="143">
        <v>3</v>
      </c>
      <c r="G1002" s="143">
        <v>1</v>
      </c>
    </row>
    <row r="1003" spans="1:7" x14ac:dyDescent="0.25">
      <c r="A1003" s="142" t="s">
        <v>391</v>
      </c>
      <c r="B1003" s="142" t="s">
        <v>392</v>
      </c>
      <c r="C1003" s="142" t="s">
        <v>1857</v>
      </c>
      <c r="D1003" s="142" t="s">
        <v>370</v>
      </c>
      <c r="E1003" s="142" t="s">
        <v>2142</v>
      </c>
      <c r="F1003" s="143">
        <v>2</v>
      </c>
      <c r="G1003" s="143">
        <v>1</v>
      </c>
    </row>
    <row r="1004" spans="1:7" x14ac:dyDescent="0.25">
      <c r="A1004" s="142" t="s">
        <v>391</v>
      </c>
      <c r="B1004" s="142" t="s">
        <v>392</v>
      </c>
      <c r="C1004" s="142" t="s">
        <v>1857</v>
      </c>
      <c r="D1004" s="142" t="s">
        <v>25</v>
      </c>
      <c r="E1004" s="142" t="s">
        <v>2305</v>
      </c>
      <c r="F1004" s="143">
        <v>1.5</v>
      </c>
      <c r="G1004" s="143">
        <v>1</v>
      </c>
    </row>
    <row r="1005" spans="1:7" x14ac:dyDescent="0.25">
      <c r="A1005" s="142" t="s">
        <v>391</v>
      </c>
      <c r="B1005" s="142" t="s">
        <v>392</v>
      </c>
      <c r="C1005" s="142" t="s">
        <v>1857</v>
      </c>
      <c r="D1005" s="142" t="s">
        <v>356</v>
      </c>
      <c r="E1005" s="142" t="s">
        <v>2159</v>
      </c>
      <c r="F1005" s="143">
        <v>1</v>
      </c>
      <c r="G1005" s="143">
        <v>1</v>
      </c>
    </row>
    <row r="1006" spans="1:7" x14ac:dyDescent="0.25">
      <c r="A1006" s="142" t="s">
        <v>393</v>
      </c>
      <c r="B1006" s="142" t="s">
        <v>394</v>
      </c>
      <c r="C1006" s="142" t="s">
        <v>1857</v>
      </c>
      <c r="D1006" s="142" t="s">
        <v>2219</v>
      </c>
      <c r="E1006" s="142" t="s">
        <v>2158</v>
      </c>
      <c r="F1006" s="143">
        <v>8.5</v>
      </c>
      <c r="G1006" s="143">
        <v>1</v>
      </c>
    </row>
    <row r="1007" spans="1:7" x14ac:dyDescent="0.25">
      <c r="A1007" s="142" t="s">
        <v>393</v>
      </c>
      <c r="B1007" s="142" t="s">
        <v>394</v>
      </c>
      <c r="C1007" s="142" t="s">
        <v>1857</v>
      </c>
      <c r="D1007" s="142" t="s">
        <v>581</v>
      </c>
      <c r="E1007" s="142" t="s">
        <v>2138</v>
      </c>
      <c r="F1007" s="143">
        <v>7</v>
      </c>
      <c r="G1007" s="143">
        <v>1</v>
      </c>
    </row>
    <row r="1008" spans="1:7" x14ac:dyDescent="0.25">
      <c r="A1008" s="142" t="s">
        <v>393</v>
      </c>
      <c r="B1008" s="142" t="s">
        <v>394</v>
      </c>
      <c r="C1008" s="142" t="s">
        <v>1857</v>
      </c>
      <c r="D1008" s="142" t="s">
        <v>2</v>
      </c>
      <c r="E1008" s="142" t="s">
        <v>2139</v>
      </c>
      <c r="F1008" s="143">
        <v>5.5</v>
      </c>
      <c r="G1008" s="143">
        <v>1</v>
      </c>
    </row>
    <row r="1009" spans="1:7" x14ac:dyDescent="0.25">
      <c r="A1009" s="142" t="s">
        <v>393</v>
      </c>
      <c r="B1009" s="142" t="s">
        <v>394</v>
      </c>
      <c r="C1009" s="142" t="s">
        <v>1857</v>
      </c>
      <c r="D1009" s="142" t="s">
        <v>13</v>
      </c>
      <c r="E1009" s="142" t="s">
        <v>2140</v>
      </c>
      <c r="F1009" s="143">
        <v>4</v>
      </c>
      <c r="G1009" s="143">
        <v>1</v>
      </c>
    </row>
    <row r="1010" spans="1:7" x14ac:dyDescent="0.25">
      <c r="A1010" s="142" t="s">
        <v>393</v>
      </c>
      <c r="B1010" s="142" t="s">
        <v>394</v>
      </c>
      <c r="C1010" s="142" t="s">
        <v>1857</v>
      </c>
      <c r="D1010" s="142" t="s">
        <v>10</v>
      </c>
      <c r="E1010" s="142" t="s">
        <v>2141</v>
      </c>
      <c r="F1010" s="143">
        <v>3</v>
      </c>
      <c r="G1010" s="143">
        <v>1</v>
      </c>
    </row>
    <row r="1011" spans="1:7" x14ac:dyDescent="0.25">
      <c r="A1011" s="142" t="s">
        <v>393</v>
      </c>
      <c r="B1011" s="142" t="s">
        <v>394</v>
      </c>
      <c r="C1011" s="142" t="s">
        <v>1857</v>
      </c>
      <c r="D1011" s="142" t="s">
        <v>370</v>
      </c>
      <c r="E1011" s="142" t="s">
        <v>2142</v>
      </c>
      <c r="F1011" s="143">
        <v>2</v>
      </c>
      <c r="G1011" s="143">
        <v>1</v>
      </c>
    </row>
    <row r="1012" spans="1:7" x14ac:dyDescent="0.25">
      <c r="A1012" s="142" t="s">
        <v>393</v>
      </c>
      <c r="B1012" s="142" t="s">
        <v>394</v>
      </c>
      <c r="C1012" s="142" t="s">
        <v>1857</v>
      </c>
      <c r="D1012" s="142" t="s">
        <v>25</v>
      </c>
      <c r="E1012" s="142" t="s">
        <v>2305</v>
      </c>
      <c r="F1012" s="143">
        <v>1.5</v>
      </c>
      <c r="G1012" s="143">
        <v>1</v>
      </c>
    </row>
    <row r="1013" spans="1:7" x14ac:dyDescent="0.25">
      <c r="A1013" s="142" t="s">
        <v>393</v>
      </c>
      <c r="B1013" s="142" t="s">
        <v>394</v>
      </c>
      <c r="C1013" s="142" t="s">
        <v>1857</v>
      </c>
      <c r="D1013" s="142" t="s">
        <v>356</v>
      </c>
      <c r="E1013" s="142" t="s">
        <v>2159</v>
      </c>
      <c r="F1013" s="143">
        <v>1</v>
      </c>
      <c r="G1013" s="143">
        <v>1</v>
      </c>
    </row>
    <row r="1014" spans="1:7" x14ac:dyDescent="0.25">
      <c r="A1014" s="142" t="s">
        <v>1796</v>
      </c>
      <c r="B1014" s="142" t="s">
        <v>395</v>
      </c>
      <c r="C1014" s="142" t="s">
        <v>1857</v>
      </c>
      <c r="D1014" s="142" t="s">
        <v>2219</v>
      </c>
      <c r="E1014" s="142" t="s">
        <v>2158</v>
      </c>
      <c r="F1014" s="143">
        <v>8.5</v>
      </c>
      <c r="G1014" s="143">
        <v>1</v>
      </c>
    </row>
    <row r="1015" spans="1:7" x14ac:dyDescent="0.25">
      <c r="A1015" s="142" t="s">
        <v>1796</v>
      </c>
      <c r="B1015" s="142" t="s">
        <v>395</v>
      </c>
      <c r="C1015" s="142" t="s">
        <v>1857</v>
      </c>
      <c r="D1015" s="142" t="s">
        <v>581</v>
      </c>
      <c r="E1015" s="142" t="s">
        <v>2138</v>
      </c>
      <c r="F1015" s="143">
        <v>7</v>
      </c>
      <c r="G1015" s="143">
        <v>1</v>
      </c>
    </row>
    <row r="1016" spans="1:7" x14ac:dyDescent="0.25">
      <c r="A1016" s="142" t="s">
        <v>1796</v>
      </c>
      <c r="B1016" s="142" t="s">
        <v>395</v>
      </c>
      <c r="C1016" s="142" t="s">
        <v>1857</v>
      </c>
      <c r="D1016" s="142" t="s">
        <v>2</v>
      </c>
      <c r="E1016" s="142" t="s">
        <v>2139</v>
      </c>
      <c r="F1016" s="143">
        <v>5.5</v>
      </c>
      <c r="G1016" s="143">
        <v>1</v>
      </c>
    </row>
    <row r="1017" spans="1:7" x14ac:dyDescent="0.25">
      <c r="A1017" s="142" t="s">
        <v>1796</v>
      </c>
      <c r="B1017" s="142" t="s">
        <v>395</v>
      </c>
      <c r="C1017" s="142" t="s">
        <v>1857</v>
      </c>
      <c r="D1017" s="142" t="s">
        <v>13</v>
      </c>
      <c r="E1017" s="142" t="s">
        <v>2140</v>
      </c>
      <c r="F1017" s="143">
        <v>4</v>
      </c>
      <c r="G1017" s="143">
        <v>1</v>
      </c>
    </row>
    <row r="1018" spans="1:7" x14ac:dyDescent="0.25">
      <c r="A1018" s="142" t="s">
        <v>1796</v>
      </c>
      <c r="B1018" s="142" t="s">
        <v>395</v>
      </c>
      <c r="C1018" s="142" t="s">
        <v>1857</v>
      </c>
      <c r="D1018" s="142" t="s">
        <v>10</v>
      </c>
      <c r="E1018" s="142" t="s">
        <v>2141</v>
      </c>
      <c r="F1018" s="143">
        <v>3</v>
      </c>
      <c r="G1018" s="143">
        <v>1</v>
      </c>
    </row>
    <row r="1019" spans="1:7" x14ac:dyDescent="0.25">
      <c r="A1019" s="142" t="s">
        <v>1796</v>
      </c>
      <c r="B1019" s="142" t="s">
        <v>395</v>
      </c>
      <c r="C1019" s="142" t="s">
        <v>1857</v>
      </c>
      <c r="D1019" s="142" t="s">
        <v>370</v>
      </c>
      <c r="E1019" s="142" t="s">
        <v>2142</v>
      </c>
      <c r="F1019" s="143">
        <v>2</v>
      </c>
      <c r="G1019" s="143">
        <v>1</v>
      </c>
    </row>
    <row r="1020" spans="1:7" x14ac:dyDescent="0.25">
      <c r="A1020" s="142" t="s">
        <v>1796</v>
      </c>
      <c r="B1020" s="142" t="s">
        <v>395</v>
      </c>
      <c r="C1020" s="142" t="s">
        <v>1857</v>
      </c>
      <c r="D1020" s="142" t="s">
        <v>25</v>
      </c>
      <c r="E1020" s="142" t="s">
        <v>2305</v>
      </c>
      <c r="F1020" s="143">
        <v>1.5</v>
      </c>
      <c r="G1020" s="143">
        <v>1</v>
      </c>
    </row>
    <row r="1021" spans="1:7" x14ac:dyDescent="0.25">
      <c r="A1021" s="142" t="s">
        <v>1796</v>
      </c>
      <c r="B1021" s="142" t="s">
        <v>395</v>
      </c>
      <c r="C1021" s="142" t="s">
        <v>1857</v>
      </c>
      <c r="D1021" s="142" t="s">
        <v>356</v>
      </c>
      <c r="E1021" s="142" t="s">
        <v>2159</v>
      </c>
      <c r="F1021" s="143">
        <v>1</v>
      </c>
      <c r="G1021" s="143">
        <v>1</v>
      </c>
    </row>
    <row r="1022" spans="1:7" x14ac:dyDescent="0.25">
      <c r="A1022" s="142" t="s">
        <v>396</v>
      </c>
      <c r="B1022" s="142" t="s">
        <v>397</v>
      </c>
      <c r="C1022" s="142" t="s">
        <v>1857</v>
      </c>
      <c r="D1022" s="142" t="s">
        <v>2219</v>
      </c>
      <c r="E1022" s="142" t="s">
        <v>2158</v>
      </c>
      <c r="F1022" s="143">
        <v>8.5</v>
      </c>
      <c r="G1022" s="143">
        <v>1</v>
      </c>
    </row>
    <row r="1023" spans="1:7" x14ac:dyDescent="0.25">
      <c r="A1023" s="142" t="s">
        <v>396</v>
      </c>
      <c r="B1023" s="142" t="s">
        <v>397</v>
      </c>
      <c r="C1023" s="142" t="s">
        <v>1857</v>
      </c>
      <c r="D1023" s="142" t="s">
        <v>581</v>
      </c>
      <c r="E1023" s="142" t="s">
        <v>2138</v>
      </c>
      <c r="F1023" s="143">
        <v>7</v>
      </c>
      <c r="G1023" s="143">
        <v>1</v>
      </c>
    </row>
    <row r="1024" spans="1:7" x14ac:dyDescent="0.25">
      <c r="A1024" s="142" t="s">
        <v>396</v>
      </c>
      <c r="B1024" s="142" t="s">
        <v>397</v>
      </c>
      <c r="C1024" s="142" t="s">
        <v>1857</v>
      </c>
      <c r="D1024" s="142" t="s">
        <v>2</v>
      </c>
      <c r="E1024" s="142" t="s">
        <v>2139</v>
      </c>
      <c r="F1024" s="143">
        <v>5.5</v>
      </c>
      <c r="G1024" s="143">
        <v>1</v>
      </c>
    </row>
    <row r="1025" spans="1:7" x14ac:dyDescent="0.25">
      <c r="A1025" s="142" t="s">
        <v>396</v>
      </c>
      <c r="B1025" s="142" t="s">
        <v>397</v>
      </c>
      <c r="C1025" s="142" t="s">
        <v>1857</v>
      </c>
      <c r="D1025" s="142" t="s">
        <v>13</v>
      </c>
      <c r="E1025" s="142" t="s">
        <v>2140</v>
      </c>
      <c r="F1025" s="143">
        <v>4</v>
      </c>
      <c r="G1025" s="143">
        <v>1</v>
      </c>
    </row>
    <row r="1026" spans="1:7" x14ac:dyDescent="0.25">
      <c r="A1026" s="142" t="s">
        <v>396</v>
      </c>
      <c r="B1026" s="142" t="s">
        <v>397</v>
      </c>
      <c r="C1026" s="142" t="s">
        <v>1857</v>
      </c>
      <c r="D1026" s="142" t="s">
        <v>10</v>
      </c>
      <c r="E1026" s="142" t="s">
        <v>2141</v>
      </c>
      <c r="F1026" s="143">
        <v>3</v>
      </c>
      <c r="G1026" s="143">
        <v>1</v>
      </c>
    </row>
    <row r="1027" spans="1:7" x14ac:dyDescent="0.25">
      <c r="A1027" s="142" t="s">
        <v>396</v>
      </c>
      <c r="B1027" s="142" t="s">
        <v>397</v>
      </c>
      <c r="C1027" s="142" t="s">
        <v>1857</v>
      </c>
      <c r="D1027" s="142" t="s">
        <v>370</v>
      </c>
      <c r="E1027" s="142" t="s">
        <v>2142</v>
      </c>
      <c r="F1027" s="143">
        <v>2</v>
      </c>
      <c r="G1027" s="143">
        <v>1</v>
      </c>
    </row>
    <row r="1028" spans="1:7" x14ac:dyDescent="0.25">
      <c r="A1028" s="142" t="s">
        <v>396</v>
      </c>
      <c r="B1028" s="142" t="s">
        <v>397</v>
      </c>
      <c r="C1028" s="142" t="s">
        <v>1857</v>
      </c>
      <c r="D1028" s="142" t="s">
        <v>25</v>
      </c>
      <c r="E1028" s="142" t="s">
        <v>2305</v>
      </c>
      <c r="F1028" s="143">
        <v>1.5</v>
      </c>
      <c r="G1028" s="143">
        <v>1</v>
      </c>
    </row>
    <row r="1029" spans="1:7" x14ac:dyDescent="0.25">
      <c r="A1029" s="142" t="s">
        <v>396</v>
      </c>
      <c r="B1029" s="142" t="s">
        <v>397</v>
      </c>
      <c r="C1029" s="142" t="s">
        <v>1857</v>
      </c>
      <c r="D1029" s="142" t="s">
        <v>356</v>
      </c>
      <c r="E1029" s="142" t="s">
        <v>2159</v>
      </c>
      <c r="F1029" s="143">
        <v>1</v>
      </c>
      <c r="G1029" s="143">
        <v>1</v>
      </c>
    </row>
    <row r="1030" spans="1:7" x14ac:dyDescent="0.25">
      <c r="A1030" s="142" t="s">
        <v>398</v>
      </c>
      <c r="B1030" s="142" t="s">
        <v>399</v>
      </c>
      <c r="C1030" s="142" t="s">
        <v>1857</v>
      </c>
      <c r="D1030" s="142" t="s">
        <v>2219</v>
      </c>
      <c r="E1030" s="142" t="s">
        <v>2158</v>
      </c>
      <c r="F1030" s="143">
        <v>8.5</v>
      </c>
      <c r="G1030" s="143">
        <v>1</v>
      </c>
    </row>
    <row r="1031" spans="1:7" x14ac:dyDescent="0.25">
      <c r="A1031" s="142" t="s">
        <v>398</v>
      </c>
      <c r="B1031" s="142" t="s">
        <v>399</v>
      </c>
      <c r="C1031" s="142" t="s">
        <v>1857</v>
      </c>
      <c r="D1031" s="142" t="s">
        <v>581</v>
      </c>
      <c r="E1031" s="142" t="s">
        <v>2138</v>
      </c>
      <c r="F1031" s="143">
        <v>7</v>
      </c>
      <c r="G1031" s="143">
        <v>1</v>
      </c>
    </row>
    <row r="1032" spans="1:7" x14ac:dyDescent="0.25">
      <c r="A1032" s="142" t="s">
        <v>398</v>
      </c>
      <c r="B1032" s="142" t="s">
        <v>399</v>
      </c>
      <c r="C1032" s="142" t="s">
        <v>1857</v>
      </c>
      <c r="D1032" s="142" t="s">
        <v>2</v>
      </c>
      <c r="E1032" s="142" t="s">
        <v>2139</v>
      </c>
      <c r="F1032" s="143">
        <v>5.5</v>
      </c>
      <c r="G1032" s="143">
        <v>1</v>
      </c>
    </row>
    <row r="1033" spans="1:7" x14ac:dyDescent="0.25">
      <c r="A1033" s="142" t="s">
        <v>398</v>
      </c>
      <c r="B1033" s="142" t="s">
        <v>399</v>
      </c>
      <c r="C1033" s="142" t="s">
        <v>1857</v>
      </c>
      <c r="D1033" s="142" t="s">
        <v>13</v>
      </c>
      <c r="E1033" s="142" t="s">
        <v>2140</v>
      </c>
      <c r="F1033" s="143">
        <v>4</v>
      </c>
      <c r="G1033" s="143">
        <v>1</v>
      </c>
    </row>
    <row r="1034" spans="1:7" x14ac:dyDescent="0.25">
      <c r="A1034" s="142" t="s">
        <v>398</v>
      </c>
      <c r="B1034" s="142" t="s">
        <v>399</v>
      </c>
      <c r="C1034" s="142" t="s">
        <v>1857</v>
      </c>
      <c r="D1034" s="142" t="s">
        <v>10</v>
      </c>
      <c r="E1034" s="142" t="s">
        <v>2141</v>
      </c>
      <c r="F1034" s="143">
        <v>3</v>
      </c>
      <c r="G1034" s="143">
        <v>1</v>
      </c>
    </row>
    <row r="1035" spans="1:7" x14ac:dyDescent="0.25">
      <c r="A1035" s="142" t="s">
        <v>398</v>
      </c>
      <c r="B1035" s="142" t="s">
        <v>399</v>
      </c>
      <c r="C1035" s="142" t="s">
        <v>1857</v>
      </c>
      <c r="D1035" s="142" t="s">
        <v>370</v>
      </c>
      <c r="E1035" s="142" t="s">
        <v>2142</v>
      </c>
      <c r="F1035" s="143">
        <v>2</v>
      </c>
      <c r="G1035" s="143">
        <v>1</v>
      </c>
    </row>
    <row r="1036" spans="1:7" x14ac:dyDescent="0.25">
      <c r="A1036" s="142" t="s">
        <v>398</v>
      </c>
      <c r="B1036" s="142" t="s">
        <v>399</v>
      </c>
      <c r="C1036" s="142" t="s">
        <v>1857</v>
      </c>
      <c r="D1036" s="142" t="s">
        <v>25</v>
      </c>
      <c r="E1036" s="142" t="s">
        <v>2305</v>
      </c>
      <c r="F1036" s="143">
        <v>1.5</v>
      </c>
      <c r="G1036" s="143">
        <v>1</v>
      </c>
    </row>
    <row r="1037" spans="1:7" x14ac:dyDescent="0.25">
      <c r="A1037" s="142" t="s">
        <v>398</v>
      </c>
      <c r="B1037" s="142" t="s">
        <v>399</v>
      </c>
      <c r="C1037" s="142" t="s">
        <v>1857</v>
      </c>
      <c r="D1037" s="142" t="s">
        <v>356</v>
      </c>
      <c r="E1037" s="142" t="s">
        <v>2159</v>
      </c>
      <c r="F1037" s="143">
        <v>1</v>
      </c>
      <c r="G1037" s="143">
        <v>1</v>
      </c>
    </row>
    <row r="1038" spans="1:7" x14ac:dyDescent="0.25">
      <c r="A1038" s="142" t="s">
        <v>400</v>
      </c>
      <c r="B1038" s="142" t="s">
        <v>401</v>
      </c>
      <c r="C1038" s="142" t="s">
        <v>974</v>
      </c>
      <c r="D1038" s="142" t="s">
        <v>2216</v>
      </c>
      <c r="E1038" s="142" t="s">
        <v>2144</v>
      </c>
      <c r="F1038" s="143">
        <v>8.5</v>
      </c>
      <c r="G1038" s="143">
        <v>1</v>
      </c>
    </row>
    <row r="1039" spans="1:7" x14ac:dyDescent="0.25">
      <c r="A1039" s="142" t="s">
        <v>400</v>
      </c>
      <c r="B1039" s="142" t="s">
        <v>401</v>
      </c>
      <c r="C1039" s="142" t="s">
        <v>974</v>
      </c>
      <c r="D1039" s="142" t="s">
        <v>2217</v>
      </c>
      <c r="E1039" s="142" t="s">
        <v>2143</v>
      </c>
      <c r="F1039" s="143">
        <v>7.75</v>
      </c>
      <c r="G1039" s="143">
        <v>1</v>
      </c>
    </row>
    <row r="1040" spans="1:7" x14ac:dyDescent="0.25">
      <c r="A1040" s="142" t="s">
        <v>400</v>
      </c>
      <c r="B1040" s="142" t="s">
        <v>401</v>
      </c>
      <c r="C1040" s="142" t="s">
        <v>974</v>
      </c>
      <c r="D1040" s="142" t="s">
        <v>781</v>
      </c>
      <c r="E1040" s="142" t="s">
        <v>2145</v>
      </c>
      <c r="F1040" s="143">
        <v>7</v>
      </c>
      <c r="G1040" s="143">
        <v>1</v>
      </c>
    </row>
    <row r="1041" spans="1:7" x14ac:dyDescent="0.25">
      <c r="A1041" s="142" t="s">
        <v>400</v>
      </c>
      <c r="B1041" s="142" t="s">
        <v>401</v>
      </c>
      <c r="C1041" s="142" t="s">
        <v>974</v>
      </c>
      <c r="D1041" s="142" t="s">
        <v>987</v>
      </c>
      <c r="E1041" s="142" t="s">
        <v>2146</v>
      </c>
      <c r="F1041" s="143">
        <v>6.25</v>
      </c>
      <c r="G1041" s="143">
        <v>1</v>
      </c>
    </row>
    <row r="1042" spans="1:7" x14ac:dyDescent="0.25">
      <c r="A1042" s="142" t="s">
        <v>400</v>
      </c>
      <c r="B1042" s="142" t="s">
        <v>401</v>
      </c>
      <c r="C1042" s="142" t="s">
        <v>974</v>
      </c>
      <c r="D1042" s="142" t="s">
        <v>988</v>
      </c>
      <c r="E1042" s="142" t="s">
        <v>2147</v>
      </c>
      <c r="F1042" s="143">
        <v>5.5</v>
      </c>
      <c r="G1042" s="143">
        <v>1</v>
      </c>
    </row>
    <row r="1043" spans="1:7" x14ac:dyDescent="0.25">
      <c r="A1043" s="142" t="s">
        <v>400</v>
      </c>
      <c r="B1043" s="142" t="s">
        <v>401</v>
      </c>
      <c r="C1043" s="142" t="s">
        <v>974</v>
      </c>
      <c r="D1043" s="142" t="s">
        <v>761</v>
      </c>
      <c r="E1043" s="142" t="s">
        <v>2148</v>
      </c>
      <c r="F1043" s="143">
        <v>4.75</v>
      </c>
      <c r="G1043" s="143">
        <v>1</v>
      </c>
    </row>
    <row r="1044" spans="1:7" x14ac:dyDescent="0.25">
      <c r="A1044" s="142" t="s">
        <v>400</v>
      </c>
      <c r="B1044" s="142" t="s">
        <v>401</v>
      </c>
      <c r="C1044" s="142" t="s">
        <v>974</v>
      </c>
      <c r="D1044" s="142" t="s">
        <v>989</v>
      </c>
      <c r="E1044" s="142" t="s">
        <v>2149</v>
      </c>
      <c r="F1044" s="143">
        <v>4</v>
      </c>
      <c r="G1044" s="143">
        <v>1</v>
      </c>
    </row>
    <row r="1045" spans="1:7" x14ac:dyDescent="0.25">
      <c r="A1045" s="142" t="s">
        <v>400</v>
      </c>
      <c r="B1045" s="142" t="s">
        <v>401</v>
      </c>
      <c r="C1045" s="142" t="s">
        <v>974</v>
      </c>
      <c r="D1045" s="142" t="s">
        <v>990</v>
      </c>
      <c r="E1045" s="142" t="s">
        <v>2150</v>
      </c>
      <c r="F1045" s="143">
        <v>3.5</v>
      </c>
      <c r="G1045" s="143">
        <v>1</v>
      </c>
    </row>
    <row r="1046" spans="1:7" x14ac:dyDescent="0.25">
      <c r="A1046" s="142" t="s">
        <v>400</v>
      </c>
      <c r="B1046" s="142" t="s">
        <v>401</v>
      </c>
      <c r="C1046" s="142" t="s">
        <v>974</v>
      </c>
      <c r="D1046" s="142" t="s">
        <v>991</v>
      </c>
      <c r="E1046" s="142" t="s">
        <v>2151</v>
      </c>
      <c r="F1046" s="143">
        <v>3</v>
      </c>
      <c r="G1046" s="143">
        <v>1</v>
      </c>
    </row>
    <row r="1047" spans="1:7" x14ac:dyDescent="0.25">
      <c r="A1047" s="142" t="s">
        <v>400</v>
      </c>
      <c r="B1047" s="142" t="s">
        <v>401</v>
      </c>
      <c r="C1047" s="142" t="s">
        <v>974</v>
      </c>
      <c r="D1047" s="142" t="s">
        <v>992</v>
      </c>
      <c r="E1047" s="142" t="s">
        <v>2152</v>
      </c>
      <c r="F1047" s="143">
        <v>2.5</v>
      </c>
      <c r="G1047" s="143">
        <v>1</v>
      </c>
    </row>
    <row r="1048" spans="1:7" x14ac:dyDescent="0.25">
      <c r="A1048" s="142" t="s">
        <v>400</v>
      </c>
      <c r="B1048" s="142" t="s">
        <v>401</v>
      </c>
      <c r="C1048" s="142" t="s">
        <v>974</v>
      </c>
      <c r="D1048" s="142" t="s">
        <v>971</v>
      </c>
      <c r="E1048" s="142" t="s">
        <v>2153</v>
      </c>
      <c r="F1048" s="143">
        <v>2</v>
      </c>
      <c r="G1048" s="143">
        <v>1</v>
      </c>
    </row>
    <row r="1049" spans="1:7" x14ac:dyDescent="0.25">
      <c r="A1049" s="142" t="s">
        <v>400</v>
      </c>
      <c r="B1049" s="142" t="s">
        <v>401</v>
      </c>
      <c r="C1049" s="142" t="s">
        <v>974</v>
      </c>
      <c r="D1049" s="142" t="s">
        <v>972</v>
      </c>
      <c r="E1049" s="142" t="s">
        <v>2154</v>
      </c>
      <c r="F1049" s="143">
        <v>1.75</v>
      </c>
      <c r="G1049" s="143">
        <v>1</v>
      </c>
    </row>
    <row r="1050" spans="1:7" x14ac:dyDescent="0.25">
      <c r="A1050" s="142" t="s">
        <v>400</v>
      </c>
      <c r="B1050" s="142" t="s">
        <v>401</v>
      </c>
      <c r="C1050" s="142" t="s">
        <v>974</v>
      </c>
      <c r="D1050" s="142" t="s">
        <v>1008</v>
      </c>
      <c r="E1050" s="142" t="s">
        <v>2155</v>
      </c>
      <c r="F1050" s="143">
        <v>1.5</v>
      </c>
      <c r="G1050" s="143">
        <v>1</v>
      </c>
    </row>
    <row r="1051" spans="1:7" x14ac:dyDescent="0.25">
      <c r="A1051" s="142" t="s">
        <v>400</v>
      </c>
      <c r="B1051" s="142" t="s">
        <v>401</v>
      </c>
      <c r="C1051" s="142" t="s">
        <v>974</v>
      </c>
      <c r="D1051" s="142" t="s">
        <v>1009</v>
      </c>
      <c r="E1051" s="142" t="s">
        <v>2156</v>
      </c>
      <c r="F1051" s="143">
        <v>1.25</v>
      </c>
      <c r="G1051" s="143">
        <v>1</v>
      </c>
    </row>
    <row r="1052" spans="1:7" x14ac:dyDescent="0.25">
      <c r="A1052" s="142" t="s">
        <v>400</v>
      </c>
      <c r="B1052" s="142" t="s">
        <v>401</v>
      </c>
      <c r="C1052" s="142" t="s">
        <v>974</v>
      </c>
      <c r="D1052" s="142" t="s">
        <v>1010</v>
      </c>
      <c r="E1052" s="142" t="s">
        <v>2157</v>
      </c>
      <c r="F1052" s="143">
        <v>1</v>
      </c>
      <c r="G1052" s="143">
        <v>1</v>
      </c>
    </row>
    <row r="1053" spans="1:7" x14ac:dyDescent="0.25">
      <c r="A1053" s="142" t="s">
        <v>402</v>
      </c>
      <c r="B1053" s="142" t="s">
        <v>403</v>
      </c>
      <c r="C1053" s="142" t="s">
        <v>1857</v>
      </c>
      <c r="D1053" s="142" t="s">
        <v>2219</v>
      </c>
      <c r="E1053" s="142" t="s">
        <v>2158</v>
      </c>
      <c r="F1053" s="143">
        <v>8.5</v>
      </c>
      <c r="G1053" s="143">
        <v>1</v>
      </c>
    </row>
    <row r="1054" spans="1:7" x14ac:dyDescent="0.25">
      <c r="A1054" s="142" t="s">
        <v>402</v>
      </c>
      <c r="B1054" s="142" t="s">
        <v>403</v>
      </c>
      <c r="C1054" s="142" t="s">
        <v>1857</v>
      </c>
      <c r="D1054" s="142" t="s">
        <v>581</v>
      </c>
      <c r="E1054" s="142" t="s">
        <v>2138</v>
      </c>
      <c r="F1054" s="143">
        <v>7</v>
      </c>
      <c r="G1054" s="143">
        <v>1</v>
      </c>
    </row>
    <row r="1055" spans="1:7" x14ac:dyDescent="0.25">
      <c r="A1055" s="142" t="s">
        <v>402</v>
      </c>
      <c r="B1055" s="142" t="s">
        <v>403</v>
      </c>
      <c r="C1055" s="142" t="s">
        <v>1857</v>
      </c>
      <c r="D1055" s="142" t="s">
        <v>2</v>
      </c>
      <c r="E1055" s="142" t="s">
        <v>2139</v>
      </c>
      <c r="F1055" s="143">
        <v>5.5</v>
      </c>
      <c r="G1055" s="143">
        <v>1</v>
      </c>
    </row>
    <row r="1056" spans="1:7" x14ac:dyDescent="0.25">
      <c r="A1056" s="142" t="s">
        <v>402</v>
      </c>
      <c r="B1056" s="142" t="s">
        <v>403</v>
      </c>
      <c r="C1056" s="142" t="s">
        <v>1857</v>
      </c>
      <c r="D1056" s="142" t="s">
        <v>13</v>
      </c>
      <c r="E1056" s="142" t="s">
        <v>2140</v>
      </c>
      <c r="F1056" s="143">
        <v>4</v>
      </c>
      <c r="G1056" s="143">
        <v>1</v>
      </c>
    </row>
    <row r="1057" spans="1:7" x14ac:dyDescent="0.25">
      <c r="A1057" s="142" t="s">
        <v>402</v>
      </c>
      <c r="B1057" s="142" t="s">
        <v>403</v>
      </c>
      <c r="C1057" s="142" t="s">
        <v>1857</v>
      </c>
      <c r="D1057" s="142" t="s">
        <v>10</v>
      </c>
      <c r="E1057" s="142" t="s">
        <v>2141</v>
      </c>
      <c r="F1057" s="143">
        <v>3</v>
      </c>
      <c r="G1057" s="143">
        <v>1</v>
      </c>
    </row>
    <row r="1058" spans="1:7" x14ac:dyDescent="0.25">
      <c r="A1058" s="142" t="s">
        <v>402</v>
      </c>
      <c r="B1058" s="142" t="s">
        <v>403</v>
      </c>
      <c r="C1058" s="142" t="s">
        <v>1857</v>
      </c>
      <c r="D1058" s="142" t="s">
        <v>370</v>
      </c>
      <c r="E1058" s="142" t="s">
        <v>2142</v>
      </c>
      <c r="F1058" s="143">
        <v>2</v>
      </c>
      <c r="G1058" s="143">
        <v>1</v>
      </c>
    </row>
    <row r="1059" spans="1:7" x14ac:dyDescent="0.25">
      <c r="A1059" s="142" t="s">
        <v>402</v>
      </c>
      <c r="B1059" s="142" t="s">
        <v>403</v>
      </c>
      <c r="C1059" s="142" t="s">
        <v>1857</v>
      </c>
      <c r="D1059" s="142" t="s">
        <v>25</v>
      </c>
      <c r="E1059" s="142" t="s">
        <v>2305</v>
      </c>
      <c r="F1059" s="143">
        <v>1.5</v>
      </c>
      <c r="G1059" s="143">
        <v>1</v>
      </c>
    </row>
    <row r="1060" spans="1:7" x14ac:dyDescent="0.25">
      <c r="A1060" s="142" t="s">
        <v>402</v>
      </c>
      <c r="B1060" s="142" t="s">
        <v>403</v>
      </c>
      <c r="C1060" s="142" t="s">
        <v>1857</v>
      </c>
      <c r="D1060" s="142" t="s">
        <v>356</v>
      </c>
      <c r="E1060" s="142" t="s">
        <v>2159</v>
      </c>
      <c r="F1060" s="143">
        <v>1</v>
      </c>
      <c r="G1060" s="143">
        <v>1</v>
      </c>
    </row>
    <row r="1061" spans="1:7" x14ac:dyDescent="0.25">
      <c r="A1061" s="142" t="s">
        <v>404</v>
      </c>
      <c r="B1061" s="142" t="s">
        <v>405</v>
      </c>
      <c r="C1061" s="142" t="s">
        <v>974</v>
      </c>
      <c r="D1061" s="142" t="s">
        <v>2216</v>
      </c>
      <c r="E1061" s="142" t="s">
        <v>2144</v>
      </c>
      <c r="F1061" s="143">
        <v>8.5</v>
      </c>
      <c r="G1061" s="143">
        <v>1</v>
      </c>
    </row>
    <row r="1062" spans="1:7" x14ac:dyDescent="0.25">
      <c r="A1062" s="142" t="s">
        <v>404</v>
      </c>
      <c r="B1062" s="142" t="s">
        <v>405</v>
      </c>
      <c r="C1062" s="142" t="s">
        <v>974</v>
      </c>
      <c r="D1062" s="142" t="s">
        <v>2217</v>
      </c>
      <c r="E1062" s="142" t="s">
        <v>2143</v>
      </c>
      <c r="F1062" s="143">
        <v>7.75</v>
      </c>
      <c r="G1062" s="143">
        <v>1</v>
      </c>
    </row>
    <row r="1063" spans="1:7" x14ac:dyDescent="0.25">
      <c r="A1063" s="142" t="s">
        <v>404</v>
      </c>
      <c r="B1063" s="142" t="s">
        <v>405</v>
      </c>
      <c r="C1063" s="142" t="s">
        <v>974</v>
      </c>
      <c r="D1063" s="142" t="s">
        <v>781</v>
      </c>
      <c r="E1063" s="142" t="s">
        <v>2145</v>
      </c>
      <c r="F1063" s="143">
        <v>7</v>
      </c>
      <c r="G1063" s="143">
        <v>1</v>
      </c>
    </row>
    <row r="1064" spans="1:7" x14ac:dyDescent="0.25">
      <c r="A1064" s="142" t="s">
        <v>404</v>
      </c>
      <c r="B1064" s="142" t="s">
        <v>405</v>
      </c>
      <c r="C1064" s="142" t="s">
        <v>974</v>
      </c>
      <c r="D1064" s="142" t="s">
        <v>987</v>
      </c>
      <c r="E1064" s="142" t="s">
        <v>2146</v>
      </c>
      <c r="F1064" s="143">
        <v>6.25</v>
      </c>
      <c r="G1064" s="143">
        <v>1</v>
      </c>
    </row>
    <row r="1065" spans="1:7" x14ac:dyDescent="0.25">
      <c r="A1065" s="142" t="s">
        <v>404</v>
      </c>
      <c r="B1065" s="142" t="s">
        <v>405</v>
      </c>
      <c r="C1065" s="142" t="s">
        <v>974</v>
      </c>
      <c r="D1065" s="142" t="s">
        <v>988</v>
      </c>
      <c r="E1065" s="142" t="s">
        <v>2147</v>
      </c>
      <c r="F1065" s="143">
        <v>5.5</v>
      </c>
      <c r="G1065" s="143">
        <v>1</v>
      </c>
    </row>
    <row r="1066" spans="1:7" x14ac:dyDescent="0.25">
      <c r="A1066" s="142" t="s">
        <v>404</v>
      </c>
      <c r="B1066" s="142" t="s">
        <v>405</v>
      </c>
      <c r="C1066" s="142" t="s">
        <v>974</v>
      </c>
      <c r="D1066" s="142" t="s">
        <v>761</v>
      </c>
      <c r="E1066" s="142" t="s">
        <v>2148</v>
      </c>
      <c r="F1066" s="143">
        <v>4.75</v>
      </c>
      <c r="G1066" s="143">
        <v>1</v>
      </c>
    </row>
    <row r="1067" spans="1:7" x14ac:dyDescent="0.25">
      <c r="A1067" s="142" t="s">
        <v>404</v>
      </c>
      <c r="B1067" s="142" t="s">
        <v>405</v>
      </c>
      <c r="C1067" s="142" t="s">
        <v>974</v>
      </c>
      <c r="D1067" s="142" t="s">
        <v>989</v>
      </c>
      <c r="E1067" s="142" t="s">
        <v>2149</v>
      </c>
      <c r="F1067" s="143">
        <v>4</v>
      </c>
      <c r="G1067" s="143">
        <v>1</v>
      </c>
    </row>
    <row r="1068" spans="1:7" x14ac:dyDescent="0.25">
      <c r="A1068" s="142" t="s">
        <v>404</v>
      </c>
      <c r="B1068" s="142" t="s">
        <v>405</v>
      </c>
      <c r="C1068" s="142" t="s">
        <v>974</v>
      </c>
      <c r="D1068" s="142" t="s">
        <v>990</v>
      </c>
      <c r="E1068" s="142" t="s">
        <v>2150</v>
      </c>
      <c r="F1068" s="143">
        <v>3.5</v>
      </c>
      <c r="G1068" s="143">
        <v>1</v>
      </c>
    </row>
    <row r="1069" spans="1:7" x14ac:dyDescent="0.25">
      <c r="A1069" s="142" t="s">
        <v>404</v>
      </c>
      <c r="B1069" s="142" t="s">
        <v>405</v>
      </c>
      <c r="C1069" s="142" t="s">
        <v>974</v>
      </c>
      <c r="D1069" s="142" t="s">
        <v>991</v>
      </c>
      <c r="E1069" s="142" t="s">
        <v>2151</v>
      </c>
      <c r="F1069" s="143">
        <v>3</v>
      </c>
      <c r="G1069" s="143">
        <v>1</v>
      </c>
    </row>
    <row r="1070" spans="1:7" x14ac:dyDescent="0.25">
      <c r="A1070" s="142" t="s">
        <v>404</v>
      </c>
      <c r="B1070" s="142" t="s">
        <v>405</v>
      </c>
      <c r="C1070" s="142" t="s">
        <v>974</v>
      </c>
      <c r="D1070" s="142" t="s">
        <v>992</v>
      </c>
      <c r="E1070" s="142" t="s">
        <v>2152</v>
      </c>
      <c r="F1070" s="143">
        <v>2.5</v>
      </c>
      <c r="G1070" s="143">
        <v>1</v>
      </c>
    </row>
    <row r="1071" spans="1:7" x14ac:dyDescent="0.25">
      <c r="A1071" s="142" t="s">
        <v>404</v>
      </c>
      <c r="B1071" s="142" t="s">
        <v>405</v>
      </c>
      <c r="C1071" s="142" t="s">
        <v>974</v>
      </c>
      <c r="D1071" s="142" t="s">
        <v>971</v>
      </c>
      <c r="E1071" s="142" t="s">
        <v>2153</v>
      </c>
      <c r="F1071" s="143">
        <v>2</v>
      </c>
      <c r="G1071" s="143">
        <v>1</v>
      </c>
    </row>
    <row r="1072" spans="1:7" x14ac:dyDescent="0.25">
      <c r="A1072" s="142" t="s">
        <v>404</v>
      </c>
      <c r="B1072" s="142" t="s">
        <v>405</v>
      </c>
      <c r="C1072" s="142" t="s">
        <v>974</v>
      </c>
      <c r="D1072" s="142" t="s">
        <v>972</v>
      </c>
      <c r="E1072" s="142" t="s">
        <v>2154</v>
      </c>
      <c r="F1072" s="143">
        <v>1.75</v>
      </c>
      <c r="G1072" s="143">
        <v>1</v>
      </c>
    </row>
    <row r="1073" spans="1:7" x14ac:dyDescent="0.25">
      <c r="A1073" s="142" t="s">
        <v>404</v>
      </c>
      <c r="B1073" s="142" t="s">
        <v>405</v>
      </c>
      <c r="C1073" s="142" t="s">
        <v>974</v>
      </c>
      <c r="D1073" s="142" t="s">
        <v>1008</v>
      </c>
      <c r="E1073" s="142" t="s">
        <v>2155</v>
      </c>
      <c r="F1073" s="143">
        <v>1.5</v>
      </c>
      <c r="G1073" s="143">
        <v>1</v>
      </c>
    </row>
    <row r="1074" spans="1:7" x14ac:dyDescent="0.25">
      <c r="A1074" s="142" t="s">
        <v>404</v>
      </c>
      <c r="B1074" s="142" t="s">
        <v>405</v>
      </c>
      <c r="C1074" s="142" t="s">
        <v>974</v>
      </c>
      <c r="D1074" s="142" t="s">
        <v>1009</v>
      </c>
      <c r="E1074" s="142" t="s">
        <v>2156</v>
      </c>
      <c r="F1074" s="143">
        <v>1.25</v>
      </c>
      <c r="G1074" s="143">
        <v>1</v>
      </c>
    </row>
    <row r="1075" spans="1:7" x14ac:dyDescent="0.25">
      <c r="A1075" s="142" t="s">
        <v>404</v>
      </c>
      <c r="B1075" s="142" t="s">
        <v>405</v>
      </c>
      <c r="C1075" s="142" t="s">
        <v>974</v>
      </c>
      <c r="D1075" s="142" t="s">
        <v>1010</v>
      </c>
      <c r="E1075" s="142" t="s">
        <v>2157</v>
      </c>
      <c r="F1075" s="143">
        <v>1</v>
      </c>
      <c r="G1075" s="143">
        <v>1</v>
      </c>
    </row>
    <row r="1076" spans="1:7" x14ac:dyDescent="0.25">
      <c r="A1076" s="142" t="s">
        <v>406</v>
      </c>
      <c r="B1076" s="142" t="s">
        <v>407</v>
      </c>
      <c r="C1076" s="142" t="s">
        <v>1857</v>
      </c>
      <c r="D1076" s="142" t="s">
        <v>2219</v>
      </c>
      <c r="E1076" s="142" t="s">
        <v>2158</v>
      </c>
      <c r="F1076" s="143">
        <v>8.5</v>
      </c>
      <c r="G1076" s="143">
        <v>1</v>
      </c>
    </row>
    <row r="1077" spans="1:7" x14ac:dyDescent="0.25">
      <c r="A1077" s="142" t="s">
        <v>406</v>
      </c>
      <c r="B1077" s="142" t="s">
        <v>407</v>
      </c>
      <c r="C1077" s="142" t="s">
        <v>1857</v>
      </c>
      <c r="D1077" s="142" t="s">
        <v>581</v>
      </c>
      <c r="E1077" s="142" t="s">
        <v>2138</v>
      </c>
      <c r="F1077" s="143">
        <v>7</v>
      </c>
      <c r="G1077" s="143">
        <v>1</v>
      </c>
    </row>
    <row r="1078" spans="1:7" x14ac:dyDescent="0.25">
      <c r="A1078" s="142" t="s">
        <v>406</v>
      </c>
      <c r="B1078" s="142" t="s">
        <v>407</v>
      </c>
      <c r="C1078" s="142" t="s">
        <v>1857</v>
      </c>
      <c r="D1078" s="142" t="s">
        <v>2</v>
      </c>
      <c r="E1078" s="142" t="s">
        <v>2139</v>
      </c>
      <c r="F1078" s="143">
        <v>5.5</v>
      </c>
      <c r="G1078" s="143">
        <v>1</v>
      </c>
    </row>
    <row r="1079" spans="1:7" x14ac:dyDescent="0.25">
      <c r="A1079" s="142" t="s">
        <v>406</v>
      </c>
      <c r="B1079" s="142" t="s">
        <v>407</v>
      </c>
      <c r="C1079" s="142" t="s">
        <v>1857</v>
      </c>
      <c r="D1079" s="142" t="s">
        <v>13</v>
      </c>
      <c r="E1079" s="142" t="s">
        <v>2140</v>
      </c>
      <c r="F1079" s="143">
        <v>4</v>
      </c>
      <c r="G1079" s="143">
        <v>1</v>
      </c>
    </row>
    <row r="1080" spans="1:7" x14ac:dyDescent="0.25">
      <c r="A1080" s="142" t="s">
        <v>406</v>
      </c>
      <c r="B1080" s="142" t="s">
        <v>407</v>
      </c>
      <c r="C1080" s="142" t="s">
        <v>1857</v>
      </c>
      <c r="D1080" s="142" t="s">
        <v>10</v>
      </c>
      <c r="E1080" s="142" t="s">
        <v>2141</v>
      </c>
      <c r="F1080" s="143">
        <v>3</v>
      </c>
      <c r="G1080" s="143">
        <v>1</v>
      </c>
    </row>
    <row r="1081" spans="1:7" x14ac:dyDescent="0.25">
      <c r="A1081" s="142" t="s">
        <v>406</v>
      </c>
      <c r="B1081" s="142" t="s">
        <v>407</v>
      </c>
      <c r="C1081" s="142" t="s">
        <v>1857</v>
      </c>
      <c r="D1081" s="142" t="s">
        <v>370</v>
      </c>
      <c r="E1081" s="142" t="s">
        <v>2142</v>
      </c>
      <c r="F1081" s="143">
        <v>2</v>
      </c>
      <c r="G1081" s="143">
        <v>1</v>
      </c>
    </row>
    <row r="1082" spans="1:7" x14ac:dyDescent="0.25">
      <c r="A1082" s="142" t="s">
        <v>406</v>
      </c>
      <c r="B1082" s="142" t="s">
        <v>407</v>
      </c>
      <c r="C1082" s="142" t="s">
        <v>1857</v>
      </c>
      <c r="D1082" s="142" t="s">
        <v>25</v>
      </c>
      <c r="E1082" s="142" t="s">
        <v>2305</v>
      </c>
      <c r="F1082" s="143">
        <v>1.5</v>
      </c>
      <c r="G1082" s="143">
        <v>1</v>
      </c>
    </row>
    <row r="1083" spans="1:7" x14ac:dyDescent="0.25">
      <c r="A1083" s="142" t="s">
        <v>406</v>
      </c>
      <c r="B1083" s="142" t="s">
        <v>407</v>
      </c>
      <c r="C1083" s="142" t="s">
        <v>1857</v>
      </c>
      <c r="D1083" s="142" t="s">
        <v>356</v>
      </c>
      <c r="E1083" s="142" t="s">
        <v>2159</v>
      </c>
      <c r="F1083" s="143">
        <v>1</v>
      </c>
      <c r="G1083" s="143">
        <v>1</v>
      </c>
    </row>
    <row r="1084" spans="1:7" x14ac:dyDescent="0.25">
      <c r="A1084" s="142" t="s">
        <v>408</v>
      </c>
      <c r="B1084" s="142" t="s">
        <v>409</v>
      </c>
      <c r="C1084" s="142" t="s">
        <v>1857</v>
      </c>
      <c r="D1084" s="142" t="s">
        <v>2219</v>
      </c>
      <c r="E1084" s="142" t="s">
        <v>2158</v>
      </c>
      <c r="F1084" s="143">
        <v>8.5</v>
      </c>
      <c r="G1084" s="143">
        <v>1</v>
      </c>
    </row>
    <row r="1085" spans="1:7" x14ac:dyDescent="0.25">
      <c r="A1085" s="142" t="s">
        <v>408</v>
      </c>
      <c r="B1085" s="142" t="s">
        <v>409</v>
      </c>
      <c r="C1085" s="142" t="s">
        <v>1857</v>
      </c>
      <c r="D1085" s="142" t="s">
        <v>581</v>
      </c>
      <c r="E1085" s="142" t="s">
        <v>2138</v>
      </c>
      <c r="F1085" s="143">
        <v>7</v>
      </c>
      <c r="G1085" s="143">
        <v>1</v>
      </c>
    </row>
    <row r="1086" spans="1:7" x14ac:dyDescent="0.25">
      <c r="A1086" s="142" t="s">
        <v>408</v>
      </c>
      <c r="B1086" s="142" t="s">
        <v>409</v>
      </c>
      <c r="C1086" s="142" t="s">
        <v>1857</v>
      </c>
      <c r="D1086" s="142" t="s">
        <v>2</v>
      </c>
      <c r="E1086" s="142" t="s">
        <v>2139</v>
      </c>
      <c r="F1086" s="143">
        <v>5.5</v>
      </c>
      <c r="G1086" s="143">
        <v>1</v>
      </c>
    </row>
    <row r="1087" spans="1:7" x14ac:dyDescent="0.25">
      <c r="A1087" s="142" t="s">
        <v>408</v>
      </c>
      <c r="B1087" s="142" t="s">
        <v>409</v>
      </c>
      <c r="C1087" s="142" t="s">
        <v>1857</v>
      </c>
      <c r="D1087" s="142" t="s">
        <v>13</v>
      </c>
      <c r="E1087" s="142" t="s">
        <v>2140</v>
      </c>
      <c r="F1087" s="143">
        <v>4</v>
      </c>
      <c r="G1087" s="143">
        <v>1</v>
      </c>
    </row>
    <row r="1088" spans="1:7" x14ac:dyDescent="0.25">
      <c r="A1088" s="142" t="s">
        <v>408</v>
      </c>
      <c r="B1088" s="142" t="s">
        <v>409</v>
      </c>
      <c r="C1088" s="142" t="s">
        <v>1857</v>
      </c>
      <c r="D1088" s="142" t="s">
        <v>10</v>
      </c>
      <c r="E1088" s="142" t="s">
        <v>2141</v>
      </c>
      <c r="F1088" s="143">
        <v>3</v>
      </c>
      <c r="G1088" s="143">
        <v>1</v>
      </c>
    </row>
    <row r="1089" spans="1:7" x14ac:dyDescent="0.25">
      <c r="A1089" s="142" t="s">
        <v>408</v>
      </c>
      <c r="B1089" s="142" t="s">
        <v>409</v>
      </c>
      <c r="C1089" s="142" t="s">
        <v>1857</v>
      </c>
      <c r="D1089" s="142" t="s">
        <v>370</v>
      </c>
      <c r="E1089" s="142" t="s">
        <v>2142</v>
      </c>
      <c r="F1089" s="143">
        <v>2</v>
      </c>
      <c r="G1089" s="143">
        <v>1</v>
      </c>
    </row>
    <row r="1090" spans="1:7" x14ac:dyDescent="0.25">
      <c r="A1090" s="142" t="s">
        <v>408</v>
      </c>
      <c r="B1090" s="142" t="s">
        <v>409</v>
      </c>
      <c r="C1090" s="142" t="s">
        <v>1857</v>
      </c>
      <c r="D1090" s="142" t="s">
        <v>25</v>
      </c>
      <c r="E1090" s="142" t="s">
        <v>2305</v>
      </c>
      <c r="F1090" s="143">
        <v>1.5</v>
      </c>
      <c r="G1090" s="143">
        <v>1</v>
      </c>
    </row>
    <row r="1091" spans="1:7" x14ac:dyDescent="0.25">
      <c r="A1091" s="142" t="s">
        <v>408</v>
      </c>
      <c r="B1091" s="142" t="s">
        <v>409</v>
      </c>
      <c r="C1091" s="142" t="s">
        <v>1857</v>
      </c>
      <c r="D1091" s="142" t="s">
        <v>356</v>
      </c>
      <c r="E1091" s="142" t="s">
        <v>2159</v>
      </c>
      <c r="F1091" s="143">
        <v>1</v>
      </c>
      <c r="G1091" s="143">
        <v>1</v>
      </c>
    </row>
    <row r="1092" spans="1:7" x14ac:dyDescent="0.25">
      <c r="A1092" s="142" t="s">
        <v>410</v>
      </c>
      <c r="B1092" s="142" t="s">
        <v>411</v>
      </c>
      <c r="C1092" s="142" t="s">
        <v>1857</v>
      </c>
      <c r="D1092" s="142" t="s">
        <v>2219</v>
      </c>
      <c r="E1092" s="142" t="s">
        <v>2158</v>
      </c>
      <c r="F1092" s="143">
        <v>8.5</v>
      </c>
      <c r="G1092" s="143">
        <v>1</v>
      </c>
    </row>
    <row r="1093" spans="1:7" x14ac:dyDescent="0.25">
      <c r="A1093" s="142" t="s">
        <v>410</v>
      </c>
      <c r="B1093" s="142" t="s">
        <v>411</v>
      </c>
      <c r="C1093" s="142" t="s">
        <v>1857</v>
      </c>
      <c r="D1093" s="142" t="s">
        <v>581</v>
      </c>
      <c r="E1093" s="142" t="s">
        <v>2138</v>
      </c>
      <c r="F1093" s="143">
        <v>7</v>
      </c>
      <c r="G1093" s="143">
        <v>1</v>
      </c>
    </row>
    <row r="1094" spans="1:7" x14ac:dyDescent="0.25">
      <c r="A1094" s="142" t="s">
        <v>410</v>
      </c>
      <c r="B1094" s="142" t="s">
        <v>411</v>
      </c>
      <c r="C1094" s="142" t="s">
        <v>1857</v>
      </c>
      <c r="D1094" s="142" t="s">
        <v>2</v>
      </c>
      <c r="E1094" s="142" t="s">
        <v>2139</v>
      </c>
      <c r="F1094" s="143">
        <v>5.5</v>
      </c>
      <c r="G1094" s="143">
        <v>1</v>
      </c>
    </row>
    <row r="1095" spans="1:7" x14ac:dyDescent="0.25">
      <c r="A1095" s="142" t="s">
        <v>410</v>
      </c>
      <c r="B1095" s="142" t="s">
        <v>411</v>
      </c>
      <c r="C1095" s="142" t="s">
        <v>1857</v>
      </c>
      <c r="D1095" s="142" t="s">
        <v>13</v>
      </c>
      <c r="E1095" s="142" t="s">
        <v>2140</v>
      </c>
      <c r="F1095" s="143">
        <v>4</v>
      </c>
      <c r="G1095" s="143">
        <v>1</v>
      </c>
    </row>
    <row r="1096" spans="1:7" x14ac:dyDescent="0.25">
      <c r="A1096" s="142" t="s">
        <v>410</v>
      </c>
      <c r="B1096" s="142" t="s">
        <v>411</v>
      </c>
      <c r="C1096" s="142" t="s">
        <v>1857</v>
      </c>
      <c r="D1096" s="142" t="s">
        <v>10</v>
      </c>
      <c r="E1096" s="142" t="s">
        <v>2141</v>
      </c>
      <c r="F1096" s="143">
        <v>3</v>
      </c>
      <c r="G1096" s="143">
        <v>1</v>
      </c>
    </row>
    <row r="1097" spans="1:7" x14ac:dyDescent="0.25">
      <c r="A1097" s="142" t="s">
        <v>410</v>
      </c>
      <c r="B1097" s="142" t="s">
        <v>411</v>
      </c>
      <c r="C1097" s="142" t="s">
        <v>1857</v>
      </c>
      <c r="D1097" s="142" t="s">
        <v>370</v>
      </c>
      <c r="E1097" s="142" t="s">
        <v>2142</v>
      </c>
      <c r="F1097" s="143">
        <v>2</v>
      </c>
      <c r="G1097" s="143">
        <v>1</v>
      </c>
    </row>
    <row r="1098" spans="1:7" x14ac:dyDescent="0.25">
      <c r="A1098" s="142" t="s">
        <v>410</v>
      </c>
      <c r="B1098" s="142" t="s">
        <v>411</v>
      </c>
      <c r="C1098" s="142" t="s">
        <v>1857</v>
      </c>
      <c r="D1098" s="142" t="s">
        <v>25</v>
      </c>
      <c r="E1098" s="142" t="s">
        <v>2305</v>
      </c>
      <c r="F1098" s="143">
        <v>1.5</v>
      </c>
      <c r="G1098" s="143">
        <v>1</v>
      </c>
    </row>
    <row r="1099" spans="1:7" x14ac:dyDescent="0.25">
      <c r="A1099" s="142" t="s">
        <v>410</v>
      </c>
      <c r="B1099" s="142" t="s">
        <v>411</v>
      </c>
      <c r="C1099" s="142" t="s">
        <v>1857</v>
      </c>
      <c r="D1099" s="142" t="s">
        <v>356</v>
      </c>
      <c r="E1099" s="142" t="s">
        <v>2159</v>
      </c>
      <c r="F1099" s="143">
        <v>1</v>
      </c>
      <c r="G1099" s="143">
        <v>1</v>
      </c>
    </row>
    <row r="1100" spans="1:7" x14ac:dyDescent="0.25">
      <c r="A1100" s="142" t="s">
        <v>412</v>
      </c>
      <c r="B1100" s="142" t="s">
        <v>413</v>
      </c>
      <c r="C1100" s="142" t="s">
        <v>974</v>
      </c>
      <c r="D1100" s="142" t="s">
        <v>2216</v>
      </c>
      <c r="E1100" s="142" t="s">
        <v>2144</v>
      </c>
      <c r="F1100" s="143">
        <v>8.5</v>
      </c>
      <c r="G1100" s="143">
        <v>1</v>
      </c>
    </row>
    <row r="1101" spans="1:7" x14ac:dyDescent="0.25">
      <c r="A1101" s="142" t="s">
        <v>412</v>
      </c>
      <c r="B1101" s="142" t="s">
        <v>413</v>
      </c>
      <c r="C1101" s="142" t="s">
        <v>974</v>
      </c>
      <c r="D1101" s="142" t="s">
        <v>2217</v>
      </c>
      <c r="E1101" s="142" t="s">
        <v>2143</v>
      </c>
      <c r="F1101" s="143">
        <v>7.75</v>
      </c>
      <c r="G1101" s="143">
        <v>1</v>
      </c>
    </row>
    <row r="1102" spans="1:7" x14ac:dyDescent="0.25">
      <c r="A1102" s="142" t="s">
        <v>412</v>
      </c>
      <c r="B1102" s="142" t="s">
        <v>413</v>
      </c>
      <c r="C1102" s="142" t="s">
        <v>974</v>
      </c>
      <c r="D1102" s="142" t="s">
        <v>781</v>
      </c>
      <c r="E1102" s="142" t="s">
        <v>2145</v>
      </c>
      <c r="F1102" s="143">
        <v>7</v>
      </c>
      <c r="G1102" s="143">
        <v>1</v>
      </c>
    </row>
    <row r="1103" spans="1:7" x14ac:dyDescent="0.25">
      <c r="A1103" s="142" t="s">
        <v>412</v>
      </c>
      <c r="B1103" s="142" t="s">
        <v>413</v>
      </c>
      <c r="C1103" s="142" t="s">
        <v>974</v>
      </c>
      <c r="D1103" s="142" t="s">
        <v>987</v>
      </c>
      <c r="E1103" s="142" t="s">
        <v>2146</v>
      </c>
      <c r="F1103" s="143">
        <v>6.25</v>
      </c>
      <c r="G1103" s="143">
        <v>1</v>
      </c>
    </row>
    <row r="1104" spans="1:7" x14ac:dyDescent="0.25">
      <c r="A1104" s="142" t="s">
        <v>412</v>
      </c>
      <c r="B1104" s="142" t="s">
        <v>413</v>
      </c>
      <c r="C1104" s="142" t="s">
        <v>974</v>
      </c>
      <c r="D1104" s="142" t="s">
        <v>988</v>
      </c>
      <c r="E1104" s="142" t="s">
        <v>2147</v>
      </c>
      <c r="F1104" s="143">
        <v>5.5</v>
      </c>
      <c r="G1104" s="143">
        <v>1</v>
      </c>
    </row>
    <row r="1105" spans="1:7" x14ac:dyDescent="0.25">
      <c r="A1105" s="142" t="s">
        <v>412</v>
      </c>
      <c r="B1105" s="142" t="s">
        <v>413</v>
      </c>
      <c r="C1105" s="142" t="s">
        <v>974</v>
      </c>
      <c r="D1105" s="142" t="s">
        <v>761</v>
      </c>
      <c r="E1105" s="142" t="s">
        <v>2148</v>
      </c>
      <c r="F1105" s="143">
        <v>4.75</v>
      </c>
      <c r="G1105" s="143">
        <v>1</v>
      </c>
    </row>
    <row r="1106" spans="1:7" x14ac:dyDescent="0.25">
      <c r="A1106" s="142" t="s">
        <v>412</v>
      </c>
      <c r="B1106" s="142" t="s">
        <v>413</v>
      </c>
      <c r="C1106" s="142" t="s">
        <v>974</v>
      </c>
      <c r="D1106" s="142" t="s">
        <v>989</v>
      </c>
      <c r="E1106" s="142" t="s">
        <v>2149</v>
      </c>
      <c r="F1106" s="143">
        <v>4</v>
      </c>
      <c r="G1106" s="143">
        <v>1</v>
      </c>
    </row>
    <row r="1107" spans="1:7" x14ac:dyDescent="0.25">
      <c r="A1107" s="142" t="s">
        <v>412</v>
      </c>
      <c r="B1107" s="142" t="s">
        <v>413</v>
      </c>
      <c r="C1107" s="142" t="s">
        <v>974</v>
      </c>
      <c r="D1107" s="142" t="s">
        <v>990</v>
      </c>
      <c r="E1107" s="142" t="s">
        <v>2150</v>
      </c>
      <c r="F1107" s="143">
        <v>3.5</v>
      </c>
      <c r="G1107" s="143">
        <v>1</v>
      </c>
    </row>
    <row r="1108" spans="1:7" x14ac:dyDescent="0.25">
      <c r="A1108" s="142" t="s">
        <v>412</v>
      </c>
      <c r="B1108" s="142" t="s">
        <v>413</v>
      </c>
      <c r="C1108" s="142" t="s">
        <v>974</v>
      </c>
      <c r="D1108" s="142" t="s">
        <v>991</v>
      </c>
      <c r="E1108" s="142" t="s">
        <v>2151</v>
      </c>
      <c r="F1108" s="143">
        <v>3</v>
      </c>
      <c r="G1108" s="143">
        <v>1</v>
      </c>
    </row>
    <row r="1109" spans="1:7" x14ac:dyDescent="0.25">
      <c r="A1109" s="142" t="s">
        <v>412</v>
      </c>
      <c r="B1109" s="142" t="s">
        <v>413</v>
      </c>
      <c r="C1109" s="142" t="s">
        <v>974</v>
      </c>
      <c r="D1109" s="142" t="s">
        <v>992</v>
      </c>
      <c r="E1109" s="142" t="s">
        <v>2152</v>
      </c>
      <c r="F1109" s="143">
        <v>2.5</v>
      </c>
      <c r="G1109" s="143">
        <v>1</v>
      </c>
    </row>
    <row r="1110" spans="1:7" x14ac:dyDescent="0.25">
      <c r="A1110" s="142" t="s">
        <v>412</v>
      </c>
      <c r="B1110" s="142" t="s">
        <v>413</v>
      </c>
      <c r="C1110" s="142" t="s">
        <v>974</v>
      </c>
      <c r="D1110" s="142" t="s">
        <v>971</v>
      </c>
      <c r="E1110" s="142" t="s">
        <v>2153</v>
      </c>
      <c r="F1110" s="143">
        <v>2</v>
      </c>
      <c r="G1110" s="143">
        <v>1</v>
      </c>
    </row>
    <row r="1111" spans="1:7" x14ac:dyDescent="0.25">
      <c r="A1111" s="142" t="s">
        <v>412</v>
      </c>
      <c r="B1111" s="142" t="s">
        <v>413</v>
      </c>
      <c r="C1111" s="142" t="s">
        <v>974</v>
      </c>
      <c r="D1111" s="142" t="s">
        <v>972</v>
      </c>
      <c r="E1111" s="142" t="s">
        <v>2154</v>
      </c>
      <c r="F1111" s="143">
        <v>1.75</v>
      </c>
      <c r="G1111" s="143">
        <v>1</v>
      </c>
    </row>
    <row r="1112" spans="1:7" x14ac:dyDescent="0.25">
      <c r="A1112" s="142" t="s">
        <v>412</v>
      </c>
      <c r="B1112" s="142" t="s">
        <v>413</v>
      </c>
      <c r="C1112" s="142" t="s">
        <v>974</v>
      </c>
      <c r="D1112" s="142" t="s">
        <v>1008</v>
      </c>
      <c r="E1112" s="142" t="s">
        <v>2155</v>
      </c>
      <c r="F1112" s="143">
        <v>1.5</v>
      </c>
      <c r="G1112" s="143">
        <v>1</v>
      </c>
    </row>
    <row r="1113" spans="1:7" x14ac:dyDescent="0.25">
      <c r="A1113" s="142" t="s">
        <v>412</v>
      </c>
      <c r="B1113" s="142" t="s">
        <v>413</v>
      </c>
      <c r="C1113" s="142" t="s">
        <v>974</v>
      </c>
      <c r="D1113" s="142" t="s">
        <v>1009</v>
      </c>
      <c r="E1113" s="142" t="s">
        <v>2156</v>
      </c>
      <c r="F1113" s="143">
        <v>1.25</v>
      </c>
      <c r="G1113" s="143">
        <v>1</v>
      </c>
    </row>
    <row r="1114" spans="1:7" x14ac:dyDescent="0.25">
      <c r="A1114" s="142" t="s">
        <v>412</v>
      </c>
      <c r="B1114" s="142" t="s">
        <v>413</v>
      </c>
      <c r="C1114" s="142" t="s">
        <v>974</v>
      </c>
      <c r="D1114" s="142" t="s">
        <v>1010</v>
      </c>
      <c r="E1114" s="142" t="s">
        <v>2157</v>
      </c>
      <c r="F1114" s="143">
        <v>1</v>
      </c>
      <c r="G1114" s="143">
        <v>1</v>
      </c>
    </row>
    <row r="1115" spans="1:7" x14ac:dyDescent="0.25">
      <c r="A1115" s="142" t="s">
        <v>414</v>
      </c>
      <c r="B1115" s="142" t="s">
        <v>415</v>
      </c>
      <c r="C1115" s="142" t="s">
        <v>1857</v>
      </c>
      <c r="D1115" s="142" t="s">
        <v>2219</v>
      </c>
      <c r="E1115" s="142" t="s">
        <v>2158</v>
      </c>
      <c r="F1115" s="143">
        <v>8.5</v>
      </c>
      <c r="G1115" s="143">
        <v>1</v>
      </c>
    </row>
    <row r="1116" spans="1:7" x14ac:dyDescent="0.25">
      <c r="A1116" s="142" t="s">
        <v>414</v>
      </c>
      <c r="B1116" s="142" t="s">
        <v>415</v>
      </c>
      <c r="C1116" s="142" t="s">
        <v>1857</v>
      </c>
      <c r="D1116" s="142" t="s">
        <v>581</v>
      </c>
      <c r="E1116" s="142" t="s">
        <v>2138</v>
      </c>
      <c r="F1116" s="143">
        <v>7</v>
      </c>
      <c r="G1116" s="143">
        <v>1</v>
      </c>
    </row>
    <row r="1117" spans="1:7" x14ac:dyDescent="0.25">
      <c r="A1117" s="142" t="s">
        <v>414</v>
      </c>
      <c r="B1117" s="142" t="s">
        <v>415</v>
      </c>
      <c r="C1117" s="142" t="s">
        <v>1857</v>
      </c>
      <c r="D1117" s="142" t="s">
        <v>2</v>
      </c>
      <c r="E1117" s="142" t="s">
        <v>2139</v>
      </c>
      <c r="F1117" s="143">
        <v>5.5</v>
      </c>
      <c r="G1117" s="143">
        <v>1</v>
      </c>
    </row>
    <row r="1118" spans="1:7" x14ac:dyDescent="0.25">
      <c r="A1118" s="142" t="s">
        <v>414</v>
      </c>
      <c r="B1118" s="142" t="s">
        <v>415</v>
      </c>
      <c r="C1118" s="142" t="s">
        <v>1857</v>
      </c>
      <c r="D1118" s="142" t="s">
        <v>13</v>
      </c>
      <c r="E1118" s="142" t="s">
        <v>2140</v>
      </c>
      <c r="F1118" s="143">
        <v>4</v>
      </c>
      <c r="G1118" s="143">
        <v>1</v>
      </c>
    </row>
    <row r="1119" spans="1:7" x14ac:dyDescent="0.25">
      <c r="A1119" s="142" t="s">
        <v>414</v>
      </c>
      <c r="B1119" s="142" t="s">
        <v>415</v>
      </c>
      <c r="C1119" s="142" t="s">
        <v>1857</v>
      </c>
      <c r="D1119" s="142" t="s">
        <v>10</v>
      </c>
      <c r="E1119" s="142" t="s">
        <v>2141</v>
      </c>
      <c r="F1119" s="143">
        <v>3</v>
      </c>
      <c r="G1119" s="143">
        <v>1</v>
      </c>
    </row>
    <row r="1120" spans="1:7" x14ac:dyDescent="0.25">
      <c r="A1120" s="142" t="s">
        <v>414</v>
      </c>
      <c r="B1120" s="142" t="s">
        <v>415</v>
      </c>
      <c r="C1120" s="142" t="s">
        <v>1857</v>
      </c>
      <c r="D1120" s="142" t="s">
        <v>370</v>
      </c>
      <c r="E1120" s="142" t="s">
        <v>2142</v>
      </c>
      <c r="F1120" s="143">
        <v>2</v>
      </c>
      <c r="G1120" s="143">
        <v>1</v>
      </c>
    </row>
    <row r="1121" spans="1:7" x14ac:dyDescent="0.25">
      <c r="A1121" s="142" t="s">
        <v>414</v>
      </c>
      <c r="B1121" s="142" t="s">
        <v>415</v>
      </c>
      <c r="C1121" s="142" t="s">
        <v>1857</v>
      </c>
      <c r="D1121" s="142" t="s">
        <v>25</v>
      </c>
      <c r="E1121" s="142" t="s">
        <v>2305</v>
      </c>
      <c r="F1121" s="143">
        <v>1.5</v>
      </c>
      <c r="G1121" s="143">
        <v>1</v>
      </c>
    </row>
    <row r="1122" spans="1:7" x14ac:dyDescent="0.25">
      <c r="A1122" s="142" t="s">
        <v>414</v>
      </c>
      <c r="B1122" s="142" t="s">
        <v>415</v>
      </c>
      <c r="C1122" s="142" t="s">
        <v>1857</v>
      </c>
      <c r="D1122" s="142" t="s">
        <v>356</v>
      </c>
      <c r="E1122" s="142" t="s">
        <v>2159</v>
      </c>
      <c r="F1122" s="143">
        <v>1</v>
      </c>
      <c r="G1122" s="143">
        <v>1</v>
      </c>
    </row>
    <row r="1123" spans="1:7" x14ac:dyDescent="0.25">
      <c r="A1123" s="142" t="s">
        <v>416</v>
      </c>
      <c r="B1123" s="142" t="s">
        <v>417</v>
      </c>
      <c r="C1123" s="142" t="s">
        <v>1857</v>
      </c>
      <c r="D1123" s="142" t="s">
        <v>2219</v>
      </c>
      <c r="E1123" s="142" t="s">
        <v>2158</v>
      </c>
      <c r="F1123" s="143">
        <v>8.5</v>
      </c>
      <c r="G1123" s="143">
        <v>1</v>
      </c>
    </row>
    <row r="1124" spans="1:7" x14ac:dyDescent="0.25">
      <c r="A1124" s="142" t="s">
        <v>416</v>
      </c>
      <c r="B1124" s="142" t="s">
        <v>417</v>
      </c>
      <c r="C1124" s="142" t="s">
        <v>1857</v>
      </c>
      <c r="D1124" s="142" t="s">
        <v>581</v>
      </c>
      <c r="E1124" s="142" t="s">
        <v>2138</v>
      </c>
      <c r="F1124" s="143">
        <v>7</v>
      </c>
      <c r="G1124" s="143">
        <v>1</v>
      </c>
    </row>
    <row r="1125" spans="1:7" x14ac:dyDescent="0.25">
      <c r="A1125" s="142" t="s">
        <v>416</v>
      </c>
      <c r="B1125" s="142" t="s">
        <v>417</v>
      </c>
      <c r="C1125" s="142" t="s">
        <v>1857</v>
      </c>
      <c r="D1125" s="142" t="s">
        <v>2</v>
      </c>
      <c r="E1125" s="142" t="s">
        <v>2139</v>
      </c>
      <c r="F1125" s="143">
        <v>5.5</v>
      </c>
      <c r="G1125" s="143">
        <v>1</v>
      </c>
    </row>
    <row r="1126" spans="1:7" x14ac:dyDescent="0.25">
      <c r="A1126" s="142" t="s">
        <v>416</v>
      </c>
      <c r="B1126" s="142" t="s">
        <v>417</v>
      </c>
      <c r="C1126" s="142" t="s">
        <v>1857</v>
      </c>
      <c r="D1126" s="142" t="s">
        <v>13</v>
      </c>
      <c r="E1126" s="142" t="s">
        <v>2140</v>
      </c>
      <c r="F1126" s="143">
        <v>4</v>
      </c>
      <c r="G1126" s="143">
        <v>1</v>
      </c>
    </row>
    <row r="1127" spans="1:7" x14ac:dyDescent="0.25">
      <c r="A1127" s="142" t="s">
        <v>416</v>
      </c>
      <c r="B1127" s="142" t="s">
        <v>417</v>
      </c>
      <c r="C1127" s="142" t="s">
        <v>1857</v>
      </c>
      <c r="D1127" s="142" t="s">
        <v>10</v>
      </c>
      <c r="E1127" s="142" t="s">
        <v>2141</v>
      </c>
      <c r="F1127" s="143">
        <v>3</v>
      </c>
      <c r="G1127" s="143">
        <v>1</v>
      </c>
    </row>
    <row r="1128" spans="1:7" x14ac:dyDescent="0.25">
      <c r="A1128" s="142" t="s">
        <v>416</v>
      </c>
      <c r="B1128" s="142" t="s">
        <v>417</v>
      </c>
      <c r="C1128" s="142" t="s">
        <v>1857</v>
      </c>
      <c r="D1128" s="142" t="s">
        <v>370</v>
      </c>
      <c r="E1128" s="142" t="s">
        <v>2142</v>
      </c>
      <c r="F1128" s="143">
        <v>2</v>
      </c>
      <c r="G1128" s="143">
        <v>1</v>
      </c>
    </row>
    <row r="1129" spans="1:7" x14ac:dyDescent="0.25">
      <c r="A1129" s="142" t="s">
        <v>416</v>
      </c>
      <c r="B1129" s="142" t="s">
        <v>417</v>
      </c>
      <c r="C1129" s="142" t="s">
        <v>1857</v>
      </c>
      <c r="D1129" s="142" t="s">
        <v>25</v>
      </c>
      <c r="E1129" s="142" t="s">
        <v>2305</v>
      </c>
      <c r="F1129" s="143">
        <v>1.5</v>
      </c>
      <c r="G1129" s="143">
        <v>1</v>
      </c>
    </row>
    <row r="1130" spans="1:7" x14ac:dyDescent="0.25">
      <c r="A1130" s="142" t="s">
        <v>416</v>
      </c>
      <c r="B1130" s="142" t="s">
        <v>417</v>
      </c>
      <c r="C1130" s="142" t="s">
        <v>1857</v>
      </c>
      <c r="D1130" s="142" t="s">
        <v>356</v>
      </c>
      <c r="E1130" s="142" t="s">
        <v>2159</v>
      </c>
      <c r="F1130" s="143">
        <v>1</v>
      </c>
      <c r="G1130" s="143">
        <v>1</v>
      </c>
    </row>
    <row r="1131" spans="1:7" x14ac:dyDescent="0.25">
      <c r="A1131" s="142" t="s">
        <v>418</v>
      </c>
      <c r="B1131" s="142" t="s">
        <v>419</v>
      </c>
      <c r="C1131" s="142" t="s">
        <v>1857</v>
      </c>
      <c r="D1131" s="142" t="s">
        <v>2219</v>
      </c>
      <c r="E1131" s="142" t="s">
        <v>2158</v>
      </c>
      <c r="F1131" s="143">
        <v>8.5</v>
      </c>
      <c r="G1131" s="143">
        <v>1</v>
      </c>
    </row>
    <row r="1132" spans="1:7" x14ac:dyDescent="0.25">
      <c r="A1132" s="142" t="s">
        <v>418</v>
      </c>
      <c r="B1132" s="142" t="s">
        <v>419</v>
      </c>
      <c r="C1132" s="142" t="s">
        <v>1857</v>
      </c>
      <c r="D1132" s="142" t="s">
        <v>581</v>
      </c>
      <c r="E1132" s="142" t="s">
        <v>2138</v>
      </c>
      <c r="F1132" s="143">
        <v>7</v>
      </c>
      <c r="G1132" s="143">
        <v>1</v>
      </c>
    </row>
    <row r="1133" spans="1:7" x14ac:dyDescent="0.25">
      <c r="A1133" s="142" t="s">
        <v>418</v>
      </c>
      <c r="B1133" s="142" t="s">
        <v>419</v>
      </c>
      <c r="C1133" s="142" t="s">
        <v>1857</v>
      </c>
      <c r="D1133" s="142" t="s">
        <v>2</v>
      </c>
      <c r="E1133" s="142" t="s">
        <v>2139</v>
      </c>
      <c r="F1133" s="143">
        <v>5.5</v>
      </c>
      <c r="G1133" s="143">
        <v>1</v>
      </c>
    </row>
    <row r="1134" spans="1:7" x14ac:dyDescent="0.25">
      <c r="A1134" s="142" t="s">
        <v>418</v>
      </c>
      <c r="B1134" s="142" t="s">
        <v>419</v>
      </c>
      <c r="C1134" s="142" t="s">
        <v>1857</v>
      </c>
      <c r="D1134" s="142" t="s">
        <v>13</v>
      </c>
      <c r="E1134" s="142" t="s">
        <v>2140</v>
      </c>
      <c r="F1134" s="143">
        <v>4</v>
      </c>
      <c r="G1134" s="143">
        <v>1</v>
      </c>
    </row>
    <row r="1135" spans="1:7" x14ac:dyDescent="0.25">
      <c r="A1135" s="142" t="s">
        <v>418</v>
      </c>
      <c r="B1135" s="142" t="s">
        <v>419</v>
      </c>
      <c r="C1135" s="142" t="s">
        <v>1857</v>
      </c>
      <c r="D1135" s="142" t="s">
        <v>10</v>
      </c>
      <c r="E1135" s="142" t="s">
        <v>2141</v>
      </c>
      <c r="F1135" s="143">
        <v>3</v>
      </c>
      <c r="G1135" s="143">
        <v>1</v>
      </c>
    </row>
    <row r="1136" spans="1:7" x14ac:dyDescent="0.25">
      <c r="A1136" s="142" t="s">
        <v>418</v>
      </c>
      <c r="B1136" s="142" t="s">
        <v>419</v>
      </c>
      <c r="C1136" s="142" t="s">
        <v>1857</v>
      </c>
      <c r="D1136" s="142" t="s">
        <v>370</v>
      </c>
      <c r="E1136" s="142" t="s">
        <v>2142</v>
      </c>
      <c r="F1136" s="143">
        <v>2</v>
      </c>
      <c r="G1136" s="143">
        <v>1</v>
      </c>
    </row>
    <row r="1137" spans="1:7" x14ac:dyDescent="0.25">
      <c r="A1137" s="142" t="s">
        <v>418</v>
      </c>
      <c r="B1137" s="142" t="s">
        <v>419</v>
      </c>
      <c r="C1137" s="142" t="s">
        <v>1857</v>
      </c>
      <c r="D1137" s="142" t="s">
        <v>25</v>
      </c>
      <c r="E1137" s="142" t="s">
        <v>2305</v>
      </c>
      <c r="F1137" s="143">
        <v>1.5</v>
      </c>
      <c r="G1137" s="143">
        <v>1</v>
      </c>
    </row>
    <row r="1138" spans="1:7" x14ac:dyDescent="0.25">
      <c r="A1138" s="142" t="s">
        <v>418</v>
      </c>
      <c r="B1138" s="142" t="s">
        <v>419</v>
      </c>
      <c r="C1138" s="142" t="s">
        <v>1857</v>
      </c>
      <c r="D1138" s="142" t="s">
        <v>356</v>
      </c>
      <c r="E1138" s="142" t="s">
        <v>2159</v>
      </c>
      <c r="F1138" s="143">
        <v>1</v>
      </c>
      <c r="G1138" s="143">
        <v>1</v>
      </c>
    </row>
    <row r="1139" spans="1:7" x14ac:dyDescent="0.25">
      <c r="A1139" s="142" t="s">
        <v>420</v>
      </c>
      <c r="B1139" s="142" t="s">
        <v>421</v>
      </c>
      <c r="C1139" s="142" t="s">
        <v>1857</v>
      </c>
      <c r="D1139" s="142" t="s">
        <v>2219</v>
      </c>
      <c r="E1139" s="142" t="s">
        <v>2158</v>
      </c>
      <c r="F1139" s="143">
        <v>8.5</v>
      </c>
      <c r="G1139" s="143">
        <v>1</v>
      </c>
    </row>
    <row r="1140" spans="1:7" x14ac:dyDescent="0.25">
      <c r="A1140" s="142" t="s">
        <v>420</v>
      </c>
      <c r="B1140" s="142" t="s">
        <v>421</v>
      </c>
      <c r="C1140" s="142" t="s">
        <v>1857</v>
      </c>
      <c r="D1140" s="142" t="s">
        <v>581</v>
      </c>
      <c r="E1140" s="142" t="s">
        <v>2138</v>
      </c>
      <c r="F1140" s="143">
        <v>7</v>
      </c>
      <c r="G1140" s="143">
        <v>1</v>
      </c>
    </row>
    <row r="1141" spans="1:7" x14ac:dyDescent="0.25">
      <c r="A1141" s="142" t="s">
        <v>420</v>
      </c>
      <c r="B1141" s="142" t="s">
        <v>421</v>
      </c>
      <c r="C1141" s="142" t="s">
        <v>1857</v>
      </c>
      <c r="D1141" s="142" t="s">
        <v>2</v>
      </c>
      <c r="E1141" s="142" t="s">
        <v>2139</v>
      </c>
      <c r="F1141" s="143">
        <v>5.5</v>
      </c>
      <c r="G1141" s="143">
        <v>1</v>
      </c>
    </row>
    <row r="1142" spans="1:7" x14ac:dyDescent="0.25">
      <c r="A1142" s="142" t="s">
        <v>420</v>
      </c>
      <c r="B1142" s="142" t="s">
        <v>421</v>
      </c>
      <c r="C1142" s="142" t="s">
        <v>1857</v>
      </c>
      <c r="D1142" s="142" t="s">
        <v>13</v>
      </c>
      <c r="E1142" s="142" t="s">
        <v>2140</v>
      </c>
      <c r="F1142" s="143">
        <v>4</v>
      </c>
      <c r="G1142" s="143">
        <v>1</v>
      </c>
    </row>
    <row r="1143" spans="1:7" x14ac:dyDescent="0.25">
      <c r="A1143" s="142" t="s">
        <v>420</v>
      </c>
      <c r="B1143" s="142" t="s">
        <v>421</v>
      </c>
      <c r="C1143" s="142" t="s">
        <v>1857</v>
      </c>
      <c r="D1143" s="142" t="s">
        <v>10</v>
      </c>
      <c r="E1143" s="142" t="s">
        <v>2141</v>
      </c>
      <c r="F1143" s="143">
        <v>3</v>
      </c>
      <c r="G1143" s="143">
        <v>1</v>
      </c>
    </row>
    <row r="1144" spans="1:7" x14ac:dyDescent="0.25">
      <c r="A1144" s="142" t="s">
        <v>420</v>
      </c>
      <c r="B1144" s="142" t="s">
        <v>421</v>
      </c>
      <c r="C1144" s="142" t="s">
        <v>1857</v>
      </c>
      <c r="D1144" s="142" t="s">
        <v>370</v>
      </c>
      <c r="E1144" s="142" t="s">
        <v>2142</v>
      </c>
      <c r="F1144" s="143">
        <v>2</v>
      </c>
      <c r="G1144" s="143">
        <v>1</v>
      </c>
    </row>
    <row r="1145" spans="1:7" x14ac:dyDescent="0.25">
      <c r="A1145" s="142" t="s">
        <v>420</v>
      </c>
      <c r="B1145" s="142" t="s">
        <v>421</v>
      </c>
      <c r="C1145" s="142" t="s">
        <v>1857</v>
      </c>
      <c r="D1145" s="142" t="s">
        <v>25</v>
      </c>
      <c r="E1145" s="142" t="s">
        <v>2305</v>
      </c>
      <c r="F1145" s="143">
        <v>1.5</v>
      </c>
      <c r="G1145" s="143">
        <v>1</v>
      </c>
    </row>
    <row r="1146" spans="1:7" x14ac:dyDescent="0.25">
      <c r="A1146" s="142" t="s">
        <v>420</v>
      </c>
      <c r="B1146" s="142" t="s">
        <v>421</v>
      </c>
      <c r="C1146" s="142" t="s">
        <v>1857</v>
      </c>
      <c r="D1146" s="142" t="s">
        <v>356</v>
      </c>
      <c r="E1146" s="142" t="s">
        <v>2159</v>
      </c>
      <c r="F1146" s="143">
        <v>1</v>
      </c>
      <c r="G1146" s="143">
        <v>1</v>
      </c>
    </row>
    <row r="1147" spans="1:7" x14ac:dyDescent="0.25">
      <c r="A1147" s="142" t="s">
        <v>422</v>
      </c>
      <c r="B1147" s="142" t="s">
        <v>423</v>
      </c>
      <c r="C1147" s="142" t="s">
        <v>974</v>
      </c>
      <c r="D1147" s="142" t="s">
        <v>2216</v>
      </c>
      <c r="E1147" s="142" t="s">
        <v>2144</v>
      </c>
      <c r="F1147" s="143">
        <v>8.5</v>
      </c>
      <c r="G1147" s="143">
        <v>1</v>
      </c>
    </row>
    <row r="1148" spans="1:7" x14ac:dyDescent="0.25">
      <c r="A1148" s="142" t="s">
        <v>422</v>
      </c>
      <c r="B1148" s="142" t="s">
        <v>423</v>
      </c>
      <c r="C1148" s="142" t="s">
        <v>974</v>
      </c>
      <c r="D1148" s="142" t="s">
        <v>2217</v>
      </c>
      <c r="E1148" s="142" t="s">
        <v>2143</v>
      </c>
      <c r="F1148" s="143">
        <v>7.75</v>
      </c>
      <c r="G1148" s="143">
        <v>1</v>
      </c>
    </row>
    <row r="1149" spans="1:7" x14ac:dyDescent="0.25">
      <c r="A1149" s="142" t="s">
        <v>422</v>
      </c>
      <c r="B1149" s="142" t="s">
        <v>423</v>
      </c>
      <c r="C1149" s="142" t="s">
        <v>974</v>
      </c>
      <c r="D1149" s="142" t="s">
        <v>781</v>
      </c>
      <c r="E1149" s="142" t="s">
        <v>2145</v>
      </c>
      <c r="F1149" s="143">
        <v>7</v>
      </c>
      <c r="G1149" s="143">
        <v>1</v>
      </c>
    </row>
    <row r="1150" spans="1:7" x14ac:dyDescent="0.25">
      <c r="A1150" s="142" t="s">
        <v>422</v>
      </c>
      <c r="B1150" s="142" t="s">
        <v>423</v>
      </c>
      <c r="C1150" s="142" t="s">
        <v>974</v>
      </c>
      <c r="D1150" s="142" t="s">
        <v>987</v>
      </c>
      <c r="E1150" s="142" t="s">
        <v>2146</v>
      </c>
      <c r="F1150" s="143">
        <v>6.25</v>
      </c>
      <c r="G1150" s="143">
        <v>1</v>
      </c>
    </row>
    <row r="1151" spans="1:7" x14ac:dyDescent="0.25">
      <c r="A1151" s="142" t="s">
        <v>422</v>
      </c>
      <c r="B1151" s="142" t="s">
        <v>423</v>
      </c>
      <c r="C1151" s="142" t="s">
        <v>974</v>
      </c>
      <c r="D1151" s="142" t="s">
        <v>988</v>
      </c>
      <c r="E1151" s="142" t="s">
        <v>2147</v>
      </c>
      <c r="F1151" s="143">
        <v>5.5</v>
      </c>
      <c r="G1151" s="143">
        <v>1</v>
      </c>
    </row>
    <row r="1152" spans="1:7" x14ac:dyDescent="0.25">
      <c r="A1152" s="142" t="s">
        <v>422</v>
      </c>
      <c r="B1152" s="142" t="s">
        <v>423</v>
      </c>
      <c r="C1152" s="142" t="s">
        <v>974</v>
      </c>
      <c r="D1152" s="142" t="s">
        <v>761</v>
      </c>
      <c r="E1152" s="142" t="s">
        <v>2148</v>
      </c>
      <c r="F1152" s="143">
        <v>4.75</v>
      </c>
      <c r="G1152" s="143">
        <v>1</v>
      </c>
    </row>
    <row r="1153" spans="1:7" x14ac:dyDescent="0.25">
      <c r="A1153" s="142" t="s">
        <v>422</v>
      </c>
      <c r="B1153" s="142" t="s">
        <v>423</v>
      </c>
      <c r="C1153" s="142" t="s">
        <v>974</v>
      </c>
      <c r="D1153" s="142" t="s">
        <v>989</v>
      </c>
      <c r="E1153" s="142" t="s">
        <v>2149</v>
      </c>
      <c r="F1153" s="143">
        <v>4</v>
      </c>
      <c r="G1153" s="143">
        <v>1</v>
      </c>
    </row>
    <row r="1154" spans="1:7" x14ac:dyDescent="0.25">
      <c r="A1154" s="142" t="s">
        <v>422</v>
      </c>
      <c r="B1154" s="142" t="s">
        <v>423</v>
      </c>
      <c r="C1154" s="142" t="s">
        <v>974</v>
      </c>
      <c r="D1154" s="142" t="s">
        <v>990</v>
      </c>
      <c r="E1154" s="142" t="s">
        <v>2150</v>
      </c>
      <c r="F1154" s="143">
        <v>3.5</v>
      </c>
      <c r="G1154" s="143">
        <v>1</v>
      </c>
    </row>
    <row r="1155" spans="1:7" x14ac:dyDescent="0.25">
      <c r="A1155" s="142" t="s">
        <v>422</v>
      </c>
      <c r="B1155" s="142" t="s">
        <v>423</v>
      </c>
      <c r="C1155" s="142" t="s">
        <v>974</v>
      </c>
      <c r="D1155" s="142" t="s">
        <v>991</v>
      </c>
      <c r="E1155" s="142" t="s">
        <v>2151</v>
      </c>
      <c r="F1155" s="143">
        <v>3</v>
      </c>
      <c r="G1155" s="143">
        <v>1</v>
      </c>
    </row>
    <row r="1156" spans="1:7" x14ac:dyDescent="0.25">
      <c r="A1156" s="142" t="s">
        <v>422</v>
      </c>
      <c r="B1156" s="142" t="s">
        <v>423</v>
      </c>
      <c r="C1156" s="142" t="s">
        <v>974</v>
      </c>
      <c r="D1156" s="142" t="s">
        <v>992</v>
      </c>
      <c r="E1156" s="142" t="s">
        <v>2152</v>
      </c>
      <c r="F1156" s="143">
        <v>2.5</v>
      </c>
      <c r="G1156" s="143">
        <v>1</v>
      </c>
    </row>
    <row r="1157" spans="1:7" x14ac:dyDescent="0.25">
      <c r="A1157" s="142" t="s">
        <v>422</v>
      </c>
      <c r="B1157" s="142" t="s">
        <v>423</v>
      </c>
      <c r="C1157" s="142" t="s">
        <v>974</v>
      </c>
      <c r="D1157" s="142" t="s">
        <v>971</v>
      </c>
      <c r="E1157" s="142" t="s">
        <v>2153</v>
      </c>
      <c r="F1157" s="143">
        <v>2</v>
      </c>
      <c r="G1157" s="143">
        <v>1</v>
      </c>
    </row>
    <row r="1158" spans="1:7" x14ac:dyDescent="0.25">
      <c r="A1158" s="142" t="s">
        <v>422</v>
      </c>
      <c r="B1158" s="142" t="s">
        <v>423</v>
      </c>
      <c r="C1158" s="142" t="s">
        <v>974</v>
      </c>
      <c r="D1158" s="142" t="s">
        <v>972</v>
      </c>
      <c r="E1158" s="142" t="s">
        <v>2154</v>
      </c>
      <c r="F1158" s="143">
        <v>1.75</v>
      </c>
      <c r="G1158" s="143">
        <v>1</v>
      </c>
    </row>
    <row r="1159" spans="1:7" x14ac:dyDescent="0.25">
      <c r="A1159" s="142" t="s">
        <v>422</v>
      </c>
      <c r="B1159" s="142" t="s">
        <v>423</v>
      </c>
      <c r="C1159" s="142" t="s">
        <v>974</v>
      </c>
      <c r="D1159" s="142" t="s">
        <v>1008</v>
      </c>
      <c r="E1159" s="142" t="s">
        <v>2155</v>
      </c>
      <c r="F1159" s="143">
        <v>1.5</v>
      </c>
      <c r="G1159" s="143">
        <v>1</v>
      </c>
    </row>
    <row r="1160" spans="1:7" x14ac:dyDescent="0.25">
      <c r="A1160" s="142" t="s">
        <v>422</v>
      </c>
      <c r="B1160" s="142" t="s">
        <v>423</v>
      </c>
      <c r="C1160" s="142" t="s">
        <v>974</v>
      </c>
      <c r="D1160" s="142" t="s">
        <v>1009</v>
      </c>
      <c r="E1160" s="142" t="s">
        <v>2156</v>
      </c>
      <c r="F1160" s="143">
        <v>1.25</v>
      </c>
      <c r="G1160" s="143">
        <v>1</v>
      </c>
    </row>
    <row r="1161" spans="1:7" x14ac:dyDescent="0.25">
      <c r="A1161" s="142" t="s">
        <v>422</v>
      </c>
      <c r="B1161" s="142" t="s">
        <v>423</v>
      </c>
      <c r="C1161" s="142" t="s">
        <v>974</v>
      </c>
      <c r="D1161" s="142" t="s">
        <v>1010</v>
      </c>
      <c r="E1161" s="142" t="s">
        <v>2157</v>
      </c>
      <c r="F1161" s="143">
        <v>1</v>
      </c>
      <c r="G1161" s="143">
        <v>1</v>
      </c>
    </row>
    <row r="1162" spans="1:7" x14ac:dyDescent="0.25">
      <c r="A1162" s="142" t="s">
        <v>424</v>
      </c>
      <c r="B1162" s="142" t="s">
        <v>425</v>
      </c>
      <c r="C1162" s="142" t="s">
        <v>975</v>
      </c>
      <c r="D1162" s="142" t="s">
        <v>2219</v>
      </c>
      <c r="E1162" s="142" t="s">
        <v>2158</v>
      </c>
      <c r="F1162" s="143">
        <v>8.5</v>
      </c>
      <c r="G1162" s="143">
        <v>1</v>
      </c>
    </row>
    <row r="1163" spans="1:7" x14ac:dyDescent="0.25">
      <c r="A1163" s="142" t="s">
        <v>424</v>
      </c>
      <c r="B1163" s="142" t="s">
        <v>425</v>
      </c>
      <c r="C1163" s="142" t="s">
        <v>975</v>
      </c>
      <c r="D1163" s="142" t="s">
        <v>581</v>
      </c>
      <c r="E1163" s="142" t="s">
        <v>2138</v>
      </c>
      <c r="F1163" s="143">
        <v>7</v>
      </c>
      <c r="G1163" s="143">
        <v>1</v>
      </c>
    </row>
    <row r="1164" spans="1:7" x14ac:dyDescent="0.25">
      <c r="A1164" s="142" t="s">
        <v>424</v>
      </c>
      <c r="B1164" s="142" t="s">
        <v>425</v>
      </c>
      <c r="C1164" s="142" t="s">
        <v>975</v>
      </c>
      <c r="D1164" s="142" t="s">
        <v>2</v>
      </c>
      <c r="E1164" s="142" t="s">
        <v>2139</v>
      </c>
      <c r="F1164" s="143">
        <v>5.5</v>
      </c>
      <c r="G1164" s="143">
        <v>1</v>
      </c>
    </row>
    <row r="1165" spans="1:7" x14ac:dyDescent="0.25">
      <c r="A1165" s="142" t="s">
        <v>424</v>
      </c>
      <c r="B1165" s="142" t="s">
        <v>425</v>
      </c>
      <c r="C1165" s="142" t="s">
        <v>975</v>
      </c>
      <c r="D1165" s="142" t="s">
        <v>13</v>
      </c>
      <c r="E1165" s="142" t="s">
        <v>2140</v>
      </c>
      <c r="F1165" s="143">
        <v>4</v>
      </c>
      <c r="G1165" s="143">
        <v>1</v>
      </c>
    </row>
    <row r="1166" spans="1:7" x14ac:dyDescent="0.25">
      <c r="A1166" s="142" t="s">
        <v>424</v>
      </c>
      <c r="B1166" s="142" t="s">
        <v>425</v>
      </c>
      <c r="C1166" s="142" t="s">
        <v>975</v>
      </c>
      <c r="D1166" s="142" t="s">
        <v>10</v>
      </c>
      <c r="E1166" s="142" t="s">
        <v>2141</v>
      </c>
      <c r="F1166" s="143">
        <v>3</v>
      </c>
      <c r="G1166" s="143">
        <v>1</v>
      </c>
    </row>
    <row r="1167" spans="1:7" x14ac:dyDescent="0.25">
      <c r="A1167" s="142" t="s">
        <v>424</v>
      </c>
      <c r="B1167" s="142" t="s">
        <v>425</v>
      </c>
      <c r="C1167" s="142" t="s">
        <v>975</v>
      </c>
      <c r="D1167" s="142" t="s">
        <v>370</v>
      </c>
      <c r="E1167" s="142" t="s">
        <v>2142</v>
      </c>
      <c r="F1167" s="143">
        <v>2</v>
      </c>
      <c r="G1167" s="143">
        <v>1</v>
      </c>
    </row>
    <row r="1168" spans="1:7" x14ac:dyDescent="0.25">
      <c r="A1168" s="142" t="s">
        <v>424</v>
      </c>
      <c r="B1168" s="142" t="s">
        <v>425</v>
      </c>
      <c r="C1168" s="142" t="s">
        <v>975</v>
      </c>
      <c r="D1168" s="142" t="s">
        <v>25</v>
      </c>
      <c r="E1168" s="142" t="s">
        <v>2305</v>
      </c>
      <c r="F1168" s="143">
        <v>1.5</v>
      </c>
      <c r="G1168" s="143">
        <v>1</v>
      </c>
    </row>
    <row r="1169" spans="1:7" x14ac:dyDescent="0.25">
      <c r="A1169" s="142" t="s">
        <v>424</v>
      </c>
      <c r="B1169" s="142" t="s">
        <v>425</v>
      </c>
      <c r="C1169" s="142" t="s">
        <v>975</v>
      </c>
      <c r="D1169" s="142" t="s">
        <v>356</v>
      </c>
      <c r="E1169" s="142" t="s">
        <v>2159</v>
      </c>
      <c r="F1169" s="143">
        <v>1</v>
      </c>
      <c r="G1169" s="143">
        <v>1</v>
      </c>
    </row>
    <row r="1170" spans="1:7" x14ac:dyDescent="0.25">
      <c r="A1170" s="142" t="s">
        <v>426</v>
      </c>
      <c r="B1170" s="142" t="s">
        <v>427</v>
      </c>
      <c r="C1170" s="142" t="s">
        <v>975</v>
      </c>
      <c r="D1170" s="142" t="s">
        <v>2219</v>
      </c>
      <c r="E1170" s="142" t="s">
        <v>2158</v>
      </c>
      <c r="F1170" s="143">
        <v>8.5</v>
      </c>
      <c r="G1170" s="143">
        <v>1</v>
      </c>
    </row>
    <row r="1171" spans="1:7" x14ac:dyDescent="0.25">
      <c r="A1171" s="142" t="s">
        <v>426</v>
      </c>
      <c r="B1171" s="142" t="s">
        <v>427</v>
      </c>
      <c r="C1171" s="142" t="s">
        <v>975</v>
      </c>
      <c r="D1171" s="142" t="s">
        <v>581</v>
      </c>
      <c r="E1171" s="142" t="s">
        <v>2138</v>
      </c>
      <c r="F1171" s="143">
        <v>7</v>
      </c>
      <c r="G1171" s="143">
        <v>1</v>
      </c>
    </row>
    <row r="1172" spans="1:7" x14ac:dyDescent="0.25">
      <c r="A1172" s="142" t="s">
        <v>426</v>
      </c>
      <c r="B1172" s="142" t="s">
        <v>427</v>
      </c>
      <c r="C1172" s="142" t="s">
        <v>975</v>
      </c>
      <c r="D1172" s="142" t="s">
        <v>2</v>
      </c>
      <c r="E1172" s="142" t="s">
        <v>2139</v>
      </c>
      <c r="F1172" s="143">
        <v>5.5</v>
      </c>
      <c r="G1172" s="143">
        <v>1</v>
      </c>
    </row>
    <row r="1173" spans="1:7" x14ac:dyDescent="0.25">
      <c r="A1173" s="142" t="s">
        <v>426</v>
      </c>
      <c r="B1173" s="142" t="s">
        <v>427</v>
      </c>
      <c r="C1173" s="142" t="s">
        <v>975</v>
      </c>
      <c r="D1173" s="142" t="s">
        <v>13</v>
      </c>
      <c r="E1173" s="142" t="s">
        <v>2140</v>
      </c>
      <c r="F1173" s="143">
        <v>4</v>
      </c>
      <c r="G1173" s="143">
        <v>1</v>
      </c>
    </row>
    <row r="1174" spans="1:7" x14ac:dyDescent="0.25">
      <c r="A1174" s="142" t="s">
        <v>426</v>
      </c>
      <c r="B1174" s="142" t="s">
        <v>427</v>
      </c>
      <c r="C1174" s="142" t="s">
        <v>975</v>
      </c>
      <c r="D1174" s="142" t="s">
        <v>10</v>
      </c>
      <c r="E1174" s="142" t="s">
        <v>2141</v>
      </c>
      <c r="F1174" s="143">
        <v>3</v>
      </c>
      <c r="G1174" s="143">
        <v>1</v>
      </c>
    </row>
    <row r="1175" spans="1:7" x14ac:dyDescent="0.25">
      <c r="A1175" s="142" t="s">
        <v>426</v>
      </c>
      <c r="B1175" s="142" t="s">
        <v>427</v>
      </c>
      <c r="C1175" s="142" t="s">
        <v>975</v>
      </c>
      <c r="D1175" s="142" t="s">
        <v>370</v>
      </c>
      <c r="E1175" s="142" t="s">
        <v>2142</v>
      </c>
      <c r="F1175" s="143">
        <v>2</v>
      </c>
      <c r="G1175" s="143">
        <v>1</v>
      </c>
    </row>
    <row r="1176" spans="1:7" x14ac:dyDescent="0.25">
      <c r="A1176" s="142" t="s">
        <v>426</v>
      </c>
      <c r="B1176" s="142" t="s">
        <v>427</v>
      </c>
      <c r="C1176" s="142" t="s">
        <v>975</v>
      </c>
      <c r="D1176" s="142" t="s">
        <v>25</v>
      </c>
      <c r="E1176" s="142" t="s">
        <v>2305</v>
      </c>
      <c r="F1176" s="143">
        <v>1.5</v>
      </c>
      <c r="G1176" s="143">
        <v>1</v>
      </c>
    </row>
    <row r="1177" spans="1:7" x14ac:dyDescent="0.25">
      <c r="A1177" s="142" t="s">
        <v>426</v>
      </c>
      <c r="B1177" s="142" t="s">
        <v>427</v>
      </c>
      <c r="C1177" s="142" t="s">
        <v>975</v>
      </c>
      <c r="D1177" s="142" t="s">
        <v>356</v>
      </c>
      <c r="E1177" s="142" t="s">
        <v>2159</v>
      </c>
      <c r="F1177" s="143">
        <v>1</v>
      </c>
      <c r="G1177" s="143">
        <v>1</v>
      </c>
    </row>
    <row r="1178" spans="1:7" x14ac:dyDescent="0.25">
      <c r="A1178" s="142" t="s">
        <v>428</v>
      </c>
      <c r="B1178" s="142" t="s">
        <v>429</v>
      </c>
      <c r="C1178" s="142" t="s">
        <v>1857</v>
      </c>
      <c r="D1178" s="142" t="s">
        <v>2219</v>
      </c>
      <c r="E1178" s="142" t="s">
        <v>2158</v>
      </c>
      <c r="F1178" s="143">
        <v>8.5</v>
      </c>
      <c r="G1178" s="143">
        <v>1</v>
      </c>
    </row>
    <row r="1179" spans="1:7" x14ac:dyDescent="0.25">
      <c r="A1179" s="142" t="s">
        <v>428</v>
      </c>
      <c r="B1179" s="142" t="s">
        <v>429</v>
      </c>
      <c r="C1179" s="142" t="s">
        <v>1857</v>
      </c>
      <c r="D1179" s="142" t="s">
        <v>581</v>
      </c>
      <c r="E1179" s="142" t="s">
        <v>2138</v>
      </c>
      <c r="F1179" s="143">
        <v>7</v>
      </c>
      <c r="G1179" s="143">
        <v>1</v>
      </c>
    </row>
    <row r="1180" spans="1:7" x14ac:dyDescent="0.25">
      <c r="A1180" s="142" t="s">
        <v>428</v>
      </c>
      <c r="B1180" s="142" t="s">
        <v>429</v>
      </c>
      <c r="C1180" s="142" t="s">
        <v>1857</v>
      </c>
      <c r="D1180" s="142" t="s">
        <v>2</v>
      </c>
      <c r="E1180" s="142" t="s">
        <v>2139</v>
      </c>
      <c r="F1180" s="143">
        <v>5.5</v>
      </c>
      <c r="G1180" s="143">
        <v>1</v>
      </c>
    </row>
    <row r="1181" spans="1:7" x14ac:dyDescent="0.25">
      <c r="A1181" s="142" t="s">
        <v>428</v>
      </c>
      <c r="B1181" s="142" t="s">
        <v>429</v>
      </c>
      <c r="C1181" s="142" t="s">
        <v>1857</v>
      </c>
      <c r="D1181" s="142" t="s">
        <v>13</v>
      </c>
      <c r="E1181" s="142" t="s">
        <v>2140</v>
      </c>
      <c r="F1181" s="143">
        <v>4</v>
      </c>
      <c r="G1181" s="143">
        <v>1</v>
      </c>
    </row>
    <row r="1182" spans="1:7" x14ac:dyDescent="0.25">
      <c r="A1182" s="142" t="s">
        <v>428</v>
      </c>
      <c r="B1182" s="142" t="s">
        <v>429</v>
      </c>
      <c r="C1182" s="142" t="s">
        <v>1857</v>
      </c>
      <c r="D1182" s="142" t="s">
        <v>10</v>
      </c>
      <c r="E1182" s="142" t="s">
        <v>2141</v>
      </c>
      <c r="F1182" s="143">
        <v>3</v>
      </c>
      <c r="G1182" s="143">
        <v>1</v>
      </c>
    </row>
    <row r="1183" spans="1:7" x14ac:dyDescent="0.25">
      <c r="A1183" s="142" t="s">
        <v>428</v>
      </c>
      <c r="B1183" s="142" t="s">
        <v>429</v>
      </c>
      <c r="C1183" s="142" t="s">
        <v>1857</v>
      </c>
      <c r="D1183" s="142" t="s">
        <v>370</v>
      </c>
      <c r="E1183" s="142" t="s">
        <v>2142</v>
      </c>
      <c r="F1183" s="143">
        <v>2</v>
      </c>
      <c r="G1183" s="143">
        <v>1</v>
      </c>
    </row>
    <row r="1184" spans="1:7" x14ac:dyDescent="0.25">
      <c r="A1184" s="142" t="s">
        <v>428</v>
      </c>
      <c r="B1184" s="142" t="s">
        <v>429</v>
      </c>
      <c r="C1184" s="142" t="s">
        <v>1857</v>
      </c>
      <c r="D1184" s="142" t="s">
        <v>25</v>
      </c>
      <c r="E1184" s="142" t="s">
        <v>2305</v>
      </c>
      <c r="F1184" s="143">
        <v>1.5</v>
      </c>
      <c r="G1184" s="143">
        <v>1</v>
      </c>
    </row>
    <row r="1185" spans="1:7" x14ac:dyDescent="0.25">
      <c r="A1185" s="142" t="s">
        <v>428</v>
      </c>
      <c r="B1185" s="142" t="s">
        <v>429</v>
      </c>
      <c r="C1185" s="142" t="s">
        <v>1857</v>
      </c>
      <c r="D1185" s="142" t="s">
        <v>356</v>
      </c>
      <c r="E1185" s="142" t="s">
        <v>2159</v>
      </c>
      <c r="F1185" s="143">
        <v>1</v>
      </c>
      <c r="G1185" s="143">
        <v>1</v>
      </c>
    </row>
    <row r="1186" spans="1:7" x14ac:dyDescent="0.25">
      <c r="A1186" s="142" t="s">
        <v>430</v>
      </c>
      <c r="B1186" s="142" t="s">
        <v>431</v>
      </c>
      <c r="C1186" s="142" t="s">
        <v>1857</v>
      </c>
      <c r="D1186" s="142" t="s">
        <v>2219</v>
      </c>
      <c r="E1186" s="142" t="s">
        <v>2158</v>
      </c>
      <c r="F1186" s="143">
        <v>8.5</v>
      </c>
      <c r="G1186" s="143">
        <v>1</v>
      </c>
    </row>
    <row r="1187" spans="1:7" x14ac:dyDescent="0.25">
      <c r="A1187" s="142" t="s">
        <v>430</v>
      </c>
      <c r="B1187" s="142" t="s">
        <v>431</v>
      </c>
      <c r="C1187" s="142" t="s">
        <v>1857</v>
      </c>
      <c r="D1187" s="142" t="s">
        <v>581</v>
      </c>
      <c r="E1187" s="142" t="s">
        <v>2138</v>
      </c>
      <c r="F1187" s="143">
        <v>7</v>
      </c>
      <c r="G1187" s="143">
        <v>1</v>
      </c>
    </row>
    <row r="1188" spans="1:7" x14ac:dyDescent="0.25">
      <c r="A1188" s="142" t="s">
        <v>430</v>
      </c>
      <c r="B1188" s="142" t="s">
        <v>431</v>
      </c>
      <c r="C1188" s="142" t="s">
        <v>1857</v>
      </c>
      <c r="D1188" s="142" t="s">
        <v>2</v>
      </c>
      <c r="E1188" s="142" t="s">
        <v>2139</v>
      </c>
      <c r="F1188" s="143">
        <v>5.5</v>
      </c>
      <c r="G1188" s="143">
        <v>1</v>
      </c>
    </row>
    <row r="1189" spans="1:7" x14ac:dyDescent="0.25">
      <c r="A1189" s="142" t="s">
        <v>430</v>
      </c>
      <c r="B1189" s="142" t="s">
        <v>431</v>
      </c>
      <c r="C1189" s="142" t="s">
        <v>1857</v>
      </c>
      <c r="D1189" s="142" t="s">
        <v>13</v>
      </c>
      <c r="E1189" s="142" t="s">
        <v>2140</v>
      </c>
      <c r="F1189" s="143">
        <v>4</v>
      </c>
      <c r="G1189" s="143">
        <v>1</v>
      </c>
    </row>
    <row r="1190" spans="1:7" x14ac:dyDescent="0.25">
      <c r="A1190" s="142" t="s">
        <v>430</v>
      </c>
      <c r="B1190" s="142" t="s">
        <v>431</v>
      </c>
      <c r="C1190" s="142" t="s">
        <v>1857</v>
      </c>
      <c r="D1190" s="142" t="s">
        <v>10</v>
      </c>
      <c r="E1190" s="142" t="s">
        <v>2141</v>
      </c>
      <c r="F1190" s="143">
        <v>3</v>
      </c>
      <c r="G1190" s="143">
        <v>1</v>
      </c>
    </row>
    <row r="1191" spans="1:7" x14ac:dyDescent="0.25">
      <c r="A1191" s="142" t="s">
        <v>430</v>
      </c>
      <c r="B1191" s="142" t="s">
        <v>431</v>
      </c>
      <c r="C1191" s="142" t="s">
        <v>1857</v>
      </c>
      <c r="D1191" s="142" t="s">
        <v>370</v>
      </c>
      <c r="E1191" s="142" t="s">
        <v>2142</v>
      </c>
      <c r="F1191" s="143">
        <v>2</v>
      </c>
      <c r="G1191" s="143">
        <v>1</v>
      </c>
    </row>
    <row r="1192" spans="1:7" x14ac:dyDescent="0.25">
      <c r="A1192" s="142" t="s">
        <v>430</v>
      </c>
      <c r="B1192" s="142" t="s">
        <v>431</v>
      </c>
      <c r="C1192" s="142" t="s">
        <v>1857</v>
      </c>
      <c r="D1192" s="142" t="s">
        <v>25</v>
      </c>
      <c r="E1192" s="142" t="s">
        <v>2305</v>
      </c>
      <c r="F1192" s="143">
        <v>1.5</v>
      </c>
      <c r="G1192" s="143">
        <v>1</v>
      </c>
    </row>
    <row r="1193" spans="1:7" x14ac:dyDescent="0.25">
      <c r="A1193" s="142" t="s">
        <v>430</v>
      </c>
      <c r="B1193" s="142" t="s">
        <v>431</v>
      </c>
      <c r="C1193" s="142" t="s">
        <v>1857</v>
      </c>
      <c r="D1193" s="142" t="s">
        <v>356</v>
      </c>
      <c r="E1193" s="142" t="s">
        <v>2159</v>
      </c>
      <c r="F1193" s="143">
        <v>1</v>
      </c>
      <c r="G1193" s="143">
        <v>1</v>
      </c>
    </row>
    <row r="1194" spans="1:7" x14ac:dyDescent="0.25">
      <c r="A1194" s="142" t="s">
        <v>432</v>
      </c>
      <c r="B1194" s="142" t="s">
        <v>433</v>
      </c>
      <c r="C1194" s="142" t="s">
        <v>2001</v>
      </c>
      <c r="D1194" s="142" t="s">
        <v>2216</v>
      </c>
      <c r="E1194" s="142" t="s">
        <v>2144</v>
      </c>
      <c r="F1194" s="143">
        <v>8.5</v>
      </c>
      <c r="G1194" s="143">
        <v>1</v>
      </c>
    </row>
    <row r="1195" spans="1:7" x14ac:dyDescent="0.25">
      <c r="A1195" s="142" t="s">
        <v>432</v>
      </c>
      <c r="B1195" s="142" t="s">
        <v>433</v>
      </c>
      <c r="C1195" s="142" t="s">
        <v>2001</v>
      </c>
      <c r="D1195" s="142" t="s">
        <v>2217</v>
      </c>
      <c r="E1195" s="142" t="s">
        <v>2143</v>
      </c>
      <c r="F1195" s="143">
        <v>7.75</v>
      </c>
      <c r="G1195" s="143">
        <v>1</v>
      </c>
    </row>
    <row r="1196" spans="1:7" x14ac:dyDescent="0.25">
      <c r="A1196" s="142" t="s">
        <v>432</v>
      </c>
      <c r="B1196" s="142" t="s">
        <v>433</v>
      </c>
      <c r="C1196" s="142" t="s">
        <v>2001</v>
      </c>
      <c r="D1196" s="142" t="s">
        <v>781</v>
      </c>
      <c r="E1196" s="142" t="s">
        <v>2160</v>
      </c>
      <c r="F1196" s="143">
        <v>7</v>
      </c>
      <c r="G1196" s="143">
        <v>1</v>
      </c>
    </row>
    <row r="1197" spans="1:7" x14ac:dyDescent="0.25">
      <c r="A1197" s="142" t="s">
        <v>432</v>
      </c>
      <c r="B1197" s="142" t="s">
        <v>433</v>
      </c>
      <c r="C1197" s="142" t="s">
        <v>2001</v>
      </c>
      <c r="D1197" s="142" t="s">
        <v>987</v>
      </c>
      <c r="E1197" s="142" t="s">
        <v>2161</v>
      </c>
      <c r="F1197" s="143">
        <v>6.25</v>
      </c>
      <c r="G1197" s="143">
        <v>1</v>
      </c>
    </row>
    <row r="1198" spans="1:7" x14ac:dyDescent="0.25">
      <c r="A1198" s="142" t="s">
        <v>432</v>
      </c>
      <c r="B1198" s="142" t="s">
        <v>433</v>
      </c>
      <c r="C1198" s="142" t="s">
        <v>2001</v>
      </c>
      <c r="D1198" s="142" t="s">
        <v>988</v>
      </c>
      <c r="E1198" s="142" t="s">
        <v>2162</v>
      </c>
      <c r="F1198" s="143">
        <v>5.5</v>
      </c>
      <c r="G1198" s="143">
        <v>1</v>
      </c>
    </row>
    <row r="1199" spans="1:7" x14ac:dyDescent="0.25">
      <c r="A1199" s="142" t="s">
        <v>432</v>
      </c>
      <c r="B1199" s="142" t="s">
        <v>433</v>
      </c>
      <c r="C1199" s="142" t="s">
        <v>2001</v>
      </c>
      <c r="D1199" s="142" t="s">
        <v>761</v>
      </c>
      <c r="E1199" s="142" t="s">
        <v>2163</v>
      </c>
      <c r="F1199" s="143">
        <v>4.75</v>
      </c>
      <c r="G1199" s="143">
        <v>1</v>
      </c>
    </row>
    <row r="1200" spans="1:7" x14ac:dyDescent="0.25">
      <c r="A1200" s="142" t="s">
        <v>432</v>
      </c>
      <c r="B1200" s="142" t="s">
        <v>433</v>
      </c>
      <c r="C1200" s="142" t="s">
        <v>2001</v>
      </c>
      <c r="D1200" s="142" t="s">
        <v>989</v>
      </c>
      <c r="E1200" s="142" t="s">
        <v>2164</v>
      </c>
      <c r="F1200" s="143">
        <v>4</v>
      </c>
      <c r="G1200" s="143">
        <v>1</v>
      </c>
    </row>
    <row r="1201" spans="1:7" x14ac:dyDescent="0.25">
      <c r="A1201" s="142" t="s">
        <v>432</v>
      </c>
      <c r="B1201" s="142" t="s">
        <v>433</v>
      </c>
      <c r="C1201" s="142" t="s">
        <v>2001</v>
      </c>
      <c r="D1201" s="142" t="s">
        <v>990</v>
      </c>
      <c r="E1201" s="142" t="s">
        <v>2165</v>
      </c>
      <c r="F1201" s="143">
        <v>3.5</v>
      </c>
      <c r="G1201" s="143">
        <v>1</v>
      </c>
    </row>
    <row r="1202" spans="1:7" x14ac:dyDescent="0.25">
      <c r="A1202" s="142" t="s">
        <v>432</v>
      </c>
      <c r="B1202" s="142" t="s">
        <v>433</v>
      </c>
      <c r="C1202" s="142" t="s">
        <v>2001</v>
      </c>
      <c r="D1202" s="142" t="s">
        <v>991</v>
      </c>
      <c r="E1202" s="142" t="s">
        <v>2166</v>
      </c>
      <c r="F1202" s="143">
        <v>3</v>
      </c>
      <c r="G1202" s="143">
        <v>1</v>
      </c>
    </row>
    <row r="1203" spans="1:7" x14ac:dyDescent="0.25">
      <c r="A1203" s="142" t="s">
        <v>432</v>
      </c>
      <c r="B1203" s="142" t="s">
        <v>433</v>
      </c>
      <c r="C1203" s="142" t="s">
        <v>2001</v>
      </c>
      <c r="D1203" s="142" t="s">
        <v>992</v>
      </c>
      <c r="E1203" s="142" t="s">
        <v>2167</v>
      </c>
      <c r="F1203" s="143">
        <v>2.5</v>
      </c>
      <c r="G1203" s="143">
        <v>1</v>
      </c>
    </row>
    <row r="1204" spans="1:7" x14ac:dyDescent="0.25">
      <c r="A1204" s="142" t="s">
        <v>432</v>
      </c>
      <c r="B1204" s="142" t="s">
        <v>433</v>
      </c>
      <c r="C1204" s="142" t="s">
        <v>2001</v>
      </c>
      <c r="D1204" s="142" t="s">
        <v>971</v>
      </c>
      <c r="E1204" s="142" t="s">
        <v>2153</v>
      </c>
      <c r="F1204" s="143">
        <v>2</v>
      </c>
      <c r="G1204" s="143">
        <v>1</v>
      </c>
    </row>
    <row r="1205" spans="1:7" x14ac:dyDescent="0.25">
      <c r="A1205" s="142" t="s">
        <v>432</v>
      </c>
      <c r="B1205" s="142" t="s">
        <v>433</v>
      </c>
      <c r="C1205" s="142" t="s">
        <v>2001</v>
      </c>
      <c r="D1205" s="142" t="s">
        <v>972</v>
      </c>
      <c r="E1205" s="142" t="s">
        <v>2168</v>
      </c>
      <c r="F1205" s="143">
        <v>1.75</v>
      </c>
      <c r="G1205" s="143">
        <v>1</v>
      </c>
    </row>
    <row r="1206" spans="1:7" x14ac:dyDescent="0.25">
      <c r="A1206" s="142" t="s">
        <v>432</v>
      </c>
      <c r="B1206" s="142" t="s">
        <v>433</v>
      </c>
      <c r="C1206" s="142" t="s">
        <v>2001</v>
      </c>
      <c r="D1206" s="142" t="s">
        <v>1008</v>
      </c>
      <c r="E1206" s="142" t="s">
        <v>2169</v>
      </c>
      <c r="F1206" s="143">
        <v>1.5</v>
      </c>
      <c r="G1206" s="143">
        <v>1</v>
      </c>
    </row>
    <row r="1207" spans="1:7" x14ac:dyDescent="0.25">
      <c r="A1207" s="142" t="s">
        <v>432</v>
      </c>
      <c r="B1207" s="142" t="s">
        <v>433</v>
      </c>
      <c r="C1207" s="142" t="s">
        <v>2001</v>
      </c>
      <c r="D1207" s="142" t="s">
        <v>1009</v>
      </c>
      <c r="E1207" s="142" t="s">
        <v>2170</v>
      </c>
      <c r="F1207" s="143">
        <v>1.25</v>
      </c>
      <c r="G1207" s="143">
        <v>1</v>
      </c>
    </row>
    <row r="1208" spans="1:7" x14ac:dyDescent="0.25">
      <c r="A1208" s="142" t="s">
        <v>432</v>
      </c>
      <c r="B1208" s="142" t="s">
        <v>433</v>
      </c>
      <c r="C1208" s="142" t="s">
        <v>2001</v>
      </c>
      <c r="D1208" s="142" t="s">
        <v>1010</v>
      </c>
      <c r="E1208" s="142" t="s">
        <v>2171</v>
      </c>
      <c r="F1208" s="143">
        <v>1</v>
      </c>
      <c r="G1208" s="143">
        <v>1</v>
      </c>
    </row>
    <row r="1209" spans="1:7" x14ac:dyDescent="0.25">
      <c r="A1209" s="142" t="s">
        <v>434</v>
      </c>
      <c r="B1209" s="142" t="s">
        <v>435</v>
      </c>
      <c r="C1209" s="142" t="s">
        <v>1857</v>
      </c>
      <c r="D1209" s="142" t="s">
        <v>2219</v>
      </c>
      <c r="E1209" s="142" t="s">
        <v>2158</v>
      </c>
      <c r="F1209" s="143">
        <v>8.5</v>
      </c>
      <c r="G1209" s="143">
        <v>1</v>
      </c>
    </row>
    <row r="1210" spans="1:7" x14ac:dyDescent="0.25">
      <c r="A1210" s="142" t="s">
        <v>434</v>
      </c>
      <c r="B1210" s="142" t="s">
        <v>435</v>
      </c>
      <c r="C1210" s="142" t="s">
        <v>1857</v>
      </c>
      <c r="D1210" s="142" t="s">
        <v>581</v>
      </c>
      <c r="E1210" s="142" t="s">
        <v>2138</v>
      </c>
      <c r="F1210" s="143">
        <v>7</v>
      </c>
      <c r="G1210" s="143">
        <v>1</v>
      </c>
    </row>
    <row r="1211" spans="1:7" x14ac:dyDescent="0.25">
      <c r="A1211" s="142" t="s">
        <v>434</v>
      </c>
      <c r="B1211" s="142" t="s">
        <v>435</v>
      </c>
      <c r="C1211" s="142" t="s">
        <v>1857</v>
      </c>
      <c r="D1211" s="142" t="s">
        <v>2</v>
      </c>
      <c r="E1211" s="142" t="s">
        <v>2139</v>
      </c>
      <c r="F1211" s="143">
        <v>5.5</v>
      </c>
      <c r="G1211" s="143">
        <v>1</v>
      </c>
    </row>
    <row r="1212" spans="1:7" x14ac:dyDescent="0.25">
      <c r="A1212" s="142" t="s">
        <v>434</v>
      </c>
      <c r="B1212" s="142" t="s">
        <v>435</v>
      </c>
      <c r="C1212" s="142" t="s">
        <v>1857</v>
      </c>
      <c r="D1212" s="142" t="s">
        <v>13</v>
      </c>
      <c r="E1212" s="142" t="s">
        <v>2140</v>
      </c>
      <c r="F1212" s="143">
        <v>4</v>
      </c>
      <c r="G1212" s="143">
        <v>1</v>
      </c>
    </row>
    <row r="1213" spans="1:7" x14ac:dyDescent="0.25">
      <c r="A1213" s="142" t="s">
        <v>434</v>
      </c>
      <c r="B1213" s="142" t="s">
        <v>435</v>
      </c>
      <c r="C1213" s="142" t="s">
        <v>1857</v>
      </c>
      <c r="D1213" s="142" t="s">
        <v>10</v>
      </c>
      <c r="E1213" s="142" t="s">
        <v>2141</v>
      </c>
      <c r="F1213" s="143">
        <v>3</v>
      </c>
      <c r="G1213" s="143">
        <v>1</v>
      </c>
    </row>
    <row r="1214" spans="1:7" x14ac:dyDescent="0.25">
      <c r="A1214" s="142" t="s">
        <v>434</v>
      </c>
      <c r="B1214" s="142" t="s">
        <v>435</v>
      </c>
      <c r="C1214" s="142" t="s">
        <v>1857</v>
      </c>
      <c r="D1214" s="142" t="s">
        <v>370</v>
      </c>
      <c r="E1214" s="142" t="s">
        <v>2142</v>
      </c>
      <c r="F1214" s="143">
        <v>2</v>
      </c>
      <c r="G1214" s="143">
        <v>1</v>
      </c>
    </row>
    <row r="1215" spans="1:7" x14ac:dyDescent="0.25">
      <c r="A1215" s="142" t="s">
        <v>434</v>
      </c>
      <c r="B1215" s="142" t="s">
        <v>435</v>
      </c>
      <c r="C1215" s="142" t="s">
        <v>1857</v>
      </c>
      <c r="D1215" s="142" t="s">
        <v>25</v>
      </c>
      <c r="E1215" s="142" t="s">
        <v>2305</v>
      </c>
      <c r="F1215" s="143">
        <v>1.5</v>
      </c>
      <c r="G1215" s="143">
        <v>1</v>
      </c>
    </row>
    <row r="1216" spans="1:7" x14ac:dyDescent="0.25">
      <c r="A1216" s="142" t="s">
        <v>434</v>
      </c>
      <c r="B1216" s="142" t="s">
        <v>435</v>
      </c>
      <c r="C1216" s="142" t="s">
        <v>1857</v>
      </c>
      <c r="D1216" s="142" t="s">
        <v>356</v>
      </c>
      <c r="E1216" s="142" t="s">
        <v>2159</v>
      </c>
      <c r="F1216" s="143">
        <v>1</v>
      </c>
      <c r="G1216" s="143">
        <v>1</v>
      </c>
    </row>
    <row r="1217" spans="1:7" x14ac:dyDescent="0.25">
      <c r="A1217" s="142" t="s">
        <v>436</v>
      </c>
      <c r="B1217" s="142" t="s">
        <v>437</v>
      </c>
      <c r="C1217" s="142" t="s">
        <v>1857</v>
      </c>
      <c r="D1217" s="142" t="s">
        <v>2219</v>
      </c>
      <c r="E1217" s="142" t="s">
        <v>2158</v>
      </c>
      <c r="F1217" s="143">
        <v>8.5</v>
      </c>
      <c r="G1217" s="143">
        <v>1</v>
      </c>
    </row>
    <row r="1218" spans="1:7" x14ac:dyDescent="0.25">
      <c r="A1218" s="142" t="s">
        <v>436</v>
      </c>
      <c r="B1218" s="142" t="s">
        <v>437</v>
      </c>
      <c r="C1218" s="142" t="s">
        <v>1857</v>
      </c>
      <c r="D1218" s="142" t="s">
        <v>581</v>
      </c>
      <c r="E1218" s="142" t="s">
        <v>2138</v>
      </c>
      <c r="F1218" s="143">
        <v>7</v>
      </c>
      <c r="G1218" s="143">
        <v>1</v>
      </c>
    </row>
    <row r="1219" spans="1:7" x14ac:dyDescent="0.25">
      <c r="A1219" s="142" t="s">
        <v>436</v>
      </c>
      <c r="B1219" s="142" t="s">
        <v>437</v>
      </c>
      <c r="C1219" s="142" t="s">
        <v>1857</v>
      </c>
      <c r="D1219" s="142" t="s">
        <v>2</v>
      </c>
      <c r="E1219" s="142" t="s">
        <v>2139</v>
      </c>
      <c r="F1219" s="143">
        <v>5.5</v>
      </c>
      <c r="G1219" s="143">
        <v>1</v>
      </c>
    </row>
    <row r="1220" spans="1:7" x14ac:dyDescent="0.25">
      <c r="A1220" s="142" t="s">
        <v>436</v>
      </c>
      <c r="B1220" s="142" t="s">
        <v>437</v>
      </c>
      <c r="C1220" s="142" t="s">
        <v>1857</v>
      </c>
      <c r="D1220" s="142" t="s">
        <v>13</v>
      </c>
      <c r="E1220" s="142" t="s">
        <v>2140</v>
      </c>
      <c r="F1220" s="143">
        <v>4</v>
      </c>
      <c r="G1220" s="143">
        <v>1</v>
      </c>
    </row>
    <row r="1221" spans="1:7" x14ac:dyDescent="0.25">
      <c r="A1221" s="142" t="s">
        <v>436</v>
      </c>
      <c r="B1221" s="142" t="s">
        <v>437</v>
      </c>
      <c r="C1221" s="142" t="s">
        <v>1857</v>
      </c>
      <c r="D1221" s="142" t="s">
        <v>10</v>
      </c>
      <c r="E1221" s="142" t="s">
        <v>2141</v>
      </c>
      <c r="F1221" s="143">
        <v>3</v>
      </c>
      <c r="G1221" s="143">
        <v>1</v>
      </c>
    </row>
    <row r="1222" spans="1:7" x14ac:dyDescent="0.25">
      <c r="A1222" s="142" t="s">
        <v>436</v>
      </c>
      <c r="B1222" s="142" t="s">
        <v>437</v>
      </c>
      <c r="C1222" s="142" t="s">
        <v>1857</v>
      </c>
      <c r="D1222" s="142" t="s">
        <v>370</v>
      </c>
      <c r="E1222" s="142" t="s">
        <v>2142</v>
      </c>
      <c r="F1222" s="143">
        <v>2</v>
      </c>
      <c r="G1222" s="143">
        <v>1</v>
      </c>
    </row>
    <row r="1223" spans="1:7" x14ac:dyDescent="0.25">
      <c r="A1223" s="142" t="s">
        <v>436</v>
      </c>
      <c r="B1223" s="142" t="s">
        <v>437</v>
      </c>
      <c r="C1223" s="142" t="s">
        <v>1857</v>
      </c>
      <c r="D1223" s="142" t="s">
        <v>25</v>
      </c>
      <c r="E1223" s="142" t="s">
        <v>2305</v>
      </c>
      <c r="F1223" s="143">
        <v>1.5</v>
      </c>
      <c r="G1223" s="143">
        <v>1</v>
      </c>
    </row>
    <row r="1224" spans="1:7" x14ac:dyDescent="0.25">
      <c r="A1224" s="142" t="s">
        <v>436</v>
      </c>
      <c r="B1224" s="142" t="s">
        <v>437</v>
      </c>
      <c r="C1224" s="142" t="s">
        <v>1857</v>
      </c>
      <c r="D1224" s="142" t="s">
        <v>356</v>
      </c>
      <c r="E1224" s="142" t="s">
        <v>2159</v>
      </c>
      <c r="F1224" s="143">
        <v>1</v>
      </c>
      <c r="G1224" s="143">
        <v>1</v>
      </c>
    </row>
    <row r="1225" spans="1:7" x14ac:dyDescent="0.25">
      <c r="A1225" s="142" t="s">
        <v>438</v>
      </c>
      <c r="B1225" s="142" t="s">
        <v>439</v>
      </c>
      <c r="C1225" s="142" t="s">
        <v>1857</v>
      </c>
      <c r="D1225" s="142" t="s">
        <v>2219</v>
      </c>
      <c r="E1225" s="142" t="s">
        <v>2158</v>
      </c>
      <c r="F1225" s="143">
        <v>8.5</v>
      </c>
      <c r="G1225" s="143">
        <v>1</v>
      </c>
    </row>
    <row r="1226" spans="1:7" x14ac:dyDescent="0.25">
      <c r="A1226" s="142" t="s">
        <v>438</v>
      </c>
      <c r="B1226" s="142" t="s">
        <v>439</v>
      </c>
      <c r="C1226" s="142" t="s">
        <v>1857</v>
      </c>
      <c r="D1226" s="142" t="s">
        <v>581</v>
      </c>
      <c r="E1226" s="142" t="s">
        <v>2138</v>
      </c>
      <c r="F1226" s="143">
        <v>7</v>
      </c>
      <c r="G1226" s="143">
        <v>1</v>
      </c>
    </row>
    <row r="1227" spans="1:7" x14ac:dyDescent="0.25">
      <c r="A1227" s="142" t="s">
        <v>438</v>
      </c>
      <c r="B1227" s="142" t="s">
        <v>439</v>
      </c>
      <c r="C1227" s="142" t="s">
        <v>1857</v>
      </c>
      <c r="D1227" s="142" t="s">
        <v>2</v>
      </c>
      <c r="E1227" s="142" t="s">
        <v>2139</v>
      </c>
      <c r="F1227" s="143">
        <v>5.5</v>
      </c>
      <c r="G1227" s="143">
        <v>1</v>
      </c>
    </row>
    <row r="1228" spans="1:7" x14ac:dyDescent="0.25">
      <c r="A1228" s="142" t="s">
        <v>438</v>
      </c>
      <c r="B1228" s="142" t="s">
        <v>439</v>
      </c>
      <c r="C1228" s="142" t="s">
        <v>1857</v>
      </c>
      <c r="D1228" s="142" t="s">
        <v>13</v>
      </c>
      <c r="E1228" s="142" t="s">
        <v>2140</v>
      </c>
      <c r="F1228" s="143">
        <v>4</v>
      </c>
      <c r="G1228" s="143">
        <v>1</v>
      </c>
    </row>
    <row r="1229" spans="1:7" x14ac:dyDescent="0.25">
      <c r="A1229" s="142" t="s">
        <v>438</v>
      </c>
      <c r="B1229" s="142" t="s">
        <v>439</v>
      </c>
      <c r="C1229" s="142" t="s">
        <v>1857</v>
      </c>
      <c r="D1229" s="142" t="s">
        <v>10</v>
      </c>
      <c r="E1229" s="142" t="s">
        <v>2141</v>
      </c>
      <c r="F1229" s="143">
        <v>3</v>
      </c>
      <c r="G1229" s="143">
        <v>1</v>
      </c>
    </row>
    <row r="1230" spans="1:7" x14ac:dyDescent="0.25">
      <c r="A1230" s="142" t="s">
        <v>438</v>
      </c>
      <c r="B1230" s="142" t="s">
        <v>439</v>
      </c>
      <c r="C1230" s="142" t="s">
        <v>1857</v>
      </c>
      <c r="D1230" s="142" t="s">
        <v>370</v>
      </c>
      <c r="E1230" s="142" t="s">
        <v>2142</v>
      </c>
      <c r="F1230" s="143">
        <v>2</v>
      </c>
      <c r="G1230" s="143">
        <v>1</v>
      </c>
    </row>
    <row r="1231" spans="1:7" x14ac:dyDescent="0.25">
      <c r="A1231" s="142" t="s">
        <v>438</v>
      </c>
      <c r="B1231" s="142" t="s">
        <v>439</v>
      </c>
      <c r="C1231" s="142" t="s">
        <v>1857</v>
      </c>
      <c r="D1231" s="142" t="s">
        <v>25</v>
      </c>
      <c r="E1231" s="142" t="s">
        <v>2305</v>
      </c>
      <c r="F1231" s="143">
        <v>1.5</v>
      </c>
      <c r="G1231" s="143">
        <v>1</v>
      </c>
    </row>
    <row r="1232" spans="1:7" x14ac:dyDescent="0.25">
      <c r="A1232" s="142" t="s">
        <v>438</v>
      </c>
      <c r="B1232" s="142" t="s">
        <v>439</v>
      </c>
      <c r="C1232" s="142" t="s">
        <v>1857</v>
      </c>
      <c r="D1232" s="142" t="s">
        <v>356</v>
      </c>
      <c r="E1232" s="142" t="s">
        <v>2159</v>
      </c>
      <c r="F1232" s="143">
        <v>1</v>
      </c>
      <c r="G1232" s="143">
        <v>1</v>
      </c>
    </row>
    <row r="1233" spans="1:7" x14ac:dyDescent="0.25">
      <c r="A1233" s="142" t="s">
        <v>440</v>
      </c>
      <c r="B1233" s="142" t="s">
        <v>441</v>
      </c>
      <c r="C1233" s="142" t="s">
        <v>975</v>
      </c>
      <c r="D1233" s="142" t="s">
        <v>2219</v>
      </c>
      <c r="E1233" s="142" t="s">
        <v>2158</v>
      </c>
      <c r="F1233" s="143">
        <v>8.5</v>
      </c>
      <c r="G1233" s="143">
        <v>1</v>
      </c>
    </row>
    <row r="1234" spans="1:7" x14ac:dyDescent="0.25">
      <c r="A1234" s="142" t="s">
        <v>440</v>
      </c>
      <c r="B1234" s="142" t="s">
        <v>441</v>
      </c>
      <c r="C1234" s="142" t="s">
        <v>975</v>
      </c>
      <c r="D1234" s="142" t="s">
        <v>581</v>
      </c>
      <c r="E1234" s="142" t="s">
        <v>2138</v>
      </c>
      <c r="F1234" s="143">
        <v>7</v>
      </c>
      <c r="G1234" s="143">
        <v>1</v>
      </c>
    </row>
    <row r="1235" spans="1:7" x14ac:dyDescent="0.25">
      <c r="A1235" s="142" t="s">
        <v>440</v>
      </c>
      <c r="B1235" s="142" t="s">
        <v>441</v>
      </c>
      <c r="C1235" s="142" t="s">
        <v>975</v>
      </c>
      <c r="D1235" s="142" t="s">
        <v>2</v>
      </c>
      <c r="E1235" s="142" t="s">
        <v>2139</v>
      </c>
      <c r="F1235" s="143">
        <v>5.5</v>
      </c>
      <c r="G1235" s="143">
        <v>1</v>
      </c>
    </row>
    <row r="1236" spans="1:7" x14ac:dyDescent="0.25">
      <c r="A1236" s="142" t="s">
        <v>440</v>
      </c>
      <c r="B1236" s="142" t="s">
        <v>441</v>
      </c>
      <c r="C1236" s="142" t="s">
        <v>975</v>
      </c>
      <c r="D1236" s="142" t="s">
        <v>13</v>
      </c>
      <c r="E1236" s="142" t="s">
        <v>2140</v>
      </c>
      <c r="F1236" s="143">
        <v>4</v>
      </c>
      <c r="G1236" s="143">
        <v>1</v>
      </c>
    </row>
    <row r="1237" spans="1:7" x14ac:dyDescent="0.25">
      <c r="A1237" s="142" t="s">
        <v>440</v>
      </c>
      <c r="B1237" s="142" t="s">
        <v>441</v>
      </c>
      <c r="C1237" s="142" t="s">
        <v>975</v>
      </c>
      <c r="D1237" s="142" t="s">
        <v>10</v>
      </c>
      <c r="E1237" s="142" t="s">
        <v>2141</v>
      </c>
      <c r="F1237" s="143">
        <v>3</v>
      </c>
      <c r="G1237" s="143">
        <v>1</v>
      </c>
    </row>
    <row r="1238" spans="1:7" x14ac:dyDescent="0.25">
      <c r="A1238" s="142" t="s">
        <v>440</v>
      </c>
      <c r="B1238" s="142" t="s">
        <v>441</v>
      </c>
      <c r="C1238" s="142" t="s">
        <v>975</v>
      </c>
      <c r="D1238" s="142" t="s">
        <v>370</v>
      </c>
      <c r="E1238" s="142" t="s">
        <v>2142</v>
      </c>
      <c r="F1238" s="143">
        <v>2</v>
      </c>
      <c r="G1238" s="143">
        <v>1</v>
      </c>
    </row>
    <row r="1239" spans="1:7" x14ac:dyDescent="0.25">
      <c r="A1239" s="142" t="s">
        <v>440</v>
      </c>
      <c r="B1239" s="142" t="s">
        <v>441</v>
      </c>
      <c r="C1239" s="142" t="s">
        <v>975</v>
      </c>
      <c r="D1239" s="142" t="s">
        <v>25</v>
      </c>
      <c r="E1239" s="142" t="s">
        <v>2305</v>
      </c>
      <c r="F1239" s="143">
        <v>1.5</v>
      </c>
      <c r="G1239" s="143">
        <v>1</v>
      </c>
    </row>
    <row r="1240" spans="1:7" x14ac:dyDescent="0.25">
      <c r="A1240" s="142" t="s">
        <v>440</v>
      </c>
      <c r="B1240" s="142" t="s">
        <v>441</v>
      </c>
      <c r="C1240" s="142" t="s">
        <v>975</v>
      </c>
      <c r="D1240" s="142" t="s">
        <v>356</v>
      </c>
      <c r="E1240" s="142" t="s">
        <v>2159</v>
      </c>
      <c r="F1240" s="143">
        <v>1</v>
      </c>
      <c r="G1240" s="143">
        <v>1</v>
      </c>
    </row>
    <row r="1241" spans="1:7" x14ac:dyDescent="0.25">
      <c r="A1241" s="142" t="s">
        <v>442</v>
      </c>
      <c r="B1241" s="142" t="s">
        <v>443</v>
      </c>
      <c r="C1241" s="142" t="s">
        <v>975</v>
      </c>
      <c r="D1241" s="142" t="s">
        <v>2219</v>
      </c>
      <c r="E1241" s="142" t="s">
        <v>2158</v>
      </c>
      <c r="F1241" s="143">
        <v>8.5</v>
      </c>
      <c r="G1241" s="143">
        <v>1</v>
      </c>
    </row>
    <row r="1242" spans="1:7" x14ac:dyDescent="0.25">
      <c r="A1242" s="142" t="s">
        <v>442</v>
      </c>
      <c r="B1242" s="142" t="s">
        <v>443</v>
      </c>
      <c r="C1242" s="142" t="s">
        <v>975</v>
      </c>
      <c r="D1242" s="142" t="s">
        <v>581</v>
      </c>
      <c r="E1242" s="142" t="s">
        <v>2138</v>
      </c>
      <c r="F1242" s="143">
        <v>7</v>
      </c>
      <c r="G1242" s="143">
        <v>1</v>
      </c>
    </row>
    <row r="1243" spans="1:7" x14ac:dyDescent="0.25">
      <c r="A1243" s="142" t="s">
        <v>442</v>
      </c>
      <c r="B1243" s="142" t="s">
        <v>443</v>
      </c>
      <c r="C1243" s="142" t="s">
        <v>975</v>
      </c>
      <c r="D1243" s="142" t="s">
        <v>2</v>
      </c>
      <c r="E1243" s="142" t="s">
        <v>2139</v>
      </c>
      <c r="F1243" s="143">
        <v>5.5</v>
      </c>
      <c r="G1243" s="143">
        <v>1</v>
      </c>
    </row>
    <row r="1244" spans="1:7" x14ac:dyDescent="0.25">
      <c r="A1244" s="142" t="s">
        <v>442</v>
      </c>
      <c r="B1244" s="142" t="s">
        <v>443</v>
      </c>
      <c r="C1244" s="142" t="s">
        <v>975</v>
      </c>
      <c r="D1244" s="142" t="s">
        <v>13</v>
      </c>
      <c r="E1244" s="142" t="s">
        <v>2140</v>
      </c>
      <c r="F1244" s="143">
        <v>4</v>
      </c>
      <c r="G1244" s="143">
        <v>1</v>
      </c>
    </row>
    <row r="1245" spans="1:7" x14ac:dyDescent="0.25">
      <c r="A1245" s="142" t="s">
        <v>442</v>
      </c>
      <c r="B1245" s="142" t="s">
        <v>443</v>
      </c>
      <c r="C1245" s="142" t="s">
        <v>975</v>
      </c>
      <c r="D1245" s="142" t="s">
        <v>10</v>
      </c>
      <c r="E1245" s="142" t="s">
        <v>2141</v>
      </c>
      <c r="F1245" s="143">
        <v>3</v>
      </c>
      <c r="G1245" s="143">
        <v>1</v>
      </c>
    </row>
    <row r="1246" spans="1:7" x14ac:dyDescent="0.25">
      <c r="A1246" s="142" t="s">
        <v>442</v>
      </c>
      <c r="B1246" s="142" t="s">
        <v>443</v>
      </c>
      <c r="C1246" s="142" t="s">
        <v>975</v>
      </c>
      <c r="D1246" s="142" t="s">
        <v>370</v>
      </c>
      <c r="E1246" s="142" t="s">
        <v>2142</v>
      </c>
      <c r="F1246" s="143">
        <v>2</v>
      </c>
      <c r="G1246" s="143">
        <v>1</v>
      </c>
    </row>
    <row r="1247" spans="1:7" x14ac:dyDescent="0.25">
      <c r="A1247" s="142" t="s">
        <v>442</v>
      </c>
      <c r="B1247" s="142" t="s">
        <v>443</v>
      </c>
      <c r="C1247" s="142" t="s">
        <v>975</v>
      </c>
      <c r="D1247" s="142" t="s">
        <v>25</v>
      </c>
      <c r="E1247" s="142" t="s">
        <v>2305</v>
      </c>
      <c r="F1247" s="143">
        <v>1.5</v>
      </c>
      <c r="G1247" s="143">
        <v>1</v>
      </c>
    </row>
    <row r="1248" spans="1:7" x14ac:dyDescent="0.25">
      <c r="A1248" s="142" t="s">
        <v>442</v>
      </c>
      <c r="B1248" s="142" t="s">
        <v>443</v>
      </c>
      <c r="C1248" s="142" t="s">
        <v>975</v>
      </c>
      <c r="D1248" s="142" t="s">
        <v>356</v>
      </c>
      <c r="E1248" s="142" t="s">
        <v>2159</v>
      </c>
      <c r="F1248" s="143">
        <v>1</v>
      </c>
      <c r="G1248" s="143">
        <v>1</v>
      </c>
    </row>
    <row r="1249" spans="1:7" x14ac:dyDescent="0.25">
      <c r="A1249" s="142" t="s">
        <v>444</v>
      </c>
      <c r="B1249" s="142" t="s">
        <v>445</v>
      </c>
      <c r="C1249" s="142" t="s">
        <v>1857</v>
      </c>
      <c r="D1249" s="142" t="s">
        <v>2219</v>
      </c>
      <c r="E1249" s="142" t="s">
        <v>2158</v>
      </c>
      <c r="F1249" s="143">
        <v>8.5</v>
      </c>
      <c r="G1249" s="143">
        <v>1</v>
      </c>
    </row>
    <row r="1250" spans="1:7" x14ac:dyDescent="0.25">
      <c r="A1250" s="142" t="s">
        <v>444</v>
      </c>
      <c r="B1250" s="142" t="s">
        <v>445</v>
      </c>
      <c r="C1250" s="142" t="s">
        <v>1857</v>
      </c>
      <c r="D1250" s="142" t="s">
        <v>581</v>
      </c>
      <c r="E1250" s="142" t="s">
        <v>2138</v>
      </c>
      <c r="F1250" s="143">
        <v>7</v>
      </c>
      <c r="G1250" s="143">
        <v>1</v>
      </c>
    </row>
    <row r="1251" spans="1:7" x14ac:dyDescent="0.25">
      <c r="A1251" s="142" t="s">
        <v>444</v>
      </c>
      <c r="B1251" s="142" t="s">
        <v>445</v>
      </c>
      <c r="C1251" s="142" t="s">
        <v>1857</v>
      </c>
      <c r="D1251" s="142" t="s">
        <v>2</v>
      </c>
      <c r="E1251" s="142" t="s">
        <v>2139</v>
      </c>
      <c r="F1251" s="143">
        <v>5.5</v>
      </c>
      <c r="G1251" s="143">
        <v>1</v>
      </c>
    </row>
    <row r="1252" spans="1:7" x14ac:dyDescent="0.25">
      <c r="A1252" s="142" t="s">
        <v>444</v>
      </c>
      <c r="B1252" s="142" t="s">
        <v>445</v>
      </c>
      <c r="C1252" s="142" t="s">
        <v>1857</v>
      </c>
      <c r="D1252" s="142" t="s">
        <v>13</v>
      </c>
      <c r="E1252" s="142" t="s">
        <v>2140</v>
      </c>
      <c r="F1252" s="143">
        <v>4</v>
      </c>
      <c r="G1252" s="143">
        <v>1</v>
      </c>
    </row>
    <row r="1253" spans="1:7" x14ac:dyDescent="0.25">
      <c r="A1253" s="142" t="s">
        <v>444</v>
      </c>
      <c r="B1253" s="142" t="s">
        <v>445</v>
      </c>
      <c r="C1253" s="142" t="s">
        <v>1857</v>
      </c>
      <c r="D1253" s="142" t="s">
        <v>10</v>
      </c>
      <c r="E1253" s="142" t="s">
        <v>2141</v>
      </c>
      <c r="F1253" s="143">
        <v>3</v>
      </c>
      <c r="G1253" s="143">
        <v>1</v>
      </c>
    </row>
    <row r="1254" spans="1:7" x14ac:dyDescent="0.25">
      <c r="A1254" s="142" t="s">
        <v>444</v>
      </c>
      <c r="B1254" s="142" t="s">
        <v>445</v>
      </c>
      <c r="C1254" s="142" t="s">
        <v>1857</v>
      </c>
      <c r="D1254" s="142" t="s">
        <v>370</v>
      </c>
      <c r="E1254" s="142" t="s">
        <v>2142</v>
      </c>
      <c r="F1254" s="143">
        <v>2</v>
      </c>
      <c r="G1254" s="143">
        <v>1</v>
      </c>
    </row>
    <row r="1255" spans="1:7" x14ac:dyDescent="0.25">
      <c r="A1255" s="142" t="s">
        <v>444</v>
      </c>
      <c r="B1255" s="142" t="s">
        <v>445</v>
      </c>
      <c r="C1255" s="142" t="s">
        <v>1857</v>
      </c>
      <c r="D1255" s="142" t="s">
        <v>25</v>
      </c>
      <c r="E1255" s="142" t="s">
        <v>2305</v>
      </c>
      <c r="F1255" s="143">
        <v>1.5</v>
      </c>
      <c r="G1255" s="143">
        <v>1</v>
      </c>
    </row>
    <row r="1256" spans="1:7" x14ac:dyDescent="0.25">
      <c r="A1256" s="142" t="s">
        <v>444</v>
      </c>
      <c r="B1256" s="142" t="s">
        <v>445</v>
      </c>
      <c r="C1256" s="142" t="s">
        <v>1857</v>
      </c>
      <c r="D1256" s="142" t="s">
        <v>356</v>
      </c>
      <c r="E1256" s="142" t="s">
        <v>2159</v>
      </c>
      <c r="F1256" s="143">
        <v>1</v>
      </c>
      <c r="G1256" s="143">
        <v>1</v>
      </c>
    </row>
    <row r="1257" spans="1:7" x14ac:dyDescent="0.25">
      <c r="A1257" s="142" t="s">
        <v>446</v>
      </c>
      <c r="B1257" s="142" t="s">
        <v>447</v>
      </c>
      <c r="C1257" s="142" t="s">
        <v>975</v>
      </c>
      <c r="D1257" s="142" t="s">
        <v>2219</v>
      </c>
      <c r="E1257" s="142" t="s">
        <v>2158</v>
      </c>
      <c r="F1257" s="143">
        <v>8.5</v>
      </c>
      <c r="G1257" s="143">
        <v>1</v>
      </c>
    </row>
    <row r="1258" spans="1:7" x14ac:dyDescent="0.25">
      <c r="A1258" s="142" t="s">
        <v>446</v>
      </c>
      <c r="B1258" s="142" t="s">
        <v>447</v>
      </c>
      <c r="C1258" s="142" t="s">
        <v>975</v>
      </c>
      <c r="D1258" s="142" t="s">
        <v>581</v>
      </c>
      <c r="E1258" s="142" t="s">
        <v>2138</v>
      </c>
      <c r="F1258" s="143">
        <v>7</v>
      </c>
      <c r="G1258" s="143">
        <v>1</v>
      </c>
    </row>
    <row r="1259" spans="1:7" x14ac:dyDescent="0.25">
      <c r="A1259" s="142" t="s">
        <v>446</v>
      </c>
      <c r="B1259" s="142" t="s">
        <v>447</v>
      </c>
      <c r="C1259" s="142" t="s">
        <v>975</v>
      </c>
      <c r="D1259" s="142" t="s">
        <v>2</v>
      </c>
      <c r="E1259" s="142" t="s">
        <v>2139</v>
      </c>
      <c r="F1259" s="143">
        <v>5.5</v>
      </c>
      <c r="G1259" s="143">
        <v>1</v>
      </c>
    </row>
    <row r="1260" spans="1:7" x14ac:dyDescent="0.25">
      <c r="A1260" s="142" t="s">
        <v>446</v>
      </c>
      <c r="B1260" s="142" t="s">
        <v>447</v>
      </c>
      <c r="C1260" s="142" t="s">
        <v>975</v>
      </c>
      <c r="D1260" s="142" t="s">
        <v>13</v>
      </c>
      <c r="E1260" s="142" t="s">
        <v>2140</v>
      </c>
      <c r="F1260" s="143">
        <v>4</v>
      </c>
      <c r="G1260" s="143">
        <v>1</v>
      </c>
    </row>
    <row r="1261" spans="1:7" x14ac:dyDescent="0.25">
      <c r="A1261" s="142" t="s">
        <v>446</v>
      </c>
      <c r="B1261" s="142" t="s">
        <v>447</v>
      </c>
      <c r="C1261" s="142" t="s">
        <v>975</v>
      </c>
      <c r="D1261" s="142" t="s">
        <v>10</v>
      </c>
      <c r="E1261" s="142" t="s">
        <v>2141</v>
      </c>
      <c r="F1261" s="143">
        <v>3</v>
      </c>
      <c r="G1261" s="143">
        <v>1</v>
      </c>
    </row>
    <row r="1262" spans="1:7" x14ac:dyDescent="0.25">
      <c r="A1262" s="142" t="s">
        <v>446</v>
      </c>
      <c r="B1262" s="142" t="s">
        <v>447</v>
      </c>
      <c r="C1262" s="142" t="s">
        <v>975</v>
      </c>
      <c r="D1262" s="142" t="s">
        <v>370</v>
      </c>
      <c r="E1262" s="142" t="s">
        <v>2142</v>
      </c>
      <c r="F1262" s="143">
        <v>2</v>
      </c>
      <c r="G1262" s="143">
        <v>1</v>
      </c>
    </row>
    <row r="1263" spans="1:7" x14ac:dyDescent="0.25">
      <c r="A1263" s="142" t="s">
        <v>446</v>
      </c>
      <c r="B1263" s="142" t="s">
        <v>447</v>
      </c>
      <c r="C1263" s="142" t="s">
        <v>975</v>
      </c>
      <c r="D1263" s="142" t="s">
        <v>25</v>
      </c>
      <c r="E1263" s="142" t="s">
        <v>2305</v>
      </c>
      <c r="F1263" s="143">
        <v>1.5</v>
      </c>
      <c r="G1263" s="143">
        <v>1</v>
      </c>
    </row>
    <row r="1264" spans="1:7" x14ac:dyDescent="0.25">
      <c r="A1264" s="142" t="s">
        <v>446</v>
      </c>
      <c r="B1264" s="142" t="s">
        <v>447</v>
      </c>
      <c r="C1264" s="142" t="s">
        <v>975</v>
      </c>
      <c r="D1264" s="142" t="s">
        <v>356</v>
      </c>
      <c r="E1264" s="142" t="s">
        <v>2159</v>
      </c>
      <c r="F1264" s="143">
        <v>1</v>
      </c>
      <c r="G1264" s="143">
        <v>1</v>
      </c>
    </row>
    <row r="1265" spans="1:7" x14ac:dyDescent="0.25">
      <c r="A1265" s="142" t="s">
        <v>448</v>
      </c>
      <c r="B1265" s="142" t="s">
        <v>449</v>
      </c>
      <c r="C1265" s="142" t="s">
        <v>975</v>
      </c>
      <c r="D1265" s="142" t="s">
        <v>2219</v>
      </c>
      <c r="E1265" s="142" t="s">
        <v>2158</v>
      </c>
      <c r="F1265" s="143">
        <v>8.5</v>
      </c>
      <c r="G1265" s="143">
        <v>1</v>
      </c>
    </row>
    <row r="1266" spans="1:7" x14ac:dyDescent="0.25">
      <c r="A1266" s="142" t="s">
        <v>448</v>
      </c>
      <c r="B1266" s="142" t="s">
        <v>449</v>
      </c>
      <c r="C1266" s="142" t="s">
        <v>975</v>
      </c>
      <c r="D1266" s="142" t="s">
        <v>581</v>
      </c>
      <c r="E1266" s="142" t="s">
        <v>2138</v>
      </c>
      <c r="F1266" s="143">
        <v>7</v>
      </c>
      <c r="G1266" s="143">
        <v>1</v>
      </c>
    </row>
    <row r="1267" spans="1:7" x14ac:dyDescent="0.25">
      <c r="A1267" s="142" t="s">
        <v>448</v>
      </c>
      <c r="B1267" s="142" t="s">
        <v>449</v>
      </c>
      <c r="C1267" s="142" t="s">
        <v>975</v>
      </c>
      <c r="D1267" s="142" t="s">
        <v>2</v>
      </c>
      <c r="E1267" s="142" t="s">
        <v>2139</v>
      </c>
      <c r="F1267" s="143">
        <v>5.5</v>
      </c>
      <c r="G1267" s="143">
        <v>1</v>
      </c>
    </row>
    <row r="1268" spans="1:7" x14ac:dyDescent="0.25">
      <c r="A1268" s="142" t="s">
        <v>448</v>
      </c>
      <c r="B1268" s="142" t="s">
        <v>449</v>
      </c>
      <c r="C1268" s="142" t="s">
        <v>975</v>
      </c>
      <c r="D1268" s="142" t="s">
        <v>13</v>
      </c>
      <c r="E1268" s="142" t="s">
        <v>2140</v>
      </c>
      <c r="F1268" s="143">
        <v>4</v>
      </c>
      <c r="G1268" s="143">
        <v>1</v>
      </c>
    </row>
    <row r="1269" spans="1:7" x14ac:dyDescent="0.25">
      <c r="A1269" s="142" t="s">
        <v>448</v>
      </c>
      <c r="B1269" s="142" t="s">
        <v>449</v>
      </c>
      <c r="C1269" s="142" t="s">
        <v>975</v>
      </c>
      <c r="D1269" s="142" t="s">
        <v>10</v>
      </c>
      <c r="E1269" s="142" t="s">
        <v>2141</v>
      </c>
      <c r="F1269" s="143">
        <v>3</v>
      </c>
      <c r="G1269" s="143">
        <v>1</v>
      </c>
    </row>
    <row r="1270" spans="1:7" x14ac:dyDescent="0.25">
      <c r="A1270" s="142" t="s">
        <v>448</v>
      </c>
      <c r="B1270" s="142" t="s">
        <v>449</v>
      </c>
      <c r="C1270" s="142" t="s">
        <v>975</v>
      </c>
      <c r="D1270" s="142" t="s">
        <v>370</v>
      </c>
      <c r="E1270" s="142" t="s">
        <v>2142</v>
      </c>
      <c r="F1270" s="143">
        <v>2</v>
      </c>
      <c r="G1270" s="143">
        <v>1</v>
      </c>
    </row>
    <row r="1271" spans="1:7" x14ac:dyDescent="0.25">
      <c r="A1271" s="142" t="s">
        <v>448</v>
      </c>
      <c r="B1271" s="142" t="s">
        <v>449</v>
      </c>
      <c r="C1271" s="142" t="s">
        <v>975</v>
      </c>
      <c r="D1271" s="142" t="s">
        <v>25</v>
      </c>
      <c r="E1271" s="142" t="s">
        <v>2305</v>
      </c>
      <c r="F1271" s="143">
        <v>1.5</v>
      </c>
      <c r="G1271" s="143">
        <v>1</v>
      </c>
    </row>
    <row r="1272" spans="1:7" x14ac:dyDescent="0.25">
      <c r="A1272" s="142" t="s">
        <v>448</v>
      </c>
      <c r="B1272" s="142" t="s">
        <v>449</v>
      </c>
      <c r="C1272" s="142" t="s">
        <v>975</v>
      </c>
      <c r="D1272" s="142" t="s">
        <v>356</v>
      </c>
      <c r="E1272" s="142" t="s">
        <v>2159</v>
      </c>
      <c r="F1272" s="143">
        <v>1</v>
      </c>
      <c r="G1272" s="143">
        <v>1</v>
      </c>
    </row>
    <row r="1273" spans="1:7" x14ac:dyDescent="0.25">
      <c r="A1273" s="142" t="s">
        <v>450</v>
      </c>
      <c r="B1273" s="142" t="s">
        <v>451</v>
      </c>
      <c r="C1273" s="142" t="s">
        <v>1857</v>
      </c>
      <c r="D1273" s="142" t="s">
        <v>2219</v>
      </c>
      <c r="E1273" s="142" t="s">
        <v>2158</v>
      </c>
      <c r="F1273" s="143">
        <v>8.5</v>
      </c>
      <c r="G1273" s="143">
        <v>1</v>
      </c>
    </row>
    <row r="1274" spans="1:7" x14ac:dyDescent="0.25">
      <c r="A1274" s="142" t="s">
        <v>450</v>
      </c>
      <c r="B1274" s="142" t="s">
        <v>451</v>
      </c>
      <c r="C1274" s="142" t="s">
        <v>1857</v>
      </c>
      <c r="D1274" s="142" t="s">
        <v>581</v>
      </c>
      <c r="E1274" s="142" t="s">
        <v>2138</v>
      </c>
      <c r="F1274" s="143">
        <v>7</v>
      </c>
      <c r="G1274" s="143">
        <v>1</v>
      </c>
    </row>
    <row r="1275" spans="1:7" x14ac:dyDescent="0.25">
      <c r="A1275" s="142" t="s">
        <v>450</v>
      </c>
      <c r="B1275" s="142" t="s">
        <v>451</v>
      </c>
      <c r="C1275" s="142" t="s">
        <v>1857</v>
      </c>
      <c r="D1275" s="142" t="s">
        <v>2</v>
      </c>
      <c r="E1275" s="142" t="s">
        <v>2139</v>
      </c>
      <c r="F1275" s="143">
        <v>5.5</v>
      </c>
      <c r="G1275" s="143">
        <v>1</v>
      </c>
    </row>
    <row r="1276" spans="1:7" x14ac:dyDescent="0.25">
      <c r="A1276" s="142" t="s">
        <v>450</v>
      </c>
      <c r="B1276" s="142" t="s">
        <v>451</v>
      </c>
      <c r="C1276" s="142" t="s">
        <v>1857</v>
      </c>
      <c r="D1276" s="142" t="s">
        <v>13</v>
      </c>
      <c r="E1276" s="142" t="s">
        <v>2140</v>
      </c>
      <c r="F1276" s="143">
        <v>4</v>
      </c>
      <c r="G1276" s="143">
        <v>1</v>
      </c>
    </row>
    <row r="1277" spans="1:7" x14ac:dyDescent="0.25">
      <c r="A1277" s="142" t="s">
        <v>450</v>
      </c>
      <c r="B1277" s="142" t="s">
        <v>451</v>
      </c>
      <c r="C1277" s="142" t="s">
        <v>1857</v>
      </c>
      <c r="D1277" s="142" t="s">
        <v>10</v>
      </c>
      <c r="E1277" s="142" t="s">
        <v>2141</v>
      </c>
      <c r="F1277" s="143">
        <v>3</v>
      </c>
      <c r="G1277" s="143">
        <v>1</v>
      </c>
    </row>
    <row r="1278" spans="1:7" x14ac:dyDescent="0.25">
      <c r="A1278" s="142" t="s">
        <v>450</v>
      </c>
      <c r="B1278" s="142" t="s">
        <v>451</v>
      </c>
      <c r="C1278" s="142" t="s">
        <v>1857</v>
      </c>
      <c r="D1278" s="142" t="s">
        <v>370</v>
      </c>
      <c r="E1278" s="142" t="s">
        <v>2142</v>
      </c>
      <c r="F1278" s="143">
        <v>2</v>
      </c>
      <c r="G1278" s="143">
        <v>1</v>
      </c>
    </row>
    <row r="1279" spans="1:7" x14ac:dyDescent="0.25">
      <c r="A1279" s="142" t="s">
        <v>450</v>
      </c>
      <c r="B1279" s="142" t="s">
        <v>451</v>
      </c>
      <c r="C1279" s="142" t="s">
        <v>1857</v>
      </c>
      <c r="D1279" s="142" t="s">
        <v>25</v>
      </c>
      <c r="E1279" s="142" t="s">
        <v>2305</v>
      </c>
      <c r="F1279" s="143">
        <v>1.5</v>
      </c>
      <c r="G1279" s="143">
        <v>1</v>
      </c>
    </row>
    <row r="1280" spans="1:7" x14ac:dyDescent="0.25">
      <c r="A1280" s="142" t="s">
        <v>450</v>
      </c>
      <c r="B1280" s="142" t="s">
        <v>451</v>
      </c>
      <c r="C1280" s="142" t="s">
        <v>1857</v>
      </c>
      <c r="D1280" s="142" t="s">
        <v>356</v>
      </c>
      <c r="E1280" s="142" t="s">
        <v>2159</v>
      </c>
      <c r="F1280" s="143">
        <v>1</v>
      </c>
      <c r="G1280" s="143">
        <v>1</v>
      </c>
    </row>
    <row r="1281" spans="1:7" x14ac:dyDescent="0.25">
      <c r="A1281" s="142" t="s">
        <v>452</v>
      </c>
      <c r="B1281" s="142" t="s">
        <v>453</v>
      </c>
      <c r="C1281" s="142" t="s">
        <v>974</v>
      </c>
      <c r="D1281" s="142" t="s">
        <v>2216</v>
      </c>
      <c r="E1281" s="142" t="s">
        <v>2144</v>
      </c>
      <c r="F1281" s="143">
        <v>8.5</v>
      </c>
      <c r="G1281" s="143">
        <v>1</v>
      </c>
    </row>
    <row r="1282" spans="1:7" x14ac:dyDescent="0.25">
      <c r="A1282" s="142" t="s">
        <v>452</v>
      </c>
      <c r="B1282" s="142" t="s">
        <v>453</v>
      </c>
      <c r="C1282" s="142" t="s">
        <v>974</v>
      </c>
      <c r="D1282" s="142" t="s">
        <v>2217</v>
      </c>
      <c r="E1282" s="142" t="s">
        <v>2143</v>
      </c>
      <c r="F1282" s="143">
        <v>7.75</v>
      </c>
      <c r="G1282" s="143">
        <v>1</v>
      </c>
    </row>
    <row r="1283" spans="1:7" x14ac:dyDescent="0.25">
      <c r="A1283" s="142" t="s">
        <v>452</v>
      </c>
      <c r="B1283" s="142" t="s">
        <v>453</v>
      </c>
      <c r="C1283" s="142" t="s">
        <v>974</v>
      </c>
      <c r="D1283" s="142" t="s">
        <v>781</v>
      </c>
      <c r="E1283" s="142" t="s">
        <v>2145</v>
      </c>
      <c r="F1283" s="143">
        <v>7</v>
      </c>
      <c r="G1283" s="143">
        <v>1</v>
      </c>
    </row>
    <row r="1284" spans="1:7" x14ac:dyDescent="0.25">
      <c r="A1284" s="142" t="s">
        <v>452</v>
      </c>
      <c r="B1284" s="142" t="s">
        <v>453</v>
      </c>
      <c r="C1284" s="142" t="s">
        <v>974</v>
      </c>
      <c r="D1284" s="142" t="s">
        <v>987</v>
      </c>
      <c r="E1284" s="142" t="s">
        <v>2146</v>
      </c>
      <c r="F1284" s="143">
        <v>6.25</v>
      </c>
      <c r="G1284" s="143">
        <v>1</v>
      </c>
    </row>
    <row r="1285" spans="1:7" x14ac:dyDescent="0.25">
      <c r="A1285" s="142" t="s">
        <v>452</v>
      </c>
      <c r="B1285" s="142" t="s">
        <v>453</v>
      </c>
      <c r="C1285" s="142" t="s">
        <v>974</v>
      </c>
      <c r="D1285" s="142" t="s">
        <v>988</v>
      </c>
      <c r="E1285" s="142" t="s">
        <v>2147</v>
      </c>
      <c r="F1285" s="143">
        <v>5.5</v>
      </c>
      <c r="G1285" s="143">
        <v>1</v>
      </c>
    </row>
    <row r="1286" spans="1:7" x14ac:dyDescent="0.25">
      <c r="A1286" s="142" t="s">
        <v>452</v>
      </c>
      <c r="B1286" s="142" t="s">
        <v>453</v>
      </c>
      <c r="C1286" s="142" t="s">
        <v>974</v>
      </c>
      <c r="D1286" s="142" t="s">
        <v>761</v>
      </c>
      <c r="E1286" s="142" t="s">
        <v>2148</v>
      </c>
      <c r="F1286" s="143">
        <v>4.75</v>
      </c>
      <c r="G1286" s="143">
        <v>1</v>
      </c>
    </row>
    <row r="1287" spans="1:7" x14ac:dyDescent="0.25">
      <c r="A1287" s="142" t="s">
        <v>452</v>
      </c>
      <c r="B1287" s="142" t="s">
        <v>453</v>
      </c>
      <c r="C1287" s="142" t="s">
        <v>974</v>
      </c>
      <c r="D1287" s="142" t="s">
        <v>989</v>
      </c>
      <c r="E1287" s="142" t="s">
        <v>2149</v>
      </c>
      <c r="F1287" s="143">
        <v>4</v>
      </c>
      <c r="G1287" s="143">
        <v>1</v>
      </c>
    </row>
    <row r="1288" spans="1:7" x14ac:dyDescent="0.25">
      <c r="A1288" s="142" t="s">
        <v>452</v>
      </c>
      <c r="B1288" s="142" t="s">
        <v>453</v>
      </c>
      <c r="C1288" s="142" t="s">
        <v>974</v>
      </c>
      <c r="D1288" s="142" t="s">
        <v>990</v>
      </c>
      <c r="E1288" s="142" t="s">
        <v>2150</v>
      </c>
      <c r="F1288" s="143">
        <v>3.5</v>
      </c>
      <c r="G1288" s="143">
        <v>1</v>
      </c>
    </row>
    <row r="1289" spans="1:7" x14ac:dyDescent="0.25">
      <c r="A1289" s="142" t="s">
        <v>452</v>
      </c>
      <c r="B1289" s="142" t="s">
        <v>453</v>
      </c>
      <c r="C1289" s="142" t="s">
        <v>974</v>
      </c>
      <c r="D1289" s="142" t="s">
        <v>991</v>
      </c>
      <c r="E1289" s="142" t="s">
        <v>2151</v>
      </c>
      <c r="F1289" s="143">
        <v>3</v>
      </c>
      <c r="G1289" s="143">
        <v>1</v>
      </c>
    </row>
    <row r="1290" spans="1:7" x14ac:dyDescent="0.25">
      <c r="A1290" s="142" t="s">
        <v>452</v>
      </c>
      <c r="B1290" s="142" t="s">
        <v>453</v>
      </c>
      <c r="C1290" s="142" t="s">
        <v>974</v>
      </c>
      <c r="D1290" s="142" t="s">
        <v>992</v>
      </c>
      <c r="E1290" s="142" t="s">
        <v>2152</v>
      </c>
      <c r="F1290" s="143">
        <v>2.5</v>
      </c>
      <c r="G1290" s="143">
        <v>1</v>
      </c>
    </row>
    <row r="1291" spans="1:7" x14ac:dyDescent="0.25">
      <c r="A1291" s="142" t="s">
        <v>452</v>
      </c>
      <c r="B1291" s="142" t="s">
        <v>453</v>
      </c>
      <c r="C1291" s="142" t="s">
        <v>974</v>
      </c>
      <c r="D1291" s="142" t="s">
        <v>971</v>
      </c>
      <c r="E1291" s="142" t="s">
        <v>2153</v>
      </c>
      <c r="F1291" s="143">
        <v>2</v>
      </c>
      <c r="G1291" s="143">
        <v>1</v>
      </c>
    </row>
    <row r="1292" spans="1:7" x14ac:dyDescent="0.25">
      <c r="A1292" s="142" t="s">
        <v>452</v>
      </c>
      <c r="B1292" s="142" t="s">
        <v>453</v>
      </c>
      <c r="C1292" s="142" t="s">
        <v>974</v>
      </c>
      <c r="D1292" s="142" t="s">
        <v>972</v>
      </c>
      <c r="E1292" s="142" t="s">
        <v>2154</v>
      </c>
      <c r="F1292" s="143">
        <v>1.75</v>
      </c>
      <c r="G1292" s="143">
        <v>1</v>
      </c>
    </row>
    <row r="1293" spans="1:7" x14ac:dyDescent="0.25">
      <c r="A1293" s="142" t="s">
        <v>452</v>
      </c>
      <c r="B1293" s="142" t="s">
        <v>453</v>
      </c>
      <c r="C1293" s="142" t="s">
        <v>974</v>
      </c>
      <c r="D1293" s="142" t="s">
        <v>1008</v>
      </c>
      <c r="E1293" s="142" t="s">
        <v>2155</v>
      </c>
      <c r="F1293" s="143">
        <v>1.5</v>
      </c>
      <c r="G1293" s="143">
        <v>1</v>
      </c>
    </row>
    <row r="1294" spans="1:7" x14ac:dyDescent="0.25">
      <c r="A1294" s="142" t="s">
        <v>452</v>
      </c>
      <c r="B1294" s="142" t="s">
        <v>453</v>
      </c>
      <c r="C1294" s="142" t="s">
        <v>974</v>
      </c>
      <c r="D1294" s="142" t="s">
        <v>1009</v>
      </c>
      <c r="E1294" s="142" t="s">
        <v>2156</v>
      </c>
      <c r="F1294" s="143">
        <v>1.25</v>
      </c>
      <c r="G1294" s="143">
        <v>1</v>
      </c>
    </row>
    <row r="1295" spans="1:7" x14ac:dyDescent="0.25">
      <c r="A1295" s="142" t="s">
        <v>452</v>
      </c>
      <c r="B1295" s="142" t="s">
        <v>453</v>
      </c>
      <c r="C1295" s="142" t="s">
        <v>974</v>
      </c>
      <c r="D1295" s="142" t="s">
        <v>1010</v>
      </c>
      <c r="E1295" s="142" t="s">
        <v>2157</v>
      </c>
      <c r="F1295" s="143">
        <v>1</v>
      </c>
      <c r="G1295" s="143">
        <v>1</v>
      </c>
    </row>
    <row r="1296" spans="1:7" x14ac:dyDescent="0.25">
      <c r="A1296" s="142" t="s">
        <v>454</v>
      </c>
      <c r="B1296" s="142" t="s">
        <v>455</v>
      </c>
      <c r="C1296" s="142" t="s">
        <v>1857</v>
      </c>
      <c r="D1296" s="142" t="s">
        <v>2219</v>
      </c>
      <c r="E1296" s="142" t="s">
        <v>2158</v>
      </c>
      <c r="F1296" s="143">
        <v>8.5</v>
      </c>
      <c r="G1296" s="143">
        <v>1</v>
      </c>
    </row>
    <row r="1297" spans="1:7" x14ac:dyDescent="0.25">
      <c r="A1297" s="142" t="s">
        <v>454</v>
      </c>
      <c r="B1297" s="142" t="s">
        <v>455</v>
      </c>
      <c r="C1297" s="142" t="s">
        <v>1857</v>
      </c>
      <c r="D1297" s="142" t="s">
        <v>581</v>
      </c>
      <c r="E1297" s="142" t="s">
        <v>2138</v>
      </c>
      <c r="F1297" s="143">
        <v>7</v>
      </c>
      <c r="G1297" s="143">
        <v>1</v>
      </c>
    </row>
    <row r="1298" spans="1:7" x14ac:dyDescent="0.25">
      <c r="A1298" s="142" t="s">
        <v>454</v>
      </c>
      <c r="B1298" s="142" t="s">
        <v>455</v>
      </c>
      <c r="C1298" s="142" t="s">
        <v>1857</v>
      </c>
      <c r="D1298" s="142" t="s">
        <v>2</v>
      </c>
      <c r="E1298" s="142" t="s">
        <v>2139</v>
      </c>
      <c r="F1298" s="143">
        <v>5.5</v>
      </c>
      <c r="G1298" s="143">
        <v>1</v>
      </c>
    </row>
    <row r="1299" spans="1:7" x14ac:dyDescent="0.25">
      <c r="A1299" s="142" t="s">
        <v>454</v>
      </c>
      <c r="B1299" s="142" t="s">
        <v>455</v>
      </c>
      <c r="C1299" s="142" t="s">
        <v>1857</v>
      </c>
      <c r="D1299" s="142" t="s">
        <v>13</v>
      </c>
      <c r="E1299" s="142" t="s">
        <v>2140</v>
      </c>
      <c r="F1299" s="143">
        <v>4</v>
      </c>
      <c r="G1299" s="143">
        <v>1</v>
      </c>
    </row>
    <row r="1300" spans="1:7" x14ac:dyDescent="0.25">
      <c r="A1300" s="142" t="s">
        <v>454</v>
      </c>
      <c r="B1300" s="142" t="s">
        <v>455</v>
      </c>
      <c r="C1300" s="142" t="s">
        <v>1857</v>
      </c>
      <c r="D1300" s="142" t="s">
        <v>10</v>
      </c>
      <c r="E1300" s="142" t="s">
        <v>2141</v>
      </c>
      <c r="F1300" s="143">
        <v>3</v>
      </c>
      <c r="G1300" s="143">
        <v>1</v>
      </c>
    </row>
    <row r="1301" spans="1:7" x14ac:dyDescent="0.25">
      <c r="A1301" s="142" t="s">
        <v>454</v>
      </c>
      <c r="B1301" s="142" t="s">
        <v>455</v>
      </c>
      <c r="C1301" s="142" t="s">
        <v>1857</v>
      </c>
      <c r="D1301" s="142" t="s">
        <v>370</v>
      </c>
      <c r="E1301" s="142" t="s">
        <v>2142</v>
      </c>
      <c r="F1301" s="143">
        <v>2</v>
      </c>
      <c r="G1301" s="143">
        <v>1</v>
      </c>
    </row>
    <row r="1302" spans="1:7" x14ac:dyDescent="0.25">
      <c r="A1302" s="142" t="s">
        <v>454</v>
      </c>
      <c r="B1302" s="142" t="s">
        <v>455</v>
      </c>
      <c r="C1302" s="142" t="s">
        <v>1857</v>
      </c>
      <c r="D1302" s="142" t="s">
        <v>25</v>
      </c>
      <c r="E1302" s="142" t="s">
        <v>2305</v>
      </c>
      <c r="F1302" s="143">
        <v>1.5</v>
      </c>
      <c r="G1302" s="143">
        <v>1</v>
      </c>
    </row>
    <row r="1303" spans="1:7" x14ac:dyDescent="0.25">
      <c r="A1303" s="142" t="s">
        <v>454</v>
      </c>
      <c r="B1303" s="142" t="s">
        <v>455</v>
      </c>
      <c r="C1303" s="142" t="s">
        <v>1857</v>
      </c>
      <c r="D1303" s="142" t="s">
        <v>356</v>
      </c>
      <c r="E1303" s="142" t="s">
        <v>2159</v>
      </c>
      <c r="F1303" s="143">
        <v>1</v>
      </c>
      <c r="G1303" s="143">
        <v>1</v>
      </c>
    </row>
    <row r="1304" spans="1:7" x14ac:dyDescent="0.25">
      <c r="A1304" s="142" t="s">
        <v>456</v>
      </c>
      <c r="B1304" s="142" t="s">
        <v>457</v>
      </c>
      <c r="C1304" s="142" t="s">
        <v>1857</v>
      </c>
      <c r="D1304" s="142" t="s">
        <v>2219</v>
      </c>
      <c r="E1304" s="142" t="s">
        <v>2158</v>
      </c>
      <c r="F1304" s="143">
        <v>8.5</v>
      </c>
      <c r="G1304" s="143">
        <v>1</v>
      </c>
    </row>
    <row r="1305" spans="1:7" x14ac:dyDescent="0.25">
      <c r="A1305" s="142" t="s">
        <v>456</v>
      </c>
      <c r="B1305" s="142" t="s">
        <v>457</v>
      </c>
      <c r="C1305" s="142" t="s">
        <v>1857</v>
      </c>
      <c r="D1305" s="142" t="s">
        <v>581</v>
      </c>
      <c r="E1305" s="142" t="s">
        <v>2138</v>
      </c>
      <c r="F1305" s="143">
        <v>7</v>
      </c>
      <c r="G1305" s="143">
        <v>1</v>
      </c>
    </row>
    <row r="1306" spans="1:7" x14ac:dyDescent="0.25">
      <c r="A1306" s="142" t="s">
        <v>456</v>
      </c>
      <c r="B1306" s="142" t="s">
        <v>457</v>
      </c>
      <c r="C1306" s="142" t="s">
        <v>1857</v>
      </c>
      <c r="D1306" s="142" t="s">
        <v>2</v>
      </c>
      <c r="E1306" s="142" t="s">
        <v>2139</v>
      </c>
      <c r="F1306" s="143">
        <v>5.5</v>
      </c>
      <c r="G1306" s="143">
        <v>1</v>
      </c>
    </row>
    <row r="1307" spans="1:7" x14ac:dyDescent="0.25">
      <c r="A1307" s="142" t="s">
        <v>456</v>
      </c>
      <c r="B1307" s="142" t="s">
        <v>457</v>
      </c>
      <c r="C1307" s="142" t="s">
        <v>1857</v>
      </c>
      <c r="D1307" s="142" t="s">
        <v>13</v>
      </c>
      <c r="E1307" s="142" t="s">
        <v>2140</v>
      </c>
      <c r="F1307" s="143">
        <v>4</v>
      </c>
      <c r="G1307" s="143">
        <v>1</v>
      </c>
    </row>
    <row r="1308" spans="1:7" x14ac:dyDescent="0.25">
      <c r="A1308" s="142" t="s">
        <v>456</v>
      </c>
      <c r="B1308" s="142" t="s">
        <v>457</v>
      </c>
      <c r="C1308" s="142" t="s">
        <v>1857</v>
      </c>
      <c r="D1308" s="142" t="s">
        <v>10</v>
      </c>
      <c r="E1308" s="142" t="s">
        <v>2141</v>
      </c>
      <c r="F1308" s="143">
        <v>3</v>
      </c>
      <c r="G1308" s="143">
        <v>1</v>
      </c>
    </row>
    <row r="1309" spans="1:7" x14ac:dyDescent="0.25">
      <c r="A1309" s="142" t="s">
        <v>456</v>
      </c>
      <c r="B1309" s="142" t="s">
        <v>457</v>
      </c>
      <c r="C1309" s="142" t="s">
        <v>1857</v>
      </c>
      <c r="D1309" s="142" t="s">
        <v>370</v>
      </c>
      <c r="E1309" s="142" t="s">
        <v>2142</v>
      </c>
      <c r="F1309" s="143">
        <v>2</v>
      </c>
      <c r="G1309" s="143">
        <v>1</v>
      </c>
    </row>
    <row r="1310" spans="1:7" x14ac:dyDescent="0.25">
      <c r="A1310" s="142" t="s">
        <v>456</v>
      </c>
      <c r="B1310" s="142" t="s">
        <v>457</v>
      </c>
      <c r="C1310" s="142" t="s">
        <v>1857</v>
      </c>
      <c r="D1310" s="142" t="s">
        <v>25</v>
      </c>
      <c r="E1310" s="142" t="s">
        <v>2305</v>
      </c>
      <c r="F1310" s="143">
        <v>1.5</v>
      </c>
      <c r="G1310" s="143">
        <v>1</v>
      </c>
    </row>
    <row r="1311" spans="1:7" x14ac:dyDescent="0.25">
      <c r="A1311" s="142" t="s">
        <v>456</v>
      </c>
      <c r="B1311" s="142" t="s">
        <v>457</v>
      </c>
      <c r="C1311" s="142" t="s">
        <v>1857</v>
      </c>
      <c r="D1311" s="142" t="s">
        <v>356</v>
      </c>
      <c r="E1311" s="142" t="s">
        <v>2159</v>
      </c>
      <c r="F1311" s="143">
        <v>1</v>
      </c>
      <c r="G1311" s="143">
        <v>1</v>
      </c>
    </row>
    <row r="1312" spans="1:7" x14ac:dyDescent="0.25">
      <c r="A1312" s="142" t="s">
        <v>458</v>
      </c>
      <c r="B1312" s="142" t="s">
        <v>459</v>
      </c>
      <c r="C1312" s="142" t="s">
        <v>1857</v>
      </c>
      <c r="D1312" s="142" t="s">
        <v>2219</v>
      </c>
      <c r="E1312" s="142" t="s">
        <v>2158</v>
      </c>
      <c r="F1312" s="143">
        <v>8.5</v>
      </c>
      <c r="G1312" s="143">
        <v>1</v>
      </c>
    </row>
    <row r="1313" spans="1:7" x14ac:dyDescent="0.25">
      <c r="A1313" s="142" t="s">
        <v>458</v>
      </c>
      <c r="B1313" s="142" t="s">
        <v>459</v>
      </c>
      <c r="C1313" s="142" t="s">
        <v>1857</v>
      </c>
      <c r="D1313" s="142" t="s">
        <v>581</v>
      </c>
      <c r="E1313" s="142" t="s">
        <v>2138</v>
      </c>
      <c r="F1313" s="143">
        <v>7</v>
      </c>
      <c r="G1313" s="143">
        <v>1</v>
      </c>
    </row>
    <row r="1314" spans="1:7" x14ac:dyDescent="0.25">
      <c r="A1314" s="142" t="s">
        <v>458</v>
      </c>
      <c r="B1314" s="142" t="s">
        <v>459</v>
      </c>
      <c r="C1314" s="142" t="s">
        <v>1857</v>
      </c>
      <c r="D1314" s="142" t="s">
        <v>2</v>
      </c>
      <c r="E1314" s="142" t="s">
        <v>2139</v>
      </c>
      <c r="F1314" s="143">
        <v>5.5</v>
      </c>
      <c r="G1314" s="143">
        <v>1</v>
      </c>
    </row>
    <row r="1315" spans="1:7" x14ac:dyDescent="0.25">
      <c r="A1315" s="142" t="s">
        <v>458</v>
      </c>
      <c r="B1315" s="142" t="s">
        <v>459</v>
      </c>
      <c r="C1315" s="142" t="s">
        <v>1857</v>
      </c>
      <c r="D1315" s="142" t="s">
        <v>13</v>
      </c>
      <c r="E1315" s="142" t="s">
        <v>2140</v>
      </c>
      <c r="F1315" s="143">
        <v>4</v>
      </c>
      <c r="G1315" s="143">
        <v>1</v>
      </c>
    </row>
    <row r="1316" spans="1:7" x14ac:dyDescent="0.25">
      <c r="A1316" s="142" t="s">
        <v>458</v>
      </c>
      <c r="B1316" s="142" t="s">
        <v>459</v>
      </c>
      <c r="C1316" s="142" t="s">
        <v>1857</v>
      </c>
      <c r="D1316" s="142" t="s">
        <v>10</v>
      </c>
      <c r="E1316" s="142" t="s">
        <v>2141</v>
      </c>
      <c r="F1316" s="143">
        <v>3</v>
      </c>
      <c r="G1316" s="143">
        <v>1</v>
      </c>
    </row>
    <row r="1317" spans="1:7" x14ac:dyDescent="0.25">
      <c r="A1317" s="142" t="s">
        <v>458</v>
      </c>
      <c r="B1317" s="142" t="s">
        <v>459</v>
      </c>
      <c r="C1317" s="142" t="s">
        <v>1857</v>
      </c>
      <c r="D1317" s="142" t="s">
        <v>370</v>
      </c>
      <c r="E1317" s="142" t="s">
        <v>2142</v>
      </c>
      <c r="F1317" s="143">
        <v>2</v>
      </c>
      <c r="G1317" s="143">
        <v>1</v>
      </c>
    </row>
    <row r="1318" spans="1:7" x14ac:dyDescent="0.25">
      <c r="A1318" s="142" t="s">
        <v>458</v>
      </c>
      <c r="B1318" s="142" t="s">
        <v>459</v>
      </c>
      <c r="C1318" s="142" t="s">
        <v>1857</v>
      </c>
      <c r="D1318" s="142" t="s">
        <v>25</v>
      </c>
      <c r="E1318" s="142" t="s">
        <v>2305</v>
      </c>
      <c r="F1318" s="143">
        <v>1.5</v>
      </c>
      <c r="G1318" s="143">
        <v>1</v>
      </c>
    </row>
    <row r="1319" spans="1:7" x14ac:dyDescent="0.25">
      <c r="A1319" s="142" t="s">
        <v>458</v>
      </c>
      <c r="B1319" s="142" t="s">
        <v>459</v>
      </c>
      <c r="C1319" s="142" t="s">
        <v>1857</v>
      </c>
      <c r="D1319" s="142" t="s">
        <v>356</v>
      </c>
      <c r="E1319" s="142" t="s">
        <v>2159</v>
      </c>
      <c r="F1319" s="143">
        <v>1</v>
      </c>
      <c r="G1319" s="143">
        <v>1</v>
      </c>
    </row>
    <row r="1320" spans="1:7" x14ac:dyDescent="0.25">
      <c r="A1320" s="142" t="s">
        <v>460</v>
      </c>
      <c r="B1320" s="142" t="s">
        <v>461</v>
      </c>
      <c r="C1320" s="142" t="s">
        <v>1857</v>
      </c>
      <c r="D1320" s="142" t="s">
        <v>2219</v>
      </c>
      <c r="E1320" s="142" t="s">
        <v>2158</v>
      </c>
      <c r="F1320" s="143">
        <v>8.5</v>
      </c>
      <c r="G1320" s="143">
        <v>1</v>
      </c>
    </row>
    <row r="1321" spans="1:7" x14ac:dyDescent="0.25">
      <c r="A1321" s="142" t="s">
        <v>460</v>
      </c>
      <c r="B1321" s="142" t="s">
        <v>461</v>
      </c>
      <c r="C1321" s="142" t="s">
        <v>1857</v>
      </c>
      <c r="D1321" s="142" t="s">
        <v>581</v>
      </c>
      <c r="E1321" s="142" t="s">
        <v>2138</v>
      </c>
      <c r="F1321" s="143">
        <v>7</v>
      </c>
      <c r="G1321" s="143">
        <v>1</v>
      </c>
    </row>
    <row r="1322" spans="1:7" x14ac:dyDescent="0.25">
      <c r="A1322" s="142" t="s">
        <v>460</v>
      </c>
      <c r="B1322" s="142" t="s">
        <v>461</v>
      </c>
      <c r="C1322" s="142" t="s">
        <v>1857</v>
      </c>
      <c r="D1322" s="142" t="s">
        <v>2</v>
      </c>
      <c r="E1322" s="142" t="s">
        <v>2139</v>
      </c>
      <c r="F1322" s="143">
        <v>5.5</v>
      </c>
      <c r="G1322" s="143">
        <v>1</v>
      </c>
    </row>
    <row r="1323" spans="1:7" x14ac:dyDescent="0.25">
      <c r="A1323" s="142" t="s">
        <v>460</v>
      </c>
      <c r="B1323" s="142" t="s">
        <v>461</v>
      </c>
      <c r="C1323" s="142" t="s">
        <v>1857</v>
      </c>
      <c r="D1323" s="142" t="s">
        <v>13</v>
      </c>
      <c r="E1323" s="142" t="s">
        <v>2140</v>
      </c>
      <c r="F1323" s="143">
        <v>4</v>
      </c>
      <c r="G1323" s="143">
        <v>1</v>
      </c>
    </row>
    <row r="1324" spans="1:7" x14ac:dyDescent="0.25">
      <c r="A1324" s="142" t="s">
        <v>460</v>
      </c>
      <c r="B1324" s="142" t="s">
        <v>461</v>
      </c>
      <c r="C1324" s="142" t="s">
        <v>1857</v>
      </c>
      <c r="D1324" s="142" t="s">
        <v>10</v>
      </c>
      <c r="E1324" s="142" t="s">
        <v>2141</v>
      </c>
      <c r="F1324" s="143">
        <v>3</v>
      </c>
      <c r="G1324" s="143">
        <v>1</v>
      </c>
    </row>
    <row r="1325" spans="1:7" x14ac:dyDescent="0.25">
      <c r="A1325" s="142" t="s">
        <v>460</v>
      </c>
      <c r="B1325" s="142" t="s">
        <v>461</v>
      </c>
      <c r="C1325" s="142" t="s">
        <v>1857</v>
      </c>
      <c r="D1325" s="142" t="s">
        <v>370</v>
      </c>
      <c r="E1325" s="142" t="s">
        <v>2142</v>
      </c>
      <c r="F1325" s="143">
        <v>2</v>
      </c>
      <c r="G1325" s="143">
        <v>1</v>
      </c>
    </row>
    <row r="1326" spans="1:7" x14ac:dyDescent="0.25">
      <c r="A1326" s="142" t="s">
        <v>460</v>
      </c>
      <c r="B1326" s="142" t="s">
        <v>461</v>
      </c>
      <c r="C1326" s="142" t="s">
        <v>1857</v>
      </c>
      <c r="D1326" s="142" t="s">
        <v>25</v>
      </c>
      <c r="E1326" s="142" t="s">
        <v>2305</v>
      </c>
      <c r="F1326" s="143">
        <v>1.5</v>
      </c>
      <c r="G1326" s="143">
        <v>1</v>
      </c>
    </row>
    <row r="1327" spans="1:7" x14ac:dyDescent="0.25">
      <c r="A1327" s="142" t="s">
        <v>460</v>
      </c>
      <c r="B1327" s="142" t="s">
        <v>461</v>
      </c>
      <c r="C1327" s="142" t="s">
        <v>1857</v>
      </c>
      <c r="D1327" s="142" t="s">
        <v>356</v>
      </c>
      <c r="E1327" s="142" t="s">
        <v>2159</v>
      </c>
      <c r="F1327" s="143">
        <v>1</v>
      </c>
      <c r="G1327" s="143">
        <v>1</v>
      </c>
    </row>
    <row r="1328" spans="1:7" x14ac:dyDescent="0.25">
      <c r="A1328" s="142" t="s">
        <v>462</v>
      </c>
      <c r="B1328" s="142" t="s">
        <v>463</v>
      </c>
      <c r="C1328" s="142" t="s">
        <v>974</v>
      </c>
      <c r="D1328" s="142" t="s">
        <v>2216</v>
      </c>
      <c r="E1328" s="142" t="s">
        <v>2144</v>
      </c>
      <c r="F1328" s="143">
        <v>8.5</v>
      </c>
      <c r="G1328" s="143">
        <v>1</v>
      </c>
    </row>
    <row r="1329" spans="1:7" x14ac:dyDescent="0.25">
      <c r="A1329" s="142" t="s">
        <v>462</v>
      </c>
      <c r="B1329" s="142" t="s">
        <v>463</v>
      </c>
      <c r="C1329" s="142" t="s">
        <v>974</v>
      </c>
      <c r="D1329" s="142" t="s">
        <v>2217</v>
      </c>
      <c r="E1329" s="142" t="s">
        <v>2143</v>
      </c>
      <c r="F1329" s="143">
        <v>7.75</v>
      </c>
      <c r="G1329" s="143">
        <v>1</v>
      </c>
    </row>
    <row r="1330" spans="1:7" x14ac:dyDescent="0.25">
      <c r="A1330" s="142" t="s">
        <v>462</v>
      </c>
      <c r="B1330" s="142" t="s">
        <v>463</v>
      </c>
      <c r="C1330" s="142" t="s">
        <v>974</v>
      </c>
      <c r="D1330" s="142" t="s">
        <v>781</v>
      </c>
      <c r="E1330" s="142" t="s">
        <v>2145</v>
      </c>
      <c r="F1330" s="143">
        <v>7</v>
      </c>
      <c r="G1330" s="143">
        <v>1</v>
      </c>
    </row>
    <row r="1331" spans="1:7" x14ac:dyDescent="0.25">
      <c r="A1331" s="142" t="s">
        <v>462</v>
      </c>
      <c r="B1331" s="142" t="s">
        <v>463</v>
      </c>
      <c r="C1331" s="142" t="s">
        <v>974</v>
      </c>
      <c r="D1331" s="142" t="s">
        <v>987</v>
      </c>
      <c r="E1331" s="142" t="s">
        <v>2146</v>
      </c>
      <c r="F1331" s="143">
        <v>6.25</v>
      </c>
      <c r="G1331" s="143">
        <v>1</v>
      </c>
    </row>
    <row r="1332" spans="1:7" x14ac:dyDescent="0.25">
      <c r="A1332" s="142" t="s">
        <v>462</v>
      </c>
      <c r="B1332" s="142" t="s">
        <v>463</v>
      </c>
      <c r="C1332" s="142" t="s">
        <v>974</v>
      </c>
      <c r="D1332" s="142" t="s">
        <v>988</v>
      </c>
      <c r="E1332" s="142" t="s">
        <v>2147</v>
      </c>
      <c r="F1332" s="143">
        <v>5.5</v>
      </c>
      <c r="G1332" s="143">
        <v>1</v>
      </c>
    </row>
    <row r="1333" spans="1:7" x14ac:dyDescent="0.25">
      <c r="A1333" s="142" t="s">
        <v>462</v>
      </c>
      <c r="B1333" s="142" t="s">
        <v>463</v>
      </c>
      <c r="C1333" s="142" t="s">
        <v>974</v>
      </c>
      <c r="D1333" s="142" t="s">
        <v>761</v>
      </c>
      <c r="E1333" s="142" t="s">
        <v>2148</v>
      </c>
      <c r="F1333" s="143">
        <v>4.75</v>
      </c>
      <c r="G1333" s="143">
        <v>1</v>
      </c>
    </row>
    <row r="1334" spans="1:7" x14ac:dyDescent="0.25">
      <c r="A1334" s="142" t="s">
        <v>462</v>
      </c>
      <c r="B1334" s="142" t="s">
        <v>463</v>
      </c>
      <c r="C1334" s="142" t="s">
        <v>974</v>
      </c>
      <c r="D1334" s="142" t="s">
        <v>989</v>
      </c>
      <c r="E1334" s="142" t="s">
        <v>2149</v>
      </c>
      <c r="F1334" s="143">
        <v>4</v>
      </c>
      <c r="G1334" s="143">
        <v>1</v>
      </c>
    </row>
    <row r="1335" spans="1:7" x14ac:dyDescent="0.25">
      <c r="A1335" s="142" t="s">
        <v>462</v>
      </c>
      <c r="B1335" s="142" t="s">
        <v>463</v>
      </c>
      <c r="C1335" s="142" t="s">
        <v>974</v>
      </c>
      <c r="D1335" s="142" t="s">
        <v>990</v>
      </c>
      <c r="E1335" s="142" t="s">
        <v>2150</v>
      </c>
      <c r="F1335" s="143">
        <v>3.5</v>
      </c>
      <c r="G1335" s="143">
        <v>1</v>
      </c>
    </row>
    <row r="1336" spans="1:7" x14ac:dyDescent="0.25">
      <c r="A1336" s="142" t="s">
        <v>462</v>
      </c>
      <c r="B1336" s="142" t="s">
        <v>463</v>
      </c>
      <c r="C1336" s="142" t="s">
        <v>974</v>
      </c>
      <c r="D1336" s="142" t="s">
        <v>991</v>
      </c>
      <c r="E1336" s="142" t="s">
        <v>2151</v>
      </c>
      <c r="F1336" s="143">
        <v>3</v>
      </c>
      <c r="G1336" s="143">
        <v>1</v>
      </c>
    </row>
    <row r="1337" spans="1:7" x14ac:dyDescent="0.25">
      <c r="A1337" s="142" t="s">
        <v>462</v>
      </c>
      <c r="B1337" s="142" t="s">
        <v>463</v>
      </c>
      <c r="C1337" s="142" t="s">
        <v>974</v>
      </c>
      <c r="D1337" s="142" t="s">
        <v>992</v>
      </c>
      <c r="E1337" s="142" t="s">
        <v>2152</v>
      </c>
      <c r="F1337" s="143">
        <v>2.5</v>
      </c>
      <c r="G1337" s="143">
        <v>1</v>
      </c>
    </row>
    <row r="1338" spans="1:7" x14ac:dyDescent="0.25">
      <c r="A1338" s="142" t="s">
        <v>462</v>
      </c>
      <c r="B1338" s="142" t="s">
        <v>463</v>
      </c>
      <c r="C1338" s="142" t="s">
        <v>974</v>
      </c>
      <c r="D1338" s="142" t="s">
        <v>971</v>
      </c>
      <c r="E1338" s="142" t="s">
        <v>2153</v>
      </c>
      <c r="F1338" s="143">
        <v>2</v>
      </c>
      <c r="G1338" s="143">
        <v>1</v>
      </c>
    </row>
    <row r="1339" spans="1:7" x14ac:dyDescent="0.25">
      <c r="A1339" s="142" t="s">
        <v>462</v>
      </c>
      <c r="B1339" s="142" t="s">
        <v>463</v>
      </c>
      <c r="C1339" s="142" t="s">
        <v>974</v>
      </c>
      <c r="D1339" s="142" t="s">
        <v>972</v>
      </c>
      <c r="E1339" s="142" t="s">
        <v>2154</v>
      </c>
      <c r="F1339" s="143">
        <v>1.75</v>
      </c>
      <c r="G1339" s="143">
        <v>1</v>
      </c>
    </row>
    <row r="1340" spans="1:7" x14ac:dyDescent="0.25">
      <c r="A1340" s="142" t="s">
        <v>462</v>
      </c>
      <c r="B1340" s="142" t="s">
        <v>463</v>
      </c>
      <c r="C1340" s="142" t="s">
        <v>974</v>
      </c>
      <c r="D1340" s="142" t="s">
        <v>1008</v>
      </c>
      <c r="E1340" s="142" t="s">
        <v>2155</v>
      </c>
      <c r="F1340" s="143">
        <v>1.5</v>
      </c>
      <c r="G1340" s="143">
        <v>1</v>
      </c>
    </row>
    <row r="1341" spans="1:7" x14ac:dyDescent="0.25">
      <c r="A1341" s="142" t="s">
        <v>462</v>
      </c>
      <c r="B1341" s="142" t="s">
        <v>463</v>
      </c>
      <c r="C1341" s="142" t="s">
        <v>974</v>
      </c>
      <c r="D1341" s="142" t="s">
        <v>1009</v>
      </c>
      <c r="E1341" s="142" t="s">
        <v>2156</v>
      </c>
      <c r="F1341" s="143">
        <v>1.25</v>
      </c>
      <c r="G1341" s="143">
        <v>1</v>
      </c>
    </row>
    <row r="1342" spans="1:7" x14ac:dyDescent="0.25">
      <c r="A1342" s="142" t="s">
        <v>462</v>
      </c>
      <c r="B1342" s="142" t="s">
        <v>463</v>
      </c>
      <c r="C1342" s="142" t="s">
        <v>974</v>
      </c>
      <c r="D1342" s="142" t="s">
        <v>1010</v>
      </c>
      <c r="E1342" s="142" t="s">
        <v>2157</v>
      </c>
      <c r="F1342" s="143">
        <v>1</v>
      </c>
      <c r="G1342" s="143">
        <v>1</v>
      </c>
    </row>
    <row r="1343" spans="1:7" x14ac:dyDescent="0.25">
      <c r="A1343" s="142" t="s">
        <v>464</v>
      </c>
      <c r="B1343" s="142" t="s">
        <v>465</v>
      </c>
      <c r="C1343" s="142" t="s">
        <v>974</v>
      </c>
      <c r="D1343" s="142" t="s">
        <v>2216</v>
      </c>
      <c r="E1343" s="142" t="s">
        <v>2144</v>
      </c>
      <c r="F1343" s="143">
        <v>8.5</v>
      </c>
      <c r="G1343" s="143">
        <v>1</v>
      </c>
    </row>
    <row r="1344" spans="1:7" x14ac:dyDescent="0.25">
      <c r="A1344" s="142" t="s">
        <v>464</v>
      </c>
      <c r="B1344" s="142" t="s">
        <v>465</v>
      </c>
      <c r="C1344" s="142" t="s">
        <v>974</v>
      </c>
      <c r="D1344" s="142" t="s">
        <v>2217</v>
      </c>
      <c r="E1344" s="142" t="s">
        <v>2143</v>
      </c>
      <c r="F1344" s="143">
        <v>7.75</v>
      </c>
      <c r="G1344" s="143">
        <v>1</v>
      </c>
    </row>
    <row r="1345" spans="1:7" x14ac:dyDescent="0.25">
      <c r="A1345" s="142" t="s">
        <v>464</v>
      </c>
      <c r="B1345" s="142" t="s">
        <v>465</v>
      </c>
      <c r="C1345" s="142" t="s">
        <v>974</v>
      </c>
      <c r="D1345" s="142" t="s">
        <v>781</v>
      </c>
      <c r="E1345" s="142" t="s">
        <v>2145</v>
      </c>
      <c r="F1345" s="143">
        <v>7</v>
      </c>
      <c r="G1345" s="143">
        <v>1</v>
      </c>
    </row>
    <row r="1346" spans="1:7" x14ac:dyDescent="0.25">
      <c r="A1346" s="142" t="s">
        <v>464</v>
      </c>
      <c r="B1346" s="142" t="s">
        <v>465</v>
      </c>
      <c r="C1346" s="142" t="s">
        <v>974</v>
      </c>
      <c r="D1346" s="142" t="s">
        <v>987</v>
      </c>
      <c r="E1346" s="142" t="s">
        <v>2146</v>
      </c>
      <c r="F1346" s="143">
        <v>6.25</v>
      </c>
      <c r="G1346" s="143">
        <v>1</v>
      </c>
    </row>
    <row r="1347" spans="1:7" x14ac:dyDescent="0.25">
      <c r="A1347" s="142" t="s">
        <v>464</v>
      </c>
      <c r="B1347" s="142" t="s">
        <v>465</v>
      </c>
      <c r="C1347" s="142" t="s">
        <v>974</v>
      </c>
      <c r="D1347" s="142" t="s">
        <v>988</v>
      </c>
      <c r="E1347" s="142" t="s">
        <v>2147</v>
      </c>
      <c r="F1347" s="143">
        <v>5.5</v>
      </c>
      <c r="G1347" s="143">
        <v>1</v>
      </c>
    </row>
    <row r="1348" spans="1:7" x14ac:dyDescent="0.25">
      <c r="A1348" s="142" t="s">
        <v>464</v>
      </c>
      <c r="B1348" s="142" t="s">
        <v>465</v>
      </c>
      <c r="C1348" s="142" t="s">
        <v>974</v>
      </c>
      <c r="D1348" s="142" t="s">
        <v>761</v>
      </c>
      <c r="E1348" s="142" t="s">
        <v>2148</v>
      </c>
      <c r="F1348" s="143">
        <v>4.75</v>
      </c>
      <c r="G1348" s="143">
        <v>1</v>
      </c>
    </row>
    <row r="1349" spans="1:7" x14ac:dyDescent="0.25">
      <c r="A1349" s="142" t="s">
        <v>464</v>
      </c>
      <c r="B1349" s="142" t="s">
        <v>465</v>
      </c>
      <c r="C1349" s="142" t="s">
        <v>974</v>
      </c>
      <c r="D1349" s="142" t="s">
        <v>989</v>
      </c>
      <c r="E1349" s="142" t="s">
        <v>2149</v>
      </c>
      <c r="F1349" s="143">
        <v>4</v>
      </c>
      <c r="G1349" s="143">
        <v>1</v>
      </c>
    </row>
    <row r="1350" spans="1:7" x14ac:dyDescent="0.25">
      <c r="A1350" s="142" t="s">
        <v>464</v>
      </c>
      <c r="B1350" s="142" t="s">
        <v>465</v>
      </c>
      <c r="C1350" s="142" t="s">
        <v>974</v>
      </c>
      <c r="D1350" s="142" t="s">
        <v>990</v>
      </c>
      <c r="E1350" s="142" t="s">
        <v>2150</v>
      </c>
      <c r="F1350" s="143">
        <v>3.5</v>
      </c>
      <c r="G1350" s="143">
        <v>1</v>
      </c>
    </row>
    <row r="1351" spans="1:7" x14ac:dyDescent="0.25">
      <c r="A1351" s="142" t="s">
        <v>464</v>
      </c>
      <c r="B1351" s="142" t="s">
        <v>465</v>
      </c>
      <c r="C1351" s="142" t="s">
        <v>974</v>
      </c>
      <c r="D1351" s="142" t="s">
        <v>991</v>
      </c>
      <c r="E1351" s="142" t="s">
        <v>2151</v>
      </c>
      <c r="F1351" s="143">
        <v>3</v>
      </c>
      <c r="G1351" s="143">
        <v>1</v>
      </c>
    </row>
    <row r="1352" spans="1:7" x14ac:dyDescent="0.25">
      <c r="A1352" s="142" t="s">
        <v>464</v>
      </c>
      <c r="B1352" s="142" t="s">
        <v>465</v>
      </c>
      <c r="C1352" s="142" t="s">
        <v>974</v>
      </c>
      <c r="D1352" s="142" t="s">
        <v>992</v>
      </c>
      <c r="E1352" s="142" t="s">
        <v>2152</v>
      </c>
      <c r="F1352" s="143">
        <v>2.5</v>
      </c>
      <c r="G1352" s="143">
        <v>1</v>
      </c>
    </row>
    <row r="1353" spans="1:7" x14ac:dyDescent="0.25">
      <c r="A1353" s="142" t="s">
        <v>464</v>
      </c>
      <c r="B1353" s="142" t="s">
        <v>465</v>
      </c>
      <c r="C1353" s="142" t="s">
        <v>974</v>
      </c>
      <c r="D1353" s="142" t="s">
        <v>971</v>
      </c>
      <c r="E1353" s="142" t="s">
        <v>2153</v>
      </c>
      <c r="F1353" s="143">
        <v>2</v>
      </c>
      <c r="G1353" s="143">
        <v>1</v>
      </c>
    </row>
    <row r="1354" spans="1:7" x14ac:dyDescent="0.25">
      <c r="A1354" s="142" t="s">
        <v>464</v>
      </c>
      <c r="B1354" s="142" t="s">
        <v>465</v>
      </c>
      <c r="C1354" s="142" t="s">
        <v>974</v>
      </c>
      <c r="D1354" s="142" t="s">
        <v>972</v>
      </c>
      <c r="E1354" s="142" t="s">
        <v>2154</v>
      </c>
      <c r="F1354" s="143">
        <v>1.75</v>
      </c>
      <c r="G1354" s="143">
        <v>1</v>
      </c>
    </row>
    <row r="1355" spans="1:7" x14ac:dyDescent="0.25">
      <c r="A1355" s="142" t="s">
        <v>464</v>
      </c>
      <c r="B1355" s="142" t="s">
        <v>465</v>
      </c>
      <c r="C1355" s="142" t="s">
        <v>974</v>
      </c>
      <c r="D1355" s="142" t="s">
        <v>1008</v>
      </c>
      <c r="E1355" s="142" t="s">
        <v>2155</v>
      </c>
      <c r="F1355" s="143">
        <v>1.5</v>
      </c>
      <c r="G1355" s="143">
        <v>1</v>
      </c>
    </row>
    <row r="1356" spans="1:7" x14ac:dyDescent="0.25">
      <c r="A1356" s="142" t="s">
        <v>464</v>
      </c>
      <c r="B1356" s="142" t="s">
        <v>465</v>
      </c>
      <c r="C1356" s="142" t="s">
        <v>974</v>
      </c>
      <c r="D1356" s="142" t="s">
        <v>1009</v>
      </c>
      <c r="E1356" s="142" t="s">
        <v>2156</v>
      </c>
      <c r="F1356" s="143">
        <v>1.25</v>
      </c>
      <c r="G1356" s="143">
        <v>1</v>
      </c>
    </row>
    <row r="1357" spans="1:7" x14ac:dyDescent="0.25">
      <c r="A1357" s="142" t="s">
        <v>464</v>
      </c>
      <c r="B1357" s="142" t="s">
        <v>465</v>
      </c>
      <c r="C1357" s="142" t="s">
        <v>974</v>
      </c>
      <c r="D1357" s="142" t="s">
        <v>1010</v>
      </c>
      <c r="E1357" s="142" t="s">
        <v>2157</v>
      </c>
      <c r="F1357" s="143">
        <v>1</v>
      </c>
      <c r="G1357" s="143">
        <v>1</v>
      </c>
    </row>
    <row r="1358" spans="1:7" x14ac:dyDescent="0.25">
      <c r="A1358" s="142" t="s">
        <v>466</v>
      </c>
      <c r="B1358" s="142" t="s">
        <v>467</v>
      </c>
      <c r="C1358" s="142" t="s">
        <v>1857</v>
      </c>
      <c r="D1358" s="142" t="s">
        <v>2219</v>
      </c>
      <c r="E1358" s="142" t="s">
        <v>2158</v>
      </c>
      <c r="F1358" s="143">
        <v>8.5</v>
      </c>
      <c r="G1358" s="143">
        <v>1</v>
      </c>
    </row>
    <row r="1359" spans="1:7" x14ac:dyDescent="0.25">
      <c r="A1359" s="142" t="s">
        <v>466</v>
      </c>
      <c r="B1359" s="142" t="s">
        <v>467</v>
      </c>
      <c r="C1359" s="142" t="s">
        <v>1857</v>
      </c>
      <c r="D1359" s="142" t="s">
        <v>581</v>
      </c>
      <c r="E1359" s="142" t="s">
        <v>2138</v>
      </c>
      <c r="F1359" s="143">
        <v>7</v>
      </c>
      <c r="G1359" s="143">
        <v>1</v>
      </c>
    </row>
    <row r="1360" spans="1:7" x14ac:dyDescent="0.25">
      <c r="A1360" s="142" t="s">
        <v>466</v>
      </c>
      <c r="B1360" s="142" t="s">
        <v>467</v>
      </c>
      <c r="C1360" s="142" t="s">
        <v>1857</v>
      </c>
      <c r="D1360" s="142" t="s">
        <v>2</v>
      </c>
      <c r="E1360" s="142" t="s">
        <v>2139</v>
      </c>
      <c r="F1360" s="143">
        <v>5.5</v>
      </c>
      <c r="G1360" s="143">
        <v>1</v>
      </c>
    </row>
    <row r="1361" spans="1:7" x14ac:dyDescent="0.25">
      <c r="A1361" s="142" t="s">
        <v>466</v>
      </c>
      <c r="B1361" s="142" t="s">
        <v>467</v>
      </c>
      <c r="C1361" s="142" t="s">
        <v>1857</v>
      </c>
      <c r="D1361" s="142" t="s">
        <v>13</v>
      </c>
      <c r="E1361" s="142" t="s">
        <v>2140</v>
      </c>
      <c r="F1361" s="143">
        <v>4</v>
      </c>
      <c r="G1361" s="143">
        <v>1</v>
      </c>
    </row>
    <row r="1362" spans="1:7" x14ac:dyDescent="0.25">
      <c r="A1362" s="142" t="s">
        <v>466</v>
      </c>
      <c r="B1362" s="142" t="s">
        <v>467</v>
      </c>
      <c r="C1362" s="142" t="s">
        <v>1857</v>
      </c>
      <c r="D1362" s="142" t="s">
        <v>10</v>
      </c>
      <c r="E1362" s="142" t="s">
        <v>2141</v>
      </c>
      <c r="F1362" s="143">
        <v>3</v>
      </c>
      <c r="G1362" s="143">
        <v>1</v>
      </c>
    </row>
    <row r="1363" spans="1:7" x14ac:dyDescent="0.25">
      <c r="A1363" s="142" t="s">
        <v>466</v>
      </c>
      <c r="B1363" s="142" t="s">
        <v>467</v>
      </c>
      <c r="C1363" s="142" t="s">
        <v>1857</v>
      </c>
      <c r="D1363" s="142" t="s">
        <v>370</v>
      </c>
      <c r="E1363" s="142" t="s">
        <v>2142</v>
      </c>
      <c r="F1363" s="143">
        <v>2</v>
      </c>
      <c r="G1363" s="143">
        <v>1</v>
      </c>
    </row>
    <row r="1364" spans="1:7" x14ac:dyDescent="0.25">
      <c r="A1364" s="142" t="s">
        <v>466</v>
      </c>
      <c r="B1364" s="142" t="s">
        <v>467</v>
      </c>
      <c r="C1364" s="142" t="s">
        <v>1857</v>
      </c>
      <c r="D1364" s="142" t="s">
        <v>25</v>
      </c>
      <c r="E1364" s="142" t="s">
        <v>2305</v>
      </c>
      <c r="F1364" s="143">
        <v>1.5</v>
      </c>
      <c r="G1364" s="143">
        <v>1</v>
      </c>
    </row>
    <row r="1365" spans="1:7" x14ac:dyDescent="0.25">
      <c r="A1365" s="142" t="s">
        <v>466</v>
      </c>
      <c r="B1365" s="142" t="s">
        <v>467</v>
      </c>
      <c r="C1365" s="142" t="s">
        <v>1857</v>
      </c>
      <c r="D1365" s="142" t="s">
        <v>356</v>
      </c>
      <c r="E1365" s="142" t="s">
        <v>2159</v>
      </c>
      <c r="F1365" s="143">
        <v>1</v>
      </c>
      <c r="G1365" s="143">
        <v>1</v>
      </c>
    </row>
    <row r="1366" spans="1:7" x14ac:dyDescent="0.25">
      <c r="A1366" s="142" t="s">
        <v>468</v>
      </c>
      <c r="B1366" s="142" t="s">
        <v>469</v>
      </c>
      <c r="C1366" s="142" t="s">
        <v>1857</v>
      </c>
      <c r="D1366" s="142" t="s">
        <v>2219</v>
      </c>
      <c r="E1366" s="142" t="s">
        <v>2158</v>
      </c>
      <c r="F1366" s="143">
        <v>8.5</v>
      </c>
      <c r="G1366" s="143">
        <v>1</v>
      </c>
    </row>
    <row r="1367" spans="1:7" x14ac:dyDescent="0.25">
      <c r="A1367" s="142" t="s">
        <v>468</v>
      </c>
      <c r="B1367" s="142" t="s">
        <v>469</v>
      </c>
      <c r="C1367" s="142" t="s">
        <v>1857</v>
      </c>
      <c r="D1367" s="142" t="s">
        <v>581</v>
      </c>
      <c r="E1367" s="142" t="s">
        <v>2138</v>
      </c>
      <c r="F1367" s="143">
        <v>7</v>
      </c>
      <c r="G1367" s="143">
        <v>1</v>
      </c>
    </row>
    <row r="1368" spans="1:7" x14ac:dyDescent="0.25">
      <c r="A1368" s="142" t="s">
        <v>468</v>
      </c>
      <c r="B1368" s="142" t="s">
        <v>469</v>
      </c>
      <c r="C1368" s="142" t="s">
        <v>1857</v>
      </c>
      <c r="D1368" s="142" t="s">
        <v>2</v>
      </c>
      <c r="E1368" s="142" t="s">
        <v>2139</v>
      </c>
      <c r="F1368" s="143">
        <v>5.5</v>
      </c>
      <c r="G1368" s="143">
        <v>1</v>
      </c>
    </row>
    <row r="1369" spans="1:7" x14ac:dyDescent="0.25">
      <c r="A1369" s="142" t="s">
        <v>468</v>
      </c>
      <c r="B1369" s="142" t="s">
        <v>469</v>
      </c>
      <c r="C1369" s="142" t="s">
        <v>1857</v>
      </c>
      <c r="D1369" s="142" t="s">
        <v>13</v>
      </c>
      <c r="E1369" s="142" t="s">
        <v>2140</v>
      </c>
      <c r="F1369" s="143">
        <v>4</v>
      </c>
      <c r="G1369" s="143">
        <v>1</v>
      </c>
    </row>
    <row r="1370" spans="1:7" x14ac:dyDescent="0.25">
      <c r="A1370" s="142" t="s">
        <v>468</v>
      </c>
      <c r="B1370" s="142" t="s">
        <v>469</v>
      </c>
      <c r="C1370" s="142" t="s">
        <v>1857</v>
      </c>
      <c r="D1370" s="142" t="s">
        <v>10</v>
      </c>
      <c r="E1370" s="142" t="s">
        <v>2141</v>
      </c>
      <c r="F1370" s="143">
        <v>3</v>
      </c>
      <c r="G1370" s="143">
        <v>1</v>
      </c>
    </row>
    <row r="1371" spans="1:7" x14ac:dyDescent="0.25">
      <c r="A1371" s="142" t="s">
        <v>468</v>
      </c>
      <c r="B1371" s="142" t="s">
        <v>469</v>
      </c>
      <c r="C1371" s="142" t="s">
        <v>1857</v>
      </c>
      <c r="D1371" s="142" t="s">
        <v>370</v>
      </c>
      <c r="E1371" s="142" t="s">
        <v>2142</v>
      </c>
      <c r="F1371" s="143">
        <v>2</v>
      </c>
      <c r="G1371" s="143">
        <v>1</v>
      </c>
    </row>
    <row r="1372" spans="1:7" x14ac:dyDescent="0.25">
      <c r="A1372" s="142" t="s">
        <v>468</v>
      </c>
      <c r="B1372" s="142" t="s">
        <v>469</v>
      </c>
      <c r="C1372" s="142" t="s">
        <v>1857</v>
      </c>
      <c r="D1372" s="142" t="s">
        <v>25</v>
      </c>
      <c r="E1372" s="142" t="s">
        <v>2305</v>
      </c>
      <c r="F1372" s="143">
        <v>1.5</v>
      </c>
      <c r="G1372" s="143">
        <v>1</v>
      </c>
    </row>
    <row r="1373" spans="1:7" x14ac:dyDescent="0.25">
      <c r="A1373" s="142" t="s">
        <v>468</v>
      </c>
      <c r="B1373" s="142" t="s">
        <v>469</v>
      </c>
      <c r="C1373" s="142" t="s">
        <v>1857</v>
      </c>
      <c r="D1373" s="142" t="s">
        <v>356</v>
      </c>
      <c r="E1373" s="142" t="s">
        <v>2159</v>
      </c>
      <c r="F1373" s="143">
        <v>1</v>
      </c>
      <c r="G1373" s="143">
        <v>1</v>
      </c>
    </row>
    <row r="1374" spans="1:7" x14ac:dyDescent="0.25">
      <c r="A1374" s="142" t="s">
        <v>470</v>
      </c>
      <c r="B1374" s="142" t="s">
        <v>471</v>
      </c>
      <c r="C1374" s="142" t="s">
        <v>975</v>
      </c>
      <c r="D1374" s="142" t="s">
        <v>2219</v>
      </c>
      <c r="E1374" s="142" t="s">
        <v>2158</v>
      </c>
      <c r="F1374" s="143">
        <v>8.5</v>
      </c>
      <c r="G1374" s="143">
        <v>1</v>
      </c>
    </row>
    <row r="1375" spans="1:7" x14ac:dyDescent="0.25">
      <c r="A1375" s="142" t="s">
        <v>470</v>
      </c>
      <c r="B1375" s="142" t="s">
        <v>471</v>
      </c>
      <c r="C1375" s="142" t="s">
        <v>975</v>
      </c>
      <c r="D1375" s="142" t="s">
        <v>581</v>
      </c>
      <c r="E1375" s="142" t="s">
        <v>2138</v>
      </c>
      <c r="F1375" s="143">
        <v>7</v>
      </c>
      <c r="G1375" s="143">
        <v>1</v>
      </c>
    </row>
    <row r="1376" spans="1:7" x14ac:dyDescent="0.25">
      <c r="A1376" s="142" t="s">
        <v>470</v>
      </c>
      <c r="B1376" s="142" t="s">
        <v>471</v>
      </c>
      <c r="C1376" s="142" t="s">
        <v>975</v>
      </c>
      <c r="D1376" s="142" t="s">
        <v>2</v>
      </c>
      <c r="E1376" s="142" t="s">
        <v>2139</v>
      </c>
      <c r="F1376" s="143">
        <v>5.5</v>
      </c>
      <c r="G1376" s="143">
        <v>1</v>
      </c>
    </row>
    <row r="1377" spans="1:7" x14ac:dyDescent="0.25">
      <c r="A1377" s="142" t="s">
        <v>470</v>
      </c>
      <c r="B1377" s="142" t="s">
        <v>471</v>
      </c>
      <c r="C1377" s="142" t="s">
        <v>975</v>
      </c>
      <c r="D1377" s="142" t="s">
        <v>13</v>
      </c>
      <c r="E1377" s="142" t="s">
        <v>2140</v>
      </c>
      <c r="F1377" s="143">
        <v>4</v>
      </c>
      <c r="G1377" s="143">
        <v>1</v>
      </c>
    </row>
    <row r="1378" spans="1:7" x14ac:dyDescent="0.25">
      <c r="A1378" s="142" t="s">
        <v>470</v>
      </c>
      <c r="B1378" s="142" t="s">
        <v>471</v>
      </c>
      <c r="C1378" s="142" t="s">
        <v>975</v>
      </c>
      <c r="D1378" s="142" t="s">
        <v>10</v>
      </c>
      <c r="E1378" s="142" t="s">
        <v>2141</v>
      </c>
      <c r="F1378" s="143">
        <v>3</v>
      </c>
      <c r="G1378" s="143">
        <v>1</v>
      </c>
    </row>
    <row r="1379" spans="1:7" x14ac:dyDescent="0.25">
      <c r="A1379" s="142" t="s">
        <v>470</v>
      </c>
      <c r="B1379" s="142" t="s">
        <v>471</v>
      </c>
      <c r="C1379" s="142" t="s">
        <v>975</v>
      </c>
      <c r="D1379" s="142" t="s">
        <v>370</v>
      </c>
      <c r="E1379" s="142" t="s">
        <v>2142</v>
      </c>
      <c r="F1379" s="143">
        <v>2</v>
      </c>
      <c r="G1379" s="143">
        <v>1</v>
      </c>
    </row>
    <row r="1380" spans="1:7" x14ac:dyDescent="0.25">
      <c r="A1380" s="142" t="s">
        <v>470</v>
      </c>
      <c r="B1380" s="142" t="s">
        <v>471</v>
      </c>
      <c r="C1380" s="142" t="s">
        <v>975</v>
      </c>
      <c r="D1380" s="142" t="s">
        <v>25</v>
      </c>
      <c r="E1380" s="142" t="s">
        <v>2305</v>
      </c>
      <c r="F1380" s="143">
        <v>1.5</v>
      </c>
      <c r="G1380" s="143">
        <v>1</v>
      </c>
    </row>
    <row r="1381" spans="1:7" x14ac:dyDescent="0.25">
      <c r="A1381" s="142" t="s">
        <v>470</v>
      </c>
      <c r="B1381" s="142" t="s">
        <v>471</v>
      </c>
      <c r="C1381" s="142" t="s">
        <v>975</v>
      </c>
      <c r="D1381" s="142" t="s">
        <v>356</v>
      </c>
      <c r="E1381" s="142" t="s">
        <v>2159</v>
      </c>
      <c r="F1381" s="143">
        <v>1</v>
      </c>
      <c r="G1381" s="143">
        <v>1</v>
      </c>
    </row>
    <row r="1382" spans="1:7" x14ac:dyDescent="0.25">
      <c r="A1382" s="142" t="s">
        <v>472</v>
      </c>
      <c r="B1382" s="142" t="s">
        <v>473</v>
      </c>
      <c r="C1382" s="142" t="s">
        <v>1857</v>
      </c>
      <c r="D1382" s="142" t="s">
        <v>2219</v>
      </c>
      <c r="E1382" s="142" t="s">
        <v>2158</v>
      </c>
      <c r="F1382" s="143">
        <v>8.5</v>
      </c>
      <c r="G1382" s="143">
        <v>1</v>
      </c>
    </row>
    <row r="1383" spans="1:7" x14ac:dyDescent="0.25">
      <c r="A1383" s="142" t="s">
        <v>472</v>
      </c>
      <c r="B1383" s="142" t="s">
        <v>473</v>
      </c>
      <c r="C1383" s="142" t="s">
        <v>1857</v>
      </c>
      <c r="D1383" s="142" t="s">
        <v>581</v>
      </c>
      <c r="E1383" s="142" t="s">
        <v>2138</v>
      </c>
      <c r="F1383" s="143">
        <v>7</v>
      </c>
      <c r="G1383" s="143">
        <v>1</v>
      </c>
    </row>
    <row r="1384" spans="1:7" x14ac:dyDescent="0.25">
      <c r="A1384" s="142" t="s">
        <v>472</v>
      </c>
      <c r="B1384" s="142" t="s">
        <v>473</v>
      </c>
      <c r="C1384" s="142" t="s">
        <v>1857</v>
      </c>
      <c r="D1384" s="142" t="s">
        <v>2</v>
      </c>
      <c r="E1384" s="142" t="s">
        <v>2139</v>
      </c>
      <c r="F1384" s="143">
        <v>5.5</v>
      </c>
      <c r="G1384" s="143">
        <v>1</v>
      </c>
    </row>
    <row r="1385" spans="1:7" x14ac:dyDescent="0.25">
      <c r="A1385" s="142" t="s">
        <v>472</v>
      </c>
      <c r="B1385" s="142" t="s">
        <v>473</v>
      </c>
      <c r="C1385" s="142" t="s">
        <v>1857</v>
      </c>
      <c r="D1385" s="142" t="s">
        <v>13</v>
      </c>
      <c r="E1385" s="142" t="s">
        <v>2140</v>
      </c>
      <c r="F1385" s="143">
        <v>4</v>
      </c>
      <c r="G1385" s="143">
        <v>1</v>
      </c>
    </row>
    <row r="1386" spans="1:7" x14ac:dyDescent="0.25">
      <c r="A1386" s="142" t="s">
        <v>472</v>
      </c>
      <c r="B1386" s="142" t="s">
        <v>473</v>
      </c>
      <c r="C1386" s="142" t="s">
        <v>1857</v>
      </c>
      <c r="D1386" s="142" t="s">
        <v>10</v>
      </c>
      <c r="E1386" s="142" t="s">
        <v>2141</v>
      </c>
      <c r="F1386" s="143">
        <v>3</v>
      </c>
      <c r="G1386" s="143">
        <v>1</v>
      </c>
    </row>
    <row r="1387" spans="1:7" x14ac:dyDescent="0.25">
      <c r="A1387" s="142" t="s">
        <v>472</v>
      </c>
      <c r="B1387" s="142" t="s">
        <v>473</v>
      </c>
      <c r="C1387" s="142" t="s">
        <v>1857</v>
      </c>
      <c r="D1387" s="142" t="s">
        <v>370</v>
      </c>
      <c r="E1387" s="142" t="s">
        <v>2142</v>
      </c>
      <c r="F1387" s="143">
        <v>2</v>
      </c>
      <c r="G1387" s="143">
        <v>1</v>
      </c>
    </row>
    <row r="1388" spans="1:7" x14ac:dyDescent="0.25">
      <c r="A1388" s="142" t="s">
        <v>472</v>
      </c>
      <c r="B1388" s="142" t="s">
        <v>473</v>
      </c>
      <c r="C1388" s="142" t="s">
        <v>1857</v>
      </c>
      <c r="D1388" s="142" t="s">
        <v>25</v>
      </c>
      <c r="E1388" s="142" t="s">
        <v>2305</v>
      </c>
      <c r="F1388" s="143">
        <v>1.5</v>
      </c>
      <c r="G1388" s="143">
        <v>1</v>
      </c>
    </row>
    <row r="1389" spans="1:7" x14ac:dyDescent="0.25">
      <c r="A1389" s="142" t="s">
        <v>472</v>
      </c>
      <c r="B1389" s="142" t="s">
        <v>473</v>
      </c>
      <c r="C1389" s="142" t="s">
        <v>1857</v>
      </c>
      <c r="D1389" s="142" t="s">
        <v>356</v>
      </c>
      <c r="E1389" s="142" t="s">
        <v>2159</v>
      </c>
      <c r="F1389" s="143">
        <v>1</v>
      </c>
      <c r="G1389" s="143">
        <v>1</v>
      </c>
    </row>
    <row r="1390" spans="1:7" x14ac:dyDescent="0.25">
      <c r="A1390" s="142" t="s">
        <v>474</v>
      </c>
      <c r="B1390" s="142" t="s">
        <v>475</v>
      </c>
      <c r="C1390" s="142" t="s">
        <v>974</v>
      </c>
      <c r="D1390" s="142" t="s">
        <v>2216</v>
      </c>
      <c r="E1390" s="142" t="s">
        <v>2144</v>
      </c>
      <c r="F1390" s="143">
        <v>8.5</v>
      </c>
      <c r="G1390" s="143">
        <v>1</v>
      </c>
    </row>
    <row r="1391" spans="1:7" x14ac:dyDescent="0.25">
      <c r="A1391" s="142" t="s">
        <v>474</v>
      </c>
      <c r="B1391" s="142" t="s">
        <v>475</v>
      </c>
      <c r="C1391" s="142" t="s">
        <v>974</v>
      </c>
      <c r="D1391" s="142" t="s">
        <v>2217</v>
      </c>
      <c r="E1391" s="142" t="s">
        <v>2143</v>
      </c>
      <c r="F1391" s="143">
        <v>7.75</v>
      </c>
      <c r="G1391" s="143">
        <v>1</v>
      </c>
    </row>
    <row r="1392" spans="1:7" x14ac:dyDescent="0.25">
      <c r="A1392" s="142" t="s">
        <v>474</v>
      </c>
      <c r="B1392" s="142" t="s">
        <v>475</v>
      </c>
      <c r="C1392" s="142" t="s">
        <v>974</v>
      </c>
      <c r="D1392" s="142" t="s">
        <v>781</v>
      </c>
      <c r="E1392" s="142" t="s">
        <v>2145</v>
      </c>
      <c r="F1392" s="143">
        <v>7</v>
      </c>
      <c r="G1392" s="143">
        <v>1</v>
      </c>
    </row>
    <row r="1393" spans="1:7" x14ac:dyDescent="0.25">
      <c r="A1393" s="142" t="s">
        <v>474</v>
      </c>
      <c r="B1393" s="142" t="s">
        <v>475</v>
      </c>
      <c r="C1393" s="142" t="s">
        <v>974</v>
      </c>
      <c r="D1393" s="142" t="s">
        <v>987</v>
      </c>
      <c r="E1393" s="142" t="s">
        <v>2146</v>
      </c>
      <c r="F1393" s="143">
        <v>6.25</v>
      </c>
      <c r="G1393" s="143">
        <v>1</v>
      </c>
    </row>
    <row r="1394" spans="1:7" x14ac:dyDescent="0.25">
      <c r="A1394" s="142" t="s">
        <v>474</v>
      </c>
      <c r="B1394" s="142" t="s">
        <v>475</v>
      </c>
      <c r="C1394" s="142" t="s">
        <v>974</v>
      </c>
      <c r="D1394" s="142" t="s">
        <v>988</v>
      </c>
      <c r="E1394" s="142" t="s">
        <v>2147</v>
      </c>
      <c r="F1394" s="143">
        <v>5.5</v>
      </c>
      <c r="G1394" s="143">
        <v>1</v>
      </c>
    </row>
    <row r="1395" spans="1:7" x14ac:dyDescent="0.25">
      <c r="A1395" s="142" t="s">
        <v>474</v>
      </c>
      <c r="B1395" s="142" t="s">
        <v>475</v>
      </c>
      <c r="C1395" s="142" t="s">
        <v>974</v>
      </c>
      <c r="D1395" s="142" t="s">
        <v>761</v>
      </c>
      <c r="E1395" s="142" t="s">
        <v>2148</v>
      </c>
      <c r="F1395" s="143">
        <v>4.75</v>
      </c>
      <c r="G1395" s="143">
        <v>1</v>
      </c>
    </row>
    <row r="1396" spans="1:7" x14ac:dyDescent="0.25">
      <c r="A1396" s="142" t="s">
        <v>474</v>
      </c>
      <c r="B1396" s="142" t="s">
        <v>475</v>
      </c>
      <c r="C1396" s="142" t="s">
        <v>974</v>
      </c>
      <c r="D1396" s="142" t="s">
        <v>989</v>
      </c>
      <c r="E1396" s="142" t="s">
        <v>2149</v>
      </c>
      <c r="F1396" s="143">
        <v>4</v>
      </c>
      <c r="G1396" s="143">
        <v>1</v>
      </c>
    </row>
    <row r="1397" spans="1:7" x14ac:dyDescent="0.25">
      <c r="A1397" s="142" t="s">
        <v>474</v>
      </c>
      <c r="B1397" s="142" t="s">
        <v>475</v>
      </c>
      <c r="C1397" s="142" t="s">
        <v>974</v>
      </c>
      <c r="D1397" s="142" t="s">
        <v>990</v>
      </c>
      <c r="E1397" s="142" t="s">
        <v>2150</v>
      </c>
      <c r="F1397" s="143">
        <v>3.5</v>
      </c>
      <c r="G1397" s="143">
        <v>1</v>
      </c>
    </row>
    <row r="1398" spans="1:7" x14ac:dyDescent="0.25">
      <c r="A1398" s="142" t="s">
        <v>474</v>
      </c>
      <c r="B1398" s="142" t="s">
        <v>475</v>
      </c>
      <c r="C1398" s="142" t="s">
        <v>974</v>
      </c>
      <c r="D1398" s="142" t="s">
        <v>991</v>
      </c>
      <c r="E1398" s="142" t="s">
        <v>2151</v>
      </c>
      <c r="F1398" s="143">
        <v>3</v>
      </c>
      <c r="G1398" s="143">
        <v>1</v>
      </c>
    </row>
    <row r="1399" spans="1:7" x14ac:dyDescent="0.25">
      <c r="A1399" s="142" t="s">
        <v>474</v>
      </c>
      <c r="B1399" s="142" t="s">
        <v>475</v>
      </c>
      <c r="C1399" s="142" t="s">
        <v>974</v>
      </c>
      <c r="D1399" s="142" t="s">
        <v>992</v>
      </c>
      <c r="E1399" s="142" t="s">
        <v>2152</v>
      </c>
      <c r="F1399" s="143">
        <v>2.5</v>
      </c>
      <c r="G1399" s="143">
        <v>1</v>
      </c>
    </row>
    <row r="1400" spans="1:7" x14ac:dyDescent="0.25">
      <c r="A1400" s="142" t="s">
        <v>474</v>
      </c>
      <c r="B1400" s="142" t="s">
        <v>475</v>
      </c>
      <c r="C1400" s="142" t="s">
        <v>974</v>
      </c>
      <c r="D1400" s="142" t="s">
        <v>971</v>
      </c>
      <c r="E1400" s="142" t="s">
        <v>2153</v>
      </c>
      <c r="F1400" s="143">
        <v>2</v>
      </c>
      <c r="G1400" s="143">
        <v>1</v>
      </c>
    </row>
    <row r="1401" spans="1:7" x14ac:dyDescent="0.25">
      <c r="A1401" s="142" t="s">
        <v>474</v>
      </c>
      <c r="B1401" s="142" t="s">
        <v>475</v>
      </c>
      <c r="C1401" s="142" t="s">
        <v>974</v>
      </c>
      <c r="D1401" s="142" t="s">
        <v>972</v>
      </c>
      <c r="E1401" s="142" t="s">
        <v>2154</v>
      </c>
      <c r="F1401" s="143">
        <v>1.75</v>
      </c>
      <c r="G1401" s="143">
        <v>1</v>
      </c>
    </row>
    <row r="1402" spans="1:7" x14ac:dyDescent="0.25">
      <c r="A1402" s="142" t="s">
        <v>474</v>
      </c>
      <c r="B1402" s="142" t="s">
        <v>475</v>
      </c>
      <c r="C1402" s="142" t="s">
        <v>974</v>
      </c>
      <c r="D1402" s="142" t="s">
        <v>1008</v>
      </c>
      <c r="E1402" s="142" t="s">
        <v>2155</v>
      </c>
      <c r="F1402" s="143">
        <v>1.5</v>
      </c>
      <c r="G1402" s="143">
        <v>1</v>
      </c>
    </row>
    <row r="1403" spans="1:7" x14ac:dyDescent="0.25">
      <c r="A1403" s="142" t="s">
        <v>474</v>
      </c>
      <c r="B1403" s="142" t="s">
        <v>475</v>
      </c>
      <c r="C1403" s="142" t="s">
        <v>974</v>
      </c>
      <c r="D1403" s="142" t="s">
        <v>1009</v>
      </c>
      <c r="E1403" s="142" t="s">
        <v>2156</v>
      </c>
      <c r="F1403" s="143">
        <v>1.25</v>
      </c>
      <c r="G1403" s="143">
        <v>1</v>
      </c>
    </row>
    <row r="1404" spans="1:7" x14ac:dyDescent="0.25">
      <c r="A1404" s="142" t="s">
        <v>474</v>
      </c>
      <c r="B1404" s="142" t="s">
        <v>475</v>
      </c>
      <c r="C1404" s="142" t="s">
        <v>974</v>
      </c>
      <c r="D1404" s="142" t="s">
        <v>1010</v>
      </c>
      <c r="E1404" s="142" t="s">
        <v>2157</v>
      </c>
      <c r="F1404" s="143">
        <v>1</v>
      </c>
      <c r="G1404" s="143">
        <v>1</v>
      </c>
    </row>
    <row r="1405" spans="1:7" x14ac:dyDescent="0.25">
      <c r="A1405" s="142" t="s">
        <v>476</v>
      </c>
      <c r="B1405" s="142" t="s">
        <v>477</v>
      </c>
      <c r="C1405" s="142" t="s">
        <v>1857</v>
      </c>
      <c r="D1405" s="142" t="s">
        <v>2219</v>
      </c>
      <c r="E1405" s="142" t="s">
        <v>2158</v>
      </c>
      <c r="F1405" s="143">
        <v>8.5</v>
      </c>
      <c r="G1405" s="143">
        <v>1</v>
      </c>
    </row>
    <row r="1406" spans="1:7" x14ac:dyDescent="0.25">
      <c r="A1406" s="142" t="s">
        <v>476</v>
      </c>
      <c r="B1406" s="142" t="s">
        <v>477</v>
      </c>
      <c r="C1406" s="142" t="s">
        <v>1857</v>
      </c>
      <c r="D1406" s="142" t="s">
        <v>581</v>
      </c>
      <c r="E1406" s="142" t="s">
        <v>2138</v>
      </c>
      <c r="F1406" s="143">
        <v>7</v>
      </c>
      <c r="G1406" s="143">
        <v>1</v>
      </c>
    </row>
    <row r="1407" spans="1:7" x14ac:dyDescent="0.25">
      <c r="A1407" s="142" t="s">
        <v>476</v>
      </c>
      <c r="B1407" s="142" t="s">
        <v>477</v>
      </c>
      <c r="C1407" s="142" t="s">
        <v>1857</v>
      </c>
      <c r="D1407" s="142" t="s">
        <v>2</v>
      </c>
      <c r="E1407" s="142" t="s">
        <v>2139</v>
      </c>
      <c r="F1407" s="143">
        <v>5.5</v>
      </c>
      <c r="G1407" s="143">
        <v>1</v>
      </c>
    </row>
    <row r="1408" spans="1:7" x14ac:dyDescent="0.25">
      <c r="A1408" s="142" t="s">
        <v>476</v>
      </c>
      <c r="B1408" s="142" t="s">
        <v>477</v>
      </c>
      <c r="C1408" s="142" t="s">
        <v>1857</v>
      </c>
      <c r="D1408" s="142" t="s">
        <v>13</v>
      </c>
      <c r="E1408" s="142" t="s">
        <v>2140</v>
      </c>
      <c r="F1408" s="143">
        <v>4</v>
      </c>
      <c r="G1408" s="143">
        <v>1</v>
      </c>
    </row>
    <row r="1409" spans="1:7" x14ac:dyDescent="0.25">
      <c r="A1409" s="142" t="s">
        <v>476</v>
      </c>
      <c r="B1409" s="142" t="s">
        <v>477</v>
      </c>
      <c r="C1409" s="142" t="s">
        <v>1857</v>
      </c>
      <c r="D1409" s="142" t="s">
        <v>10</v>
      </c>
      <c r="E1409" s="142" t="s">
        <v>2141</v>
      </c>
      <c r="F1409" s="143">
        <v>3</v>
      </c>
      <c r="G1409" s="143">
        <v>1</v>
      </c>
    </row>
    <row r="1410" spans="1:7" x14ac:dyDescent="0.25">
      <c r="A1410" s="142" t="s">
        <v>476</v>
      </c>
      <c r="B1410" s="142" t="s">
        <v>477</v>
      </c>
      <c r="C1410" s="142" t="s">
        <v>1857</v>
      </c>
      <c r="D1410" s="142" t="s">
        <v>370</v>
      </c>
      <c r="E1410" s="142" t="s">
        <v>2142</v>
      </c>
      <c r="F1410" s="143">
        <v>2</v>
      </c>
      <c r="G1410" s="143">
        <v>1</v>
      </c>
    </row>
    <row r="1411" spans="1:7" x14ac:dyDescent="0.25">
      <c r="A1411" s="142" t="s">
        <v>476</v>
      </c>
      <c r="B1411" s="142" t="s">
        <v>477</v>
      </c>
      <c r="C1411" s="142" t="s">
        <v>1857</v>
      </c>
      <c r="D1411" s="142" t="s">
        <v>25</v>
      </c>
      <c r="E1411" s="142" t="s">
        <v>2305</v>
      </c>
      <c r="F1411" s="143">
        <v>1.5</v>
      </c>
      <c r="G1411" s="143">
        <v>1</v>
      </c>
    </row>
    <row r="1412" spans="1:7" x14ac:dyDescent="0.25">
      <c r="A1412" s="142" t="s">
        <v>476</v>
      </c>
      <c r="B1412" s="142" t="s">
        <v>477</v>
      </c>
      <c r="C1412" s="142" t="s">
        <v>1857</v>
      </c>
      <c r="D1412" s="142" t="s">
        <v>356</v>
      </c>
      <c r="E1412" s="142" t="s">
        <v>2159</v>
      </c>
      <c r="F1412" s="143">
        <v>1</v>
      </c>
      <c r="G1412" s="143">
        <v>1</v>
      </c>
    </row>
    <row r="1413" spans="1:7" x14ac:dyDescent="0.25">
      <c r="A1413" s="142" t="s">
        <v>478</v>
      </c>
      <c r="B1413" s="142" t="s">
        <v>479</v>
      </c>
      <c r="C1413" s="142" t="s">
        <v>975</v>
      </c>
      <c r="D1413" s="142" t="s">
        <v>2219</v>
      </c>
      <c r="E1413" s="142" t="s">
        <v>2158</v>
      </c>
      <c r="F1413" s="143">
        <v>8.5</v>
      </c>
      <c r="G1413" s="143">
        <v>1</v>
      </c>
    </row>
    <row r="1414" spans="1:7" x14ac:dyDescent="0.25">
      <c r="A1414" s="142" t="s">
        <v>478</v>
      </c>
      <c r="B1414" s="142" t="s">
        <v>479</v>
      </c>
      <c r="C1414" s="142" t="s">
        <v>975</v>
      </c>
      <c r="D1414" s="142" t="s">
        <v>581</v>
      </c>
      <c r="E1414" s="142" t="s">
        <v>2138</v>
      </c>
      <c r="F1414" s="143">
        <v>7</v>
      </c>
      <c r="G1414" s="143">
        <v>1</v>
      </c>
    </row>
    <row r="1415" spans="1:7" x14ac:dyDescent="0.25">
      <c r="A1415" s="142" t="s">
        <v>478</v>
      </c>
      <c r="B1415" s="142" t="s">
        <v>479</v>
      </c>
      <c r="C1415" s="142" t="s">
        <v>975</v>
      </c>
      <c r="D1415" s="142" t="s">
        <v>2</v>
      </c>
      <c r="E1415" s="142" t="s">
        <v>2139</v>
      </c>
      <c r="F1415" s="143">
        <v>5.5</v>
      </c>
      <c r="G1415" s="143">
        <v>1</v>
      </c>
    </row>
    <row r="1416" spans="1:7" x14ac:dyDescent="0.25">
      <c r="A1416" s="142" t="s">
        <v>478</v>
      </c>
      <c r="B1416" s="142" t="s">
        <v>479</v>
      </c>
      <c r="C1416" s="142" t="s">
        <v>975</v>
      </c>
      <c r="D1416" s="142" t="s">
        <v>13</v>
      </c>
      <c r="E1416" s="142" t="s">
        <v>2140</v>
      </c>
      <c r="F1416" s="143">
        <v>4</v>
      </c>
      <c r="G1416" s="143">
        <v>1</v>
      </c>
    </row>
    <row r="1417" spans="1:7" x14ac:dyDescent="0.25">
      <c r="A1417" s="142" t="s">
        <v>478</v>
      </c>
      <c r="B1417" s="142" t="s">
        <v>479</v>
      </c>
      <c r="C1417" s="142" t="s">
        <v>975</v>
      </c>
      <c r="D1417" s="142" t="s">
        <v>10</v>
      </c>
      <c r="E1417" s="142" t="s">
        <v>2141</v>
      </c>
      <c r="F1417" s="143">
        <v>3</v>
      </c>
      <c r="G1417" s="143">
        <v>1</v>
      </c>
    </row>
    <row r="1418" spans="1:7" x14ac:dyDescent="0.25">
      <c r="A1418" s="142" t="s">
        <v>478</v>
      </c>
      <c r="B1418" s="142" t="s">
        <v>479</v>
      </c>
      <c r="C1418" s="142" t="s">
        <v>975</v>
      </c>
      <c r="D1418" s="142" t="s">
        <v>370</v>
      </c>
      <c r="E1418" s="142" t="s">
        <v>2142</v>
      </c>
      <c r="F1418" s="143">
        <v>2</v>
      </c>
      <c r="G1418" s="143">
        <v>1</v>
      </c>
    </row>
    <row r="1419" spans="1:7" x14ac:dyDescent="0.25">
      <c r="A1419" s="142" t="s">
        <v>478</v>
      </c>
      <c r="B1419" s="142" t="s">
        <v>479</v>
      </c>
      <c r="C1419" s="142" t="s">
        <v>975</v>
      </c>
      <c r="D1419" s="142" t="s">
        <v>25</v>
      </c>
      <c r="E1419" s="142" t="s">
        <v>2305</v>
      </c>
      <c r="F1419" s="143">
        <v>1.5</v>
      </c>
      <c r="G1419" s="143">
        <v>1</v>
      </c>
    </row>
    <row r="1420" spans="1:7" x14ac:dyDescent="0.25">
      <c r="A1420" s="142" t="s">
        <v>478</v>
      </c>
      <c r="B1420" s="142" t="s">
        <v>479</v>
      </c>
      <c r="C1420" s="142" t="s">
        <v>975</v>
      </c>
      <c r="D1420" s="142" t="s">
        <v>356</v>
      </c>
      <c r="E1420" s="142" t="s">
        <v>2159</v>
      </c>
      <c r="F1420" s="143">
        <v>1</v>
      </c>
      <c r="G1420" s="143">
        <v>1</v>
      </c>
    </row>
    <row r="1421" spans="1:7" x14ac:dyDescent="0.25">
      <c r="A1421" s="142" t="s">
        <v>480</v>
      </c>
      <c r="B1421" s="142" t="s">
        <v>481</v>
      </c>
      <c r="C1421" s="142" t="s">
        <v>974</v>
      </c>
      <c r="D1421" s="142" t="s">
        <v>2216</v>
      </c>
      <c r="E1421" s="142" t="s">
        <v>2144</v>
      </c>
      <c r="F1421" s="143">
        <v>8.5</v>
      </c>
      <c r="G1421" s="143">
        <v>1</v>
      </c>
    </row>
    <row r="1422" spans="1:7" x14ac:dyDescent="0.25">
      <c r="A1422" s="142" t="s">
        <v>480</v>
      </c>
      <c r="B1422" s="142" t="s">
        <v>481</v>
      </c>
      <c r="C1422" s="142" t="s">
        <v>974</v>
      </c>
      <c r="D1422" s="142" t="s">
        <v>2217</v>
      </c>
      <c r="E1422" s="142" t="s">
        <v>2143</v>
      </c>
      <c r="F1422" s="143">
        <v>7.75</v>
      </c>
      <c r="G1422" s="143">
        <v>1</v>
      </c>
    </row>
    <row r="1423" spans="1:7" x14ac:dyDescent="0.25">
      <c r="A1423" s="142" t="s">
        <v>480</v>
      </c>
      <c r="B1423" s="142" t="s">
        <v>481</v>
      </c>
      <c r="C1423" s="142" t="s">
        <v>974</v>
      </c>
      <c r="D1423" s="142" t="s">
        <v>781</v>
      </c>
      <c r="E1423" s="142" t="s">
        <v>2145</v>
      </c>
      <c r="F1423" s="143">
        <v>7</v>
      </c>
      <c r="G1423" s="143">
        <v>1</v>
      </c>
    </row>
    <row r="1424" spans="1:7" x14ac:dyDescent="0.25">
      <c r="A1424" s="142" t="s">
        <v>480</v>
      </c>
      <c r="B1424" s="142" t="s">
        <v>481</v>
      </c>
      <c r="C1424" s="142" t="s">
        <v>974</v>
      </c>
      <c r="D1424" s="142" t="s">
        <v>987</v>
      </c>
      <c r="E1424" s="142" t="s">
        <v>2146</v>
      </c>
      <c r="F1424" s="143">
        <v>6.25</v>
      </c>
      <c r="G1424" s="143">
        <v>1</v>
      </c>
    </row>
    <row r="1425" spans="1:7" x14ac:dyDescent="0.25">
      <c r="A1425" s="142" t="s">
        <v>480</v>
      </c>
      <c r="B1425" s="142" t="s">
        <v>481</v>
      </c>
      <c r="C1425" s="142" t="s">
        <v>974</v>
      </c>
      <c r="D1425" s="142" t="s">
        <v>988</v>
      </c>
      <c r="E1425" s="142" t="s">
        <v>2147</v>
      </c>
      <c r="F1425" s="143">
        <v>5.5</v>
      </c>
      <c r="G1425" s="143">
        <v>1</v>
      </c>
    </row>
    <row r="1426" spans="1:7" x14ac:dyDescent="0.25">
      <c r="A1426" s="142" t="s">
        <v>480</v>
      </c>
      <c r="B1426" s="142" t="s">
        <v>481</v>
      </c>
      <c r="C1426" s="142" t="s">
        <v>974</v>
      </c>
      <c r="D1426" s="142" t="s">
        <v>761</v>
      </c>
      <c r="E1426" s="142" t="s">
        <v>2148</v>
      </c>
      <c r="F1426" s="143">
        <v>4.75</v>
      </c>
      <c r="G1426" s="143">
        <v>1</v>
      </c>
    </row>
    <row r="1427" spans="1:7" x14ac:dyDescent="0.25">
      <c r="A1427" s="142" t="s">
        <v>480</v>
      </c>
      <c r="B1427" s="142" t="s">
        <v>481</v>
      </c>
      <c r="C1427" s="142" t="s">
        <v>974</v>
      </c>
      <c r="D1427" s="142" t="s">
        <v>989</v>
      </c>
      <c r="E1427" s="142" t="s">
        <v>2149</v>
      </c>
      <c r="F1427" s="143">
        <v>4</v>
      </c>
      <c r="G1427" s="143">
        <v>1</v>
      </c>
    </row>
    <row r="1428" spans="1:7" x14ac:dyDescent="0.25">
      <c r="A1428" s="142" t="s">
        <v>480</v>
      </c>
      <c r="B1428" s="142" t="s">
        <v>481</v>
      </c>
      <c r="C1428" s="142" t="s">
        <v>974</v>
      </c>
      <c r="D1428" s="142" t="s">
        <v>990</v>
      </c>
      <c r="E1428" s="142" t="s">
        <v>2150</v>
      </c>
      <c r="F1428" s="143">
        <v>3.5</v>
      </c>
      <c r="G1428" s="143">
        <v>1</v>
      </c>
    </row>
    <row r="1429" spans="1:7" x14ac:dyDescent="0.25">
      <c r="A1429" s="142" t="s">
        <v>480</v>
      </c>
      <c r="B1429" s="142" t="s">
        <v>481</v>
      </c>
      <c r="C1429" s="142" t="s">
        <v>974</v>
      </c>
      <c r="D1429" s="142" t="s">
        <v>991</v>
      </c>
      <c r="E1429" s="142" t="s">
        <v>2151</v>
      </c>
      <c r="F1429" s="143">
        <v>3</v>
      </c>
      <c r="G1429" s="143">
        <v>1</v>
      </c>
    </row>
    <row r="1430" spans="1:7" x14ac:dyDescent="0.25">
      <c r="A1430" s="142" t="s">
        <v>480</v>
      </c>
      <c r="B1430" s="142" t="s">
        <v>481</v>
      </c>
      <c r="C1430" s="142" t="s">
        <v>974</v>
      </c>
      <c r="D1430" s="142" t="s">
        <v>992</v>
      </c>
      <c r="E1430" s="142" t="s">
        <v>2152</v>
      </c>
      <c r="F1430" s="143">
        <v>2.5</v>
      </c>
      <c r="G1430" s="143">
        <v>1</v>
      </c>
    </row>
    <row r="1431" spans="1:7" x14ac:dyDescent="0.25">
      <c r="A1431" s="142" t="s">
        <v>480</v>
      </c>
      <c r="B1431" s="142" t="s">
        <v>481</v>
      </c>
      <c r="C1431" s="142" t="s">
        <v>974</v>
      </c>
      <c r="D1431" s="142" t="s">
        <v>971</v>
      </c>
      <c r="E1431" s="142" t="s">
        <v>2153</v>
      </c>
      <c r="F1431" s="143">
        <v>2</v>
      </c>
      <c r="G1431" s="143">
        <v>1</v>
      </c>
    </row>
    <row r="1432" spans="1:7" x14ac:dyDescent="0.25">
      <c r="A1432" s="142" t="s">
        <v>480</v>
      </c>
      <c r="B1432" s="142" t="s">
        <v>481</v>
      </c>
      <c r="C1432" s="142" t="s">
        <v>974</v>
      </c>
      <c r="D1432" s="142" t="s">
        <v>972</v>
      </c>
      <c r="E1432" s="142" t="s">
        <v>2154</v>
      </c>
      <c r="F1432" s="143">
        <v>1.75</v>
      </c>
      <c r="G1432" s="143">
        <v>1</v>
      </c>
    </row>
    <row r="1433" spans="1:7" x14ac:dyDescent="0.25">
      <c r="A1433" s="142" t="s">
        <v>480</v>
      </c>
      <c r="B1433" s="142" t="s">
        <v>481</v>
      </c>
      <c r="C1433" s="142" t="s">
        <v>974</v>
      </c>
      <c r="D1433" s="142" t="s">
        <v>1008</v>
      </c>
      <c r="E1433" s="142" t="s">
        <v>2155</v>
      </c>
      <c r="F1433" s="143">
        <v>1.5</v>
      </c>
      <c r="G1433" s="143">
        <v>1</v>
      </c>
    </row>
    <row r="1434" spans="1:7" x14ac:dyDescent="0.25">
      <c r="A1434" s="142" t="s">
        <v>480</v>
      </c>
      <c r="B1434" s="142" t="s">
        <v>481</v>
      </c>
      <c r="C1434" s="142" t="s">
        <v>974</v>
      </c>
      <c r="D1434" s="142" t="s">
        <v>1009</v>
      </c>
      <c r="E1434" s="142" t="s">
        <v>2156</v>
      </c>
      <c r="F1434" s="143">
        <v>1.25</v>
      </c>
      <c r="G1434" s="143">
        <v>1</v>
      </c>
    </row>
    <row r="1435" spans="1:7" x14ac:dyDescent="0.25">
      <c r="A1435" s="142" t="s">
        <v>480</v>
      </c>
      <c r="B1435" s="142" t="s">
        <v>481</v>
      </c>
      <c r="C1435" s="142" t="s">
        <v>974</v>
      </c>
      <c r="D1435" s="142" t="s">
        <v>1010</v>
      </c>
      <c r="E1435" s="142" t="s">
        <v>2157</v>
      </c>
      <c r="F1435" s="143">
        <v>1</v>
      </c>
      <c r="G1435" s="143">
        <v>1</v>
      </c>
    </row>
    <row r="1436" spans="1:7" x14ac:dyDescent="0.25">
      <c r="A1436" s="142" t="s">
        <v>482</v>
      </c>
      <c r="B1436" s="142" t="s">
        <v>483</v>
      </c>
      <c r="C1436" s="142" t="s">
        <v>1857</v>
      </c>
      <c r="D1436" s="142" t="s">
        <v>2219</v>
      </c>
      <c r="E1436" s="142" t="s">
        <v>2158</v>
      </c>
      <c r="F1436" s="143">
        <v>8.5</v>
      </c>
      <c r="G1436" s="143">
        <v>1</v>
      </c>
    </row>
    <row r="1437" spans="1:7" x14ac:dyDescent="0.25">
      <c r="A1437" s="142" t="s">
        <v>482</v>
      </c>
      <c r="B1437" s="142" t="s">
        <v>483</v>
      </c>
      <c r="C1437" s="142" t="s">
        <v>1857</v>
      </c>
      <c r="D1437" s="142" t="s">
        <v>581</v>
      </c>
      <c r="E1437" s="142" t="s">
        <v>2138</v>
      </c>
      <c r="F1437" s="143">
        <v>7</v>
      </c>
      <c r="G1437" s="143">
        <v>1</v>
      </c>
    </row>
    <row r="1438" spans="1:7" x14ac:dyDescent="0.25">
      <c r="A1438" s="142" t="s">
        <v>482</v>
      </c>
      <c r="B1438" s="142" t="s">
        <v>483</v>
      </c>
      <c r="C1438" s="142" t="s">
        <v>1857</v>
      </c>
      <c r="D1438" s="142" t="s">
        <v>2</v>
      </c>
      <c r="E1438" s="142" t="s">
        <v>2139</v>
      </c>
      <c r="F1438" s="143">
        <v>5.5</v>
      </c>
      <c r="G1438" s="143">
        <v>1</v>
      </c>
    </row>
    <row r="1439" spans="1:7" x14ac:dyDescent="0.25">
      <c r="A1439" s="142" t="s">
        <v>482</v>
      </c>
      <c r="B1439" s="142" t="s">
        <v>483</v>
      </c>
      <c r="C1439" s="142" t="s">
        <v>1857</v>
      </c>
      <c r="D1439" s="142" t="s">
        <v>13</v>
      </c>
      <c r="E1439" s="142" t="s">
        <v>2140</v>
      </c>
      <c r="F1439" s="143">
        <v>4</v>
      </c>
      <c r="G1439" s="143">
        <v>1</v>
      </c>
    </row>
    <row r="1440" spans="1:7" x14ac:dyDescent="0.25">
      <c r="A1440" s="142" t="s">
        <v>482</v>
      </c>
      <c r="B1440" s="142" t="s">
        <v>483</v>
      </c>
      <c r="C1440" s="142" t="s">
        <v>1857</v>
      </c>
      <c r="D1440" s="142" t="s">
        <v>10</v>
      </c>
      <c r="E1440" s="142" t="s">
        <v>2141</v>
      </c>
      <c r="F1440" s="143">
        <v>3</v>
      </c>
      <c r="G1440" s="143">
        <v>1</v>
      </c>
    </row>
    <row r="1441" spans="1:7" x14ac:dyDescent="0.25">
      <c r="A1441" s="142" t="s">
        <v>482</v>
      </c>
      <c r="B1441" s="142" t="s">
        <v>483</v>
      </c>
      <c r="C1441" s="142" t="s">
        <v>1857</v>
      </c>
      <c r="D1441" s="142" t="s">
        <v>370</v>
      </c>
      <c r="E1441" s="142" t="s">
        <v>2142</v>
      </c>
      <c r="F1441" s="143">
        <v>2</v>
      </c>
      <c r="G1441" s="143">
        <v>1</v>
      </c>
    </row>
    <row r="1442" spans="1:7" x14ac:dyDescent="0.25">
      <c r="A1442" s="142" t="s">
        <v>482</v>
      </c>
      <c r="B1442" s="142" t="s">
        <v>483</v>
      </c>
      <c r="C1442" s="142" t="s">
        <v>1857</v>
      </c>
      <c r="D1442" s="142" t="s">
        <v>25</v>
      </c>
      <c r="E1442" s="142" t="s">
        <v>2305</v>
      </c>
      <c r="F1442" s="143">
        <v>1.5</v>
      </c>
      <c r="G1442" s="143">
        <v>1</v>
      </c>
    </row>
    <row r="1443" spans="1:7" x14ac:dyDescent="0.25">
      <c r="A1443" s="142" t="s">
        <v>482</v>
      </c>
      <c r="B1443" s="142" t="s">
        <v>483</v>
      </c>
      <c r="C1443" s="142" t="s">
        <v>1857</v>
      </c>
      <c r="D1443" s="142" t="s">
        <v>356</v>
      </c>
      <c r="E1443" s="142" t="s">
        <v>2159</v>
      </c>
      <c r="F1443" s="143">
        <v>1</v>
      </c>
      <c r="G1443" s="143">
        <v>1</v>
      </c>
    </row>
    <row r="1444" spans="1:7" x14ac:dyDescent="0.25">
      <c r="A1444" s="142" t="s">
        <v>484</v>
      </c>
      <c r="B1444" s="142" t="s">
        <v>485</v>
      </c>
      <c r="C1444" s="142" t="s">
        <v>1857</v>
      </c>
      <c r="D1444" s="142" t="s">
        <v>2219</v>
      </c>
      <c r="E1444" s="142" t="s">
        <v>2158</v>
      </c>
      <c r="F1444" s="143">
        <v>8.5</v>
      </c>
      <c r="G1444" s="143">
        <v>1</v>
      </c>
    </row>
    <row r="1445" spans="1:7" x14ac:dyDescent="0.25">
      <c r="A1445" s="142" t="s">
        <v>484</v>
      </c>
      <c r="B1445" s="142" t="s">
        <v>485</v>
      </c>
      <c r="C1445" s="142" t="s">
        <v>1857</v>
      </c>
      <c r="D1445" s="142" t="s">
        <v>581</v>
      </c>
      <c r="E1445" s="142" t="s">
        <v>2138</v>
      </c>
      <c r="F1445" s="143">
        <v>7</v>
      </c>
      <c r="G1445" s="143">
        <v>1</v>
      </c>
    </row>
    <row r="1446" spans="1:7" x14ac:dyDescent="0.25">
      <c r="A1446" s="142" t="s">
        <v>484</v>
      </c>
      <c r="B1446" s="142" t="s">
        <v>485</v>
      </c>
      <c r="C1446" s="142" t="s">
        <v>1857</v>
      </c>
      <c r="D1446" s="142" t="s">
        <v>2</v>
      </c>
      <c r="E1446" s="142" t="s">
        <v>2139</v>
      </c>
      <c r="F1446" s="143">
        <v>5.5</v>
      </c>
      <c r="G1446" s="143">
        <v>1</v>
      </c>
    </row>
    <row r="1447" spans="1:7" x14ac:dyDescent="0.25">
      <c r="A1447" s="142" t="s">
        <v>484</v>
      </c>
      <c r="B1447" s="142" t="s">
        <v>485</v>
      </c>
      <c r="C1447" s="142" t="s">
        <v>1857</v>
      </c>
      <c r="D1447" s="142" t="s">
        <v>13</v>
      </c>
      <c r="E1447" s="142" t="s">
        <v>2140</v>
      </c>
      <c r="F1447" s="143">
        <v>4</v>
      </c>
      <c r="G1447" s="143">
        <v>1</v>
      </c>
    </row>
    <row r="1448" spans="1:7" x14ac:dyDescent="0.25">
      <c r="A1448" s="142" t="s">
        <v>484</v>
      </c>
      <c r="B1448" s="142" t="s">
        <v>485</v>
      </c>
      <c r="C1448" s="142" t="s">
        <v>1857</v>
      </c>
      <c r="D1448" s="142" t="s">
        <v>10</v>
      </c>
      <c r="E1448" s="142" t="s">
        <v>2141</v>
      </c>
      <c r="F1448" s="143">
        <v>3</v>
      </c>
      <c r="G1448" s="143">
        <v>1</v>
      </c>
    </row>
    <row r="1449" spans="1:7" x14ac:dyDescent="0.25">
      <c r="A1449" s="142" t="s">
        <v>484</v>
      </c>
      <c r="B1449" s="142" t="s">
        <v>485</v>
      </c>
      <c r="C1449" s="142" t="s">
        <v>1857</v>
      </c>
      <c r="D1449" s="142" t="s">
        <v>370</v>
      </c>
      <c r="E1449" s="142" t="s">
        <v>2142</v>
      </c>
      <c r="F1449" s="143">
        <v>2</v>
      </c>
      <c r="G1449" s="143">
        <v>1</v>
      </c>
    </row>
    <row r="1450" spans="1:7" x14ac:dyDescent="0.25">
      <c r="A1450" s="142" t="s">
        <v>484</v>
      </c>
      <c r="B1450" s="142" t="s">
        <v>485</v>
      </c>
      <c r="C1450" s="142" t="s">
        <v>1857</v>
      </c>
      <c r="D1450" s="142" t="s">
        <v>25</v>
      </c>
      <c r="E1450" s="142" t="s">
        <v>2305</v>
      </c>
      <c r="F1450" s="143">
        <v>1.5</v>
      </c>
      <c r="G1450" s="143">
        <v>1</v>
      </c>
    </row>
    <row r="1451" spans="1:7" x14ac:dyDescent="0.25">
      <c r="A1451" s="142" t="s">
        <v>484</v>
      </c>
      <c r="B1451" s="142" t="s">
        <v>485</v>
      </c>
      <c r="C1451" s="142" t="s">
        <v>1857</v>
      </c>
      <c r="D1451" s="142" t="s">
        <v>356</v>
      </c>
      <c r="E1451" s="142" t="s">
        <v>2159</v>
      </c>
      <c r="F1451" s="143">
        <v>1</v>
      </c>
      <c r="G1451" s="143">
        <v>1</v>
      </c>
    </row>
    <row r="1452" spans="1:7" x14ac:dyDescent="0.25">
      <c r="A1452" s="142" t="s">
        <v>486</v>
      </c>
      <c r="B1452" s="142" t="s">
        <v>487</v>
      </c>
      <c r="C1452" s="142" t="s">
        <v>974</v>
      </c>
      <c r="D1452" s="142" t="s">
        <v>2216</v>
      </c>
      <c r="E1452" s="142" t="s">
        <v>2144</v>
      </c>
      <c r="F1452" s="143">
        <v>8.5</v>
      </c>
      <c r="G1452" s="143">
        <v>1</v>
      </c>
    </row>
    <row r="1453" spans="1:7" x14ac:dyDescent="0.25">
      <c r="A1453" s="142" t="s">
        <v>486</v>
      </c>
      <c r="B1453" s="142" t="s">
        <v>487</v>
      </c>
      <c r="C1453" s="142" t="s">
        <v>974</v>
      </c>
      <c r="D1453" s="142" t="s">
        <v>2217</v>
      </c>
      <c r="E1453" s="142" t="s">
        <v>2143</v>
      </c>
      <c r="F1453" s="143">
        <v>7.75</v>
      </c>
      <c r="G1453" s="143">
        <v>1</v>
      </c>
    </row>
    <row r="1454" spans="1:7" x14ac:dyDescent="0.25">
      <c r="A1454" s="142" t="s">
        <v>486</v>
      </c>
      <c r="B1454" s="142" t="s">
        <v>487</v>
      </c>
      <c r="C1454" s="142" t="s">
        <v>974</v>
      </c>
      <c r="D1454" s="142" t="s">
        <v>781</v>
      </c>
      <c r="E1454" s="142" t="s">
        <v>2145</v>
      </c>
      <c r="F1454" s="143">
        <v>7</v>
      </c>
      <c r="G1454" s="143">
        <v>1</v>
      </c>
    </row>
    <row r="1455" spans="1:7" x14ac:dyDescent="0.25">
      <c r="A1455" s="142" t="s">
        <v>486</v>
      </c>
      <c r="B1455" s="142" t="s">
        <v>487</v>
      </c>
      <c r="C1455" s="142" t="s">
        <v>974</v>
      </c>
      <c r="D1455" s="142" t="s">
        <v>987</v>
      </c>
      <c r="E1455" s="142" t="s">
        <v>2146</v>
      </c>
      <c r="F1455" s="143">
        <v>6.25</v>
      </c>
      <c r="G1455" s="143">
        <v>1</v>
      </c>
    </row>
    <row r="1456" spans="1:7" x14ac:dyDescent="0.25">
      <c r="A1456" s="142" t="s">
        <v>486</v>
      </c>
      <c r="B1456" s="142" t="s">
        <v>487</v>
      </c>
      <c r="C1456" s="142" t="s">
        <v>974</v>
      </c>
      <c r="D1456" s="142" t="s">
        <v>988</v>
      </c>
      <c r="E1456" s="142" t="s">
        <v>2147</v>
      </c>
      <c r="F1456" s="143">
        <v>5.5</v>
      </c>
      <c r="G1456" s="143">
        <v>1</v>
      </c>
    </row>
    <row r="1457" spans="1:7" x14ac:dyDescent="0.25">
      <c r="A1457" s="142" t="s">
        <v>486</v>
      </c>
      <c r="B1457" s="142" t="s">
        <v>487</v>
      </c>
      <c r="C1457" s="142" t="s">
        <v>974</v>
      </c>
      <c r="D1457" s="142" t="s">
        <v>761</v>
      </c>
      <c r="E1457" s="142" t="s">
        <v>2148</v>
      </c>
      <c r="F1457" s="143">
        <v>4.75</v>
      </c>
      <c r="G1457" s="143">
        <v>1</v>
      </c>
    </row>
    <row r="1458" spans="1:7" x14ac:dyDescent="0.25">
      <c r="A1458" s="142" t="s">
        <v>486</v>
      </c>
      <c r="B1458" s="142" t="s">
        <v>487</v>
      </c>
      <c r="C1458" s="142" t="s">
        <v>974</v>
      </c>
      <c r="D1458" s="142" t="s">
        <v>989</v>
      </c>
      <c r="E1458" s="142" t="s">
        <v>2149</v>
      </c>
      <c r="F1458" s="143">
        <v>4</v>
      </c>
      <c r="G1458" s="143">
        <v>1</v>
      </c>
    </row>
    <row r="1459" spans="1:7" x14ac:dyDescent="0.25">
      <c r="A1459" s="142" t="s">
        <v>486</v>
      </c>
      <c r="B1459" s="142" t="s">
        <v>487</v>
      </c>
      <c r="C1459" s="142" t="s">
        <v>974</v>
      </c>
      <c r="D1459" s="142" t="s">
        <v>990</v>
      </c>
      <c r="E1459" s="142" t="s">
        <v>2150</v>
      </c>
      <c r="F1459" s="143">
        <v>3.5</v>
      </c>
      <c r="G1459" s="143">
        <v>1</v>
      </c>
    </row>
    <row r="1460" spans="1:7" x14ac:dyDescent="0.25">
      <c r="A1460" s="142" t="s">
        <v>486</v>
      </c>
      <c r="B1460" s="142" t="s">
        <v>487</v>
      </c>
      <c r="C1460" s="142" t="s">
        <v>974</v>
      </c>
      <c r="D1460" s="142" t="s">
        <v>991</v>
      </c>
      <c r="E1460" s="142" t="s">
        <v>2151</v>
      </c>
      <c r="F1460" s="143">
        <v>3</v>
      </c>
      <c r="G1460" s="143">
        <v>1</v>
      </c>
    </row>
    <row r="1461" spans="1:7" x14ac:dyDescent="0.25">
      <c r="A1461" s="142" t="s">
        <v>486</v>
      </c>
      <c r="B1461" s="142" t="s">
        <v>487</v>
      </c>
      <c r="C1461" s="142" t="s">
        <v>974</v>
      </c>
      <c r="D1461" s="142" t="s">
        <v>992</v>
      </c>
      <c r="E1461" s="142" t="s">
        <v>2152</v>
      </c>
      <c r="F1461" s="143">
        <v>2.5</v>
      </c>
      <c r="G1461" s="143">
        <v>1</v>
      </c>
    </row>
    <row r="1462" spans="1:7" x14ac:dyDescent="0.25">
      <c r="A1462" s="142" t="s">
        <v>486</v>
      </c>
      <c r="B1462" s="142" t="s">
        <v>487</v>
      </c>
      <c r="C1462" s="142" t="s">
        <v>974</v>
      </c>
      <c r="D1462" s="142" t="s">
        <v>971</v>
      </c>
      <c r="E1462" s="142" t="s">
        <v>2153</v>
      </c>
      <c r="F1462" s="143">
        <v>2</v>
      </c>
      <c r="G1462" s="143">
        <v>1</v>
      </c>
    </row>
    <row r="1463" spans="1:7" x14ac:dyDescent="0.25">
      <c r="A1463" s="142" t="s">
        <v>486</v>
      </c>
      <c r="B1463" s="142" t="s">
        <v>487</v>
      </c>
      <c r="C1463" s="142" t="s">
        <v>974</v>
      </c>
      <c r="D1463" s="142" t="s">
        <v>972</v>
      </c>
      <c r="E1463" s="142" t="s">
        <v>2154</v>
      </c>
      <c r="F1463" s="143">
        <v>1.75</v>
      </c>
      <c r="G1463" s="143">
        <v>1</v>
      </c>
    </row>
    <row r="1464" spans="1:7" x14ac:dyDescent="0.25">
      <c r="A1464" s="142" t="s">
        <v>486</v>
      </c>
      <c r="B1464" s="142" t="s">
        <v>487</v>
      </c>
      <c r="C1464" s="142" t="s">
        <v>974</v>
      </c>
      <c r="D1464" s="142" t="s">
        <v>1008</v>
      </c>
      <c r="E1464" s="142" t="s">
        <v>2155</v>
      </c>
      <c r="F1464" s="143">
        <v>1.5</v>
      </c>
      <c r="G1464" s="143">
        <v>1</v>
      </c>
    </row>
    <row r="1465" spans="1:7" x14ac:dyDescent="0.25">
      <c r="A1465" s="142" t="s">
        <v>486</v>
      </c>
      <c r="B1465" s="142" t="s">
        <v>487</v>
      </c>
      <c r="C1465" s="142" t="s">
        <v>974</v>
      </c>
      <c r="D1465" s="142" t="s">
        <v>1009</v>
      </c>
      <c r="E1465" s="142" t="s">
        <v>2156</v>
      </c>
      <c r="F1465" s="143">
        <v>1.25</v>
      </c>
      <c r="G1465" s="143">
        <v>1</v>
      </c>
    </row>
    <row r="1466" spans="1:7" x14ac:dyDescent="0.25">
      <c r="A1466" s="142" t="s">
        <v>486</v>
      </c>
      <c r="B1466" s="142" t="s">
        <v>487</v>
      </c>
      <c r="C1466" s="142" t="s">
        <v>974</v>
      </c>
      <c r="D1466" s="142" t="s">
        <v>1010</v>
      </c>
      <c r="E1466" s="142" t="s">
        <v>2157</v>
      </c>
      <c r="F1466" s="143">
        <v>1</v>
      </c>
      <c r="G1466" s="143">
        <v>1</v>
      </c>
    </row>
    <row r="1467" spans="1:7" x14ac:dyDescent="0.25">
      <c r="A1467" s="142" t="s">
        <v>488</v>
      </c>
      <c r="B1467" s="142" t="s">
        <v>489</v>
      </c>
      <c r="C1467" s="142" t="s">
        <v>974</v>
      </c>
      <c r="D1467" s="142" t="s">
        <v>2216</v>
      </c>
      <c r="E1467" s="142" t="s">
        <v>2144</v>
      </c>
      <c r="F1467" s="143">
        <v>8.5</v>
      </c>
      <c r="G1467" s="143">
        <v>1</v>
      </c>
    </row>
    <row r="1468" spans="1:7" x14ac:dyDescent="0.25">
      <c r="A1468" s="142" t="s">
        <v>488</v>
      </c>
      <c r="B1468" s="142" t="s">
        <v>489</v>
      </c>
      <c r="C1468" s="142" t="s">
        <v>974</v>
      </c>
      <c r="D1468" s="142" t="s">
        <v>2217</v>
      </c>
      <c r="E1468" s="142" t="s">
        <v>2143</v>
      </c>
      <c r="F1468" s="143">
        <v>7.75</v>
      </c>
      <c r="G1468" s="143">
        <v>1</v>
      </c>
    </row>
    <row r="1469" spans="1:7" x14ac:dyDescent="0.25">
      <c r="A1469" s="142" t="s">
        <v>488</v>
      </c>
      <c r="B1469" s="142" t="s">
        <v>489</v>
      </c>
      <c r="C1469" s="142" t="s">
        <v>974</v>
      </c>
      <c r="D1469" s="142" t="s">
        <v>781</v>
      </c>
      <c r="E1469" s="142" t="s">
        <v>2145</v>
      </c>
      <c r="F1469" s="143">
        <v>7</v>
      </c>
      <c r="G1469" s="143">
        <v>1</v>
      </c>
    </row>
    <row r="1470" spans="1:7" x14ac:dyDescent="0.25">
      <c r="A1470" s="142" t="s">
        <v>488</v>
      </c>
      <c r="B1470" s="142" t="s">
        <v>489</v>
      </c>
      <c r="C1470" s="142" t="s">
        <v>974</v>
      </c>
      <c r="D1470" s="142" t="s">
        <v>987</v>
      </c>
      <c r="E1470" s="142" t="s">
        <v>2146</v>
      </c>
      <c r="F1470" s="143">
        <v>6.25</v>
      </c>
      <c r="G1470" s="143">
        <v>1</v>
      </c>
    </row>
    <row r="1471" spans="1:7" x14ac:dyDescent="0.25">
      <c r="A1471" s="142" t="s">
        <v>488</v>
      </c>
      <c r="B1471" s="142" t="s">
        <v>489</v>
      </c>
      <c r="C1471" s="142" t="s">
        <v>974</v>
      </c>
      <c r="D1471" s="142" t="s">
        <v>988</v>
      </c>
      <c r="E1471" s="142" t="s">
        <v>2147</v>
      </c>
      <c r="F1471" s="143">
        <v>5.5</v>
      </c>
      <c r="G1471" s="143">
        <v>1</v>
      </c>
    </row>
    <row r="1472" spans="1:7" x14ac:dyDescent="0.25">
      <c r="A1472" s="142" t="s">
        <v>488</v>
      </c>
      <c r="B1472" s="142" t="s">
        <v>489</v>
      </c>
      <c r="C1472" s="142" t="s">
        <v>974</v>
      </c>
      <c r="D1472" s="142" t="s">
        <v>761</v>
      </c>
      <c r="E1472" s="142" t="s">
        <v>2148</v>
      </c>
      <c r="F1472" s="143">
        <v>4.75</v>
      </c>
      <c r="G1472" s="143">
        <v>1</v>
      </c>
    </row>
    <row r="1473" spans="1:7" x14ac:dyDescent="0.25">
      <c r="A1473" s="142" t="s">
        <v>488</v>
      </c>
      <c r="B1473" s="142" t="s">
        <v>489</v>
      </c>
      <c r="C1473" s="142" t="s">
        <v>974</v>
      </c>
      <c r="D1473" s="142" t="s">
        <v>989</v>
      </c>
      <c r="E1473" s="142" t="s">
        <v>2149</v>
      </c>
      <c r="F1473" s="143">
        <v>4</v>
      </c>
      <c r="G1473" s="143">
        <v>1</v>
      </c>
    </row>
    <row r="1474" spans="1:7" x14ac:dyDescent="0.25">
      <c r="A1474" s="142" t="s">
        <v>488</v>
      </c>
      <c r="B1474" s="142" t="s">
        <v>489</v>
      </c>
      <c r="C1474" s="142" t="s">
        <v>974</v>
      </c>
      <c r="D1474" s="142" t="s">
        <v>990</v>
      </c>
      <c r="E1474" s="142" t="s">
        <v>2150</v>
      </c>
      <c r="F1474" s="143">
        <v>3.5</v>
      </c>
      <c r="G1474" s="143">
        <v>1</v>
      </c>
    </row>
    <row r="1475" spans="1:7" x14ac:dyDescent="0.25">
      <c r="A1475" s="142" t="s">
        <v>488</v>
      </c>
      <c r="B1475" s="142" t="s">
        <v>489</v>
      </c>
      <c r="C1475" s="142" t="s">
        <v>974</v>
      </c>
      <c r="D1475" s="142" t="s">
        <v>991</v>
      </c>
      <c r="E1475" s="142" t="s">
        <v>2151</v>
      </c>
      <c r="F1475" s="143">
        <v>3</v>
      </c>
      <c r="G1475" s="143">
        <v>1</v>
      </c>
    </row>
    <row r="1476" spans="1:7" x14ac:dyDescent="0.25">
      <c r="A1476" s="142" t="s">
        <v>488</v>
      </c>
      <c r="B1476" s="142" t="s">
        <v>489</v>
      </c>
      <c r="C1476" s="142" t="s">
        <v>974</v>
      </c>
      <c r="D1476" s="142" t="s">
        <v>992</v>
      </c>
      <c r="E1476" s="142" t="s">
        <v>2152</v>
      </c>
      <c r="F1476" s="143">
        <v>2.5</v>
      </c>
      <c r="G1476" s="143">
        <v>1</v>
      </c>
    </row>
    <row r="1477" spans="1:7" x14ac:dyDescent="0.25">
      <c r="A1477" s="142" t="s">
        <v>488</v>
      </c>
      <c r="B1477" s="142" t="s">
        <v>489</v>
      </c>
      <c r="C1477" s="142" t="s">
        <v>974</v>
      </c>
      <c r="D1477" s="142" t="s">
        <v>971</v>
      </c>
      <c r="E1477" s="142" t="s">
        <v>2153</v>
      </c>
      <c r="F1477" s="143">
        <v>2</v>
      </c>
      <c r="G1477" s="143">
        <v>1</v>
      </c>
    </row>
    <row r="1478" spans="1:7" x14ac:dyDescent="0.25">
      <c r="A1478" s="142" t="s">
        <v>488</v>
      </c>
      <c r="B1478" s="142" t="s">
        <v>489</v>
      </c>
      <c r="C1478" s="142" t="s">
        <v>974</v>
      </c>
      <c r="D1478" s="142" t="s">
        <v>972</v>
      </c>
      <c r="E1478" s="142" t="s">
        <v>2154</v>
      </c>
      <c r="F1478" s="143">
        <v>1.75</v>
      </c>
      <c r="G1478" s="143">
        <v>1</v>
      </c>
    </row>
    <row r="1479" spans="1:7" x14ac:dyDescent="0.25">
      <c r="A1479" s="142" t="s">
        <v>488</v>
      </c>
      <c r="B1479" s="142" t="s">
        <v>489</v>
      </c>
      <c r="C1479" s="142" t="s">
        <v>974</v>
      </c>
      <c r="D1479" s="142" t="s">
        <v>1008</v>
      </c>
      <c r="E1479" s="142" t="s">
        <v>2155</v>
      </c>
      <c r="F1479" s="143">
        <v>1.5</v>
      </c>
      <c r="G1479" s="143">
        <v>1</v>
      </c>
    </row>
    <row r="1480" spans="1:7" x14ac:dyDescent="0.25">
      <c r="A1480" s="142" t="s">
        <v>488</v>
      </c>
      <c r="B1480" s="142" t="s">
        <v>489</v>
      </c>
      <c r="C1480" s="142" t="s">
        <v>974</v>
      </c>
      <c r="D1480" s="142" t="s">
        <v>1009</v>
      </c>
      <c r="E1480" s="142" t="s">
        <v>2156</v>
      </c>
      <c r="F1480" s="143">
        <v>1.25</v>
      </c>
      <c r="G1480" s="143">
        <v>1</v>
      </c>
    </row>
    <row r="1481" spans="1:7" x14ac:dyDescent="0.25">
      <c r="A1481" s="142" t="s">
        <v>488</v>
      </c>
      <c r="B1481" s="142" t="s">
        <v>489</v>
      </c>
      <c r="C1481" s="142" t="s">
        <v>974</v>
      </c>
      <c r="D1481" s="142" t="s">
        <v>1010</v>
      </c>
      <c r="E1481" s="142" t="s">
        <v>2157</v>
      </c>
      <c r="F1481" s="143">
        <v>1</v>
      </c>
      <c r="G1481" s="143">
        <v>1</v>
      </c>
    </row>
    <row r="1482" spans="1:7" x14ac:dyDescent="0.25">
      <c r="A1482" s="142" t="s">
        <v>490</v>
      </c>
      <c r="B1482" s="142" t="s">
        <v>491</v>
      </c>
      <c r="C1482" s="142" t="s">
        <v>975</v>
      </c>
      <c r="D1482" s="142" t="s">
        <v>2219</v>
      </c>
      <c r="E1482" s="142" t="s">
        <v>2158</v>
      </c>
      <c r="F1482" s="143">
        <v>8.5</v>
      </c>
      <c r="G1482" s="143">
        <v>1</v>
      </c>
    </row>
    <row r="1483" spans="1:7" x14ac:dyDescent="0.25">
      <c r="A1483" s="142" t="s">
        <v>490</v>
      </c>
      <c r="B1483" s="142" t="s">
        <v>491</v>
      </c>
      <c r="C1483" s="142" t="s">
        <v>975</v>
      </c>
      <c r="D1483" s="142" t="s">
        <v>581</v>
      </c>
      <c r="E1483" s="142" t="s">
        <v>2138</v>
      </c>
      <c r="F1483" s="143">
        <v>7</v>
      </c>
      <c r="G1483" s="143">
        <v>1</v>
      </c>
    </row>
    <row r="1484" spans="1:7" x14ac:dyDescent="0.25">
      <c r="A1484" s="142" t="s">
        <v>490</v>
      </c>
      <c r="B1484" s="142" t="s">
        <v>491</v>
      </c>
      <c r="C1484" s="142" t="s">
        <v>975</v>
      </c>
      <c r="D1484" s="142" t="s">
        <v>2</v>
      </c>
      <c r="E1484" s="142" t="s">
        <v>2139</v>
      </c>
      <c r="F1484" s="143">
        <v>5.5</v>
      </c>
      <c r="G1484" s="143">
        <v>1</v>
      </c>
    </row>
    <row r="1485" spans="1:7" x14ac:dyDescent="0.25">
      <c r="A1485" s="142" t="s">
        <v>490</v>
      </c>
      <c r="B1485" s="142" t="s">
        <v>491</v>
      </c>
      <c r="C1485" s="142" t="s">
        <v>975</v>
      </c>
      <c r="D1485" s="142" t="s">
        <v>13</v>
      </c>
      <c r="E1485" s="142" t="s">
        <v>2140</v>
      </c>
      <c r="F1485" s="143">
        <v>4</v>
      </c>
      <c r="G1485" s="143">
        <v>1</v>
      </c>
    </row>
    <row r="1486" spans="1:7" x14ac:dyDescent="0.25">
      <c r="A1486" s="142" t="s">
        <v>490</v>
      </c>
      <c r="B1486" s="142" t="s">
        <v>491</v>
      </c>
      <c r="C1486" s="142" t="s">
        <v>975</v>
      </c>
      <c r="D1486" s="142" t="s">
        <v>10</v>
      </c>
      <c r="E1486" s="142" t="s">
        <v>2141</v>
      </c>
      <c r="F1486" s="143">
        <v>3</v>
      </c>
      <c r="G1486" s="143">
        <v>1</v>
      </c>
    </row>
    <row r="1487" spans="1:7" x14ac:dyDescent="0.25">
      <c r="A1487" s="142" t="s">
        <v>490</v>
      </c>
      <c r="B1487" s="142" t="s">
        <v>491</v>
      </c>
      <c r="C1487" s="142" t="s">
        <v>975</v>
      </c>
      <c r="D1487" s="142" t="s">
        <v>370</v>
      </c>
      <c r="E1487" s="142" t="s">
        <v>2142</v>
      </c>
      <c r="F1487" s="143">
        <v>2</v>
      </c>
      <c r="G1487" s="143">
        <v>1</v>
      </c>
    </row>
    <row r="1488" spans="1:7" x14ac:dyDescent="0.25">
      <c r="A1488" s="142" t="s">
        <v>490</v>
      </c>
      <c r="B1488" s="142" t="s">
        <v>491</v>
      </c>
      <c r="C1488" s="142" t="s">
        <v>975</v>
      </c>
      <c r="D1488" s="142" t="s">
        <v>25</v>
      </c>
      <c r="E1488" s="142" t="s">
        <v>2305</v>
      </c>
      <c r="F1488" s="143">
        <v>1.5</v>
      </c>
      <c r="G1488" s="143">
        <v>1</v>
      </c>
    </row>
    <row r="1489" spans="1:7" x14ac:dyDescent="0.25">
      <c r="A1489" s="142" t="s">
        <v>490</v>
      </c>
      <c r="B1489" s="142" t="s">
        <v>491</v>
      </c>
      <c r="C1489" s="142" t="s">
        <v>975</v>
      </c>
      <c r="D1489" s="142" t="s">
        <v>356</v>
      </c>
      <c r="E1489" s="142" t="s">
        <v>2159</v>
      </c>
      <c r="F1489" s="143">
        <v>1</v>
      </c>
      <c r="G1489" s="143">
        <v>1</v>
      </c>
    </row>
    <row r="1490" spans="1:7" x14ac:dyDescent="0.25">
      <c r="A1490" s="142" t="s">
        <v>492</v>
      </c>
      <c r="B1490" s="142" t="s">
        <v>493</v>
      </c>
      <c r="C1490" s="142" t="s">
        <v>1857</v>
      </c>
      <c r="D1490" s="142" t="s">
        <v>2219</v>
      </c>
      <c r="E1490" s="142" t="s">
        <v>2158</v>
      </c>
      <c r="F1490" s="143">
        <v>8.5</v>
      </c>
      <c r="G1490" s="143">
        <v>1</v>
      </c>
    </row>
    <row r="1491" spans="1:7" x14ac:dyDescent="0.25">
      <c r="A1491" s="142" t="s">
        <v>492</v>
      </c>
      <c r="B1491" s="142" t="s">
        <v>493</v>
      </c>
      <c r="C1491" s="142" t="s">
        <v>1857</v>
      </c>
      <c r="D1491" s="142" t="s">
        <v>581</v>
      </c>
      <c r="E1491" s="142" t="s">
        <v>2138</v>
      </c>
      <c r="F1491" s="143">
        <v>7</v>
      </c>
      <c r="G1491" s="143">
        <v>1</v>
      </c>
    </row>
    <row r="1492" spans="1:7" x14ac:dyDescent="0.25">
      <c r="A1492" s="142" t="s">
        <v>492</v>
      </c>
      <c r="B1492" s="142" t="s">
        <v>493</v>
      </c>
      <c r="C1492" s="142" t="s">
        <v>1857</v>
      </c>
      <c r="D1492" s="142" t="s">
        <v>2</v>
      </c>
      <c r="E1492" s="142" t="s">
        <v>2139</v>
      </c>
      <c r="F1492" s="143">
        <v>5.5</v>
      </c>
      <c r="G1492" s="143">
        <v>1</v>
      </c>
    </row>
    <row r="1493" spans="1:7" x14ac:dyDescent="0.25">
      <c r="A1493" s="142" t="s">
        <v>492</v>
      </c>
      <c r="B1493" s="142" t="s">
        <v>493</v>
      </c>
      <c r="C1493" s="142" t="s">
        <v>1857</v>
      </c>
      <c r="D1493" s="142" t="s">
        <v>13</v>
      </c>
      <c r="E1493" s="142" t="s">
        <v>2140</v>
      </c>
      <c r="F1493" s="143">
        <v>4</v>
      </c>
      <c r="G1493" s="143">
        <v>1</v>
      </c>
    </row>
    <row r="1494" spans="1:7" x14ac:dyDescent="0.25">
      <c r="A1494" s="142" t="s">
        <v>492</v>
      </c>
      <c r="B1494" s="142" t="s">
        <v>493</v>
      </c>
      <c r="C1494" s="142" t="s">
        <v>1857</v>
      </c>
      <c r="D1494" s="142" t="s">
        <v>10</v>
      </c>
      <c r="E1494" s="142" t="s">
        <v>2141</v>
      </c>
      <c r="F1494" s="143">
        <v>3</v>
      </c>
      <c r="G1494" s="143">
        <v>1</v>
      </c>
    </row>
    <row r="1495" spans="1:7" x14ac:dyDescent="0.25">
      <c r="A1495" s="142" t="s">
        <v>492</v>
      </c>
      <c r="B1495" s="142" t="s">
        <v>493</v>
      </c>
      <c r="C1495" s="142" t="s">
        <v>1857</v>
      </c>
      <c r="D1495" s="142" t="s">
        <v>370</v>
      </c>
      <c r="E1495" s="142" t="s">
        <v>2142</v>
      </c>
      <c r="F1495" s="143">
        <v>2</v>
      </c>
      <c r="G1495" s="143">
        <v>1</v>
      </c>
    </row>
    <row r="1496" spans="1:7" x14ac:dyDescent="0.25">
      <c r="A1496" s="142" t="s">
        <v>492</v>
      </c>
      <c r="B1496" s="142" t="s">
        <v>493</v>
      </c>
      <c r="C1496" s="142" t="s">
        <v>1857</v>
      </c>
      <c r="D1496" s="142" t="s">
        <v>25</v>
      </c>
      <c r="E1496" s="142" t="s">
        <v>2305</v>
      </c>
      <c r="F1496" s="143">
        <v>1.5</v>
      </c>
      <c r="G1496" s="143">
        <v>1</v>
      </c>
    </row>
    <row r="1497" spans="1:7" x14ac:dyDescent="0.25">
      <c r="A1497" s="142" t="s">
        <v>492</v>
      </c>
      <c r="B1497" s="142" t="s">
        <v>493</v>
      </c>
      <c r="C1497" s="142" t="s">
        <v>1857</v>
      </c>
      <c r="D1497" s="142" t="s">
        <v>356</v>
      </c>
      <c r="E1497" s="142" t="s">
        <v>2159</v>
      </c>
      <c r="F1497" s="143">
        <v>1</v>
      </c>
      <c r="G1497" s="143">
        <v>1</v>
      </c>
    </row>
    <row r="1498" spans="1:7" x14ac:dyDescent="0.25">
      <c r="A1498" s="142" t="s">
        <v>494</v>
      </c>
      <c r="B1498" s="142" t="s">
        <v>495</v>
      </c>
      <c r="C1498" s="142" t="s">
        <v>1857</v>
      </c>
      <c r="D1498" s="142" t="s">
        <v>2219</v>
      </c>
      <c r="E1498" s="142" t="s">
        <v>2158</v>
      </c>
      <c r="F1498" s="143">
        <v>8.5</v>
      </c>
      <c r="G1498" s="143">
        <v>1</v>
      </c>
    </row>
    <row r="1499" spans="1:7" x14ac:dyDescent="0.25">
      <c r="A1499" s="142" t="s">
        <v>494</v>
      </c>
      <c r="B1499" s="142" t="s">
        <v>495</v>
      </c>
      <c r="C1499" s="142" t="s">
        <v>1857</v>
      </c>
      <c r="D1499" s="142" t="s">
        <v>581</v>
      </c>
      <c r="E1499" s="142" t="s">
        <v>2138</v>
      </c>
      <c r="F1499" s="143">
        <v>7</v>
      </c>
      <c r="G1499" s="143">
        <v>1</v>
      </c>
    </row>
    <row r="1500" spans="1:7" x14ac:dyDescent="0.25">
      <c r="A1500" s="142" t="s">
        <v>494</v>
      </c>
      <c r="B1500" s="142" t="s">
        <v>495</v>
      </c>
      <c r="C1500" s="142" t="s">
        <v>1857</v>
      </c>
      <c r="D1500" s="142" t="s">
        <v>2</v>
      </c>
      <c r="E1500" s="142" t="s">
        <v>2139</v>
      </c>
      <c r="F1500" s="143">
        <v>5.5</v>
      </c>
      <c r="G1500" s="143">
        <v>1</v>
      </c>
    </row>
    <row r="1501" spans="1:7" x14ac:dyDescent="0.25">
      <c r="A1501" s="142" t="s">
        <v>494</v>
      </c>
      <c r="B1501" s="142" t="s">
        <v>495</v>
      </c>
      <c r="C1501" s="142" t="s">
        <v>1857</v>
      </c>
      <c r="D1501" s="142" t="s">
        <v>13</v>
      </c>
      <c r="E1501" s="142" t="s">
        <v>2140</v>
      </c>
      <c r="F1501" s="143">
        <v>4</v>
      </c>
      <c r="G1501" s="143">
        <v>1</v>
      </c>
    </row>
    <row r="1502" spans="1:7" x14ac:dyDescent="0.25">
      <c r="A1502" s="142" t="s">
        <v>494</v>
      </c>
      <c r="B1502" s="142" t="s">
        <v>495</v>
      </c>
      <c r="C1502" s="142" t="s">
        <v>1857</v>
      </c>
      <c r="D1502" s="142" t="s">
        <v>10</v>
      </c>
      <c r="E1502" s="142" t="s">
        <v>2141</v>
      </c>
      <c r="F1502" s="143">
        <v>3</v>
      </c>
      <c r="G1502" s="143">
        <v>1</v>
      </c>
    </row>
    <row r="1503" spans="1:7" x14ac:dyDescent="0.25">
      <c r="A1503" s="142" t="s">
        <v>494</v>
      </c>
      <c r="B1503" s="142" t="s">
        <v>495</v>
      </c>
      <c r="C1503" s="142" t="s">
        <v>1857</v>
      </c>
      <c r="D1503" s="142" t="s">
        <v>370</v>
      </c>
      <c r="E1503" s="142" t="s">
        <v>2142</v>
      </c>
      <c r="F1503" s="143">
        <v>2</v>
      </c>
      <c r="G1503" s="143">
        <v>1</v>
      </c>
    </row>
    <row r="1504" spans="1:7" x14ac:dyDescent="0.25">
      <c r="A1504" s="142" t="s">
        <v>494</v>
      </c>
      <c r="B1504" s="142" t="s">
        <v>495</v>
      </c>
      <c r="C1504" s="142" t="s">
        <v>1857</v>
      </c>
      <c r="D1504" s="142" t="s">
        <v>25</v>
      </c>
      <c r="E1504" s="142" t="s">
        <v>2305</v>
      </c>
      <c r="F1504" s="143">
        <v>1.5</v>
      </c>
      <c r="G1504" s="143">
        <v>1</v>
      </c>
    </row>
    <row r="1505" spans="1:7" x14ac:dyDescent="0.25">
      <c r="A1505" s="142" t="s">
        <v>494</v>
      </c>
      <c r="B1505" s="142" t="s">
        <v>495</v>
      </c>
      <c r="C1505" s="142" t="s">
        <v>1857</v>
      </c>
      <c r="D1505" s="142" t="s">
        <v>356</v>
      </c>
      <c r="E1505" s="142" t="s">
        <v>2159</v>
      </c>
      <c r="F1505" s="143">
        <v>1</v>
      </c>
      <c r="G1505" s="143">
        <v>1</v>
      </c>
    </row>
    <row r="1506" spans="1:7" x14ac:dyDescent="0.25">
      <c r="A1506" s="142" t="s">
        <v>496</v>
      </c>
      <c r="B1506" s="142" t="s">
        <v>497</v>
      </c>
      <c r="C1506" s="142" t="s">
        <v>1857</v>
      </c>
      <c r="D1506" s="142" t="s">
        <v>2219</v>
      </c>
      <c r="E1506" s="142" t="s">
        <v>2158</v>
      </c>
      <c r="F1506" s="143">
        <v>8.5</v>
      </c>
      <c r="G1506" s="143">
        <v>1</v>
      </c>
    </row>
    <row r="1507" spans="1:7" x14ac:dyDescent="0.25">
      <c r="A1507" s="142" t="s">
        <v>496</v>
      </c>
      <c r="B1507" s="142" t="s">
        <v>497</v>
      </c>
      <c r="C1507" s="142" t="s">
        <v>1857</v>
      </c>
      <c r="D1507" s="142" t="s">
        <v>581</v>
      </c>
      <c r="E1507" s="142" t="s">
        <v>2138</v>
      </c>
      <c r="F1507" s="143">
        <v>7</v>
      </c>
      <c r="G1507" s="143">
        <v>1</v>
      </c>
    </row>
    <row r="1508" spans="1:7" x14ac:dyDescent="0.25">
      <c r="A1508" s="142" t="s">
        <v>496</v>
      </c>
      <c r="B1508" s="142" t="s">
        <v>497</v>
      </c>
      <c r="C1508" s="142" t="s">
        <v>1857</v>
      </c>
      <c r="D1508" s="142" t="s">
        <v>2</v>
      </c>
      <c r="E1508" s="142" t="s">
        <v>2139</v>
      </c>
      <c r="F1508" s="143">
        <v>5.5</v>
      </c>
      <c r="G1508" s="143">
        <v>1</v>
      </c>
    </row>
    <row r="1509" spans="1:7" x14ac:dyDescent="0.25">
      <c r="A1509" s="142" t="s">
        <v>496</v>
      </c>
      <c r="B1509" s="142" t="s">
        <v>497</v>
      </c>
      <c r="C1509" s="142" t="s">
        <v>1857</v>
      </c>
      <c r="D1509" s="142" t="s">
        <v>13</v>
      </c>
      <c r="E1509" s="142" t="s">
        <v>2140</v>
      </c>
      <c r="F1509" s="143">
        <v>4</v>
      </c>
      <c r="G1509" s="143">
        <v>1</v>
      </c>
    </row>
    <row r="1510" spans="1:7" x14ac:dyDescent="0.25">
      <c r="A1510" s="142" t="s">
        <v>496</v>
      </c>
      <c r="B1510" s="142" t="s">
        <v>497</v>
      </c>
      <c r="C1510" s="142" t="s">
        <v>1857</v>
      </c>
      <c r="D1510" s="142" t="s">
        <v>10</v>
      </c>
      <c r="E1510" s="142" t="s">
        <v>2141</v>
      </c>
      <c r="F1510" s="143">
        <v>3</v>
      </c>
      <c r="G1510" s="143">
        <v>1</v>
      </c>
    </row>
    <row r="1511" spans="1:7" x14ac:dyDescent="0.25">
      <c r="A1511" s="142" t="s">
        <v>496</v>
      </c>
      <c r="B1511" s="142" t="s">
        <v>497</v>
      </c>
      <c r="C1511" s="142" t="s">
        <v>1857</v>
      </c>
      <c r="D1511" s="142" t="s">
        <v>370</v>
      </c>
      <c r="E1511" s="142" t="s">
        <v>2142</v>
      </c>
      <c r="F1511" s="143">
        <v>2</v>
      </c>
      <c r="G1511" s="143">
        <v>1</v>
      </c>
    </row>
    <row r="1512" spans="1:7" x14ac:dyDescent="0.25">
      <c r="A1512" s="142" t="s">
        <v>496</v>
      </c>
      <c r="B1512" s="142" t="s">
        <v>497</v>
      </c>
      <c r="C1512" s="142" t="s">
        <v>1857</v>
      </c>
      <c r="D1512" s="142" t="s">
        <v>25</v>
      </c>
      <c r="E1512" s="142" t="s">
        <v>2305</v>
      </c>
      <c r="F1512" s="143">
        <v>1.5</v>
      </c>
      <c r="G1512" s="143">
        <v>1</v>
      </c>
    </row>
    <row r="1513" spans="1:7" x14ac:dyDescent="0.25">
      <c r="A1513" s="142" t="s">
        <v>496</v>
      </c>
      <c r="B1513" s="142" t="s">
        <v>497</v>
      </c>
      <c r="C1513" s="142" t="s">
        <v>1857</v>
      </c>
      <c r="D1513" s="142" t="s">
        <v>356</v>
      </c>
      <c r="E1513" s="142" t="s">
        <v>2159</v>
      </c>
      <c r="F1513" s="143">
        <v>1</v>
      </c>
      <c r="G1513" s="143">
        <v>1</v>
      </c>
    </row>
    <row r="1514" spans="1:7" x14ac:dyDescent="0.25">
      <c r="A1514" s="142" t="s">
        <v>498</v>
      </c>
      <c r="B1514" s="142" t="s">
        <v>499</v>
      </c>
      <c r="C1514" s="142" t="s">
        <v>1857</v>
      </c>
      <c r="D1514" s="142" t="s">
        <v>2219</v>
      </c>
      <c r="E1514" s="142" t="s">
        <v>2158</v>
      </c>
      <c r="F1514" s="143">
        <v>8.5</v>
      </c>
      <c r="G1514" s="143">
        <v>1</v>
      </c>
    </row>
    <row r="1515" spans="1:7" x14ac:dyDescent="0.25">
      <c r="A1515" s="142" t="s">
        <v>498</v>
      </c>
      <c r="B1515" s="142" t="s">
        <v>499</v>
      </c>
      <c r="C1515" s="142" t="s">
        <v>1857</v>
      </c>
      <c r="D1515" s="142" t="s">
        <v>581</v>
      </c>
      <c r="E1515" s="142" t="s">
        <v>2138</v>
      </c>
      <c r="F1515" s="143">
        <v>7</v>
      </c>
      <c r="G1515" s="143">
        <v>1</v>
      </c>
    </row>
    <row r="1516" spans="1:7" x14ac:dyDescent="0.25">
      <c r="A1516" s="142" t="s">
        <v>498</v>
      </c>
      <c r="B1516" s="142" t="s">
        <v>499</v>
      </c>
      <c r="C1516" s="142" t="s">
        <v>1857</v>
      </c>
      <c r="D1516" s="142" t="s">
        <v>2</v>
      </c>
      <c r="E1516" s="142" t="s">
        <v>2139</v>
      </c>
      <c r="F1516" s="143">
        <v>5.5</v>
      </c>
      <c r="G1516" s="143">
        <v>1</v>
      </c>
    </row>
    <row r="1517" spans="1:7" x14ac:dyDescent="0.25">
      <c r="A1517" s="142" t="s">
        <v>498</v>
      </c>
      <c r="B1517" s="142" t="s">
        <v>499</v>
      </c>
      <c r="C1517" s="142" t="s">
        <v>1857</v>
      </c>
      <c r="D1517" s="142" t="s">
        <v>13</v>
      </c>
      <c r="E1517" s="142" t="s">
        <v>2140</v>
      </c>
      <c r="F1517" s="143">
        <v>4</v>
      </c>
      <c r="G1517" s="143">
        <v>1</v>
      </c>
    </row>
    <row r="1518" spans="1:7" x14ac:dyDescent="0.25">
      <c r="A1518" s="142" t="s">
        <v>498</v>
      </c>
      <c r="B1518" s="142" t="s">
        <v>499</v>
      </c>
      <c r="C1518" s="142" t="s">
        <v>1857</v>
      </c>
      <c r="D1518" s="142" t="s">
        <v>10</v>
      </c>
      <c r="E1518" s="142" t="s">
        <v>2141</v>
      </c>
      <c r="F1518" s="143">
        <v>3</v>
      </c>
      <c r="G1518" s="143">
        <v>1</v>
      </c>
    </row>
    <row r="1519" spans="1:7" x14ac:dyDescent="0.25">
      <c r="A1519" s="142" t="s">
        <v>498</v>
      </c>
      <c r="B1519" s="142" t="s">
        <v>499</v>
      </c>
      <c r="C1519" s="142" t="s">
        <v>1857</v>
      </c>
      <c r="D1519" s="142" t="s">
        <v>370</v>
      </c>
      <c r="E1519" s="142" t="s">
        <v>2142</v>
      </c>
      <c r="F1519" s="143">
        <v>2</v>
      </c>
      <c r="G1519" s="143">
        <v>1</v>
      </c>
    </row>
    <row r="1520" spans="1:7" x14ac:dyDescent="0.25">
      <c r="A1520" s="142" t="s">
        <v>498</v>
      </c>
      <c r="B1520" s="142" t="s">
        <v>499</v>
      </c>
      <c r="C1520" s="142" t="s">
        <v>1857</v>
      </c>
      <c r="D1520" s="142" t="s">
        <v>25</v>
      </c>
      <c r="E1520" s="142" t="s">
        <v>2305</v>
      </c>
      <c r="F1520" s="143">
        <v>1.5</v>
      </c>
      <c r="G1520" s="143">
        <v>1</v>
      </c>
    </row>
    <row r="1521" spans="1:7" x14ac:dyDescent="0.25">
      <c r="A1521" s="142" t="s">
        <v>498</v>
      </c>
      <c r="B1521" s="142" t="s">
        <v>499</v>
      </c>
      <c r="C1521" s="142" t="s">
        <v>1857</v>
      </c>
      <c r="D1521" s="142" t="s">
        <v>356</v>
      </c>
      <c r="E1521" s="142" t="s">
        <v>2159</v>
      </c>
      <c r="F1521" s="143">
        <v>1</v>
      </c>
      <c r="G1521" s="143">
        <v>1</v>
      </c>
    </row>
    <row r="1522" spans="1:7" x14ac:dyDescent="0.25">
      <c r="A1522" s="142" t="s">
        <v>500</v>
      </c>
      <c r="B1522" s="142" t="s">
        <v>501</v>
      </c>
      <c r="C1522" s="142" t="s">
        <v>1857</v>
      </c>
      <c r="D1522" s="142" t="s">
        <v>2219</v>
      </c>
      <c r="E1522" s="142" t="s">
        <v>2158</v>
      </c>
      <c r="F1522" s="143">
        <v>8.5</v>
      </c>
      <c r="G1522" s="143">
        <v>1</v>
      </c>
    </row>
    <row r="1523" spans="1:7" x14ac:dyDescent="0.25">
      <c r="A1523" s="142" t="s">
        <v>500</v>
      </c>
      <c r="B1523" s="142" t="s">
        <v>501</v>
      </c>
      <c r="C1523" s="142" t="s">
        <v>1857</v>
      </c>
      <c r="D1523" s="142" t="s">
        <v>581</v>
      </c>
      <c r="E1523" s="142" t="s">
        <v>2138</v>
      </c>
      <c r="F1523" s="143">
        <v>7</v>
      </c>
      <c r="G1523" s="143">
        <v>1</v>
      </c>
    </row>
    <row r="1524" spans="1:7" x14ac:dyDescent="0.25">
      <c r="A1524" s="142" t="s">
        <v>500</v>
      </c>
      <c r="B1524" s="142" t="s">
        <v>501</v>
      </c>
      <c r="C1524" s="142" t="s">
        <v>1857</v>
      </c>
      <c r="D1524" s="142" t="s">
        <v>2</v>
      </c>
      <c r="E1524" s="142" t="s">
        <v>2139</v>
      </c>
      <c r="F1524" s="143">
        <v>5.5</v>
      </c>
      <c r="G1524" s="143">
        <v>1</v>
      </c>
    </row>
    <row r="1525" spans="1:7" x14ac:dyDescent="0.25">
      <c r="A1525" s="142" t="s">
        <v>500</v>
      </c>
      <c r="B1525" s="142" t="s">
        <v>501</v>
      </c>
      <c r="C1525" s="142" t="s">
        <v>1857</v>
      </c>
      <c r="D1525" s="142" t="s">
        <v>13</v>
      </c>
      <c r="E1525" s="142" t="s">
        <v>2140</v>
      </c>
      <c r="F1525" s="143">
        <v>4</v>
      </c>
      <c r="G1525" s="143">
        <v>1</v>
      </c>
    </row>
    <row r="1526" spans="1:7" x14ac:dyDescent="0.25">
      <c r="A1526" s="142" t="s">
        <v>500</v>
      </c>
      <c r="B1526" s="142" t="s">
        <v>501</v>
      </c>
      <c r="C1526" s="142" t="s">
        <v>1857</v>
      </c>
      <c r="D1526" s="142" t="s">
        <v>10</v>
      </c>
      <c r="E1526" s="142" t="s">
        <v>2141</v>
      </c>
      <c r="F1526" s="143">
        <v>3</v>
      </c>
      <c r="G1526" s="143">
        <v>1</v>
      </c>
    </row>
    <row r="1527" spans="1:7" x14ac:dyDescent="0.25">
      <c r="A1527" s="142" t="s">
        <v>500</v>
      </c>
      <c r="B1527" s="142" t="s">
        <v>501</v>
      </c>
      <c r="C1527" s="142" t="s">
        <v>1857</v>
      </c>
      <c r="D1527" s="142" t="s">
        <v>370</v>
      </c>
      <c r="E1527" s="142" t="s">
        <v>2142</v>
      </c>
      <c r="F1527" s="143">
        <v>2</v>
      </c>
      <c r="G1527" s="143">
        <v>1</v>
      </c>
    </row>
    <row r="1528" spans="1:7" x14ac:dyDescent="0.25">
      <c r="A1528" s="142" t="s">
        <v>500</v>
      </c>
      <c r="B1528" s="142" t="s">
        <v>501</v>
      </c>
      <c r="C1528" s="142" t="s">
        <v>1857</v>
      </c>
      <c r="D1528" s="142" t="s">
        <v>25</v>
      </c>
      <c r="E1528" s="142" t="s">
        <v>2305</v>
      </c>
      <c r="F1528" s="143">
        <v>1.5</v>
      </c>
      <c r="G1528" s="143">
        <v>1</v>
      </c>
    </row>
    <row r="1529" spans="1:7" x14ac:dyDescent="0.25">
      <c r="A1529" s="142" t="s">
        <v>500</v>
      </c>
      <c r="B1529" s="142" t="s">
        <v>501</v>
      </c>
      <c r="C1529" s="142" t="s">
        <v>1857</v>
      </c>
      <c r="D1529" s="142" t="s">
        <v>356</v>
      </c>
      <c r="E1529" s="142" t="s">
        <v>2159</v>
      </c>
      <c r="F1529" s="143">
        <v>1</v>
      </c>
      <c r="G1529" s="143">
        <v>1</v>
      </c>
    </row>
    <row r="1530" spans="1:7" x14ac:dyDescent="0.25">
      <c r="A1530" s="142" t="s">
        <v>502</v>
      </c>
      <c r="B1530" s="142" t="s">
        <v>503</v>
      </c>
      <c r="C1530" s="142" t="s">
        <v>1857</v>
      </c>
      <c r="D1530" s="142" t="s">
        <v>2219</v>
      </c>
      <c r="E1530" s="142" t="s">
        <v>2158</v>
      </c>
      <c r="F1530" s="143">
        <v>8.5</v>
      </c>
      <c r="G1530" s="143">
        <v>1</v>
      </c>
    </row>
    <row r="1531" spans="1:7" x14ac:dyDescent="0.25">
      <c r="A1531" s="142" t="s">
        <v>502</v>
      </c>
      <c r="B1531" s="142" t="s">
        <v>503</v>
      </c>
      <c r="C1531" s="142" t="s">
        <v>1857</v>
      </c>
      <c r="D1531" s="142" t="s">
        <v>581</v>
      </c>
      <c r="E1531" s="142" t="s">
        <v>2138</v>
      </c>
      <c r="F1531" s="143">
        <v>7</v>
      </c>
      <c r="G1531" s="143">
        <v>1</v>
      </c>
    </row>
    <row r="1532" spans="1:7" x14ac:dyDescent="0.25">
      <c r="A1532" s="142" t="s">
        <v>502</v>
      </c>
      <c r="B1532" s="142" t="s">
        <v>503</v>
      </c>
      <c r="C1532" s="142" t="s">
        <v>1857</v>
      </c>
      <c r="D1532" s="142" t="s">
        <v>2</v>
      </c>
      <c r="E1532" s="142" t="s">
        <v>2139</v>
      </c>
      <c r="F1532" s="143">
        <v>5.5</v>
      </c>
      <c r="G1532" s="143">
        <v>1</v>
      </c>
    </row>
    <row r="1533" spans="1:7" x14ac:dyDescent="0.25">
      <c r="A1533" s="142" t="s">
        <v>502</v>
      </c>
      <c r="B1533" s="142" t="s">
        <v>503</v>
      </c>
      <c r="C1533" s="142" t="s">
        <v>1857</v>
      </c>
      <c r="D1533" s="142" t="s">
        <v>13</v>
      </c>
      <c r="E1533" s="142" t="s">
        <v>2140</v>
      </c>
      <c r="F1533" s="143">
        <v>4</v>
      </c>
      <c r="G1533" s="143">
        <v>1</v>
      </c>
    </row>
    <row r="1534" spans="1:7" x14ac:dyDescent="0.25">
      <c r="A1534" s="142" t="s">
        <v>502</v>
      </c>
      <c r="B1534" s="142" t="s">
        <v>503</v>
      </c>
      <c r="C1534" s="142" t="s">
        <v>1857</v>
      </c>
      <c r="D1534" s="142" t="s">
        <v>10</v>
      </c>
      <c r="E1534" s="142" t="s">
        <v>2141</v>
      </c>
      <c r="F1534" s="143">
        <v>3</v>
      </c>
      <c r="G1534" s="143">
        <v>1</v>
      </c>
    </row>
    <row r="1535" spans="1:7" x14ac:dyDescent="0.25">
      <c r="A1535" s="142" t="s">
        <v>502</v>
      </c>
      <c r="B1535" s="142" t="s">
        <v>503</v>
      </c>
      <c r="C1535" s="142" t="s">
        <v>1857</v>
      </c>
      <c r="D1535" s="142" t="s">
        <v>370</v>
      </c>
      <c r="E1535" s="142" t="s">
        <v>2142</v>
      </c>
      <c r="F1535" s="143">
        <v>2</v>
      </c>
      <c r="G1535" s="143">
        <v>1</v>
      </c>
    </row>
    <row r="1536" spans="1:7" x14ac:dyDescent="0.25">
      <c r="A1536" s="142" t="s">
        <v>502</v>
      </c>
      <c r="B1536" s="142" t="s">
        <v>503</v>
      </c>
      <c r="C1536" s="142" t="s">
        <v>1857</v>
      </c>
      <c r="D1536" s="142" t="s">
        <v>25</v>
      </c>
      <c r="E1536" s="142" t="s">
        <v>2305</v>
      </c>
      <c r="F1536" s="143">
        <v>1.5</v>
      </c>
      <c r="G1536" s="143">
        <v>1</v>
      </c>
    </row>
    <row r="1537" spans="1:7" x14ac:dyDescent="0.25">
      <c r="A1537" s="142" t="s">
        <v>502</v>
      </c>
      <c r="B1537" s="142" t="s">
        <v>503</v>
      </c>
      <c r="C1537" s="142" t="s">
        <v>1857</v>
      </c>
      <c r="D1537" s="142" t="s">
        <v>356</v>
      </c>
      <c r="E1537" s="142" t="s">
        <v>2159</v>
      </c>
      <c r="F1537" s="143">
        <v>1</v>
      </c>
      <c r="G1537" s="143">
        <v>1</v>
      </c>
    </row>
    <row r="1538" spans="1:7" x14ac:dyDescent="0.25">
      <c r="A1538" s="142" t="s">
        <v>504</v>
      </c>
      <c r="B1538" s="142" t="s">
        <v>505</v>
      </c>
      <c r="C1538" s="142" t="s">
        <v>1857</v>
      </c>
      <c r="D1538" s="142" t="s">
        <v>2219</v>
      </c>
      <c r="E1538" s="142" t="s">
        <v>2158</v>
      </c>
      <c r="F1538" s="143">
        <v>8.5</v>
      </c>
      <c r="G1538" s="143">
        <v>1</v>
      </c>
    </row>
    <row r="1539" spans="1:7" x14ac:dyDescent="0.25">
      <c r="A1539" s="142" t="s">
        <v>504</v>
      </c>
      <c r="B1539" s="142" t="s">
        <v>505</v>
      </c>
      <c r="C1539" s="142" t="s">
        <v>1857</v>
      </c>
      <c r="D1539" s="142" t="s">
        <v>581</v>
      </c>
      <c r="E1539" s="142" t="s">
        <v>2138</v>
      </c>
      <c r="F1539" s="143">
        <v>7</v>
      </c>
      <c r="G1539" s="143">
        <v>1</v>
      </c>
    </row>
    <row r="1540" spans="1:7" x14ac:dyDescent="0.25">
      <c r="A1540" s="142" t="s">
        <v>504</v>
      </c>
      <c r="B1540" s="142" t="s">
        <v>505</v>
      </c>
      <c r="C1540" s="142" t="s">
        <v>1857</v>
      </c>
      <c r="D1540" s="142" t="s">
        <v>2</v>
      </c>
      <c r="E1540" s="142" t="s">
        <v>2139</v>
      </c>
      <c r="F1540" s="143">
        <v>5.5</v>
      </c>
      <c r="G1540" s="143">
        <v>1</v>
      </c>
    </row>
    <row r="1541" spans="1:7" x14ac:dyDescent="0.25">
      <c r="A1541" s="142" t="s">
        <v>504</v>
      </c>
      <c r="B1541" s="142" t="s">
        <v>505</v>
      </c>
      <c r="C1541" s="142" t="s">
        <v>1857</v>
      </c>
      <c r="D1541" s="142" t="s">
        <v>13</v>
      </c>
      <c r="E1541" s="142" t="s">
        <v>2140</v>
      </c>
      <c r="F1541" s="143">
        <v>4</v>
      </c>
      <c r="G1541" s="143">
        <v>1</v>
      </c>
    </row>
    <row r="1542" spans="1:7" x14ac:dyDescent="0.25">
      <c r="A1542" s="142" t="s">
        <v>504</v>
      </c>
      <c r="B1542" s="142" t="s">
        <v>505</v>
      </c>
      <c r="C1542" s="142" t="s">
        <v>1857</v>
      </c>
      <c r="D1542" s="142" t="s">
        <v>10</v>
      </c>
      <c r="E1542" s="142" t="s">
        <v>2141</v>
      </c>
      <c r="F1542" s="143">
        <v>3</v>
      </c>
      <c r="G1542" s="143">
        <v>1</v>
      </c>
    </row>
    <row r="1543" spans="1:7" x14ac:dyDescent="0.25">
      <c r="A1543" s="142" t="s">
        <v>504</v>
      </c>
      <c r="B1543" s="142" t="s">
        <v>505</v>
      </c>
      <c r="C1543" s="142" t="s">
        <v>1857</v>
      </c>
      <c r="D1543" s="142" t="s">
        <v>370</v>
      </c>
      <c r="E1543" s="142" t="s">
        <v>2142</v>
      </c>
      <c r="F1543" s="143">
        <v>2</v>
      </c>
      <c r="G1543" s="143">
        <v>1</v>
      </c>
    </row>
    <row r="1544" spans="1:7" x14ac:dyDescent="0.25">
      <c r="A1544" s="142" t="s">
        <v>504</v>
      </c>
      <c r="B1544" s="142" t="s">
        <v>505</v>
      </c>
      <c r="C1544" s="142" t="s">
        <v>1857</v>
      </c>
      <c r="D1544" s="142" t="s">
        <v>25</v>
      </c>
      <c r="E1544" s="142" t="s">
        <v>2305</v>
      </c>
      <c r="F1544" s="143">
        <v>1.5</v>
      </c>
      <c r="G1544" s="143">
        <v>1</v>
      </c>
    </row>
    <row r="1545" spans="1:7" x14ac:dyDescent="0.25">
      <c r="A1545" s="142" t="s">
        <v>504</v>
      </c>
      <c r="B1545" s="142" t="s">
        <v>505</v>
      </c>
      <c r="C1545" s="142" t="s">
        <v>1857</v>
      </c>
      <c r="D1545" s="142" t="s">
        <v>356</v>
      </c>
      <c r="E1545" s="142" t="s">
        <v>2159</v>
      </c>
      <c r="F1545" s="143">
        <v>1</v>
      </c>
      <c r="G1545" s="143">
        <v>1</v>
      </c>
    </row>
    <row r="1546" spans="1:7" x14ac:dyDescent="0.25">
      <c r="A1546" s="142" t="s">
        <v>506</v>
      </c>
      <c r="B1546" s="142" t="s">
        <v>507</v>
      </c>
      <c r="C1546" s="142" t="s">
        <v>1857</v>
      </c>
      <c r="D1546" s="142" t="s">
        <v>2219</v>
      </c>
      <c r="E1546" s="142" t="s">
        <v>2158</v>
      </c>
      <c r="F1546" s="143">
        <v>8.5</v>
      </c>
      <c r="G1546" s="143">
        <v>1</v>
      </c>
    </row>
    <row r="1547" spans="1:7" x14ac:dyDescent="0.25">
      <c r="A1547" s="142" t="s">
        <v>506</v>
      </c>
      <c r="B1547" s="142" t="s">
        <v>507</v>
      </c>
      <c r="C1547" s="142" t="s">
        <v>1857</v>
      </c>
      <c r="D1547" s="142" t="s">
        <v>581</v>
      </c>
      <c r="E1547" s="142" t="s">
        <v>2138</v>
      </c>
      <c r="F1547" s="143">
        <v>7</v>
      </c>
      <c r="G1547" s="143">
        <v>1</v>
      </c>
    </row>
    <row r="1548" spans="1:7" x14ac:dyDescent="0.25">
      <c r="A1548" s="142" t="s">
        <v>506</v>
      </c>
      <c r="B1548" s="142" t="s">
        <v>507</v>
      </c>
      <c r="C1548" s="142" t="s">
        <v>1857</v>
      </c>
      <c r="D1548" s="142" t="s">
        <v>2</v>
      </c>
      <c r="E1548" s="142" t="s">
        <v>2139</v>
      </c>
      <c r="F1548" s="143">
        <v>5.5</v>
      </c>
      <c r="G1548" s="143">
        <v>1</v>
      </c>
    </row>
    <row r="1549" spans="1:7" x14ac:dyDescent="0.25">
      <c r="A1549" s="142" t="s">
        <v>506</v>
      </c>
      <c r="B1549" s="142" t="s">
        <v>507</v>
      </c>
      <c r="C1549" s="142" t="s">
        <v>1857</v>
      </c>
      <c r="D1549" s="142" t="s">
        <v>13</v>
      </c>
      <c r="E1549" s="142" t="s">
        <v>2140</v>
      </c>
      <c r="F1549" s="143">
        <v>4</v>
      </c>
      <c r="G1549" s="143">
        <v>1</v>
      </c>
    </row>
    <row r="1550" spans="1:7" x14ac:dyDescent="0.25">
      <c r="A1550" s="142" t="s">
        <v>506</v>
      </c>
      <c r="B1550" s="142" t="s">
        <v>507</v>
      </c>
      <c r="C1550" s="142" t="s">
        <v>1857</v>
      </c>
      <c r="D1550" s="142" t="s">
        <v>10</v>
      </c>
      <c r="E1550" s="142" t="s">
        <v>2141</v>
      </c>
      <c r="F1550" s="143">
        <v>3</v>
      </c>
      <c r="G1550" s="143">
        <v>1</v>
      </c>
    </row>
    <row r="1551" spans="1:7" x14ac:dyDescent="0.25">
      <c r="A1551" s="142" t="s">
        <v>506</v>
      </c>
      <c r="B1551" s="142" t="s">
        <v>507</v>
      </c>
      <c r="C1551" s="142" t="s">
        <v>1857</v>
      </c>
      <c r="D1551" s="142" t="s">
        <v>370</v>
      </c>
      <c r="E1551" s="142" t="s">
        <v>2142</v>
      </c>
      <c r="F1551" s="143">
        <v>2</v>
      </c>
      <c r="G1551" s="143">
        <v>1</v>
      </c>
    </row>
    <row r="1552" spans="1:7" x14ac:dyDescent="0.25">
      <c r="A1552" s="142" t="s">
        <v>506</v>
      </c>
      <c r="B1552" s="142" t="s">
        <v>507</v>
      </c>
      <c r="C1552" s="142" t="s">
        <v>1857</v>
      </c>
      <c r="D1552" s="142" t="s">
        <v>25</v>
      </c>
      <c r="E1552" s="142" t="s">
        <v>2305</v>
      </c>
      <c r="F1552" s="143">
        <v>1.5</v>
      </c>
      <c r="G1552" s="143">
        <v>1</v>
      </c>
    </row>
    <row r="1553" spans="1:7" x14ac:dyDescent="0.25">
      <c r="A1553" s="142" t="s">
        <v>506</v>
      </c>
      <c r="B1553" s="142" t="s">
        <v>507</v>
      </c>
      <c r="C1553" s="142" t="s">
        <v>1857</v>
      </c>
      <c r="D1553" s="142" t="s">
        <v>356</v>
      </c>
      <c r="E1553" s="142" t="s">
        <v>2159</v>
      </c>
      <c r="F1553" s="143">
        <v>1</v>
      </c>
      <c r="G1553" s="143">
        <v>1</v>
      </c>
    </row>
    <row r="1554" spans="1:7" x14ac:dyDescent="0.25">
      <c r="A1554" s="142" t="s">
        <v>508</v>
      </c>
      <c r="B1554" s="142" t="s">
        <v>509</v>
      </c>
      <c r="C1554" s="142" t="s">
        <v>1857</v>
      </c>
      <c r="D1554" s="142" t="s">
        <v>2219</v>
      </c>
      <c r="E1554" s="142" t="s">
        <v>2158</v>
      </c>
      <c r="F1554" s="143">
        <v>8.5</v>
      </c>
      <c r="G1554" s="143">
        <v>1</v>
      </c>
    </row>
    <row r="1555" spans="1:7" x14ac:dyDescent="0.25">
      <c r="A1555" s="142" t="s">
        <v>508</v>
      </c>
      <c r="B1555" s="142" t="s">
        <v>509</v>
      </c>
      <c r="C1555" s="142" t="s">
        <v>1857</v>
      </c>
      <c r="D1555" s="142" t="s">
        <v>581</v>
      </c>
      <c r="E1555" s="142" t="s">
        <v>2138</v>
      </c>
      <c r="F1555" s="143">
        <v>7</v>
      </c>
      <c r="G1555" s="143">
        <v>1</v>
      </c>
    </row>
    <row r="1556" spans="1:7" x14ac:dyDescent="0.25">
      <c r="A1556" s="142" t="s">
        <v>508</v>
      </c>
      <c r="B1556" s="142" t="s">
        <v>509</v>
      </c>
      <c r="C1556" s="142" t="s">
        <v>1857</v>
      </c>
      <c r="D1556" s="142" t="s">
        <v>2</v>
      </c>
      <c r="E1556" s="142" t="s">
        <v>2139</v>
      </c>
      <c r="F1556" s="143">
        <v>5.5</v>
      </c>
      <c r="G1556" s="143">
        <v>1</v>
      </c>
    </row>
    <row r="1557" spans="1:7" x14ac:dyDescent="0.25">
      <c r="A1557" s="142" t="s">
        <v>508</v>
      </c>
      <c r="B1557" s="142" t="s">
        <v>509</v>
      </c>
      <c r="C1557" s="142" t="s">
        <v>1857</v>
      </c>
      <c r="D1557" s="142" t="s">
        <v>13</v>
      </c>
      <c r="E1557" s="142" t="s">
        <v>2140</v>
      </c>
      <c r="F1557" s="143">
        <v>4</v>
      </c>
      <c r="G1557" s="143">
        <v>1</v>
      </c>
    </row>
    <row r="1558" spans="1:7" x14ac:dyDescent="0.25">
      <c r="A1558" s="142" t="s">
        <v>508</v>
      </c>
      <c r="B1558" s="142" t="s">
        <v>509</v>
      </c>
      <c r="C1558" s="142" t="s">
        <v>1857</v>
      </c>
      <c r="D1558" s="142" t="s">
        <v>10</v>
      </c>
      <c r="E1558" s="142" t="s">
        <v>2141</v>
      </c>
      <c r="F1558" s="143">
        <v>3</v>
      </c>
      <c r="G1558" s="143">
        <v>1</v>
      </c>
    </row>
    <row r="1559" spans="1:7" x14ac:dyDescent="0.25">
      <c r="A1559" s="142" t="s">
        <v>508</v>
      </c>
      <c r="B1559" s="142" t="s">
        <v>509</v>
      </c>
      <c r="C1559" s="142" t="s">
        <v>1857</v>
      </c>
      <c r="D1559" s="142" t="s">
        <v>370</v>
      </c>
      <c r="E1559" s="142" t="s">
        <v>2142</v>
      </c>
      <c r="F1559" s="143">
        <v>2</v>
      </c>
      <c r="G1559" s="143">
        <v>1</v>
      </c>
    </row>
    <row r="1560" spans="1:7" x14ac:dyDescent="0.25">
      <c r="A1560" s="142" t="s">
        <v>508</v>
      </c>
      <c r="B1560" s="142" t="s">
        <v>509</v>
      </c>
      <c r="C1560" s="142" t="s">
        <v>1857</v>
      </c>
      <c r="D1560" s="142" t="s">
        <v>25</v>
      </c>
      <c r="E1560" s="142" t="s">
        <v>2305</v>
      </c>
      <c r="F1560" s="143">
        <v>1.5</v>
      </c>
      <c r="G1560" s="143">
        <v>1</v>
      </c>
    </row>
    <row r="1561" spans="1:7" x14ac:dyDescent="0.25">
      <c r="A1561" s="142" t="s">
        <v>508</v>
      </c>
      <c r="B1561" s="142" t="s">
        <v>509</v>
      </c>
      <c r="C1561" s="142" t="s">
        <v>1857</v>
      </c>
      <c r="D1561" s="142" t="s">
        <v>356</v>
      </c>
      <c r="E1561" s="142" t="s">
        <v>2159</v>
      </c>
      <c r="F1561" s="143">
        <v>1</v>
      </c>
      <c r="G1561" s="143">
        <v>1</v>
      </c>
    </row>
    <row r="1562" spans="1:7" x14ac:dyDescent="0.25">
      <c r="A1562" s="142" t="s">
        <v>510</v>
      </c>
      <c r="B1562" s="142" t="s">
        <v>511</v>
      </c>
      <c r="C1562" s="142" t="s">
        <v>1857</v>
      </c>
      <c r="D1562" s="142" t="s">
        <v>2219</v>
      </c>
      <c r="E1562" s="142" t="s">
        <v>2158</v>
      </c>
      <c r="F1562" s="143">
        <v>8.5</v>
      </c>
      <c r="G1562" s="143">
        <v>1</v>
      </c>
    </row>
    <row r="1563" spans="1:7" x14ac:dyDescent="0.25">
      <c r="A1563" s="142" t="s">
        <v>510</v>
      </c>
      <c r="B1563" s="142" t="s">
        <v>511</v>
      </c>
      <c r="C1563" s="142" t="s">
        <v>1857</v>
      </c>
      <c r="D1563" s="142" t="s">
        <v>581</v>
      </c>
      <c r="E1563" s="142" t="s">
        <v>2138</v>
      </c>
      <c r="F1563" s="143">
        <v>7</v>
      </c>
      <c r="G1563" s="143">
        <v>1</v>
      </c>
    </row>
    <row r="1564" spans="1:7" x14ac:dyDescent="0.25">
      <c r="A1564" s="142" t="s">
        <v>510</v>
      </c>
      <c r="B1564" s="142" t="s">
        <v>511</v>
      </c>
      <c r="C1564" s="142" t="s">
        <v>1857</v>
      </c>
      <c r="D1564" s="142" t="s">
        <v>2</v>
      </c>
      <c r="E1564" s="142" t="s">
        <v>2139</v>
      </c>
      <c r="F1564" s="143">
        <v>5.5</v>
      </c>
      <c r="G1564" s="143">
        <v>1</v>
      </c>
    </row>
    <row r="1565" spans="1:7" x14ac:dyDescent="0.25">
      <c r="A1565" s="142" t="s">
        <v>510</v>
      </c>
      <c r="B1565" s="142" t="s">
        <v>511</v>
      </c>
      <c r="C1565" s="142" t="s">
        <v>1857</v>
      </c>
      <c r="D1565" s="142" t="s">
        <v>13</v>
      </c>
      <c r="E1565" s="142" t="s">
        <v>2140</v>
      </c>
      <c r="F1565" s="143">
        <v>4</v>
      </c>
      <c r="G1565" s="143">
        <v>1</v>
      </c>
    </row>
    <row r="1566" spans="1:7" x14ac:dyDescent="0.25">
      <c r="A1566" s="142" t="s">
        <v>510</v>
      </c>
      <c r="B1566" s="142" t="s">
        <v>511</v>
      </c>
      <c r="C1566" s="142" t="s">
        <v>1857</v>
      </c>
      <c r="D1566" s="142" t="s">
        <v>10</v>
      </c>
      <c r="E1566" s="142" t="s">
        <v>2141</v>
      </c>
      <c r="F1566" s="143">
        <v>3</v>
      </c>
      <c r="G1566" s="143">
        <v>1</v>
      </c>
    </row>
    <row r="1567" spans="1:7" x14ac:dyDescent="0.25">
      <c r="A1567" s="142" t="s">
        <v>510</v>
      </c>
      <c r="B1567" s="142" t="s">
        <v>511</v>
      </c>
      <c r="C1567" s="142" t="s">
        <v>1857</v>
      </c>
      <c r="D1567" s="142" t="s">
        <v>370</v>
      </c>
      <c r="E1567" s="142" t="s">
        <v>2142</v>
      </c>
      <c r="F1567" s="143">
        <v>2</v>
      </c>
      <c r="G1567" s="143">
        <v>1</v>
      </c>
    </row>
    <row r="1568" spans="1:7" x14ac:dyDescent="0.25">
      <c r="A1568" s="142" t="s">
        <v>510</v>
      </c>
      <c r="B1568" s="142" t="s">
        <v>511</v>
      </c>
      <c r="C1568" s="142" t="s">
        <v>1857</v>
      </c>
      <c r="D1568" s="142" t="s">
        <v>25</v>
      </c>
      <c r="E1568" s="142" t="s">
        <v>2305</v>
      </c>
      <c r="F1568" s="143">
        <v>1.5</v>
      </c>
      <c r="G1568" s="143">
        <v>1</v>
      </c>
    </row>
    <row r="1569" spans="1:7" x14ac:dyDescent="0.25">
      <c r="A1569" s="142" t="s">
        <v>510</v>
      </c>
      <c r="B1569" s="142" t="s">
        <v>511</v>
      </c>
      <c r="C1569" s="142" t="s">
        <v>1857</v>
      </c>
      <c r="D1569" s="142" t="s">
        <v>356</v>
      </c>
      <c r="E1569" s="142" t="s">
        <v>2159</v>
      </c>
      <c r="F1569" s="143">
        <v>1</v>
      </c>
      <c r="G1569" s="143">
        <v>1</v>
      </c>
    </row>
    <row r="1570" spans="1:7" x14ac:dyDescent="0.25">
      <c r="A1570" s="142" t="s">
        <v>512</v>
      </c>
      <c r="B1570" s="142" t="s">
        <v>513</v>
      </c>
      <c r="C1570" s="142" t="s">
        <v>1857</v>
      </c>
      <c r="D1570" s="142" t="s">
        <v>2219</v>
      </c>
      <c r="E1570" s="142" t="s">
        <v>2158</v>
      </c>
      <c r="F1570" s="143">
        <v>8.5</v>
      </c>
      <c r="G1570" s="143">
        <v>1</v>
      </c>
    </row>
    <row r="1571" spans="1:7" x14ac:dyDescent="0.25">
      <c r="A1571" s="142" t="s">
        <v>512</v>
      </c>
      <c r="B1571" s="142" t="s">
        <v>513</v>
      </c>
      <c r="C1571" s="142" t="s">
        <v>1857</v>
      </c>
      <c r="D1571" s="142" t="s">
        <v>581</v>
      </c>
      <c r="E1571" s="142" t="s">
        <v>2138</v>
      </c>
      <c r="F1571" s="143">
        <v>7</v>
      </c>
      <c r="G1571" s="143">
        <v>1</v>
      </c>
    </row>
    <row r="1572" spans="1:7" x14ac:dyDescent="0.25">
      <c r="A1572" s="142" t="s">
        <v>512</v>
      </c>
      <c r="B1572" s="142" t="s">
        <v>513</v>
      </c>
      <c r="C1572" s="142" t="s">
        <v>1857</v>
      </c>
      <c r="D1572" s="142" t="s">
        <v>2</v>
      </c>
      <c r="E1572" s="142" t="s">
        <v>2139</v>
      </c>
      <c r="F1572" s="143">
        <v>5.5</v>
      </c>
      <c r="G1572" s="143">
        <v>1</v>
      </c>
    </row>
    <row r="1573" spans="1:7" x14ac:dyDescent="0.25">
      <c r="A1573" s="142" t="s">
        <v>512</v>
      </c>
      <c r="B1573" s="142" t="s">
        <v>513</v>
      </c>
      <c r="C1573" s="142" t="s">
        <v>1857</v>
      </c>
      <c r="D1573" s="142" t="s">
        <v>13</v>
      </c>
      <c r="E1573" s="142" t="s">
        <v>2140</v>
      </c>
      <c r="F1573" s="143">
        <v>4</v>
      </c>
      <c r="G1573" s="143">
        <v>1</v>
      </c>
    </row>
    <row r="1574" spans="1:7" x14ac:dyDescent="0.25">
      <c r="A1574" s="142" t="s">
        <v>512</v>
      </c>
      <c r="B1574" s="142" t="s">
        <v>513</v>
      </c>
      <c r="C1574" s="142" t="s">
        <v>1857</v>
      </c>
      <c r="D1574" s="142" t="s">
        <v>10</v>
      </c>
      <c r="E1574" s="142" t="s">
        <v>2141</v>
      </c>
      <c r="F1574" s="143">
        <v>3</v>
      </c>
      <c r="G1574" s="143">
        <v>1</v>
      </c>
    </row>
    <row r="1575" spans="1:7" x14ac:dyDescent="0.25">
      <c r="A1575" s="142" t="s">
        <v>512</v>
      </c>
      <c r="B1575" s="142" t="s">
        <v>513</v>
      </c>
      <c r="C1575" s="142" t="s">
        <v>1857</v>
      </c>
      <c r="D1575" s="142" t="s">
        <v>370</v>
      </c>
      <c r="E1575" s="142" t="s">
        <v>2142</v>
      </c>
      <c r="F1575" s="143">
        <v>2</v>
      </c>
      <c r="G1575" s="143">
        <v>1</v>
      </c>
    </row>
    <row r="1576" spans="1:7" x14ac:dyDescent="0.25">
      <c r="A1576" s="142" t="s">
        <v>512</v>
      </c>
      <c r="B1576" s="142" t="s">
        <v>513</v>
      </c>
      <c r="C1576" s="142" t="s">
        <v>1857</v>
      </c>
      <c r="D1576" s="142" t="s">
        <v>25</v>
      </c>
      <c r="E1576" s="142" t="s">
        <v>2305</v>
      </c>
      <c r="F1576" s="143">
        <v>1.5</v>
      </c>
      <c r="G1576" s="143">
        <v>1</v>
      </c>
    </row>
    <row r="1577" spans="1:7" x14ac:dyDescent="0.25">
      <c r="A1577" s="142" t="s">
        <v>512</v>
      </c>
      <c r="B1577" s="142" t="s">
        <v>513</v>
      </c>
      <c r="C1577" s="142" t="s">
        <v>1857</v>
      </c>
      <c r="D1577" s="142" t="s">
        <v>356</v>
      </c>
      <c r="E1577" s="142" t="s">
        <v>2159</v>
      </c>
      <c r="F1577" s="143">
        <v>1</v>
      </c>
      <c r="G1577" s="143">
        <v>1</v>
      </c>
    </row>
    <row r="1578" spans="1:7" x14ac:dyDescent="0.25">
      <c r="A1578" s="142" t="s">
        <v>514</v>
      </c>
      <c r="B1578" s="142" t="s">
        <v>515</v>
      </c>
      <c r="C1578" s="142" t="s">
        <v>1857</v>
      </c>
      <c r="D1578" s="142" t="s">
        <v>2219</v>
      </c>
      <c r="E1578" s="142" t="s">
        <v>2158</v>
      </c>
      <c r="F1578" s="143">
        <v>8.5</v>
      </c>
      <c r="G1578" s="143">
        <v>1</v>
      </c>
    </row>
    <row r="1579" spans="1:7" x14ac:dyDescent="0.25">
      <c r="A1579" s="142" t="s">
        <v>514</v>
      </c>
      <c r="B1579" s="142" t="s">
        <v>515</v>
      </c>
      <c r="C1579" s="142" t="s">
        <v>1857</v>
      </c>
      <c r="D1579" s="142" t="s">
        <v>581</v>
      </c>
      <c r="E1579" s="142" t="s">
        <v>2138</v>
      </c>
      <c r="F1579" s="143">
        <v>7</v>
      </c>
      <c r="G1579" s="143">
        <v>1</v>
      </c>
    </row>
    <row r="1580" spans="1:7" x14ac:dyDescent="0.25">
      <c r="A1580" s="142" t="s">
        <v>514</v>
      </c>
      <c r="B1580" s="142" t="s">
        <v>515</v>
      </c>
      <c r="C1580" s="142" t="s">
        <v>1857</v>
      </c>
      <c r="D1580" s="142" t="s">
        <v>2</v>
      </c>
      <c r="E1580" s="142" t="s">
        <v>2139</v>
      </c>
      <c r="F1580" s="143">
        <v>5.5</v>
      </c>
      <c r="G1580" s="143">
        <v>1</v>
      </c>
    </row>
    <row r="1581" spans="1:7" x14ac:dyDescent="0.25">
      <c r="A1581" s="142" t="s">
        <v>514</v>
      </c>
      <c r="B1581" s="142" t="s">
        <v>515</v>
      </c>
      <c r="C1581" s="142" t="s">
        <v>1857</v>
      </c>
      <c r="D1581" s="142" t="s">
        <v>13</v>
      </c>
      <c r="E1581" s="142" t="s">
        <v>2140</v>
      </c>
      <c r="F1581" s="143">
        <v>4</v>
      </c>
      <c r="G1581" s="143">
        <v>1</v>
      </c>
    </row>
    <row r="1582" spans="1:7" x14ac:dyDescent="0.25">
      <c r="A1582" s="142" t="s">
        <v>514</v>
      </c>
      <c r="B1582" s="142" t="s">
        <v>515</v>
      </c>
      <c r="C1582" s="142" t="s">
        <v>1857</v>
      </c>
      <c r="D1582" s="142" t="s">
        <v>10</v>
      </c>
      <c r="E1582" s="142" t="s">
        <v>2141</v>
      </c>
      <c r="F1582" s="143">
        <v>3</v>
      </c>
      <c r="G1582" s="143">
        <v>1</v>
      </c>
    </row>
    <row r="1583" spans="1:7" x14ac:dyDescent="0.25">
      <c r="A1583" s="142" t="s">
        <v>514</v>
      </c>
      <c r="B1583" s="142" t="s">
        <v>515</v>
      </c>
      <c r="C1583" s="142" t="s">
        <v>1857</v>
      </c>
      <c r="D1583" s="142" t="s">
        <v>370</v>
      </c>
      <c r="E1583" s="142" t="s">
        <v>2142</v>
      </c>
      <c r="F1583" s="143">
        <v>2</v>
      </c>
      <c r="G1583" s="143">
        <v>1</v>
      </c>
    </row>
    <row r="1584" spans="1:7" x14ac:dyDescent="0.25">
      <c r="A1584" s="142" t="s">
        <v>514</v>
      </c>
      <c r="B1584" s="142" t="s">
        <v>515</v>
      </c>
      <c r="C1584" s="142" t="s">
        <v>1857</v>
      </c>
      <c r="D1584" s="142" t="s">
        <v>25</v>
      </c>
      <c r="E1584" s="142" t="s">
        <v>2305</v>
      </c>
      <c r="F1584" s="143">
        <v>1.5</v>
      </c>
      <c r="G1584" s="143">
        <v>1</v>
      </c>
    </row>
    <row r="1585" spans="1:7" x14ac:dyDescent="0.25">
      <c r="A1585" s="142" t="s">
        <v>514</v>
      </c>
      <c r="B1585" s="142" t="s">
        <v>515</v>
      </c>
      <c r="C1585" s="142" t="s">
        <v>1857</v>
      </c>
      <c r="D1585" s="142" t="s">
        <v>356</v>
      </c>
      <c r="E1585" s="142" t="s">
        <v>2159</v>
      </c>
      <c r="F1585" s="143">
        <v>1</v>
      </c>
      <c r="G1585" s="143">
        <v>1</v>
      </c>
    </row>
    <row r="1586" spans="1:7" x14ac:dyDescent="0.25">
      <c r="A1586" s="142" t="s">
        <v>516</v>
      </c>
      <c r="B1586" s="142" t="s">
        <v>517</v>
      </c>
      <c r="C1586" s="142" t="s">
        <v>1857</v>
      </c>
      <c r="D1586" s="142" t="s">
        <v>2219</v>
      </c>
      <c r="E1586" s="142" t="s">
        <v>2158</v>
      </c>
      <c r="F1586" s="143">
        <v>8.5</v>
      </c>
      <c r="G1586" s="143">
        <v>1</v>
      </c>
    </row>
    <row r="1587" spans="1:7" x14ac:dyDescent="0.25">
      <c r="A1587" s="142" t="s">
        <v>516</v>
      </c>
      <c r="B1587" s="142" t="s">
        <v>517</v>
      </c>
      <c r="C1587" s="142" t="s">
        <v>1857</v>
      </c>
      <c r="D1587" s="142" t="s">
        <v>581</v>
      </c>
      <c r="E1587" s="142" t="s">
        <v>2138</v>
      </c>
      <c r="F1587" s="143">
        <v>7</v>
      </c>
      <c r="G1587" s="143">
        <v>1</v>
      </c>
    </row>
    <row r="1588" spans="1:7" x14ac:dyDescent="0.25">
      <c r="A1588" s="142" t="s">
        <v>516</v>
      </c>
      <c r="B1588" s="142" t="s">
        <v>517</v>
      </c>
      <c r="C1588" s="142" t="s">
        <v>1857</v>
      </c>
      <c r="D1588" s="142" t="s">
        <v>2</v>
      </c>
      <c r="E1588" s="142" t="s">
        <v>2139</v>
      </c>
      <c r="F1588" s="143">
        <v>5.5</v>
      </c>
      <c r="G1588" s="143">
        <v>1</v>
      </c>
    </row>
    <row r="1589" spans="1:7" x14ac:dyDescent="0.25">
      <c r="A1589" s="142" t="s">
        <v>516</v>
      </c>
      <c r="B1589" s="142" t="s">
        <v>517</v>
      </c>
      <c r="C1589" s="142" t="s">
        <v>1857</v>
      </c>
      <c r="D1589" s="142" t="s">
        <v>13</v>
      </c>
      <c r="E1589" s="142" t="s">
        <v>2140</v>
      </c>
      <c r="F1589" s="143">
        <v>4</v>
      </c>
      <c r="G1589" s="143">
        <v>1</v>
      </c>
    </row>
    <row r="1590" spans="1:7" x14ac:dyDescent="0.25">
      <c r="A1590" s="142" t="s">
        <v>516</v>
      </c>
      <c r="B1590" s="142" t="s">
        <v>517</v>
      </c>
      <c r="C1590" s="142" t="s">
        <v>1857</v>
      </c>
      <c r="D1590" s="142" t="s">
        <v>10</v>
      </c>
      <c r="E1590" s="142" t="s">
        <v>2141</v>
      </c>
      <c r="F1590" s="143">
        <v>3</v>
      </c>
      <c r="G1590" s="143">
        <v>1</v>
      </c>
    </row>
    <row r="1591" spans="1:7" x14ac:dyDescent="0.25">
      <c r="A1591" s="142" t="s">
        <v>516</v>
      </c>
      <c r="B1591" s="142" t="s">
        <v>517</v>
      </c>
      <c r="C1591" s="142" t="s">
        <v>1857</v>
      </c>
      <c r="D1591" s="142" t="s">
        <v>370</v>
      </c>
      <c r="E1591" s="142" t="s">
        <v>2142</v>
      </c>
      <c r="F1591" s="143">
        <v>2</v>
      </c>
      <c r="G1591" s="143">
        <v>1</v>
      </c>
    </row>
    <row r="1592" spans="1:7" x14ac:dyDescent="0.25">
      <c r="A1592" s="142" t="s">
        <v>516</v>
      </c>
      <c r="B1592" s="142" t="s">
        <v>517</v>
      </c>
      <c r="C1592" s="142" t="s">
        <v>1857</v>
      </c>
      <c r="D1592" s="142" t="s">
        <v>25</v>
      </c>
      <c r="E1592" s="142" t="s">
        <v>2305</v>
      </c>
      <c r="F1592" s="143">
        <v>1.5</v>
      </c>
      <c r="G1592" s="143">
        <v>1</v>
      </c>
    </row>
    <row r="1593" spans="1:7" x14ac:dyDescent="0.25">
      <c r="A1593" s="142" t="s">
        <v>516</v>
      </c>
      <c r="B1593" s="142" t="s">
        <v>517</v>
      </c>
      <c r="C1593" s="142" t="s">
        <v>1857</v>
      </c>
      <c r="D1593" s="142" t="s">
        <v>356</v>
      </c>
      <c r="E1593" s="142" t="s">
        <v>2159</v>
      </c>
      <c r="F1593" s="143">
        <v>1</v>
      </c>
      <c r="G1593" s="143">
        <v>1</v>
      </c>
    </row>
    <row r="1594" spans="1:7" x14ac:dyDescent="0.25">
      <c r="A1594" s="142" t="s">
        <v>518</v>
      </c>
      <c r="B1594" s="142" t="s">
        <v>519</v>
      </c>
      <c r="C1594" s="142" t="s">
        <v>974</v>
      </c>
      <c r="D1594" s="142" t="s">
        <v>2216</v>
      </c>
      <c r="E1594" s="142" t="s">
        <v>2144</v>
      </c>
      <c r="F1594" s="143">
        <v>8.5</v>
      </c>
      <c r="G1594" s="143">
        <v>1</v>
      </c>
    </row>
    <row r="1595" spans="1:7" x14ac:dyDescent="0.25">
      <c r="A1595" s="142" t="s">
        <v>518</v>
      </c>
      <c r="B1595" s="142" t="s">
        <v>519</v>
      </c>
      <c r="C1595" s="142" t="s">
        <v>974</v>
      </c>
      <c r="D1595" s="142" t="s">
        <v>2217</v>
      </c>
      <c r="E1595" s="142" t="s">
        <v>2143</v>
      </c>
      <c r="F1595" s="143">
        <v>7.75</v>
      </c>
      <c r="G1595" s="143">
        <v>1</v>
      </c>
    </row>
    <row r="1596" spans="1:7" x14ac:dyDescent="0.25">
      <c r="A1596" s="142" t="s">
        <v>518</v>
      </c>
      <c r="B1596" s="142" t="s">
        <v>519</v>
      </c>
      <c r="C1596" s="142" t="s">
        <v>974</v>
      </c>
      <c r="D1596" s="142" t="s">
        <v>781</v>
      </c>
      <c r="E1596" s="142" t="s">
        <v>2145</v>
      </c>
      <c r="F1596" s="143">
        <v>7</v>
      </c>
      <c r="G1596" s="143">
        <v>1</v>
      </c>
    </row>
    <row r="1597" spans="1:7" x14ac:dyDescent="0.25">
      <c r="A1597" s="142" t="s">
        <v>518</v>
      </c>
      <c r="B1597" s="142" t="s">
        <v>519</v>
      </c>
      <c r="C1597" s="142" t="s">
        <v>974</v>
      </c>
      <c r="D1597" s="142" t="s">
        <v>987</v>
      </c>
      <c r="E1597" s="142" t="s">
        <v>2146</v>
      </c>
      <c r="F1597" s="143">
        <v>6.25</v>
      </c>
      <c r="G1597" s="143">
        <v>1</v>
      </c>
    </row>
    <row r="1598" spans="1:7" x14ac:dyDescent="0.25">
      <c r="A1598" s="142" t="s">
        <v>518</v>
      </c>
      <c r="B1598" s="142" t="s">
        <v>519</v>
      </c>
      <c r="C1598" s="142" t="s">
        <v>974</v>
      </c>
      <c r="D1598" s="142" t="s">
        <v>988</v>
      </c>
      <c r="E1598" s="142" t="s">
        <v>2147</v>
      </c>
      <c r="F1598" s="143">
        <v>5.5</v>
      </c>
      <c r="G1598" s="143">
        <v>1</v>
      </c>
    </row>
    <row r="1599" spans="1:7" x14ac:dyDescent="0.25">
      <c r="A1599" s="142" t="s">
        <v>518</v>
      </c>
      <c r="B1599" s="142" t="s">
        <v>519</v>
      </c>
      <c r="C1599" s="142" t="s">
        <v>974</v>
      </c>
      <c r="D1599" s="142" t="s">
        <v>761</v>
      </c>
      <c r="E1599" s="142" t="s">
        <v>2148</v>
      </c>
      <c r="F1599" s="143">
        <v>4.75</v>
      </c>
      <c r="G1599" s="143">
        <v>1</v>
      </c>
    </row>
    <row r="1600" spans="1:7" x14ac:dyDescent="0.25">
      <c r="A1600" s="142" t="s">
        <v>518</v>
      </c>
      <c r="B1600" s="142" t="s">
        <v>519</v>
      </c>
      <c r="C1600" s="142" t="s">
        <v>974</v>
      </c>
      <c r="D1600" s="142" t="s">
        <v>989</v>
      </c>
      <c r="E1600" s="142" t="s">
        <v>2149</v>
      </c>
      <c r="F1600" s="143">
        <v>4</v>
      </c>
      <c r="G1600" s="143">
        <v>1</v>
      </c>
    </row>
    <row r="1601" spans="1:7" x14ac:dyDescent="0.25">
      <c r="A1601" s="142" t="s">
        <v>518</v>
      </c>
      <c r="B1601" s="142" t="s">
        <v>519</v>
      </c>
      <c r="C1601" s="142" t="s">
        <v>974</v>
      </c>
      <c r="D1601" s="142" t="s">
        <v>990</v>
      </c>
      <c r="E1601" s="142" t="s">
        <v>2150</v>
      </c>
      <c r="F1601" s="143">
        <v>3.5</v>
      </c>
      <c r="G1601" s="143">
        <v>1</v>
      </c>
    </row>
    <row r="1602" spans="1:7" x14ac:dyDescent="0.25">
      <c r="A1602" s="142" t="s">
        <v>518</v>
      </c>
      <c r="B1602" s="142" t="s">
        <v>519</v>
      </c>
      <c r="C1602" s="142" t="s">
        <v>974</v>
      </c>
      <c r="D1602" s="142" t="s">
        <v>991</v>
      </c>
      <c r="E1602" s="142" t="s">
        <v>2151</v>
      </c>
      <c r="F1602" s="143">
        <v>3</v>
      </c>
      <c r="G1602" s="143">
        <v>1</v>
      </c>
    </row>
    <row r="1603" spans="1:7" x14ac:dyDescent="0.25">
      <c r="A1603" s="142" t="s">
        <v>518</v>
      </c>
      <c r="B1603" s="142" t="s">
        <v>519</v>
      </c>
      <c r="C1603" s="142" t="s">
        <v>974</v>
      </c>
      <c r="D1603" s="142" t="s">
        <v>992</v>
      </c>
      <c r="E1603" s="142" t="s">
        <v>2152</v>
      </c>
      <c r="F1603" s="143">
        <v>2.5</v>
      </c>
      <c r="G1603" s="143">
        <v>1</v>
      </c>
    </row>
    <row r="1604" spans="1:7" x14ac:dyDescent="0.25">
      <c r="A1604" s="142" t="s">
        <v>518</v>
      </c>
      <c r="B1604" s="142" t="s">
        <v>519</v>
      </c>
      <c r="C1604" s="142" t="s">
        <v>974</v>
      </c>
      <c r="D1604" s="142" t="s">
        <v>971</v>
      </c>
      <c r="E1604" s="142" t="s">
        <v>2153</v>
      </c>
      <c r="F1604" s="143">
        <v>2</v>
      </c>
      <c r="G1604" s="143">
        <v>1</v>
      </c>
    </row>
    <row r="1605" spans="1:7" x14ac:dyDescent="0.25">
      <c r="A1605" s="142" t="s">
        <v>518</v>
      </c>
      <c r="B1605" s="142" t="s">
        <v>519</v>
      </c>
      <c r="C1605" s="142" t="s">
        <v>974</v>
      </c>
      <c r="D1605" s="142" t="s">
        <v>972</v>
      </c>
      <c r="E1605" s="142" t="s">
        <v>2154</v>
      </c>
      <c r="F1605" s="143">
        <v>1.75</v>
      </c>
      <c r="G1605" s="143">
        <v>1</v>
      </c>
    </row>
    <row r="1606" spans="1:7" x14ac:dyDescent="0.25">
      <c r="A1606" s="142" t="s">
        <v>518</v>
      </c>
      <c r="B1606" s="142" t="s">
        <v>519</v>
      </c>
      <c r="C1606" s="142" t="s">
        <v>974</v>
      </c>
      <c r="D1606" s="142" t="s">
        <v>1008</v>
      </c>
      <c r="E1606" s="142" t="s">
        <v>2155</v>
      </c>
      <c r="F1606" s="143">
        <v>1.5</v>
      </c>
      <c r="G1606" s="143">
        <v>1</v>
      </c>
    </row>
    <row r="1607" spans="1:7" x14ac:dyDescent="0.25">
      <c r="A1607" s="142" t="s">
        <v>518</v>
      </c>
      <c r="B1607" s="142" t="s">
        <v>519</v>
      </c>
      <c r="C1607" s="142" t="s">
        <v>974</v>
      </c>
      <c r="D1607" s="142" t="s">
        <v>1009</v>
      </c>
      <c r="E1607" s="142" t="s">
        <v>2156</v>
      </c>
      <c r="F1607" s="143">
        <v>1.25</v>
      </c>
      <c r="G1607" s="143">
        <v>1</v>
      </c>
    </row>
    <row r="1608" spans="1:7" x14ac:dyDescent="0.25">
      <c r="A1608" s="142" t="s">
        <v>518</v>
      </c>
      <c r="B1608" s="142" t="s">
        <v>519</v>
      </c>
      <c r="C1608" s="142" t="s">
        <v>974</v>
      </c>
      <c r="D1608" s="142" t="s">
        <v>1010</v>
      </c>
      <c r="E1608" s="142" t="s">
        <v>2157</v>
      </c>
      <c r="F1608" s="143">
        <v>1</v>
      </c>
      <c r="G1608" s="143">
        <v>1</v>
      </c>
    </row>
    <row r="1609" spans="1:7" x14ac:dyDescent="0.25">
      <c r="A1609" s="142" t="s">
        <v>520</v>
      </c>
      <c r="B1609" s="142" t="s">
        <v>521</v>
      </c>
      <c r="C1609" s="142" t="s">
        <v>974</v>
      </c>
      <c r="D1609" s="142" t="s">
        <v>2216</v>
      </c>
      <c r="E1609" s="142" t="s">
        <v>2144</v>
      </c>
      <c r="F1609" s="143">
        <v>8.5</v>
      </c>
      <c r="G1609" s="143">
        <v>1</v>
      </c>
    </row>
    <row r="1610" spans="1:7" x14ac:dyDescent="0.25">
      <c r="A1610" s="142" t="s">
        <v>520</v>
      </c>
      <c r="B1610" s="142" t="s">
        <v>521</v>
      </c>
      <c r="C1610" s="142" t="s">
        <v>974</v>
      </c>
      <c r="D1610" s="142" t="s">
        <v>2217</v>
      </c>
      <c r="E1610" s="142" t="s">
        <v>2143</v>
      </c>
      <c r="F1610" s="143">
        <v>7.75</v>
      </c>
      <c r="G1610" s="143">
        <v>1</v>
      </c>
    </row>
    <row r="1611" spans="1:7" x14ac:dyDescent="0.25">
      <c r="A1611" s="142" t="s">
        <v>520</v>
      </c>
      <c r="B1611" s="142" t="s">
        <v>521</v>
      </c>
      <c r="C1611" s="142" t="s">
        <v>974</v>
      </c>
      <c r="D1611" s="142" t="s">
        <v>781</v>
      </c>
      <c r="E1611" s="142" t="s">
        <v>2145</v>
      </c>
      <c r="F1611" s="143">
        <v>7</v>
      </c>
      <c r="G1611" s="143">
        <v>1</v>
      </c>
    </row>
    <row r="1612" spans="1:7" x14ac:dyDescent="0.25">
      <c r="A1612" s="142" t="s">
        <v>520</v>
      </c>
      <c r="B1612" s="142" t="s">
        <v>521</v>
      </c>
      <c r="C1612" s="142" t="s">
        <v>974</v>
      </c>
      <c r="D1612" s="142" t="s">
        <v>987</v>
      </c>
      <c r="E1612" s="142" t="s">
        <v>2146</v>
      </c>
      <c r="F1612" s="143">
        <v>6.25</v>
      </c>
      <c r="G1612" s="143">
        <v>1</v>
      </c>
    </row>
    <row r="1613" spans="1:7" x14ac:dyDescent="0.25">
      <c r="A1613" s="142" t="s">
        <v>520</v>
      </c>
      <c r="B1613" s="142" t="s">
        <v>521</v>
      </c>
      <c r="C1613" s="142" t="s">
        <v>974</v>
      </c>
      <c r="D1613" s="142" t="s">
        <v>988</v>
      </c>
      <c r="E1613" s="142" t="s">
        <v>2147</v>
      </c>
      <c r="F1613" s="143">
        <v>5.5</v>
      </c>
      <c r="G1613" s="143">
        <v>1</v>
      </c>
    </row>
    <row r="1614" spans="1:7" x14ac:dyDescent="0.25">
      <c r="A1614" s="142" t="s">
        <v>520</v>
      </c>
      <c r="B1614" s="142" t="s">
        <v>521</v>
      </c>
      <c r="C1614" s="142" t="s">
        <v>974</v>
      </c>
      <c r="D1614" s="142" t="s">
        <v>761</v>
      </c>
      <c r="E1614" s="142" t="s">
        <v>2148</v>
      </c>
      <c r="F1614" s="143">
        <v>4.75</v>
      </c>
      <c r="G1614" s="143">
        <v>1</v>
      </c>
    </row>
    <row r="1615" spans="1:7" x14ac:dyDescent="0.25">
      <c r="A1615" s="142" t="s">
        <v>520</v>
      </c>
      <c r="B1615" s="142" t="s">
        <v>521</v>
      </c>
      <c r="C1615" s="142" t="s">
        <v>974</v>
      </c>
      <c r="D1615" s="142" t="s">
        <v>989</v>
      </c>
      <c r="E1615" s="142" t="s">
        <v>2149</v>
      </c>
      <c r="F1615" s="143">
        <v>4</v>
      </c>
      <c r="G1615" s="143">
        <v>1</v>
      </c>
    </row>
    <row r="1616" spans="1:7" x14ac:dyDescent="0.25">
      <c r="A1616" s="142" t="s">
        <v>520</v>
      </c>
      <c r="B1616" s="142" t="s">
        <v>521</v>
      </c>
      <c r="C1616" s="142" t="s">
        <v>974</v>
      </c>
      <c r="D1616" s="142" t="s">
        <v>990</v>
      </c>
      <c r="E1616" s="142" t="s">
        <v>2150</v>
      </c>
      <c r="F1616" s="143">
        <v>3.5</v>
      </c>
      <c r="G1616" s="143">
        <v>1</v>
      </c>
    </row>
    <row r="1617" spans="1:7" x14ac:dyDescent="0.25">
      <c r="A1617" s="142" t="s">
        <v>520</v>
      </c>
      <c r="B1617" s="142" t="s">
        <v>521</v>
      </c>
      <c r="C1617" s="142" t="s">
        <v>974</v>
      </c>
      <c r="D1617" s="142" t="s">
        <v>991</v>
      </c>
      <c r="E1617" s="142" t="s">
        <v>2151</v>
      </c>
      <c r="F1617" s="143">
        <v>3</v>
      </c>
      <c r="G1617" s="143">
        <v>1</v>
      </c>
    </row>
    <row r="1618" spans="1:7" x14ac:dyDescent="0.25">
      <c r="A1618" s="142" t="s">
        <v>520</v>
      </c>
      <c r="B1618" s="142" t="s">
        <v>521</v>
      </c>
      <c r="C1618" s="142" t="s">
        <v>974</v>
      </c>
      <c r="D1618" s="142" t="s">
        <v>992</v>
      </c>
      <c r="E1618" s="142" t="s">
        <v>2152</v>
      </c>
      <c r="F1618" s="143">
        <v>2.5</v>
      </c>
      <c r="G1618" s="143">
        <v>1</v>
      </c>
    </row>
    <row r="1619" spans="1:7" x14ac:dyDescent="0.25">
      <c r="A1619" s="142" t="s">
        <v>520</v>
      </c>
      <c r="B1619" s="142" t="s">
        <v>521</v>
      </c>
      <c r="C1619" s="142" t="s">
        <v>974</v>
      </c>
      <c r="D1619" s="142" t="s">
        <v>971</v>
      </c>
      <c r="E1619" s="142" t="s">
        <v>2153</v>
      </c>
      <c r="F1619" s="143">
        <v>2</v>
      </c>
      <c r="G1619" s="143">
        <v>1</v>
      </c>
    </row>
    <row r="1620" spans="1:7" x14ac:dyDescent="0.25">
      <c r="A1620" s="142" t="s">
        <v>520</v>
      </c>
      <c r="B1620" s="142" t="s">
        <v>521</v>
      </c>
      <c r="C1620" s="142" t="s">
        <v>974</v>
      </c>
      <c r="D1620" s="142" t="s">
        <v>972</v>
      </c>
      <c r="E1620" s="142" t="s">
        <v>2154</v>
      </c>
      <c r="F1620" s="143">
        <v>1.75</v>
      </c>
      <c r="G1620" s="143">
        <v>1</v>
      </c>
    </row>
    <row r="1621" spans="1:7" x14ac:dyDescent="0.25">
      <c r="A1621" s="142" t="s">
        <v>520</v>
      </c>
      <c r="B1621" s="142" t="s">
        <v>521</v>
      </c>
      <c r="C1621" s="142" t="s">
        <v>974</v>
      </c>
      <c r="D1621" s="142" t="s">
        <v>1008</v>
      </c>
      <c r="E1621" s="142" t="s">
        <v>2155</v>
      </c>
      <c r="F1621" s="143">
        <v>1.5</v>
      </c>
      <c r="G1621" s="143">
        <v>1</v>
      </c>
    </row>
    <row r="1622" spans="1:7" x14ac:dyDescent="0.25">
      <c r="A1622" s="142" t="s">
        <v>520</v>
      </c>
      <c r="B1622" s="142" t="s">
        <v>521</v>
      </c>
      <c r="C1622" s="142" t="s">
        <v>974</v>
      </c>
      <c r="D1622" s="142" t="s">
        <v>1009</v>
      </c>
      <c r="E1622" s="142" t="s">
        <v>2156</v>
      </c>
      <c r="F1622" s="143">
        <v>1.25</v>
      </c>
      <c r="G1622" s="143">
        <v>1</v>
      </c>
    </row>
    <row r="1623" spans="1:7" x14ac:dyDescent="0.25">
      <c r="A1623" s="142" t="s">
        <v>520</v>
      </c>
      <c r="B1623" s="142" t="s">
        <v>521</v>
      </c>
      <c r="C1623" s="142" t="s">
        <v>974</v>
      </c>
      <c r="D1623" s="142" t="s">
        <v>1010</v>
      </c>
      <c r="E1623" s="142" t="s">
        <v>2157</v>
      </c>
      <c r="F1623" s="143">
        <v>1</v>
      </c>
      <c r="G1623" s="143">
        <v>1</v>
      </c>
    </row>
    <row r="1624" spans="1:7" x14ac:dyDescent="0.25">
      <c r="A1624" s="142" t="s">
        <v>522</v>
      </c>
      <c r="B1624" s="142" t="s">
        <v>523</v>
      </c>
      <c r="C1624" s="142" t="s">
        <v>975</v>
      </c>
      <c r="D1624" s="142" t="s">
        <v>2219</v>
      </c>
      <c r="E1624" s="142" t="s">
        <v>2158</v>
      </c>
      <c r="F1624" s="143">
        <v>8.5</v>
      </c>
      <c r="G1624" s="143">
        <v>1</v>
      </c>
    </row>
    <row r="1625" spans="1:7" x14ac:dyDescent="0.25">
      <c r="A1625" s="142" t="s">
        <v>522</v>
      </c>
      <c r="B1625" s="142" t="s">
        <v>523</v>
      </c>
      <c r="C1625" s="142" t="s">
        <v>975</v>
      </c>
      <c r="D1625" s="142" t="s">
        <v>581</v>
      </c>
      <c r="E1625" s="142" t="s">
        <v>2138</v>
      </c>
      <c r="F1625" s="143">
        <v>7</v>
      </c>
      <c r="G1625" s="143">
        <v>1</v>
      </c>
    </row>
    <row r="1626" spans="1:7" x14ac:dyDescent="0.25">
      <c r="A1626" s="142" t="s">
        <v>522</v>
      </c>
      <c r="B1626" s="142" t="s">
        <v>523</v>
      </c>
      <c r="C1626" s="142" t="s">
        <v>975</v>
      </c>
      <c r="D1626" s="142" t="s">
        <v>2</v>
      </c>
      <c r="E1626" s="142" t="s">
        <v>2139</v>
      </c>
      <c r="F1626" s="143">
        <v>5.5</v>
      </c>
      <c r="G1626" s="143">
        <v>1</v>
      </c>
    </row>
    <row r="1627" spans="1:7" x14ac:dyDescent="0.25">
      <c r="A1627" s="142" t="s">
        <v>522</v>
      </c>
      <c r="B1627" s="142" t="s">
        <v>523</v>
      </c>
      <c r="C1627" s="142" t="s">
        <v>975</v>
      </c>
      <c r="D1627" s="142" t="s">
        <v>13</v>
      </c>
      <c r="E1627" s="142" t="s">
        <v>2140</v>
      </c>
      <c r="F1627" s="143">
        <v>4</v>
      </c>
      <c r="G1627" s="143">
        <v>1</v>
      </c>
    </row>
    <row r="1628" spans="1:7" x14ac:dyDescent="0.25">
      <c r="A1628" s="142" t="s">
        <v>522</v>
      </c>
      <c r="B1628" s="142" t="s">
        <v>523</v>
      </c>
      <c r="C1628" s="142" t="s">
        <v>975</v>
      </c>
      <c r="D1628" s="142" t="s">
        <v>10</v>
      </c>
      <c r="E1628" s="142" t="s">
        <v>2141</v>
      </c>
      <c r="F1628" s="143">
        <v>3</v>
      </c>
      <c r="G1628" s="143">
        <v>1</v>
      </c>
    </row>
    <row r="1629" spans="1:7" x14ac:dyDescent="0.25">
      <c r="A1629" s="142" t="s">
        <v>522</v>
      </c>
      <c r="B1629" s="142" t="s">
        <v>523</v>
      </c>
      <c r="C1629" s="142" t="s">
        <v>975</v>
      </c>
      <c r="D1629" s="142" t="s">
        <v>370</v>
      </c>
      <c r="E1629" s="142" t="s">
        <v>2142</v>
      </c>
      <c r="F1629" s="143">
        <v>2</v>
      </c>
      <c r="G1629" s="143">
        <v>1</v>
      </c>
    </row>
    <row r="1630" spans="1:7" x14ac:dyDescent="0.25">
      <c r="A1630" s="142" t="s">
        <v>522</v>
      </c>
      <c r="B1630" s="142" t="s">
        <v>523</v>
      </c>
      <c r="C1630" s="142" t="s">
        <v>975</v>
      </c>
      <c r="D1630" s="142" t="s">
        <v>25</v>
      </c>
      <c r="E1630" s="142" t="s">
        <v>2305</v>
      </c>
      <c r="F1630" s="143">
        <v>1.5</v>
      </c>
      <c r="G1630" s="143">
        <v>1</v>
      </c>
    </row>
    <row r="1631" spans="1:7" x14ac:dyDescent="0.25">
      <c r="A1631" s="142" t="s">
        <v>522</v>
      </c>
      <c r="B1631" s="142" t="s">
        <v>523</v>
      </c>
      <c r="C1631" s="142" t="s">
        <v>975</v>
      </c>
      <c r="D1631" s="142" t="s">
        <v>356</v>
      </c>
      <c r="E1631" s="142" t="s">
        <v>2159</v>
      </c>
      <c r="F1631" s="143">
        <v>1</v>
      </c>
      <c r="G1631" s="143">
        <v>1</v>
      </c>
    </row>
    <row r="1632" spans="1:7" x14ac:dyDescent="0.25">
      <c r="A1632" s="142" t="s">
        <v>524</v>
      </c>
      <c r="B1632" s="142" t="s">
        <v>525</v>
      </c>
      <c r="C1632" s="142" t="s">
        <v>974</v>
      </c>
      <c r="D1632" s="142" t="s">
        <v>2216</v>
      </c>
      <c r="E1632" s="142" t="s">
        <v>2144</v>
      </c>
      <c r="F1632" s="143">
        <v>8.5</v>
      </c>
      <c r="G1632" s="143">
        <v>1</v>
      </c>
    </row>
    <row r="1633" spans="1:7" x14ac:dyDescent="0.25">
      <c r="A1633" s="142" t="s">
        <v>524</v>
      </c>
      <c r="B1633" s="142" t="s">
        <v>525</v>
      </c>
      <c r="C1633" s="142" t="s">
        <v>974</v>
      </c>
      <c r="D1633" s="142" t="s">
        <v>2217</v>
      </c>
      <c r="E1633" s="142" t="s">
        <v>2143</v>
      </c>
      <c r="F1633" s="143">
        <v>7.75</v>
      </c>
      <c r="G1633" s="143">
        <v>1</v>
      </c>
    </row>
    <row r="1634" spans="1:7" x14ac:dyDescent="0.25">
      <c r="A1634" s="142" t="s">
        <v>524</v>
      </c>
      <c r="B1634" s="142" t="s">
        <v>525</v>
      </c>
      <c r="C1634" s="142" t="s">
        <v>974</v>
      </c>
      <c r="D1634" s="142" t="s">
        <v>781</v>
      </c>
      <c r="E1634" s="142" t="s">
        <v>2145</v>
      </c>
      <c r="F1634" s="143">
        <v>7</v>
      </c>
      <c r="G1634" s="143">
        <v>1</v>
      </c>
    </row>
    <row r="1635" spans="1:7" x14ac:dyDescent="0.25">
      <c r="A1635" s="142" t="s">
        <v>524</v>
      </c>
      <c r="B1635" s="142" t="s">
        <v>525</v>
      </c>
      <c r="C1635" s="142" t="s">
        <v>974</v>
      </c>
      <c r="D1635" s="142" t="s">
        <v>987</v>
      </c>
      <c r="E1635" s="142" t="s">
        <v>2146</v>
      </c>
      <c r="F1635" s="143">
        <v>6.25</v>
      </c>
      <c r="G1635" s="143">
        <v>1</v>
      </c>
    </row>
    <row r="1636" spans="1:7" x14ac:dyDescent="0.25">
      <c r="A1636" s="142" t="s">
        <v>524</v>
      </c>
      <c r="B1636" s="142" t="s">
        <v>525</v>
      </c>
      <c r="C1636" s="142" t="s">
        <v>974</v>
      </c>
      <c r="D1636" s="142" t="s">
        <v>988</v>
      </c>
      <c r="E1636" s="142" t="s">
        <v>2147</v>
      </c>
      <c r="F1636" s="143">
        <v>5.5</v>
      </c>
      <c r="G1636" s="143">
        <v>1</v>
      </c>
    </row>
    <row r="1637" spans="1:7" x14ac:dyDescent="0.25">
      <c r="A1637" s="142" t="s">
        <v>524</v>
      </c>
      <c r="B1637" s="142" t="s">
        <v>525</v>
      </c>
      <c r="C1637" s="142" t="s">
        <v>974</v>
      </c>
      <c r="D1637" s="142" t="s">
        <v>761</v>
      </c>
      <c r="E1637" s="142" t="s">
        <v>2148</v>
      </c>
      <c r="F1637" s="143">
        <v>4.75</v>
      </c>
      <c r="G1637" s="143">
        <v>1</v>
      </c>
    </row>
    <row r="1638" spans="1:7" x14ac:dyDescent="0.25">
      <c r="A1638" s="142" t="s">
        <v>524</v>
      </c>
      <c r="B1638" s="142" t="s">
        <v>525</v>
      </c>
      <c r="C1638" s="142" t="s">
        <v>974</v>
      </c>
      <c r="D1638" s="142" t="s">
        <v>989</v>
      </c>
      <c r="E1638" s="142" t="s">
        <v>2149</v>
      </c>
      <c r="F1638" s="143">
        <v>4</v>
      </c>
      <c r="G1638" s="143">
        <v>1</v>
      </c>
    </row>
    <row r="1639" spans="1:7" x14ac:dyDescent="0.25">
      <c r="A1639" s="142" t="s">
        <v>524</v>
      </c>
      <c r="B1639" s="142" t="s">
        <v>525</v>
      </c>
      <c r="C1639" s="142" t="s">
        <v>974</v>
      </c>
      <c r="D1639" s="142" t="s">
        <v>990</v>
      </c>
      <c r="E1639" s="142" t="s">
        <v>2150</v>
      </c>
      <c r="F1639" s="143">
        <v>3.5</v>
      </c>
      <c r="G1639" s="143">
        <v>1</v>
      </c>
    </row>
    <row r="1640" spans="1:7" x14ac:dyDescent="0.25">
      <c r="A1640" s="142" t="s">
        <v>524</v>
      </c>
      <c r="B1640" s="142" t="s">
        <v>525</v>
      </c>
      <c r="C1640" s="142" t="s">
        <v>974</v>
      </c>
      <c r="D1640" s="142" t="s">
        <v>991</v>
      </c>
      <c r="E1640" s="142" t="s">
        <v>2151</v>
      </c>
      <c r="F1640" s="143">
        <v>3</v>
      </c>
      <c r="G1640" s="143">
        <v>1</v>
      </c>
    </row>
    <row r="1641" spans="1:7" x14ac:dyDescent="0.25">
      <c r="A1641" s="142" t="s">
        <v>524</v>
      </c>
      <c r="B1641" s="142" t="s">
        <v>525</v>
      </c>
      <c r="C1641" s="142" t="s">
        <v>974</v>
      </c>
      <c r="D1641" s="142" t="s">
        <v>992</v>
      </c>
      <c r="E1641" s="142" t="s">
        <v>2152</v>
      </c>
      <c r="F1641" s="143">
        <v>2.5</v>
      </c>
      <c r="G1641" s="143">
        <v>1</v>
      </c>
    </row>
    <row r="1642" spans="1:7" x14ac:dyDescent="0.25">
      <c r="A1642" s="142" t="s">
        <v>524</v>
      </c>
      <c r="B1642" s="142" t="s">
        <v>525</v>
      </c>
      <c r="C1642" s="142" t="s">
        <v>974</v>
      </c>
      <c r="D1642" s="142" t="s">
        <v>971</v>
      </c>
      <c r="E1642" s="142" t="s">
        <v>2153</v>
      </c>
      <c r="F1642" s="143">
        <v>2</v>
      </c>
      <c r="G1642" s="143">
        <v>1</v>
      </c>
    </row>
    <row r="1643" spans="1:7" x14ac:dyDescent="0.25">
      <c r="A1643" s="142" t="s">
        <v>524</v>
      </c>
      <c r="B1643" s="142" t="s">
        <v>525</v>
      </c>
      <c r="C1643" s="142" t="s">
        <v>974</v>
      </c>
      <c r="D1643" s="142" t="s">
        <v>972</v>
      </c>
      <c r="E1643" s="142" t="s">
        <v>2154</v>
      </c>
      <c r="F1643" s="143">
        <v>1.75</v>
      </c>
      <c r="G1643" s="143">
        <v>1</v>
      </c>
    </row>
    <row r="1644" spans="1:7" x14ac:dyDescent="0.25">
      <c r="A1644" s="142" t="s">
        <v>524</v>
      </c>
      <c r="B1644" s="142" t="s">
        <v>525</v>
      </c>
      <c r="C1644" s="142" t="s">
        <v>974</v>
      </c>
      <c r="D1644" s="142" t="s">
        <v>1008</v>
      </c>
      <c r="E1644" s="142" t="s">
        <v>2155</v>
      </c>
      <c r="F1644" s="143">
        <v>1.5</v>
      </c>
      <c r="G1644" s="143">
        <v>1</v>
      </c>
    </row>
    <row r="1645" spans="1:7" x14ac:dyDescent="0.25">
      <c r="A1645" s="142" t="s">
        <v>524</v>
      </c>
      <c r="B1645" s="142" t="s">
        <v>525</v>
      </c>
      <c r="C1645" s="142" t="s">
        <v>974</v>
      </c>
      <c r="D1645" s="142" t="s">
        <v>1009</v>
      </c>
      <c r="E1645" s="142" t="s">
        <v>2156</v>
      </c>
      <c r="F1645" s="143">
        <v>1.25</v>
      </c>
      <c r="G1645" s="143">
        <v>1</v>
      </c>
    </row>
    <row r="1646" spans="1:7" x14ac:dyDescent="0.25">
      <c r="A1646" s="142" t="s">
        <v>524</v>
      </c>
      <c r="B1646" s="142" t="s">
        <v>525</v>
      </c>
      <c r="C1646" s="142" t="s">
        <v>974</v>
      </c>
      <c r="D1646" s="142" t="s">
        <v>1010</v>
      </c>
      <c r="E1646" s="142" t="s">
        <v>2157</v>
      </c>
      <c r="F1646" s="143">
        <v>1</v>
      </c>
      <c r="G1646" s="143">
        <v>1</v>
      </c>
    </row>
    <row r="1647" spans="1:7" x14ac:dyDescent="0.25">
      <c r="A1647" s="142" t="s">
        <v>526</v>
      </c>
      <c r="B1647" s="142" t="s">
        <v>527</v>
      </c>
      <c r="C1647" s="142" t="s">
        <v>1857</v>
      </c>
      <c r="D1647" s="142" t="s">
        <v>2219</v>
      </c>
      <c r="E1647" s="142" t="s">
        <v>2158</v>
      </c>
      <c r="F1647" s="143">
        <v>8.5</v>
      </c>
      <c r="G1647" s="143">
        <v>1</v>
      </c>
    </row>
    <row r="1648" spans="1:7" x14ac:dyDescent="0.25">
      <c r="A1648" s="142" t="s">
        <v>526</v>
      </c>
      <c r="B1648" s="142" t="s">
        <v>527</v>
      </c>
      <c r="C1648" s="142" t="s">
        <v>1857</v>
      </c>
      <c r="D1648" s="142" t="s">
        <v>581</v>
      </c>
      <c r="E1648" s="142" t="s">
        <v>2138</v>
      </c>
      <c r="F1648" s="143">
        <v>7</v>
      </c>
      <c r="G1648" s="143">
        <v>1</v>
      </c>
    </row>
    <row r="1649" spans="1:7" x14ac:dyDescent="0.25">
      <c r="A1649" s="142" t="s">
        <v>526</v>
      </c>
      <c r="B1649" s="142" t="s">
        <v>527</v>
      </c>
      <c r="C1649" s="142" t="s">
        <v>1857</v>
      </c>
      <c r="D1649" s="142" t="s">
        <v>2</v>
      </c>
      <c r="E1649" s="142" t="s">
        <v>2139</v>
      </c>
      <c r="F1649" s="143">
        <v>5.5</v>
      </c>
      <c r="G1649" s="143">
        <v>1</v>
      </c>
    </row>
    <row r="1650" spans="1:7" x14ac:dyDescent="0.25">
      <c r="A1650" s="142" t="s">
        <v>526</v>
      </c>
      <c r="B1650" s="142" t="s">
        <v>527</v>
      </c>
      <c r="C1650" s="142" t="s">
        <v>1857</v>
      </c>
      <c r="D1650" s="142" t="s">
        <v>13</v>
      </c>
      <c r="E1650" s="142" t="s">
        <v>2140</v>
      </c>
      <c r="F1650" s="143">
        <v>4</v>
      </c>
      <c r="G1650" s="143">
        <v>1</v>
      </c>
    </row>
    <row r="1651" spans="1:7" x14ac:dyDescent="0.25">
      <c r="A1651" s="142" t="s">
        <v>526</v>
      </c>
      <c r="B1651" s="142" t="s">
        <v>527</v>
      </c>
      <c r="C1651" s="142" t="s">
        <v>1857</v>
      </c>
      <c r="D1651" s="142" t="s">
        <v>10</v>
      </c>
      <c r="E1651" s="142" t="s">
        <v>2141</v>
      </c>
      <c r="F1651" s="143">
        <v>3</v>
      </c>
      <c r="G1651" s="143">
        <v>1</v>
      </c>
    </row>
    <row r="1652" spans="1:7" x14ac:dyDescent="0.25">
      <c r="A1652" s="142" t="s">
        <v>526</v>
      </c>
      <c r="B1652" s="142" t="s">
        <v>527</v>
      </c>
      <c r="C1652" s="142" t="s">
        <v>1857</v>
      </c>
      <c r="D1652" s="142" t="s">
        <v>370</v>
      </c>
      <c r="E1652" s="142" t="s">
        <v>2142</v>
      </c>
      <c r="F1652" s="143">
        <v>2</v>
      </c>
      <c r="G1652" s="143">
        <v>1</v>
      </c>
    </row>
    <row r="1653" spans="1:7" x14ac:dyDescent="0.25">
      <c r="A1653" s="142" t="s">
        <v>526</v>
      </c>
      <c r="B1653" s="142" t="s">
        <v>527</v>
      </c>
      <c r="C1653" s="142" t="s">
        <v>1857</v>
      </c>
      <c r="D1653" s="142" t="s">
        <v>25</v>
      </c>
      <c r="E1653" s="142" t="s">
        <v>2305</v>
      </c>
      <c r="F1653" s="143">
        <v>1.5</v>
      </c>
      <c r="G1653" s="143">
        <v>1</v>
      </c>
    </row>
    <row r="1654" spans="1:7" x14ac:dyDescent="0.25">
      <c r="A1654" s="142" t="s">
        <v>526</v>
      </c>
      <c r="B1654" s="142" t="s">
        <v>527</v>
      </c>
      <c r="C1654" s="142" t="s">
        <v>1857</v>
      </c>
      <c r="D1654" s="142" t="s">
        <v>356</v>
      </c>
      <c r="E1654" s="142" t="s">
        <v>2159</v>
      </c>
      <c r="F1654" s="143">
        <v>1</v>
      </c>
      <c r="G1654" s="143">
        <v>1</v>
      </c>
    </row>
    <row r="1655" spans="1:7" x14ac:dyDescent="0.25">
      <c r="A1655" s="142" t="s">
        <v>528</v>
      </c>
      <c r="B1655" s="142" t="s">
        <v>529</v>
      </c>
      <c r="C1655" s="142" t="s">
        <v>1857</v>
      </c>
      <c r="D1655" s="142" t="s">
        <v>2219</v>
      </c>
      <c r="E1655" s="142" t="s">
        <v>2158</v>
      </c>
      <c r="F1655" s="143">
        <v>8.5</v>
      </c>
      <c r="G1655" s="143">
        <v>1</v>
      </c>
    </row>
    <row r="1656" spans="1:7" x14ac:dyDescent="0.25">
      <c r="A1656" s="142" t="s">
        <v>528</v>
      </c>
      <c r="B1656" s="142" t="s">
        <v>529</v>
      </c>
      <c r="C1656" s="142" t="s">
        <v>1857</v>
      </c>
      <c r="D1656" s="142" t="s">
        <v>581</v>
      </c>
      <c r="E1656" s="142" t="s">
        <v>2138</v>
      </c>
      <c r="F1656" s="143">
        <v>7</v>
      </c>
      <c r="G1656" s="143">
        <v>1</v>
      </c>
    </row>
    <row r="1657" spans="1:7" x14ac:dyDescent="0.25">
      <c r="A1657" s="142" t="s">
        <v>528</v>
      </c>
      <c r="B1657" s="142" t="s">
        <v>529</v>
      </c>
      <c r="C1657" s="142" t="s">
        <v>1857</v>
      </c>
      <c r="D1657" s="142" t="s">
        <v>2</v>
      </c>
      <c r="E1657" s="142" t="s">
        <v>2139</v>
      </c>
      <c r="F1657" s="143">
        <v>5.5</v>
      </c>
      <c r="G1657" s="143">
        <v>1</v>
      </c>
    </row>
    <row r="1658" spans="1:7" x14ac:dyDescent="0.25">
      <c r="A1658" s="142" t="s">
        <v>528</v>
      </c>
      <c r="B1658" s="142" t="s">
        <v>529</v>
      </c>
      <c r="C1658" s="142" t="s">
        <v>1857</v>
      </c>
      <c r="D1658" s="142" t="s">
        <v>13</v>
      </c>
      <c r="E1658" s="142" t="s">
        <v>2140</v>
      </c>
      <c r="F1658" s="143">
        <v>4</v>
      </c>
      <c r="G1658" s="143">
        <v>1</v>
      </c>
    </row>
    <row r="1659" spans="1:7" x14ac:dyDescent="0.25">
      <c r="A1659" s="142" t="s">
        <v>528</v>
      </c>
      <c r="B1659" s="142" t="s">
        <v>529</v>
      </c>
      <c r="C1659" s="142" t="s">
        <v>1857</v>
      </c>
      <c r="D1659" s="142" t="s">
        <v>10</v>
      </c>
      <c r="E1659" s="142" t="s">
        <v>2141</v>
      </c>
      <c r="F1659" s="143">
        <v>3</v>
      </c>
      <c r="G1659" s="143">
        <v>1</v>
      </c>
    </row>
    <row r="1660" spans="1:7" x14ac:dyDescent="0.25">
      <c r="A1660" s="142" t="s">
        <v>528</v>
      </c>
      <c r="B1660" s="142" t="s">
        <v>529</v>
      </c>
      <c r="C1660" s="142" t="s">
        <v>1857</v>
      </c>
      <c r="D1660" s="142" t="s">
        <v>370</v>
      </c>
      <c r="E1660" s="142" t="s">
        <v>2142</v>
      </c>
      <c r="F1660" s="143">
        <v>2</v>
      </c>
      <c r="G1660" s="143">
        <v>1</v>
      </c>
    </row>
    <row r="1661" spans="1:7" x14ac:dyDescent="0.25">
      <c r="A1661" s="142" t="s">
        <v>528</v>
      </c>
      <c r="B1661" s="142" t="s">
        <v>529</v>
      </c>
      <c r="C1661" s="142" t="s">
        <v>1857</v>
      </c>
      <c r="D1661" s="142" t="s">
        <v>25</v>
      </c>
      <c r="E1661" s="142" t="s">
        <v>2305</v>
      </c>
      <c r="F1661" s="143">
        <v>1.5</v>
      </c>
      <c r="G1661" s="143">
        <v>1</v>
      </c>
    </row>
    <row r="1662" spans="1:7" x14ac:dyDescent="0.25">
      <c r="A1662" s="142" t="s">
        <v>528</v>
      </c>
      <c r="B1662" s="142" t="s">
        <v>529</v>
      </c>
      <c r="C1662" s="142" t="s">
        <v>1857</v>
      </c>
      <c r="D1662" s="142" t="s">
        <v>356</v>
      </c>
      <c r="E1662" s="142" t="s">
        <v>2159</v>
      </c>
      <c r="F1662" s="143">
        <v>1</v>
      </c>
      <c r="G1662" s="143">
        <v>1</v>
      </c>
    </row>
    <row r="1663" spans="1:7" x14ac:dyDescent="0.25">
      <c r="A1663" s="142" t="s">
        <v>530</v>
      </c>
      <c r="B1663" s="142" t="s">
        <v>531</v>
      </c>
      <c r="C1663" s="142" t="s">
        <v>1857</v>
      </c>
      <c r="D1663" s="142" t="s">
        <v>2219</v>
      </c>
      <c r="E1663" s="142" t="s">
        <v>2158</v>
      </c>
      <c r="F1663" s="143">
        <v>8.5</v>
      </c>
      <c r="G1663" s="143">
        <v>1</v>
      </c>
    </row>
    <row r="1664" spans="1:7" x14ac:dyDescent="0.25">
      <c r="A1664" s="142" t="s">
        <v>530</v>
      </c>
      <c r="B1664" s="142" t="s">
        <v>531</v>
      </c>
      <c r="C1664" s="142" t="s">
        <v>1857</v>
      </c>
      <c r="D1664" s="142" t="s">
        <v>581</v>
      </c>
      <c r="E1664" s="142" t="s">
        <v>2138</v>
      </c>
      <c r="F1664" s="143">
        <v>7</v>
      </c>
      <c r="G1664" s="143">
        <v>1</v>
      </c>
    </row>
    <row r="1665" spans="1:7" x14ac:dyDescent="0.25">
      <c r="A1665" s="142" t="s">
        <v>530</v>
      </c>
      <c r="B1665" s="142" t="s">
        <v>531</v>
      </c>
      <c r="C1665" s="142" t="s">
        <v>1857</v>
      </c>
      <c r="D1665" s="142" t="s">
        <v>2</v>
      </c>
      <c r="E1665" s="142" t="s">
        <v>2139</v>
      </c>
      <c r="F1665" s="143">
        <v>5.5</v>
      </c>
      <c r="G1665" s="143">
        <v>1</v>
      </c>
    </row>
    <row r="1666" spans="1:7" x14ac:dyDescent="0.25">
      <c r="A1666" s="142" t="s">
        <v>530</v>
      </c>
      <c r="B1666" s="142" t="s">
        <v>531</v>
      </c>
      <c r="C1666" s="142" t="s">
        <v>1857</v>
      </c>
      <c r="D1666" s="142" t="s">
        <v>13</v>
      </c>
      <c r="E1666" s="142" t="s">
        <v>2140</v>
      </c>
      <c r="F1666" s="143">
        <v>4</v>
      </c>
      <c r="G1666" s="143">
        <v>1</v>
      </c>
    </row>
    <row r="1667" spans="1:7" x14ac:dyDescent="0.25">
      <c r="A1667" s="142" t="s">
        <v>530</v>
      </c>
      <c r="B1667" s="142" t="s">
        <v>531</v>
      </c>
      <c r="C1667" s="142" t="s">
        <v>1857</v>
      </c>
      <c r="D1667" s="142" t="s">
        <v>10</v>
      </c>
      <c r="E1667" s="142" t="s">
        <v>2141</v>
      </c>
      <c r="F1667" s="143">
        <v>3</v>
      </c>
      <c r="G1667" s="143">
        <v>1</v>
      </c>
    </row>
    <row r="1668" spans="1:7" x14ac:dyDescent="0.25">
      <c r="A1668" s="142" t="s">
        <v>530</v>
      </c>
      <c r="B1668" s="142" t="s">
        <v>531</v>
      </c>
      <c r="C1668" s="142" t="s">
        <v>1857</v>
      </c>
      <c r="D1668" s="142" t="s">
        <v>370</v>
      </c>
      <c r="E1668" s="142" t="s">
        <v>2142</v>
      </c>
      <c r="F1668" s="143">
        <v>2</v>
      </c>
      <c r="G1668" s="143">
        <v>1</v>
      </c>
    </row>
    <row r="1669" spans="1:7" x14ac:dyDescent="0.25">
      <c r="A1669" s="142" t="s">
        <v>530</v>
      </c>
      <c r="B1669" s="142" t="s">
        <v>531</v>
      </c>
      <c r="C1669" s="142" t="s">
        <v>1857</v>
      </c>
      <c r="D1669" s="142" t="s">
        <v>25</v>
      </c>
      <c r="E1669" s="142" t="s">
        <v>2305</v>
      </c>
      <c r="F1669" s="143">
        <v>1.5</v>
      </c>
      <c r="G1669" s="143">
        <v>1</v>
      </c>
    </row>
    <row r="1670" spans="1:7" x14ac:dyDescent="0.25">
      <c r="A1670" s="142" t="s">
        <v>530</v>
      </c>
      <c r="B1670" s="142" t="s">
        <v>531</v>
      </c>
      <c r="C1670" s="142" t="s">
        <v>1857</v>
      </c>
      <c r="D1670" s="142" t="s">
        <v>356</v>
      </c>
      <c r="E1670" s="142" t="s">
        <v>2159</v>
      </c>
      <c r="F1670" s="143">
        <v>1</v>
      </c>
      <c r="G1670" s="143">
        <v>1</v>
      </c>
    </row>
    <row r="1671" spans="1:7" x14ac:dyDescent="0.25">
      <c r="A1671" s="142" t="s">
        <v>532</v>
      </c>
      <c r="B1671" s="142" t="s">
        <v>533</v>
      </c>
      <c r="C1671" s="142" t="s">
        <v>974</v>
      </c>
      <c r="D1671" s="142" t="s">
        <v>2216</v>
      </c>
      <c r="E1671" s="142" t="s">
        <v>2144</v>
      </c>
      <c r="F1671" s="143">
        <v>8.5</v>
      </c>
      <c r="G1671" s="143">
        <v>1</v>
      </c>
    </row>
    <row r="1672" spans="1:7" x14ac:dyDescent="0.25">
      <c r="A1672" s="142" t="s">
        <v>532</v>
      </c>
      <c r="B1672" s="142" t="s">
        <v>533</v>
      </c>
      <c r="C1672" s="142" t="s">
        <v>974</v>
      </c>
      <c r="D1672" s="142" t="s">
        <v>2217</v>
      </c>
      <c r="E1672" s="142" t="s">
        <v>2143</v>
      </c>
      <c r="F1672" s="143">
        <v>7.75</v>
      </c>
      <c r="G1672" s="143">
        <v>1</v>
      </c>
    </row>
    <row r="1673" spans="1:7" x14ac:dyDescent="0.25">
      <c r="A1673" s="142" t="s">
        <v>532</v>
      </c>
      <c r="B1673" s="142" t="s">
        <v>533</v>
      </c>
      <c r="C1673" s="142" t="s">
        <v>974</v>
      </c>
      <c r="D1673" s="142" t="s">
        <v>781</v>
      </c>
      <c r="E1673" s="142" t="s">
        <v>2145</v>
      </c>
      <c r="F1673" s="143">
        <v>7</v>
      </c>
      <c r="G1673" s="143">
        <v>1</v>
      </c>
    </row>
    <row r="1674" spans="1:7" x14ac:dyDescent="0.25">
      <c r="A1674" s="142" t="s">
        <v>532</v>
      </c>
      <c r="B1674" s="142" t="s">
        <v>533</v>
      </c>
      <c r="C1674" s="142" t="s">
        <v>974</v>
      </c>
      <c r="D1674" s="142" t="s">
        <v>987</v>
      </c>
      <c r="E1674" s="142" t="s">
        <v>2146</v>
      </c>
      <c r="F1674" s="143">
        <v>6.25</v>
      </c>
      <c r="G1674" s="143">
        <v>1</v>
      </c>
    </row>
    <row r="1675" spans="1:7" x14ac:dyDescent="0.25">
      <c r="A1675" s="142" t="s">
        <v>532</v>
      </c>
      <c r="B1675" s="142" t="s">
        <v>533</v>
      </c>
      <c r="C1675" s="142" t="s">
        <v>974</v>
      </c>
      <c r="D1675" s="142" t="s">
        <v>988</v>
      </c>
      <c r="E1675" s="142" t="s">
        <v>2147</v>
      </c>
      <c r="F1675" s="143">
        <v>5.5</v>
      </c>
      <c r="G1675" s="143">
        <v>1</v>
      </c>
    </row>
    <row r="1676" spans="1:7" x14ac:dyDescent="0.25">
      <c r="A1676" s="142" t="s">
        <v>532</v>
      </c>
      <c r="B1676" s="142" t="s">
        <v>533</v>
      </c>
      <c r="C1676" s="142" t="s">
        <v>974</v>
      </c>
      <c r="D1676" s="142" t="s">
        <v>761</v>
      </c>
      <c r="E1676" s="142" t="s">
        <v>2148</v>
      </c>
      <c r="F1676" s="143">
        <v>4.75</v>
      </c>
      <c r="G1676" s="143">
        <v>1</v>
      </c>
    </row>
    <row r="1677" spans="1:7" x14ac:dyDescent="0.25">
      <c r="A1677" s="142" t="s">
        <v>532</v>
      </c>
      <c r="B1677" s="142" t="s">
        <v>533</v>
      </c>
      <c r="C1677" s="142" t="s">
        <v>974</v>
      </c>
      <c r="D1677" s="142" t="s">
        <v>989</v>
      </c>
      <c r="E1677" s="142" t="s">
        <v>2149</v>
      </c>
      <c r="F1677" s="143">
        <v>4</v>
      </c>
      <c r="G1677" s="143">
        <v>1</v>
      </c>
    </row>
    <row r="1678" spans="1:7" x14ac:dyDescent="0.25">
      <c r="A1678" s="142" t="s">
        <v>532</v>
      </c>
      <c r="B1678" s="142" t="s">
        <v>533</v>
      </c>
      <c r="C1678" s="142" t="s">
        <v>974</v>
      </c>
      <c r="D1678" s="142" t="s">
        <v>990</v>
      </c>
      <c r="E1678" s="142" t="s">
        <v>2150</v>
      </c>
      <c r="F1678" s="143">
        <v>3.5</v>
      </c>
      <c r="G1678" s="143">
        <v>1</v>
      </c>
    </row>
    <row r="1679" spans="1:7" x14ac:dyDescent="0.25">
      <c r="A1679" s="142" t="s">
        <v>532</v>
      </c>
      <c r="B1679" s="142" t="s">
        <v>533</v>
      </c>
      <c r="C1679" s="142" t="s">
        <v>974</v>
      </c>
      <c r="D1679" s="142" t="s">
        <v>991</v>
      </c>
      <c r="E1679" s="142" t="s">
        <v>2151</v>
      </c>
      <c r="F1679" s="143">
        <v>3</v>
      </c>
      <c r="G1679" s="143">
        <v>1</v>
      </c>
    </row>
    <row r="1680" spans="1:7" x14ac:dyDescent="0.25">
      <c r="A1680" s="142" t="s">
        <v>532</v>
      </c>
      <c r="B1680" s="142" t="s">
        <v>533</v>
      </c>
      <c r="C1680" s="142" t="s">
        <v>974</v>
      </c>
      <c r="D1680" s="142" t="s">
        <v>992</v>
      </c>
      <c r="E1680" s="142" t="s">
        <v>2152</v>
      </c>
      <c r="F1680" s="143">
        <v>2.5</v>
      </c>
      <c r="G1680" s="143">
        <v>1</v>
      </c>
    </row>
    <row r="1681" spans="1:7" x14ac:dyDescent="0.25">
      <c r="A1681" s="142" t="s">
        <v>532</v>
      </c>
      <c r="B1681" s="142" t="s">
        <v>533</v>
      </c>
      <c r="C1681" s="142" t="s">
        <v>974</v>
      </c>
      <c r="D1681" s="142" t="s">
        <v>971</v>
      </c>
      <c r="E1681" s="142" t="s">
        <v>2153</v>
      </c>
      <c r="F1681" s="143">
        <v>2</v>
      </c>
      <c r="G1681" s="143">
        <v>1</v>
      </c>
    </row>
    <row r="1682" spans="1:7" x14ac:dyDescent="0.25">
      <c r="A1682" s="142" t="s">
        <v>532</v>
      </c>
      <c r="B1682" s="142" t="s">
        <v>533</v>
      </c>
      <c r="C1682" s="142" t="s">
        <v>974</v>
      </c>
      <c r="D1682" s="142" t="s">
        <v>972</v>
      </c>
      <c r="E1682" s="142" t="s">
        <v>2154</v>
      </c>
      <c r="F1682" s="143">
        <v>1.75</v>
      </c>
      <c r="G1682" s="143">
        <v>1</v>
      </c>
    </row>
    <row r="1683" spans="1:7" x14ac:dyDescent="0.25">
      <c r="A1683" s="142" t="s">
        <v>532</v>
      </c>
      <c r="B1683" s="142" t="s">
        <v>533</v>
      </c>
      <c r="C1683" s="142" t="s">
        <v>974</v>
      </c>
      <c r="D1683" s="142" t="s">
        <v>1008</v>
      </c>
      <c r="E1683" s="142" t="s">
        <v>2155</v>
      </c>
      <c r="F1683" s="143">
        <v>1.5</v>
      </c>
      <c r="G1683" s="143">
        <v>1</v>
      </c>
    </row>
    <row r="1684" spans="1:7" x14ac:dyDescent="0.25">
      <c r="A1684" s="142" t="s">
        <v>532</v>
      </c>
      <c r="B1684" s="142" t="s">
        <v>533</v>
      </c>
      <c r="C1684" s="142" t="s">
        <v>974</v>
      </c>
      <c r="D1684" s="142" t="s">
        <v>1009</v>
      </c>
      <c r="E1684" s="142" t="s">
        <v>2156</v>
      </c>
      <c r="F1684" s="143">
        <v>1.25</v>
      </c>
      <c r="G1684" s="143">
        <v>1</v>
      </c>
    </row>
    <row r="1685" spans="1:7" x14ac:dyDescent="0.25">
      <c r="A1685" s="142" t="s">
        <v>532</v>
      </c>
      <c r="B1685" s="142" t="s">
        <v>533</v>
      </c>
      <c r="C1685" s="142" t="s">
        <v>974</v>
      </c>
      <c r="D1685" s="142" t="s">
        <v>1010</v>
      </c>
      <c r="E1685" s="142" t="s">
        <v>2157</v>
      </c>
      <c r="F1685" s="143">
        <v>1</v>
      </c>
      <c r="G1685" s="143">
        <v>1</v>
      </c>
    </row>
    <row r="1686" spans="1:7" x14ac:dyDescent="0.25">
      <c r="A1686" s="142" t="s">
        <v>534</v>
      </c>
      <c r="B1686" s="142" t="s">
        <v>535</v>
      </c>
      <c r="C1686" s="142" t="s">
        <v>1857</v>
      </c>
      <c r="D1686" s="142" t="s">
        <v>2219</v>
      </c>
      <c r="E1686" s="142" t="s">
        <v>2158</v>
      </c>
      <c r="F1686" s="143">
        <v>8.5</v>
      </c>
      <c r="G1686" s="143">
        <v>1</v>
      </c>
    </row>
    <row r="1687" spans="1:7" x14ac:dyDescent="0.25">
      <c r="A1687" s="142" t="s">
        <v>534</v>
      </c>
      <c r="B1687" s="142" t="s">
        <v>535</v>
      </c>
      <c r="C1687" s="142" t="s">
        <v>1857</v>
      </c>
      <c r="D1687" s="142" t="s">
        <v>581</v>
      </c>
      <c r="E1687" s="142" t="s">
        <v>2138</v>
      </c>
      <c r="F1687" s="143">
        <v>7</v>
      </c>
      <c r="G1687" s="143">
        <v>1</v>
      </c>
    </row>
    <row r="1688" spans="1:7" x14ac:dyDescent="0.25">
      <c r="A1688" s="142" t="s">
        <v>534</v>
      </c>
      <c r="B1688" s="142" t="s">
        <v>535</v>
      </c>
      <c r="C1688" s="142" t="s">
        <v>1857</v>
      </c>
      <c r="D1688" s="142" t="s">
        <v>2</v>
      </c>
      <c r="E1688" s="142" t="s">
        <v>2139</v>
      </c>
      <c r="F1688" s="143">
        <v>5.5</v>
      </c>
      <c r="G1688" s="143">
        <v>1</v>
      </c>
    </row>
    <row r="1689" spans="1:7" x14ac:dyDescent="0.25">
      <c r="A1689" s="142" t="s">
        <v>534</v>
      </c>
      <c r="B1689" s="142" t="s">
        <v>535</v>
      </c>
      <c r="C1689" s="142" t="s">
        <v>1857</v>
      </c>
      <c r="D1689" s="142" t="s">
        <v>13</v>
      </c>
      <c r="E1689" s="142" t="s">
        <v>2140</v>
      </c>
      <c r="F1689" s="143">
        <v>4</v>
      </c>
      <c r="G1689" s="143">
        <v>1</v>
      </c>
    </row>
    <row r="1690" spans="1:7" x14ac:dyDescent="0.25">
      <c r="A1690" s="142" t="s">
        <v>534</v>
      </c>
      <c r="B1690" s="142" t="s">
        <v>535</v>
      </c>
      <c r="C1690" s="142" t="s">
        <v>1857</v>
      </c>
      <c r="D1690" s="142" t="s">
        <v>10</v>
      </c>
      <c r="E1690" s="142" t="s">
        <v>2141</v>
      </c>
      <c r="F1690" s="143">
        <v>3</v>
      </c>
      <c r="G1690" s="143">
        <v>1</v>
      </c>
    </row>
    <row r="1691" spans="1:7" x14ac:dyDescent="0.25">
      <c r="A1691" s="142" t="s">
        <v>534</v>
      </c>
      <c r="B1691" s="142" t="s">
        <v>535</v>
      </c>
      <c r="C1691" s="142" t="s">
        <v>1857</v>
      </c>
      <c r="D1691" s="142" t="s">
        <v>370</v>
      </c>
      <c r="E1691" s="142" t="s">
        <v>2142</v>
      </c>
      <c r="F1691" s="143">
        <v>2</v>
      </c>
      <c r="G1691" s="143">
        <v>1</v>
      </c>
    </row>
    <row r="1692" spans="1:7" x14ac:dyDescent="0.25">
      <c r="A1692" s="142" t="s">
        <v>534</v>
      </c>
      <c r="B1692" s="142" t="s">
        <v>535</v>
      </c>
      <c r="C1692" s="142" t="s">
        <v>1857</v>
      </c>
      <c r="D1692" s="142" t="s">
        <v>25</v>
      </c>
      <c r="E1692" s="142" t="s">
        <v>2305</v>
      </c>
      <c r="F1692" s="143">
        <v>1.5</v>
      </c>
      <c r="G1692" s="143">
        <v>1</v>
      </c>
    </row>
    <row r="1693" spans="1:7" x14ac:dyDescent="0.25">
      <c r="A1693" s="142" t="s">
        <v>534</v>
      </c>
      <c r="B1693" s="142" t="s">
        <v>535</v>
      </c>
      <c r="C1693" s="142" t="s">
        <v>1857</v>
      </c>
      <c r="D1693" s="142" t="s">
        <v>356</v>
      </c>
      <c r="E1693" s="142" t="s">
        <v>2159</v>
      </c>
      <c r="F1693" s="143">
        <v>1</v>
      </c>
      <c r="G1693" s="143">
        <v>1</v>
      </c>
    </row>
    <row r="1694" spans="1:7" x14ac:dyDescent="0.25">
      <c r="A1694" s="142" t="s">
        <v>536</v>
      </c>
      <c r="B1694" s="142" t="s">
        <v>537</v>
      </c>
      <c r="C1694" s="142" t="s">
        <v>1857</v>
      </c>
      <c r="D1694" s="142" t="s">
        <v>2219</v>
      </c>
      <c r="E1694" s="142" t="s">
        <v>2158</v>
      </c>
      <c r="F1694" s="143">
        <v>8.5</v>
      </c>
      <c r="G1694" s="143">
        <v>1</v>
      </c>
    </row>
    <row r="1695" spans="1:7" x14ac:dyDescent="0.25">
      <c r="A1695" s="142" t="s">
        <v>536</v>
      </c>
      <c r="B1695" s="142" t="s">
        <v>537</v>
      </c>
      <c r="C1695" s="142" t="s">
        <v>1857</v>
      </c>
      <c r="D1695" s="142" t="s">
        <v>581</v>
      </c>
      <c r="E1695" s="142" t="s">
        <v>2138</v>
      </c>
      <c r="F1695" s="143">
        <v>7</v>
      </c>
      <c r="G1695" s="143">
        <v>1</v>
      </c>
    </row>
    <row r="1696" spans="1:7" x14ac:dyDescent="0.25">
      <c r="A1696" s="142" t="s">
        <v>536</v>
      </c>
      <c r="B1696" s="142" t="s">
        <v>537</v>
      </c>
      <c r="C1696" s="142" t="s">
        <v>1857</v>
      </c>
      <c r="D1696" s="142" t="s">
        <v>2</v>
      </c>
      <c r="E1696" s="142" t="s">
        <v>2139</v>
      </c>
      <c r="F1696" s="143">
        <v>5.5</v>
      </c>
      <c r="G1696" s="143">
        <v>1</v>
      </c>
    </row>
    <row r="1697" spans="1:7" x14ac:dyDescent="0.25">
      <c r="A1697" s="142" t="s">
        <v>536</v>
      </c>
      <c r="B1697" s="142" t="s">
        <v>537</v>
      </c>
      <c r="C1697" s="142" t="s">
        <v>1857</v>
      </c>
      <c r="D1697" s="142" t="s">
        <v>13</v>
      </c>
      <c r="E1697" s="142" t="s">
        <v>2140</v>
      </c>
      <c r="F1697" s="143">
        <v>4</v>
      </c>
      <c r="G1697" s="143">
        <v>1</v>
      </c>
    </row>
    <row r="1698" spans="1:7" x14ac:dyDescent="0.25">
      <c r="A1698" s="142" t="s">
        <v>536</v>
      </c>
      <c r="B1698" s="142" t="s">
        <v>537</v>
      </c>
      <c r="C1698" s="142" t="s">
        <v>1857</v>
      </c>
      <c r="D1698" s="142" t="s">
        <v>10</v>
      </c>
      <c r="E1698" s="142" t="s">
        <v>2141</v>
      </c>
      <c r="F1698" s="143">
        <v>3</v>
      </c>
      <c r="G1698" s="143">
        <v>1</v>
      </c>
    </row>
    <row r="1699" spans="1:7" x14ac:dyDescent="0.25">
      <c r="A1699" s="142" t="s">
        <v>536</v>
      </c>
      <c r="B1699" s="142" t="s">
        <v>537</v>
      </c>
      <c r="C1699" s="142" t="s">
        <v>1857</v>
      </c>
      <c r="D1699" s="142" t="s">
        <v>370</v>
      </c>
      <c r="E1699" s="142" t="s">
        <v>2142</v>
      </c>
      <c r="F1699" s="143">
        <v>2</v>
      </c>
      <c r="G1699" s="143">
        <v>1</v>
      </c>
    </row>
    <row r="1700" spans="1:7" x14ac:dyDescent="0.25">
      <c r="A1700" s="142" t="s">
        <v>536</v>
      </c>
      <c r="B1700" s="142" t="s">
        <v>537</v>
      </c>
      <c r="C1700" s="142" t="s">
        <v>1857</v>
      </c>
      <c r="D1700" s="142" t="s">
        <v>25</v>
      </c>
      <c r="E1700" s="142" t="s">
        <v>2305</v>
      </c>
      <c r="F1700" s="143">
        <v>1.5</v>
      </c>
      <c r="G1700" s="143">
        <v>1</v>
      </c>
    </row>
    <row r="1701" spans="1:7" x14ac:dyDescent="0.25">
      <c r="A1701" s="142" t="s">
        <v>536</v>
      </c>
      <c r="B1701" s="142" t="s">
        <v>537</v>
      </c>
      <c r="C1701" s="142" t="s">
        <v>1857</v>
      </c>
      <c r="D1701" s="142" t="s">
        <v>356</v>
      </c>
      <c r="E1701" s="142" t="s">
        <v>2159</v>
      </c>
      <c r="F1701" s="143">
        <v>1</v>
      </c>
      <c r="G1701" s="143">
        <v>1</v>
      </c>
    </row>
    <row r="1702" spans="1:7" x14ac:dyDescent="0.25">
      <c r="A1702" s="142" t="s">
        <v>538</v>
      </c>
      <c r="B1702" s="142" t="s">
        <v>539</v>
      </c>
      <c r="C1702" s="142" t="s">
        <v>975</v>
      </c>
      <c r="D1702" s="142" t="s">
        <v>2219</v>
      </c>
      <c r="E1702" s="142" t="s">
        <v>2158</v>
      </c>
      <c r="F1702" s="143">
        <v>8.5</v>
      </c>
      <c r="G1702" s="143">
        <v>1</v>
      </c>
    </row>
    <row r="1703" spans="1:7" x14ac:dyDescent="0.25">
      <c r="A1703" s="142" t="s">
        <v>538</v>
      </c>
      <c r="B1703" s="142" t="s">
        <v>539</v>
      </c>
      <c r="C1703" s="142" t="s">
        <v>975</v>
      </c>
      <c r="D1703" s="142" t="s">
        <v>581</v>
      </c>
      <c r="E1703" s="142" t="s">
        <v>2138</v>
      </c>
      <c r="F1703" s="143">
        <v>7</v>
      </c>
      <c r="G1703" s="143">
        <v>1</v>
      </c>
    </row>
    <row r="1704" spans="1:7" x14ac:dyDescent="0.25">
      <c r="A1704" s="142" t="s">
        <v>538</v>
      </c>
      <c r="B1704" s="142" t="s">
        <v>539</v>
      </c>
      <c r="C1704" s="142" t="s">
        <v>975</v>
      </c>
      <c r="D1704" s="142" t="s">
        <v>2</v>
      </c>
      <c r="E1704" s="142" t="s">
        <v>2139</v>
      </c>
      <c r="F1704" s="143">
        <v>5.5</v>
      </c>
      <c r="G1704" s="143">
        <v>1</v>
      </c>
    </row>
    <row r="1705" spans="1:7" x14ac:dyDescent="0.25">
      <c r="A1705" s="142" t="s">
        <v>538</v>
      </c>
      <c r="B1705" s="142" t="s">
        <v>539</v>
      </c>
      <c r="C1705" s="142" t="s">
        <v>975</v>
      </c>
      <c r="D1705" s="142" t="s">
        <v>13</v>
      </c>
      <c r="E1705" s="142" t="s">
        <v>2140</v>
      </c>
      <c r="F1705" s="143">
        <v>4</v>
      </c>
      <c r="G1705" s="143">
        <v>1</v>
      </c>
    </row>
    <row r="1706" spans="1:7" x14ac:dyDescent="0.25">
      <c r="A1706" s="142" t="s">
        <v>538</v>
      </c>
      <c r="B1706" s="142" t="s">
        <v>539</v>
      </c>
      <c r="C1706" s="142" t="s">
        <v>975</v>
      </c>
      <c r="D1706" s="142" t="s">
        <v>10</v>
      </c>
      <c r="E1706" s="142" t="s">
        <v>2141</v>
      </c>
      <c r="F1706" s="143">
        <v>3</v>
      </c>
      <c r="G1706" s="143">
        <v>1</v>
      </c>
    </row>
    <row r="1707" spans="1:7" x14ac:dyDescent="0.25">
      <c r="A1707" s="142" t="s">
        <v>538</v>
      </c>
      <c r="B1707" s="142" t="s">
        <v>539</v>
      </c>
      <c r="C1707" s="142" t="s">
        <v>975</v>
      </c>
      <c r="D1707" s="142" t="s">
        <v>370</v>
      </c>
      <c r="E1707" s="142" t="s">
        <v>2142</v>
      </c>
      <c r="F1707" s="143">
        <v>2</v>
      </c>
      <c r="G1707" s="143">
        <v>1</v>
      </c>
    </row>
    <row r="1708" spans="1:7" x14ac:dyDescent="0.25">
      <c r="A1708" s="142" t="s">
        <v>538</v>
      </c>
      <c r="B1708" s="142" t="s">
        <v>539</v>
      </c>
      <c r="C1708" s="142" t="s">
        <v>975</v>
      </c>
      <c r="D1708" s="142" t="s">
        <v>25</v>
      </c>
      <c r="E1708" s="142" t="s">
        <v>2305</v>
      </c>
      <c r="F1708" s="143">
        <v>1.5</v>
      </c>
      <c r="G1708" s="143">
        <v>1</v>
      </c>
    </row>
    <row r="1709" spans="1:7" x14ac:dyDescent="0.25">
      <c r="A1709" s="142" t="s">
        <v>538</v>
      </c>
      <c r="B1709" s="142" t="s">
        <v>539</v>
      </c>
      <c r="C1709" s="142" t="s">
        <v>975</v>
      </c>
      <c r="D1709" s="142" t="s">
        <v>356</v>
      </c>
      <c r="E1709" s="142" t="s">
        <v>2159</v>
      </c>
      <c r="F1709" s="143">
        <v>1</v>
      </c>
      <c r="G1709" s="143">
        <v>1</v>
      </c>
    </row>
    <row r="1710" spans="1:7" x14ac:dyDescent="0.25">
      <c r="A1710" s="142" t="s">
        <v>540</v>
      </c>
      <c r="B1710" s="142" t="s">
        <v>541</v>
      </c>
      <c r="C1710" s="142" t="s">
        <v>1857</v>
      </c>
      <c r="D1710" s="142" t="s">
        <v>2219</v>
      </c>
      <c r="E1710" s="142" t="s">
        <v>2158</v>
      </c>
      <c r="F1710" s="143">
        <v>8.5</v>
      </c>
      <c r="G1710" s="143">
        <v>1</v>
      </c>
    </row>
    <row r="1711" spans="1:7" x14ac:dyDescent="0.25">
      <c r="A1711" s="142" t="s">
        <v>540</v>
      </c>
      <c r="B1711" s="142" t="s">
        <v>541</v>
      </c>
      <c r="C1711" s="142" t="s">
        <v>1857</v>
      </c>
      <c r="D1711" s="142" t="s">
        <v>581</v>
      </c>
      <c r="E1711" s="142" t="s">
        <v>2138</v>
      </c>
      <c r="F1711" s="143">
        <v>7</v>
      </c>
      <c r="G1711" s="143">
        <v>1</v>
      </c>
    </row>
    <row r="1712" spans="1:7" x14ac:dyDescent="0.25">
      <c r="A1712" s="142" t="s">
        <v>540</v>
      </c>
      <c r="B1712" s="142" t="s">
        <v>541</v>
      </c>
      <c r="C1712" s="142" t="s">
        <v>1857</v>
      </c>
      <c r="D1712" s="142" t="s">
        <v>2</v>
      </c>
      <c r="E1712" s="142" t="s">
        <v>2139</v>
      </c>
      <c r="F1712" s="143">
        <v>5.5</v>
      </c>
      <c r="G1712" s="143">
        <v>1</v>
      </c>
    </row>
    <row r="1713" spans="1:7" x14ac:dyDescent="0.25">
      <c r="A1713" s="142" t="s">
        <v>540</v>
      </c>
      <c r="B1713" s="142" t="s">
        <v>541</v>
      </c>
      <c r="C1713" s="142" t="s">
        <v>1857</v>
      </c>
      <c r="D1713" s="142" t="s">
        <v>13</v>
      </c>
      <c r="E1713" s="142" t="s">
        <v>2140</v>
      </c>
      <c r="F1713" s="143">
        <v>4</v>
      </c>
      <c r="G1713" s="143">
        <v>1</v>
      </c>
    </row>
    <row r="1714" spans="1:7" x14ac:dyDescent="0.25">
      <c r="A1714" s="142" t="s">
        <v>540</v>
      </c>
      <c r="B1714" s="142" t="s">
        <v>541</v>
      </c>
      <c r="C1714" s="142" t="s">
        <v>1857</v>
      </c>
      <c r="D1714" s="142" t="s">
        <v>10</v>
      </c>
      <c r="E1714" s="142" t="s">
        <v>2141</v>
      </c>
      <c r="F1714" s="143">
        <v>3</v>
      </c>
      <c r="G1714" s="143">
        <v>1</v>
      </c>
    </row>
    <row r="1715" spans="1:7" x14ac:dyDescent="0.25">
      <c r="A1715" s="142" t="s">
        <v>540</v>
      </c>
      <c r="B1715" s="142" t="s">
        <v>541</v>
      </c>
      <c r="C1715" s="142" t="s">
        <v>1857</v>
      </c>
      <c r="D1715" s="142" t="s">
        <v>370</v>
      </c>
      <c r="E1715" s="142" t="s">
        <v>2142</v>
      </c>
      <c r="F1715" s="143">
        <v>2</v>
      </c>
      <c r="G1715" s="143">
        <v>1</v>
      </c>
    </row>
    <row r="1716" spans="1:7" x14ac:dyDescent="0.25">
      <c r="A1716" s="142" t="s">
        <v>540</v>
      </c>
      <c r="B1716" s="142" t="s">
        <v>541</v>
      </c>
      <c r="C1716" s="142" t="s">
        <v>1857</v>
      </c>
      <c r="D1716" s="142" t="s">
        <v>25</v>
      </c>
      <c r="E1716" s="142" t="s">
        <v>2305</v>
      </c>
      <c r="F1716" s="143">
        <v>1.5</v>
      </c>
      <c r="G1716" s="143">
        <v>1</v>
      </c>
    </row>
    <row r="1717" spans="1:7" x14ac:dyDescent="0.25">
      <c r="A1717" s="142" t="s">
        <v>540</v>
      </c>
      <c r="B1717" s="142" t="s">
        <v>541</v>
      </c>
      <c r="C1717" s="142" t="s">
        <v>1857</v>
      </c>
      <c r="D1717" s="142" t="s">
        <v>356</v>
      </c>
      <c r="E1717" s="142" t="s">
        <v>2159</v>
      </c>
      <c r="F1717" s="143">
        <v>1</v>
      </c>
      <c r="G1717" s="143">
        <v>1</v>
      </c>
    </row>
    <row r="1718" spans="1:7" x14ac:dyDescent="0.25">
      <c r="A1718" s="142" t="s">
        <v>542</v>
      </c>
      <c r="B1718" s="142" t="s">
        <v>543</v>
      </c>
      <c r="C1718" s="142" t="s">
        <v>1857</v>
      </c>
      <c r="D1718" s="142" t="s">
        <v>2219</v>
      </c>
      <c r="E1718" s="142" t="s">
        <v>2158</v>
      </c>
      <c r="F1718" s="143">
        <v>8.5</v>
      </c>
      <c r="G1718" s="143">
        <v>1</v>
      </c>
    </row>
    <row r="1719" spans="1:7" x14ac:dyDescent="0.25">
      <c r="A1719" s="142" t="s">
        <v>542</v>
      </c>
      <c r="B1719" s="142" t="s">
        <v>543</v>
      </c>
      <c r="C1719" s="142" t="s">
        <v>1857</v>
      </c>
      <c r="D1719" s="142" t="s">
        <v>581</v>
      </c>
      <c r="E1719" s="142" t="s">
        <v>2138</v>
      </c>
      <c r="F1719" s="143">
        <v>7</v>
      </c>
      <c r="G1719" s="143">
        <v>1</v>
      </c>
    </row>
    <row r="1720" spans="1:7" x14ac:dyDescent="0.25">
      <c r="A1720" s="142" t="s">
        <v>542</v>
      </c>
      <c r="B1720" s="142" t="s">
        <v>543</v>
      </c>
      <c r="C1720" s="142" t="s">
        <v>1857</v>
      </c>
      <c r="D1720" s="142" t="s">
        <v>2</v>
      </c>
      <c r="E1720" s="142" t="s">
        <v>2139</v>
      </c>
      <c r="F1720" s="143">
        <v>5.5</v>
      </c>
      <c r="G1720" s="143">
        <v>1</v>
      </c>
    </row>
    <row r="1721" spans="1:7" x14ac:dyDescent="0.25">
      <c r="A1721" s="142" t="s">
        <v>542</v>
      </c>
      <c r="B1721" s="142" t="s">
        <v>543</v>
      </c>
      <c r="C1721" s="142" t="s">
        <v>1857</v>
      </c>
      <c r="D1721" s="142" t="s">
        <v>13</v>
      </c>
      <c r="E1721" s="142" t="s">
        <v>2140</v>
      </c>
      <c r="F1721" s="143">
        <v>4</v>
      </c>
      <c r="G1721" s="143">
        <v>1</v>
      </c>
    </row>
    <row r="1722" spans="1:7" x14ac:dyDescent="0.25">
      <c r="A1722" s="142" t="s">
        <v>542</v>
      </c>
      <c r="B1722" s="142" t="s">
        <v>543</v>
      </c>
      <c r="C1722" s="142" t="s">
        <v>1857</v>
      </c>
      <c r="D1722" s="142" t="s">
        <v>10</v>
      </c>
      <c r="E1722" s="142" t="s">
        <v>2141</v>
      </c>
      <c r="F1722" s="143">
        <v>3</v>
      </c>
      <c r="G1722" s="143">
        <v>1</v>
      </c>
    </row>
    <row r="1723" spans="1:7" x14ac:dyDescent="0.25">
      <c r="A1723" s="142" t="s">
        <v>542</v>
      </c>
      <c r="B1723" s="142" t="s">
        <v>543</v>
      </c>
      <c r="C1723" s="142" t="s">
        <v>1857</v>
      </c>
      <c r="D1723" s="142" t="s">
        <v>370</v>
      </c>
      <c r="E1723" s="142" t="s">
        <v>2142</v>
      </c>
      <c r="F1723" s="143">
        <v>2</v>
      </c>
      <c r="G1723" s="143">
        <v>1</v>
      </c>
    </row>
    <row r="1724" spans="1:7" x14ac:dyDescent="0.25">
      <c r="A1724" s="142" t="s">
        <v>542</v>
      </c>
      <c r="B1724" s="142" t="s">
        <v>543</v>
      </c>
      <c r="C1724" s="142" t="s">
        <v>1857</v>
      </c>
      <c r="D1724" s="142" t="s">
        <v>25</v>
      </c>
      <c r="E1724" s="142" t="s">
        <v>2305</v>
      </c>
      <c r="F1724" s="143">
        <v>1.5</v>
      </c>
      <c r="G1724" s="143">
        <v>1</v>
      </c>
    </row>
    <row r="1725" spans="1:7" x14ac:dyDescent="0.25">
      <c r="A1725" s="142" t="s">
        <v>542</v>
      </c>
      <c r="B1725" s="142" t="s">
        <v>543</v>
      </c>
      <c r="C1725" s="142" t="s">
        <v>1857</v>
      </c>
      <c r="D1725" s="142" t="s">
        <v>356</v>
      </c>
      <c r="E1725" s="142" t="s">
        <v>2159</v>
      </c>
      <c r="F1725" s="143">
        <v>1</v>
      </c>
      <c r="G1725" s="143">
        <v>1</v>
      </c>
    </row>
    <row r="1726" spans="1:7" x14ac:dyDescent="0.25">
      <c r="A1726" s="142" t="s">
        <v>544</v>
      </c>
      <c r="B1726" s="142" t="s">
        <v>545</v>
      </c>
      <c r="C1726" s="142" t="s">
        <v>1857</v>
      </c>
      <c r="D1726" s="142" t="s">
        <v>2219</v>
      </c>
      <c r="E1726" s="142" t="s">
        <v>2158</v>
      </c>
      <c r="F1726" s="143">
        <v>8.5</v>
      </c>
      <c r="G1726" s="143">
        <v>1</v>
      </c>
    </row>
    <row r="1727" spans="1:7" x14ac:dyDescent="0.25">
      <c r="A1727" s="142" t="s">
        <v>544</v>
      </c>
      <c r="B1727" s="142" t="s">
        <v>545</v>
      </c>
      <c r="C1727" s="142" t="s">
        <v>1857</v>
      </c>
      <c r="D1727" s="142" t="s">
        <v>581</v>
      </c>
      <c r="E1727" s="142" t="s">
        <v>2138</v>
      </c>
      <c r="F1727" s="143">
        <v>7</v>
      </c>
      <c r="G1727" s="143">
        <v>1</v>
      </c>
    </row>
    <row r="1728" spans="1:7" x14ac:dyDescent="0.25">
      <c r="A1728" s="142" t="s">
        <v>544</v>
      </c>
      <c r="B1728" s="142" t="s">
        <v>545</v>
      </c>
      <c r="C1728" s="142" t="s">
        <v>1857</v>
      </c>
      <c r="D1728" s="142" t="s">
        <v>2</v>
      </c>
      <c r="E1728" s="142" t="s">
        <v>2139</v>
      </c>
      <c r="F1728" s="143">
        <v>5.5</v>
      </c>
      <c r="G1728" s="143">
        <v>1</v>
      </c>
    </row>
    <row r="1729" spans="1:7" x14ac:dyDescent="0.25">
      <c r="A1729" s="142" t="s">
        <v>544</v>
      </c>
      <c r="B1729" s="142" t="s">
        <v>545</v>
      </c>
      <c r="C1729" s="142" t="s">
        <v>1857</v>
      </c>
      <c r="D1729" s="142" t="s">
        <v>13</v>
      </c>
      <c r="E1729" s="142" t="s">
        <v>2140</v>
      </c>
      <c r="F1729" s="143">
        <v>4</v>
      </c>
      <c r="G1729" s="143">
        <v>1</v>
      </c>
    </row>
    <row r="1730" spans="1:7" x14ac:dyDescent="0.25">
      <c r="A1730" s="142" t="s">
        <v>544</v>
      </c>
      <c r="B1730" s="142" t="s">
        <v>545</v>
      </c>
      <c r="C1730" s="142" t="s">
        <v>1857</v>
      </c>
      <c r="D1730" s="142" t="s">
        <v>10</v>
      </c>
      <c r="E1730" s="142" t="s">
        <v>2141</v>
      </c>
      <c r="F1730" s="143">
        <v>3</v>
      </c>
      <c r="G1730" s="143">
        <v>1</v>
      </c>
    </row>
    <row r="1731" spans="1:7" x14ac:dyDescent="0.25">
      <c r="A1731" s="142" t="s">
        <v>544</v>
      </c>
      <c r="B1731" s="142" t="s">
        <v>545</v>
      </c>
      <c r="C1731" s="142" t="s">
        <v>1857</v>
      </c>
      <c r="D1731" s="142" t="s">
        <v>370</v>
      </c>
      <c r="E1731" s="142" t="s">
        <v>2142</v>
      </c>
      <c r="F1731" s="143">
        <v>2</v>
      </c>
      <c r="G1731" s="143">
        <v>1</v>
      </c>
    </row>
    <row r="1732" spans="1:7" x14ac:dyDescent="0.25">
      <c r="A1732" s="142" t="s">
        <v>544</v>
      </c>
      <c r="B1732" s="142" t="s">
        <v>545</v>
      </c>
      <c r="C1732" s="142" t="s">
        <v>1857</v>
      </c>
      <c r="D1732" s="142" t="s">
        <v>25</v>
      </c>
      <c r="E1732" s="142" t="s">
        <v>2305</v>
      </c>
      <c r="F1732" s="143">
        <v>1.5</v>
      </c>
      <c r="G1732" s="143">
        <v>1</v>
      </c>
    </row>
    <row r="1733" spans="1:7" x14ac:dyDescent="0.25">
      <c r="A1733" s="142" t="s">
        <v>544</v>
      </c>
      <c r="B1733" s="142" t="s">
        <v>545</v>
      </c>
      <c r="C1733" s="142" t="s">
        <v>1857</v>
      </c>
      <c r="D1733" s="142" t="s">
        <v>356</v>
      </c>
      <c r="E1733" s="142" t="s">
        <v>2159</v>
      </c>
      <c r="F1733" s="143">
        <v>1</v>
      </c>
      <c r="G1733" s="143">
        <v>1</v>
      </c>
    </row>
    <row r="1734" spans="1:7" x14ac:dyDescent="0.25">
      <c r="A1734" s="142" t="s">
        <v>546</v>
      </c>
      <c r="B1734" s="142" t="s">
        <v>547</v>
      </c>
      <c r="C1734" s="142" t="s">
        <v>974</v>
      </c>
      <c r="D1734" s="142" t="s">
        <v>2216</v>
      </c>
      <c r="E1734" s="142" t="s">
        <v>2144</v>
      </c>
      <c r="F1734" s="143">
        <v>8.5</v>
      </c>
      <c r="G1734" s="143">
        <v>1</v>
      </c>
    </row>
    <row r="1735" spans="1:7" x14ac:dyDescent="0.25">
      <c r="A1735" s="142" t="s">
        <v>546</v>
      </c>
      <c r="B1735" s="142" t="s">
        <v>547</v>
      </c>
      <c r="C1735" s="142" t="s">
        <v>974</v>
      </c>
      <c r="D1735" s="142" t="s">
        <v>2217</v>
      </c>
      <c r="E1735" s="142" t="s">
        <v>2143</v>
      </c>
      <c r="F1735" s="143">
        <v>7.75</v>
      </c>
      <c r="G1735" s="143">
        <v>1</v>
      </c>
    </row>
    <row r="1736" spans="1:7" x14ac:dyDescent="0.25">
      <c r="A1736" s="142" t="s">
        <v>546</v>
      </c>
      <c r="B1736" s="142" t="s">
        <v>547</v>
      </c>
      <c r="C1736" s="142" t="s">
        <v>974</v>
      </c>
      <c r="D1736" s="142" t="s">
        <v>781</v>
      </c>
      <c r="E1736" s="142" t="s">
        <v>2145</v>
      </c>
      <c r="F1736" s="143">
        <v>7</v>
      </c>
      <c r="G1736" s="143">
        <v>1</v>
      </c>
    </row>
    <row r="1737" spans="1:7" x14ac:dyDescent="0.25">
      <c r="A1737" s="142" t="s">
        <v>546</v>
      </c>
      <c r="B1737" s="142" t="s">
        <v>547</v>
      </c>
      <c r="C1737" s="142" t="s">
        <v>974</v>
      </c>
      <c r="D1737" s="142" t="s">
        <v>987</v>
      </c>
      <c r="E1737" s="142" t="s">
        <v>2146</v>
      </c>
      <c r="F1737" s="143">
        <v>6.25</v>
      </c>
      <c r="G1737" s="143">
        <v>1</v>
      </c>
    </row>
    <row r="1738" spans="1:7" x14ac:dyDescent="0.25">
      <c r="A1738" s="142" t="s">
        <v>546</v>
      </c>
      <c r="B1738" s="142" t="s">
        <v>547</v>
      </c>
      <c r="C1738" s="142" t="s">
        <v>974</v>
      </c>
      <c r="D1738" s="142" t="s">
        <v>988</v>
      </c>
      <c r="E1738" s="142" t="s">
        <v>2147</v>
      </c>
      <c r="F1738" s="143">
        <v>5.5</v>
      </c>
      <c r="G1738" s="143">
        <v>1</v>
      </c>
    </row>
    <row r="1739" spans="1:7" x14ac:dyDescent="0.25">
      <c r="A1739" s="142" t="s">
        <v>546</v>
      </c>
      <c r="B1739" s="142" t="s">
        <v>547</v>
      </c>
      <c r="C1739" s="142" t="s">
        <v>974</v>
      </c>
      <c r="D1739" s="142" t="s">
        <v>761</v>
      </c>
      <c r="E1739" s="142" t="s">
        <v>2148</v>
      </c>
      <c r="F1739" s="143">
        <v>4.75</v>
      </c>
      <c r="G1739" s="143">
        <v>1</v>
      </c>
    </row>
    <row r="1740" spans="1:7" x14ac:dyDescent="0.25">
      <c r="A1740" s="142" t="s">
        <v>546</v>
      </c>
      <c r="B1740" s="142" t="s">
        <v>547</v>
      </c>
      <c r="C1740" s="142" t="s">
        <v>974</v>
      </c>
      <c r="D1740" s="142" t="s">
        <v>989</v>
      </c>
      <c r="E1740" s="142" t="s">
        <v>2149</v>
      </c>
      <c r="F1740" s="143">
        <v>4</v>
      </c>
      <c r="G1740" s="143">
        <v>1</v>
      </c>
    </row>
    <row r="1741" spans="1:7" x14ac:dyDescent="0.25">
      <c r="A1741" s="142" t="s">
        <v>546</v>
      </c>
      <c r="B1741" s="142" t="s">
        <v>547</v>
      </c>
      <c r="C1741" s="142" t="s">
        <v>974</v>
      </c>
      <c r="D1741" s="142" t="s">
        <v>990</v>
      </c>
      <c r="E1741" s="142" t="s">
        <v>2150</v>
      </c>
      <c r="F1741" s="143">
        <v>3.5</v>
      </c>
      <c r="G1741" s="143">
        <v>1</v>
      </c>
    </row>
    <row r="1742" spans="1:7" x14ac:dyDescent="0.25">
      <c r="A1742" s="142" t="s">
        <v>546</v>
      </c>
      <c r="B1742" s="142" t="s">
        <v>547</v>
      </c>
      <c r="C1742" s="142" t="s">
        <v>974</v>
      </c>
      <c r="D1742" s="142" t="s">
        <v>991</v>
      </c>
      <c r="E1742" s="142" t="s">
        <v>2151</v>
      </c>
      <c r="F1742" s="143">
        <v>3</v>
      </c>
      <c r="G1742" s="143">
        <v>1</v>
      </c>
    </row>
    <row r="1743" spans="1:7" x14ac:dyDescent="0.25">
      <c r="A1743" s="142" t="s">
        <v>546</v>
      </c>
      <c r="B1743" s="142" t="s">
        <v>547</v>
      </c>
      <c r="C1743" s="142" t="s">
        <v>974</v>
      </c>
      <c r="D1743" s="142" t="s">
        <v>992</v>
      </c>
      <c r="E1743" s="142" t="s">
        <v>2152</v>
      </c>
      <c r="F1743" s="143">
        <v>2.5</v>
      </c>
      <c r="G1743" s="143">
        <v>1</v>
      </c>
    </row>
    <row r="1744" spans="1:7" x14ac:dyDescent="0.25">
      <c r="A1744" s="142" t="s">
        <v>546</v>
      </c>
      <c r="B1744" s="142" t="s">
        <v>547</v>
      </c>
      <c r="C1744" s="142" t="s">
        <v>974</v>
      </c>
      <c r="D1744" s="142" t="s">
        <v>971</v>
      </c>
      <c r="E1744" s="142" t="s">
        <v>2153</v>
      </c>
      <c r="F1744" s="143">
        <v>2</v>
      </c>
      <c r="G1744" s="143">
        <v>1</v>
      </c>
    </row>
    <row r="1745" spans="1:7" x14ac:dyDescent="0.25">
      <c r="A1745" s="142" t="s">
        <v>546</v>
      </c>
      <c r="B1745" s="142" t="s">
        <v>547</v>
      </c>
      <c r="C1745" s="142" t="s">
        <v>974</v>
      </c>
      <c r="D1745" s="142" t="s">
        <v>972</v>
      </c>
      <c r="E1745" s="142" t="s">
        <v>2154</v>
      </c>
      <c r="F1745" s="143">
        <v>1.75</v>
      </c>
      <c r="G1745" s="143">
        <v>1</v>
      </c>
    </row>
    <row r="1746" spans="1:7" x14ac:dyDescent="0.25">
      <c r="A1746" s="142" t="s">
        <v>546</v>
      </c>
      <c r="B1746" s="142" t="s">
        <v>547</v>
      </c>
      <c r="C1746" s="142" t="s">
        <v>974</v>
      </c>
      <c r="D1746" s="142" t="s">
        <v>1008</v>
      </c>
      <c r="E1746" s="142" t="s">
        <v>2155</v>
      </c>
      <c r="F1746" s="143">
        <v>1.5</v>
      </c>
      <c r="G1746" s="143">
        <v>1</v>
      </c>
    </row>
    <row r="1747" spans="1:7" x14ac:dyDescent="0.25">
      <c r="A1747" s="142" t="s">
        <v>546</v>
      </c>
      <c r="B1747" s="142" t="s">
        <v>547</v>
      </c>
      <c r="C1747" s="142" t="s">
        <v>974</v>
      </c>
      <c r="D1747" s="142" t="s">
        <v>1009</v>
      </c>
      <c r="E1747" s="142" t="s">
        <v>2156</v>
      </c>
      <c r="F1747" s="143">
        <v>1.25</v>
      </c>
      <c r="G1747" s="143">
        <v>1</v>
      </c>
    </row>
    <row r="1748" spans="1:7" x14ac:dyDescent="0.25">
      <c r="A1748" s="142" t="s">
        <v>546</v>
      </c>
      <c r="B1748" s="142" t="s">
        <v>547</v>
      </c>
      <c r="C1748" s="142" t="s">
        <v>974</v>
      </c>
      <c r="D1748" s="142" t="s">
        <v>1010</v>
      </c>
      <c r="E1748" s="142" t="s">
        <v>2157</v>
      </c>
      <c r="F1748" s="143">
        <v>1</v>
      </c>
      <c r="G1748" s="143">
        <v>1</v>
      </c>
    </row>
    <row r="1749" spans="1:7" x14ac:dyDescent="0.25">
      <c r="A1749" s="142" t="s">
        <v>548</v>
      </c>
      <c r="B1749" s="142" t="s">
        <v>549</v>
      </c>
      <c r="C1749" s="142" t="s">
        <v>974</v>
      </c>
      <c r="D1749" s="142" t="s">
        <v>2216</v>
      </c>
      <c r="E1749" s="142" t="s">
        <v>2144</v>
      </c>
      <c r="F1749" s="143">
        <v>8.5</v>
      </c>
      <c r="G1749" s="143">
        <v>1</v>
      </c>
    </row>
    <row r="1750" spans="1:7" x14ac:dyDescent="0.25">
      <c r="A1750" s="142" t="s">
        <v>548</v>
      </c>
      <c r="B1750" s="142" t="s">
        <v>549</v>
      </c>
      <c r="C1750" s="142" t="s">
        <v>974</v>
      </c>
      <c r="D1750" s="142" t="s">
        <v>2217</v>
      </c>
      <c r="E1750" s="142" t="s">
        <v>2143</v>
      </c>
      <c r="F1750" s="143">
        <v>7.75</v>
      </c>
      <c r="G1750" s="143">
        <v>1</v>
      </c>
    </row>
    <row r="1751" spans="1:7" x14ac:dyDescent="0.25">
      <c r="A1751" s="142" t="s">
        <v>548</v>
      </c>
      <c r="B1751" s="142" t="s">
        <v>549</v>
      </c>
      <c r="C1751" s="142" t="s">
        <v>974</v>
      </c>
      <c r="D1751" s="142" t="s">
        <v>781</v>
      </c>
      <c r="E1751" s="142" t="s">
        <v>2145</v>
      </c>
      <c r="F1751" s="143">
        <v>7</v>
      </c>
      <c r="G1751" s="143">
        <v>1</v>
      </c>
    </row>
    <row r="1752" spans="1:7" x14ac:dyDescent="0.25">
      <c r="A1752" s="142" t="s">
        <v>548</v>
      </c>
      <c r="B1752" s="142" t="s">
        <v>549</v>
      </c>
      <c r="C1752" s="142" t="s">
        <v>974</v>
      </c>
      <c r="D1752" s="142" t="s">
        <v>987</v>
      </c>
      <c r="E1752" s="142" t="s">
        <v>2146</v>
      </c>
      <c r="F1752" s="143">
        <v>6.25</v>
      </c>
      <c r="G1752" s="143">
        <v>1</v>
      </c>
    </row>
    <row r="1753" spans="1:7" x14ac:dyDescent="0.25">
      <c r="A1753" s="142" t="s">
        <v>548</v>
      </c>
      <c r="B1753" s="142" t="s">
        <v>549</v>
      </c>
      <c r="C1753" s="142" t="s">
        <v>974</v>
      </c>
      <c r="D1753" s="142" t="s">
        <v>988</v>
      </c>
      <c r="E1753" s="142" t="s">
        <v>2147</v>
      </c>
      <c r="F1753" s="143">
        <v>5.5</v>
      </c>
      <c r="G1753" s="143">
        <v>1</v>
      </c>
    </row>
    <row r="1754" spans="1:7" x14ac:dyDescent="0.25">
      <c r="A1754" s="142" t="s">
        <v>548</v>
      </c>
      <c r="B1754" s="142" t="s">
        <v>549</v>
      </c>
      <c r="C1754" s="142" t="s">
        <v>974</v>
      </c>
      <c r="D1754" s="142" t="s">
        <v>761</v>
      </c>
      <c r="E1754" s="142" t="s">
        <v>2148</v>
      </c>
      <c r="F1754" s="143">
        <v>4.75</v>
      </c>
      <c r="G1754" s="143">
        <v>1</v>
      </c>
    </row>
    <row r="1755" spans="1:7" x14ac:dyDescent="0.25">
      <c r="A1755" s="142" t="s">
        <v>548</v>
      </c>
      <c r="B1755" s="142" t="s">
        <v>549</v>
      </c>
      <c r="C1755" s="142" t="s">
        <v>974</v>
      </c>
      <c r="D1755" s="142" t="s">
        <v>989</v>
      </c>
      <c r="E1755" s="142" t="s">
        <v>2149</v>
      </c>
      <c r="F1755" s="143">
        <v>4</v>
      </c>
      <c r="G1755" s="143">
        <v>1</v>
      </c>
    </row>
    <row r="1756" spans="1:7" x14ac:dyDescent="0.25">
      <c r="A1756" s="142" t="s">
        <v>548</v>
      </c>
      <c r="B1756" s="142" t="s">
        <v>549</v>
      </c>
      <c r="C1756" s="142" t="s">
        <v>974</v>
      </c>
      <c r="D1756" s="142" t="s">
        <v>990</v>
      </c>
      <c r="E1756" s="142" t="s">
        <v>2150</v>
      </c>
      <c r="F1756" s="143">
        <v>3.5</v>
      </c>
      <c r="G1756" s="143">
        <v>1</v>
      </c>
    </row>
    <row r="1757" spans="1:7" x14ac:dyDescent="0.25">
      <c r="A1757" s="142" t="s">
        <v>548</v>
      </c>
      <c r="B1757" s="142" t="s">
        <v>549</v>
      </c>
      <c r="C1757" s="142" t="s">
        <v>974</v>
      </c>
      <c r="D1757" s="142" t="s">
        <v>991</v>
      </c>
      <c r="E1757" s="142" t="s">
        <v>2151</v>
      </c>
      <c r="F1757" s="143">
        <v>3</v>
      </c>
      <c r="G1757" s="143">
        <v>1</v>
      </c>
    </row>
    <row r="1758" spans="1:7" x14ac:dyDescent="0.25">
      <c r="A1758" s="142" t="s">
        <v>548</v>
      </c>
      <c r="B1758" s="142" t="s">
        <v>549</v>
      </c>
      <c r="C1758" s="142" t="s">
        <v>974</v>
      </c>
      <c r="D1758" s="142" t="s">
        <v>992</v>
      </c>
      <c r="E1758" s="142" t="s">
        <v>2152</v>
      </c>
      <c r="F1758" s="143">
        <v>2.5</v>
      </c>
      <c r="G1758" s="143">
        <v>1</v>
      </c>
    </row>
    <row r="1759" spans="1:7" x14ac:dyDescent="0.25">
      <c r="A1759" s="142" t="s">
        <v>548</v>
      </c>
      <c r="B1759" s="142" t="s">
        <v>549</v>
      </c>
      <c r="C1759" s="142" t="s">
        <v>974</v>
      </c>
      <c r="D1759" s="142" t="s">
        <v>971</v>
      </c>
      <c r="E1759" s="142" t="s">
        <v>2153</v>
      </c>
      <c r="F1759" s="143">
        <v>2</v>
      </c>
      <c r="G1759" s="143">
        <v>1</v>
      </c>
    </row>
    <row r="1760" spans="1:7" x14ac:dyDescent="0.25">
      <c r="A1760" s="142" t="s">
        <v>548</v>
      </c>
      <c r="B1760" s="142" t="s">
        <v>549</v>
      </c>
      <c r="C1760" s="142" t="s">
        <v>974</v>
      </c>
      <c r="D1760" s="142" t="s">
        <v>972</v>
      </c>
      <c r="E1760" s="142" t="s">
        <v>2154</v>
      </c>
      <c r="F1760" s="143">
        <v>1.75</v>
      </c>
      <c r="G1760" s="143">
        <v>1</v>
      </c>
    </row>
    <row r="1761" spans="1:7" x14ac:dyDescent="0.25">
      <c r="A1761" s="142" t="s">
        <v>548</v>
      </c>
      <c r="B1761" s="142" t="s">
        <v>549</v>
      </c>
      <c r="C1761" s="142" t="s">
        <v>974</v>
      </c>
      <c r="D1761" s="142" t="s">
        <v>1008</v>
      </c>
      <c r="E1761" s="142" t="s">
        <v>2155</v>
      </c>
      <c r="F1761" s="143">
        <v>1.5</v>
      </c>
      <c r="G1761" s="143">
        <v>1</v>
      </c>
    </row>
    <row r="1762" spans="1:7" x14ac:dyDescent="0.25">
      <c r="A1762" s="142" t="s">
        <v>548</v>
      </c>
      <c r="B1762" s="142" t="s">
        <v>549</v>
      </c>
      <c r="C1762" s="142" t="s">
        <v>974</v>
      </c>
      <c r="D1762" s="142" t="s">
        <v>1009</v>
      </c>
      <c r="E1762" s="142" t="s">
        <v>2156</v>
      </c>
      <c r="F1762" s="143">
        <v>1.25</v>
      </c>
      <c r="G1762" s="143">
        <v>1</v>
      </c>
    </row>
    <row r="1763" spans="1:7" x14ac:dyDescent="0.25">
      <c r="A1763" s="142" t="s">
        <v>548</v>
      </c>
      <c r="B1763" s="142" t="s">
        <v>549</v>
      </c>
      <c r="C1763" s="142" t="s">
        <v>974</v>
      </c>
      <c r="D1763" s="142" t="s">
        <v>1010</v>
      </c>
      <c r="E1763" s="142" t="s">
        <v>2157</v>
      </c>
      <c r="F1763" s="143">
        <v>1</v>
      </c>
      <c r="G1763" s="143">
        <v>1</v>
      </c>
    </row>
    <row r="1764" spans="1:7" x14ac:dyDescent="0.25">
      <c r="A1764" s="142" t="s">
        <v>550</v>
      </c>
      <c r="B1764" s="142" t="s">
        <v>551</v>
      </c>
      <c r="C1764" s="142" t="s">
        <v>974</v>
      </c>
      <c r="D1764" s="142" t="s">
        <v>2216</v>
      </c>
      <c r="E1764" s="142" t="s">
        <v>2144</v>
      </c>
      <c r="F1764" s="143">
        <v>8.5</v>
      </c>
      <c r="G1764" s="143">
        <v>1</v>
      </c>
    </row>
    <row r="1765" spans="1:7" x14ac:dyDescent="0.25">
      <c r="A1765" s="142" t="s">
        <v>550</v>
      </c>
      <c r="B1765" s="142" t="s">
        <v>551</v>
      </c>
      <c r="C1765" s="142" t="s">
        <v>974</v>
      </c>
      <c r="D1765" s="142" t="s">
        <v>2217</v>
      </c>
      <c r="E1765" s="142" t="s">
        <v>2143</v>
      </c>
      <c r="F1765" s="143">
        <v>7.75</v>
      </c>
      <c r="G1765" s="143">
        <v>1</v>
      </c>
    </row>
    <row r="1766" spans="1:7" x14ac:dyDescent="0.25">
      <c r="A1766" s="142" t="s">
        <v>550</v>
      </c>
      <c r="B1766" s="142" t="s">
        <v>551</v>
      </c>
      <c r="C1766" s="142" t="s">
        <v>974</v>
      </c>
      <c r="D1766" s="142" t="s">
        <v>781</v>
      </c>
      <c r="E1766" s="142" t="s">
        <v>2145</v>
      </c>
      <c r="F1766" s="143">
        <v>7</v>
      </c>
      <c r="G1766" s="143">
        <v>1</v>
      </c>
    </row>
    <row r="1767" spans="1:7" x14ac:dyDescent="0.25">
      <c r="A1767" s="142" t="s">
        <v>550</v>
      </c>
      <c r="B1767" s="142" t="s">
        <v>551</v>
      </c>
      <c r="C1767" s="142" t="s">
        <v>974</v>
      </c>
      <c r="D1767" s="142" t="s">
        <v>987</v>
      </c>
      <c r="E1767" s="142" t="s">
        <v>2146</v>
      </c>
      <c r="F1767" s="143">
        <v>6.25</v>
      </c>
      <c r="G1767" s="143">
        <v>1</v>
      </c>
    </row>
    <row r="1768" spans="1:7" x14ac:dyDescent="0.25">
      <c r="A1768" s="142" t="s">
        <v>550</v>
      </c>
      <c r="B1768" s="142" t="s">
        <v>551</v>
      </c>
      <c r="C1768" s="142" t="s">
        <v>974</v>
      </c>
      <c r="D1768" s="142" t="s">
        <v>988</v>
      </c>
      <c r="E1768" s="142" t="s">
        <v>2147</v>
      </c>
      <c r="F1768" s="143">
        <v>5.5</v>
      </c>
      <c r="G1768" s="143">
        <v>1</v>
      </c>
    </row>
    <row r="1769" spans="1:7" x14ac:dyDescent="0.25">
      <c r="A1769" s="142" t="s">
        <v>550</v>
      </c>
      <c r="B1769" s="142" t="s">
        <v>551</v>
      </c>
      <c r="C1769" s="142" t="s">
        <v>974</v>
      </c>
      <c r="D1769" s="142" t="s">
        <v>761</v>
      </c>
      <c r="E1769" s="142" t="s">
        <v>2148</v>
      </c>
      <c r="F1769" s="143">
        <v>4.75</v>
      </c>
      <c r="G1769" s="143">
        <v>1</v>
      </c>
    </row>
    <row r="1770" spans="1:7" x14ac:dyDescent="0.25">
      <c r="A1770" s="142" t="s">
        <v>550</v>
      </c>
      <c r="B1770" s="142" t="s">
        <v>551</v>
      </c>
      <c r="C1770" s="142" t="s">
        <v>974</v>
      </c>
      <c r="D1770" s="142" t="s">
        <v>989</v>
      </c>
      <c r="E1770" s="142" t="s">
        <v>2149</v>
      </c>
      <c r="F1770" s="143">
        <v>4</v>
      </c>
      <c r="G1770" s="143">
        <v>1</v>
      </c>
    </row>
    <row r="1771" spans="1:7" x14ac:dyDescent="0.25">
      <c r="A1771" s="142" t="s">
        <v>550</v>
      </c>
      <c r="B1771" s="142" t="s">
        <v>551</v>
      </c>
      <c r="C1771" s="142" t="s">
        <v>974</v>
      </c>
      <c r="D1771" s="142" t="s">
        <v>990</v>
      </c>
      <c r="E1771" s="142" t="s">
        <v>2150</v>
      </c>
      <c r="F1771" s="143">
        <v>3.5</v>
      </c>
      <c r="G1771" s="143">
        <v>1</v>
      </c>
    </row>
    <row r="1772" spans="1:7" x14ac:dyDescent="0.25">
      <c r="A1772" s="142" t="s">
        <v>550</v>
      </c>
      <c r="B1772" s="142" t="s">
        <v>551</v>
      </c>
      <c r="C1772" s="142" t="s">
        <v>974</v>
      </c>
      <c r="D1772" s="142" t="s">
        <v>991</v>
      </c>
      <c r="E1772" s="142" t="s">
        <v>2151</v>
      </c>
      <c r="F1772" s="143">
        <v>3</v>
      </c>
      <c r="G1772" s="143">
        <v>1</v>
      </c>
    </row>
    <row r="1773" spans="1:7" x14ac:dyDescent="0.25">
      <c r="A1773" s="142" t="s">
        <v>550</v>
      </c>
      <c r="B1773" s="142" t="s">
        <v>551</v>
      </c>
      <c r="C1773" s="142" t="s">
        <v>974</v>
      </c>
      <c r="D1773" s="142" t="s">
        <v>992</v>
      </c>
      <c r="E1773" s="142" t="s">
        <v>2152</v>
      </c>
      <c r="F1773" s="143">
        <v>2.5</v>
      </c>
      <c r="G1773" s="143">
        <v>1</v>
      </c>
    </row>
    <row r="1774" spans="1:7" x14ac:dyDescent="0.25">
      <c r="A1774" s="142" t="s">
        <v>550</v>
      </c>
      <c r="B1774" s="142" t="s">
        <v>551</v>
      </c>
      <c r="C1774" s="142" t="s">
        <v>974</v>
      </c>
      <c r="D1774" s="142" t="s">
        <v>971</v>
      </c>
      <c r="E1774" s="142" t="s">
        <v>2153</v>
      </c>
      <c r="F1774" s="143">
        <v>2</v>
      </c>
      <c r="G1774" s="143">
        <v>1</v>
      </c>
    </row>
    <row r="1775" spans="1:7" x14ac:dyDescent="0.25">
      <c r="A1775" s="142" t="s">
        <v>550</v>
      </c>
      <c r="B1775" s="142" t="s">
        <v>551</v>
      </c>
      <c r="C1775" s="142" t="s">
        <v>974</v>
      </c>
      <c r="D1775" s="142" t="s">
        <v>972</v>
      </c>
      <c r="E1775" s="142" t="s">
        <v>2154</v>
      </c>
      <c r="F1775" s="143">
        <v>1.75</v>
      </c>
      <c r="G1775" s="143">
        <v>1</v>
      </c>
    </row>
    <row r="1776" spans="1:7" x14ac:dyDescent="0.25">
      <c r="A1776" s="142" t="s">
        <v>550</v>
      </c>
      <c r="B1776" s="142" t="s">
        <v>551</v>
      </c>
      <c r="C1776" s="142" t="s">
        <v>974</v>
      </c>
      <c r="D1776" s="142" t="s">
        <v>1008</v>
      </c>
      <c r="E1776" s="142" t="s">
        <v>2155</v>
      </c>
      <c r="F1776" s="143">
        <v>1.5</v>
      </c>
      <c r="G1776" s="143">
        <v>1</v>
      </c>
    </row>
    <row r="1777" spans="1:7" x14ac:dyDescent="0.25">
      <c r="A1777" s="142" t="s">
        <v>550</v>
      </c>
      <c r="B1777" s="142" t="s">
        <v>551</v>
      </c>
      <c r="C1777" s="142" t="s">
        <v>974</v>
      </c>
      <c r="D1777" s="142" t="s">
        <v>1009</v>
      </c>
      <c r="E1777" s="142" t="s">
        <v>2156</v>
      </c>
      <c r="F1777" s="143">
        <v>1.25</v>
      </c>
      <c r="G1777" s="143">
        <v>1</v>
      </c>
    </row>
    <row r="1778" spans="1:7" x14ac:dyDescent="0.25">
      <c r="A1778" s="142" t="s">
        <v>550</v>
      </c>
      <c r="B1778" s="142" t="s">
        <v>551</v>
      </c>
      <c r="C1778" s="142" t="s">
        <v>974</v>
      </c>
      <c r="D1778" s="142" t="s">
        <v>1010</v>
      </c>
      <c r="E1778" s="142" t="s">
        <v>2157</v>
      </c>
      <c r="F1778" s="143">
        <v>1</v>
      </c>
      <c r="G1778" s="143">
        <v>1</v>
      </c>
    </row>
    <row r="1779" spans="1:7" x14ac:dyDescent="0.25">
      <c r="A1779" s="142" t="s">
        <v>552</v>
      </c>
      <c r="B1779" s="142" t="s">
        <v>553</v>
      </c>
      <c r="C1779" s="142" t="s">
        <v>1857</v>
      </c>
      <c r="D1779" s="142" t="s">
        <v>2219</v>
      </c>
      <c r="E1779" s="142" t="s">
        <v>2158</v>
      </c>
      <c r="F1779" s="143">
        <v>8.5</v>
      </c>
      <c r="G1779" s="143">
        <v>1</v>
      </c>
    </row>
    <row r="1780" spans="1:7" x14ac:dyDescent="0.25">
      <c r="A1780" s="142" t="s">
        <v>552</v>
      </c>
      <c r="B1780" s="142" t="s">
        <v>553</v>
      </c>
      <c r="C1780" s="142" t="s">
        <v>1857</v>
      </c>
      <c r="D1780" s="142" t="s">
        <v>581</v>
      </c>
      <c r="E1780" s="142" t="s">
        <v>2138</v>
      </c>
      <c r="F1780" s="143">
        <v>7</v>
      </c>
      <c r="G1780" s="143">
        <v>1</v>
      </c>
    </row>
    <row r="1781" spans="1:7" x14ac:dyDescent="0.25">
      <c r="A1781" s="142" t="s">
        <v>552</v>
      </c>
      <c r="B1781" s="142" t="s">
        <v>553</v>
      </c>
      <c r="C1781" s="142" t="s">
        <v>1857</v>
      </c>
      <c r="D1781" s="142" t="s">
        <v>2</v>
      </c>
      <c r="E1781" s="142" t="s">
        <v>2139</v>
      </c>
      <c r="F1781" s="143">
        <v>5.5</v>
      </c>
      <c r="G1781" s="143">
        <v>1</v>
      </c>
    </row>
    <row r="1782" spans="1:7" x14ac:dyDescent="0.25">
      <c r="A1782" s="142" t="s">
        <v>552</v>
      </c>
      <c r="B1782" s="142" t="s">
        <v>553</v>
      </c>
      <c r="C1782" s="142" t="s">
        <v>1857</v>
      </c>
      <c r="D1782" s="142" t="s">
        <v>13</v>
      </c>
      <c r="E1782" s="142" t="s">
        <v>2140</v>
      </c>
      <c r="F1782" s="143">
        <v>4</v>
      </c>
      <c r="G1782" s="143">
        <v>1</v>
      </c>
    </row>
    <row r="1783" spans="1:7" x14ac:dyDescent="0.25">
      <c r="A1783" s="142" t="s">
        <v>552</v>
      </c>
      <c r="B1783" s="142" t="s">
        <v>553</v>
      </c>
      <c r="C1783" s="142" t="s">
        <v>1857</v>
      </c>
      <c r="D1783" s="142" t="s">
        <v>10</v>
      </c>
      <c r="E1783" s="142" t="s">
        <v>2141</v>
      </c>
      <c r="F1783" s="143">
        <v>3</v>
      </c>
      <c r="G1783" s="143">
        <v>1</v>
      </c>
    </row>
    <row r="1784" spans="1:7" x14ac:dyDescent="0.25">
      <c r="A1784" s="142" t="s">
        <v>552</v>
      </c>
      <c r="B1784" s="142" t="s">
        <v>553</v>
      </c>
      <c r="C1784" s="142" t="s">
        <v>1857</v>
      </c>
      <c r="D1784" s="142" t="s">
        <v>370</v>
      </c>
      <c r="E1784" s="142" t="s">
        <v>2142</v>
      </c>
      <c r="F1784" s="143">
        <v>2</v>
      </c>
      <c r="G1784" s="143">
        <v>1</v>
      </c>
    </row>
    <row r="1785" spans="1:7" x14ac:dyDescent="0.25">
      <c r="A1785" s="142" t="s">
        <v>552</v>
      </c>
      <c r="B1785" s="142" t="s">
        <v>553</v>
      </c>
      <c r="C1785" s="142" t="s">
        <v>1857</v>
      </c>
      <c r="D1785" s="142" t="s">
        <v>25</v>
      </c>
      <c r="E1785" s="142" t="s">
        <v>2305</v>
      </c>
      <c r="F1785" s="143">
        <v>1.5</v>
      </c>
      <c r="G1785" s="143">
        <v>1</v>
      </c>
    </row>
    <row r="1786" spans="1:7" x14ac:dyDescent="0.25">
      <c r="A1786" s="142" t="s">
        <v>552</v>
      </c>
      <c r="B1786" s="142" t="s">
        <v>553</v>
      </c>
      <c r="C1786" s="142" t="s">
        <v>1857</v>
      </c>
      <c r="D1786" s="142" t="s">
        <v>356</v>
      </c>
      <c r="E1786" s="142" t="s">
        <v>2159</v>
      </c>
      <c r="F1786" s="143">
        <v>1</v>
      </c>
      <c r="G1786" s="143">
        <v>1</v>
      </c>
    </row>
    <row r="1787" spans="1:7" x14ac:dyDescent="0.25">
      <c r="A1787" s="142" t="s">
        <v>554</v>
      </c>
      <c r="B1787" s="142" t="s">
        <v>555</v>
      </c>
      <c r="C1787" s="142" t="s">
        <v>1857</v>
      </c>
      <c r="D1787" s="142" t="s">
        <v>2219</v>
      </c>
      <c r="E1787" s="142" t="s">
        <v>2158</v>
      </c>
      <c r="F1787" s="143">
        <v>8.5</v>
      </c>
      <c r="G1787" s="143">
        <v>1</v>
      </c>
    </row>
    <row r="1788" spans="1:7" x14ac:dyDescent="0.25">
      <c r="A1788" s="142" t="s">
        <v>554</v>
      </c>
      <c r="B1788" s="142" t="s">
        <v>555</v>
      </c>
      <c r="C1788" s="142" t="s">
        <v>1857</v>
      </c>
      <c r="D1788" s="142" t="s">
        <v>581</v>
      </c>
      <c r="E1788" s="142" t="s">
        <v>2138</v>
      </c>
      <c r="F1788" s="143">
        <v>7</v>
      </c>
      <c r="G1788" s="143">
        <v>1</v>
      </c>
    </row>
    <row r="1789" spans="1:7" x14ac:dyDescent="0.25">
      <c r="A1789" s="142" t="s">
        <v>554</v>
      </c>
      <c r="B1789" s="142" t="s">
        <v>555</v>
      </c>
      <c r="C1789" s="142" t="s">
        <v>1857</v>
      </c>
      <c r="D1789" s="142" t="s">
        <v>2</v>
      </c>
      <c r="E1789" s="142" t="s">
        <v>2139</v>
      </c>
      <c r="F1789" s="143">
        <v>5.5</v>
      </c>
      <c r="G1789" s="143">
        <v>1</v>
      </c>
    </row>
    <row r="1790" spans="1:7" x14ac:dyDescent="0.25">
      <c r="A1790" s="142" t="s">
        <v>554</v>
      </c>
      <c r="B1790" s="142" t="s">
        <v>555</v>
      </c>
      <c r="C1790" s="142" t="s">
        <v>1857</v>
      </c>
      <c r="D1790" s="142" t="s">
        <v>13</v>
      </c>
      <c r="E1790" s="142" t="s">
        <v>2140</v>
      </c>
      <c r="F1790" s="143">
        <v>4</v>
      </c>
      <c r="G1790" s="143">
        <v>1</v>
      </c>
    </row>
    <row r="1791" spans="1:7" x14ac:dyDescent="0.25">
      <c r="A1791" s="142" t="s">
        <v>554</v>
      </c>
      <c r="B1791" s="142" t="s">
        <v>555</v>
      </c>
      <c r="C1791" s="142" t="s">
        <v>1857</v>
      </c>
      <c r="D1791" s="142" t="s">
        <v>10</v>
      </c>
      <c r="E1791" s="142" t="s">
        <v>2141</v>
      </c>
      <c r="F1791" s="143">
        <v>3</v>
      </c>
      <c r="G1791" s="143">
        <v>1</v>
      </c>
    </row>
    <row r="1792" spans="1:7" x14ac:dyDescent="0.25">
      <c r="A1792" s="142" t="s">
        <v>554</v>
      </c>
      <c r="B1792" s="142" t="s">
        <v>555</v>
      </c>
      <c r="C1792" s="142" t="s">
        <v>1857</v>
      </c>
      <c r="D1792" s="142" t="s">
        <v>370</v>
      </c>
      <c r="E1792" s="142" t="s">
        <v>2142</v>
      </c>
      <c r="F1792" s="143">
        <v>2</v>
      </c>
      <c r="G1792" s="143">
        <v>1</v>
      </c>
    </row>
    <row r="1793" spans="1:7" x14ac:dyDescent="0.25">
      <c r="A1793" s="142" t="s">
        <v>554</v>
      </c>
      <c r="B1793" s="142" t="s">
        <v>555</v>
      </c>
      <c r="C1793" s="142" t="s">
        <v>1857</v>
      </c>
      <c r="D1793" s="142" t="s">
        <v>25</v>
      </c>
      <c r="E1793" s="142" t="s">
        <v>2305</v>
      </c>
      <c r="F1793" s="143">
        <v>1.5</v>
      </c>
      <c r="G1793" s="143">
        <v>1</v>
      </c>
    </row>
    <row r="1794" spans="1:7" x14ac:dyDescent="0.25">
      <c r="A1794" s="142" t="s">
        <v>554</v>
      </c>
      <c r="B1794" s="142" t="s">
        <v>555</v>
      </c>
      <c r="C1794" s="142" t="s">
        <v>1857</v>
      </c>
      <c r="D1794" s="142" t="s">
        <v>356</v>
      </c>
      <c r="E1794" s="142" t="s">
        <v>2159</v>
      </c>
      <c r="F1794" s="143">
        <v>1</v>
      </c>
      <c r="G1794" s="143">
        <v>1</v>
      </c>
    </row>
    <row r="1795" spans="1:7" x14ac:dyDescent="0.25">
      <c r="A1795" s="142" t="s">
        <v>556</v>
      </c>
      <c r="B1795" s="142" t="s">
        <v>557</v>
      </c>
      <c r="C1795" s="142" t="s">
        <v>1857</v>
      </c>
      <c r="D1795" s="142" t="s">
        <v>2219</v>
      </c>
      <c r="E1795" s="142" t="s">
        <v>2158</v>
      </c>
      <c r="F1795" s="143">
        <v>8.5</v>
      </c>
      <c r="G1795" s="143">
        <v>1</v>
      </c>
    </row>
    <row r="1796" spans="1:7" x14ac:dyDescent="0.25">
      <c r="A1796" s="142" t="s">
        <v>556</v>
      </c>
      <c r="B1796" s="142" t="s">
        <v>557</v>
      </c>
      <c r="C1796" s="142" t="s">
        <v>1857</v>
      </c>
      <c r="D1796" s="142" t="s">
        <v>581</v>
      </c>
      <c r="E1796" s="142" t="s">
        <v>2138</v>
      </c>
      <c r="F1796" s="143">
        <v>7</v>
      </c>
      <c r="G1796" s="143">
        <v>1</v>
      </c>
    </row>
    <row r="1797" spans="1:7" x14ac:dyDescent="0.25">
      <c r="A1797" s="142" t="s">
        <v>556</v>
      </c>
      <c r="B1797" s="142" t="s">
        <v>557</v>
      </c>
      <c r="C1797" s="142" t="s">
        <v>1857</v>
      </c>
      <c r="D1797" s="142" t="s">
        <v>2</v>
      </c>
      <c r="E1797" s="142" t="s">
        <v>2139</v>
      </c>
      <c r="F1797" s="143">
        <v>5.5</v>
      </c>
      <c r="G1797" s="143">
        <v>1</v>
      </c>
    </row>
    <row r="1798" spans="1:7" x14ac:dyDescent="0.25">
      <c r="A1798" s="142" t="s">
        <v>556</v>
      </c>
      <c r="B1798" s="142" t="s">
        <v>557</v>
      </c>
      <c r="C1798" s="142" t="s">
        <v>1857</v>
      </c>
      <c r="D1798" s="142" t="s">
        <v>13</v>
      </c>
      <c r="E1798" s="142" t="s">
        <v>2140</v>
      </c>
      <c r="F1798" s="143">
        <v>4</v>
      </c>
      <c r="G1798" s="143">
        <v>1</v>
      </c>
    </row>
    <row r="1799" spans="1:7" x14ac:dyDescent="0.25">
      <c r="A1799" s="142" t="s">
        <v>556</v>
      </c>
      <c r="B1799" s="142" t="s">
        <v>557</v>
      </c>
      <c r="C1799" s="142" t="s">
        <v>1857</v>
      </c>
      <c r="D1799" s="142" t="s">
        <v>10</v>
      </c>
      <c r="E1799" s="142" t="s">
        <v>2141</v>
      </c>
      <c r="F1799" s="143">
        <v>3</v>
      </c>
      <c r="G1799" s="143">
        <v>1</v>
      </c>
    </row>
    <row r="1800" spans="1:7" x14ac:dyDescent="0.25">
      <c r="A1800" s="142" t="s">
        <v>556</v>
      </c>
      <c r="B1800" s="142" t="s">
        <v>557</v>
      </c>
      <c r="C1800" s="142" t="s">
        <v>1857</v>
      </c>
      <c r="D1800" s="142" t="s">
        <v>370</v>
      </c>
      <c r="E1800" s="142" t="s">
        <v>2142</v>
      </c>
      <c r="F1800" s="143">
        <v>2</v>
      </c>
      <c r="G1800" s="143">
        <v>1</v>
      </c>
    </row>
    <row r="1801" spans="1:7" x14ac:dyDescent="0.25">
      <c r="A1801" s="142" t="s">
        <v>556</v>
      </c>
      <c r="B1801" s="142" t="s">
        <v>557</v>
      </c>
      <c r="C1801" s="142" t="s">
        <v>1857</v>
      </c>
      <c r="D1801" s="142" t="s">
        <v>25</v>
      </c>
      <c r="E1801" s="142" t="s">
        <v>2305</v>
      </c>
      <c r="F1801" s="143">
        <v>1.5</v>
      </c>
      <c r="G1801" s="143">
        <v>1</v>
      </c>
    </row>
    <row r="1802" spans="1:7" x14ac:dyDescent="0.25">
      <c r="A1802" s="142" t="s">
        <v>556</v>
      </c>
      <c r="B1802" s="142" t="s">
        <v>557</v>
      </c>
      <c r="C1802" s="142" t="s">
        <v>1857</v>
      </c>
      <c r="D1802" s="142" t="s">
        <v>356</v>
      </c>
      <c r="E1802" s="142" t="s">
        <v>2159</v>
      </c>
      <c r="F1802" s="143">
        <v>1</v>
      </c>
      <c r="G1802" s="143">
        <v>1</v>
      </c>
    </row>
    <row r="1803" spans="1:7" x14ac:dyDescent="0.25">
      <c r="A1803" s="142" t="s">
        <v>558</v>
      </c>
      <c r="B1803" s="142" t="s">
        <v>559</v>
      </c>
      <c r="C1803" s="142" t="s">
        <v>1857</v>
      </c>
      <c r="D1803" s="142" t="s">
        <v>2219</v>
      </c>
      <c r="E1803" s="142" t="s">
        <v>2158</v>
      </c>
      <c r="F1803" s="143">
        <v>8.5</v>
      </c>
      <c r="G1803" s="143">
        <v>1</v>
      </c>
    </row>
    <row r="1804" spans="1:7" x14ac:dyDescent="0.25">
      <c r="A1804" s="142" t="s">
        <v>558</v>
      </c>
      <c r="B1804" s="142" t="s">
        <v>559</v>
      </c>
      <c r="C1804" s="142" t="s">
        <v>1857</v>
      </c>
      <c r="D1804" s="142" t="s">
        <v>581</v>
      </c>
      <c r="E1804" s="142" t="s">
        <v>2138</v>
      </c>
      <c r="F1804" s="143">
        <v>7</v>
      </c>
      <c r="G1804" s="143">
        <v>1</v>
      </c>
    </row>
    <row r="1805" spans="1:7" x14ac:dyDescent="0.25">
      <c r="A1805" s="142" t="s">
        <v>558</v>
      </c>
      <c r="B1805" s="142" t="s">
        <v>559</v>
      </c>
      <c r="C1805" s="142" t="s">
        <v>1857</v>
      </c>
      <c r="D1805" s="142" t="s">
        <v>2</v>
      </c>
      <c r="E1805" s="142" t="s">
        <v>2139</v>
      </c>
      <c r="F1805" s="143">
        <v>5.5</v>
      </c>
      <c r="G1805" s="143">
        <v>1</v>
      </c>
    </row>
    <row r="1806" spans="1:7" x14ac:dyDescent="0.25">
      <c r="A1806" s="142" t="s">
        <v>558</v>
      </c>
      <c r="B1806" s="142" t="s">
        <v>559</v>
      </c>
      <c r="C1806" s="142" t="s">
        <v>1857</v>
      </c>
      <c r="D1806" s="142" t="s">
        <v>13</v>
      </c>
      <c r="E1806" s="142" t="s">
        <v>2140</v>
      </c>
      <c r="F1806" s="143">
        <v>4</v>
      </c>
      <c r="G1806" s="143">
        <v>1</v>
      </c>
    </row>
    <row r="1807" spans="1:7" x14ac:dyDescent="0.25">
      <c r="A1807" s="142" t="s">
        <v>558</v>
      </c>
      <c r="B1807" s="142" t="s">
        <v>559</v>
      </c>
      <c r="C1807" s="142" t="s">
        <v>1857</v>
      </c>
      <c r="D1807" s="142" t="s">
        <v>10</v>
      </c>
      <c r="E1807" s="142" t="s">
        <v>2141</v>
      </c>
      <c r="F1807" s="143">
        <v>3</v>
      </c>
      <c r="G1807" s="143">
        <v>1</v>
      </c>
    </row>
    <row r="1808" spans="1:7" x14ac:dyDescent="0.25">
      <c r="A1808" s="142" t="s">
        <v>558</v>
      </c>
      <c r="B1808" s="142" t="s">
        <v>559</v>
      </c>
      <c r="C1808" s="142" t="s">
        <v>1857</v>
      </c>
      <c r="D1808" s="142" t="s">
        <v>370</v>
      </c>
      <c r="E1808" s="142" t="s">
        <v>2142</v>
      </c>
      <c r="F1808" s="143">
        <v>2</v>
      </c>
      <c r="G1808" s="143">
        <v>1</v>
      </c>
    </row>
    <row r="1809" spans="1:7" x14ac:dyDescent="0.25">
      <c r="A1809" s="142" t="s">
        <v>558</v>
      </c>
      <c r="B1809" s="142" t="s">
        <v>559</v>
      </c>
      <c r="C1809" s="142" t="s">
        <v>1857</v>
      </c>
      <c r="D1809" s="142" t="s">
        <v>25</v>
      </c>
      <c r="E1809" s="142" t="s">
        <v>2305</v>
      </c>
      <c r="F1809" s="143">
        <v>1.5</v>
      </c>
      <c r="G1809" s="143">
        <v>1</v>
      </c>
    </row>
    <row r="1810" spans="1:7" x14ac:dyDescent="0.25">
      <c r="A1810" s="142" t="s">
        <v>558</v>
      </c>
      <c r="B1810" s="142" t="s">
        <v>559</v>
      </c>
      <c r="C1810" s="142" t="s">
        <v>1857</v>
      </c>
      <c r="D1810" s="142" t="s">
        <v>356</v>
      </c>
      <c r="E1810" s="142" t="s">
        <v>2159</v>
      </c>
      <c r="F1810" s="143">
        <v>1</v>
      </c>
      <c r="G1810" s="143">
        <v>1</v>
      </c>
    </row>
    <row r="1811" spans="1:7" x14ac:dyDescent="0.25">
      <c r="A1811" s="142" t="s">
        <v>560</v>
      </c>
      <c r="B1811" s="142" t="s">
        <v>561</v>
      </c>
      <c r="C1811" s="142" t="s">
        <v>1857</v>
      </c>
      <c r="D1811" s="142" t="s">
        <v>2219</v>
      </c>
      <c r="E1811" s="142" t="s">
        <v>2158</v>
      </c>
      <c r="F1811" s="143">
        <v>8.5</v>
      </c>
      <c r="G1811" s="143">
        <v>1</v>
      </c>
    </row>
    <row r="1812" spans="1:7" x14ac:dyDescent="0.25">
      <c r="A1812" s="142" t="s">
        <v>560</v>
      </c>
      <c r="B1812" s="142" t="s">
        <v>561</v>
      </c>
      <c r="C1812" s="142" t="s">
        <v>1857</v>
      </c>
      <c r="D1812" s="142" t="s">
        <v>581</v>
      </c>
      <c r="E1812" s="142" t="s">
        <v>2138</v>
      </c>
      <c r="F1812" s="143">
        <v>7</v>
      </c>
      <c r="G1812" s="143">
        <v>1</v>
      </c>
    </row>
    <row r="1813" spans="1:7" x14ac:dyDescent="0.25">
      <c r="A1813" s="142" t="s">
        <v>560</v>
      </c>
      <c r="B1813" s="142" t="s">
        <v>561</v>
      </c>
      <c r="C1813" s="142" t="s">
        <v>1857</v>
      </c>
      <c r="D1813" s="142" t="s">
        <v>2</v>
      </c>
      <c r="E1813" s="142" t="s">
        <v>2139</v>
      </c>
      <c r="F1813" s="143">
        <v>5.5</v>
      </c>
      <c r="G1813" s="143">
        <v>1</v>
      </c>
    </row>
    <row r="1814" spans="1:7" x14ac:dyDescent="0.25">
      <c r="A1814" s="142" t="s">
        <v>560</v>
      </c>
      <c r="B1814" s="142" t="s">
        <v>561</v>
      </c>
      <c r="C1814" s="142" t="s">
        <v>1857</v>
      </c>
      <c r="D1814" s="142" t="s">
        <v>13</v>
      </c>
      <c r="E1814" s="142" t="s">
        <v>2140</v>
      </c>
      <c r="F1814" s="143">
        <v>4</v>
      </c>
      <c r="G1814" s="143">
        <v>1</v>
      </c>
    </row>
    <row r="1815" spans="1:7" x14ac:dyDescent="0.25">
      <c r="A1815" s="142" t="s">
        <v>560</v>
      </c>
      <c r="B1815" s="142" t="s">
        <v>561</v>
      </c>
      <c r="C1815" s="142" t="s">
        <v>1857</v>
      </c>
      <c r="D1815" s="142" t="s">
        <v>10</v>
      </c>
      <c r="E1815" s="142" t="s">
        <v>2141</v>
      </c>
      <c r="F1815" s="143">
        <v>3</v>
      </c>
      <c r="G1815" s="143">
        <v>1</v>
      </c>
    </row>
    <row r="1816" spans="1:7" x14ac:dyDescent="0.25">
      <c r="A1816" s="142" t="s">
        <v>560</v>
      </c>
      <c r="B1816" s="142" t="s">
        <v>561</v>
      </c>
      <c r="C1816" s="142" t="s">
        <v>1857</v>
      </c>
      <c r="D1816" s="142" t="s">
        <v>370</v>
      </c>
      <c r="E1816" s="142" t="s">
        <v>2142</v>
      </c>
      <c r="F1816" s="143">
        <v>2</v>
      </c>
      <c r="G1816" s="143">
        <v>1</v>
      </c>
    </row>
    <row r="1817" spans="1:7" x14ac:dyDescent="0.25">
      <c r="A1817" s="142" t="s">
        <v>560</v>
      </c>
      <c r="B1817" s="142" t="s">
        <v>561</v>
      </c>
      <c r="C1817" s="142" t="s">
        <v>1857</v>
      </c>
      <c r="D1817" s="142" t="s">
        <v>25</v>
      </c>
      <c r="E1817" s="142" t="s">
        <v>2305</v>
      </c>
      <c r="F1817" s="143">
        <v>1.5</v>
      </c>
      <c r="G1817" s="143">
        <v>1</v>
      </c>
    </row>
    <row r="1818" spans="1:7" x14ac:dyDescent="0.25">
      <c r="A1818" s="142" t="s">
        <v>560</v>
      </c>
      <c r="B1818" s="142" t="s">
        <v>561</v>
      </c>
      <c r="C1818" s="142" t="s">
        <v>1857</v>
      </c>
      <c r="D1818" s="142" t="s">
        <v>356</v>
      </c>
      <c r="E1818" s="142" t="s">
        <v>2159</v>
      </c>
      <c r="F1818" s="143">
        <v>1</v>
      </c>
      <c r="G1818" s="143">
        <v>1</v>
      </c>
    </row>
    <row r="1819" spans="1:7" x14ac:dyDescent="0.25">
      <c r="A1819" s="142" t="s">
        <v>562</v>
      </c>
      <c r="B1819" s="142" t="s">
        <v>563</v>
      </c>
      <c r="C1819" s="142" t="s">
        <v>1857</v>
      </c>
      <c r="D1819" s="142" t="s">
        <v>2219</v>
      </c>
      <c r="E1819" s="142" t="s">
        <v>2158</v>
      </c>
      <c r="F1819" s="143">
        <v>8.5</v>
      </c>
      <c r="G1819" s="143">
        <v>1</v>
      </c>
    </row>
    <row r="1820" spans="1:7" x14ac:dyDescent="0.25">
      <c r="A1820" s="142" t="s">
        <v>562</v>
      </c>
      <c r="B1820" s="142" t="s">
        <v>563</v>
      </c>
      <c r="C1820" s="142" t="s">
        <v>1857</v>
      </c>
      <c r="D1820" s="142" t="s">
        <v>581</v>
      </c>
      <c r="E1820" s="142" t="s">
        <v>2138</v>
      </c>
      <c r="F1820" s="143">
        <v>7</v>
      </c>
      <c r="G1820" s="143">
        <v>1</v>
      </c>
    </row>
    <row r="1821" spans="1:7" x14ac:dyDescent="0.25">
      <c r="A1821" s="142" t="s">
        <v>562</v>
      </c>
      <c r="B1821" s="142" t="s">
        <v>563</v>
      </c>
      <c r="C1821" s="142" t="s">
        <v>1857</v>
      </c>
      <c r="D1821" s="142" t="s">
        <v>2</v>
      </c>
      <c r="E1821" s="142" t="s">
        <v>2139</v>
      </c>
      <c r="F1821" s="143">
        <v>5.5</v>
      </c>
      <c r="G1821" s="143">
        <v>1</v>
      </c>
    </row>
    <row r="1822" spans="1:7" x14ac:dyDescent="0.25">
      <c r="A1822" s="142" t="s">
        <v>562</v>
      </c>
      <c r="B1822" s="142" t="s">
        <v>563</v>
      </c>
      <c r="C1822" s="142" t="s">
        <v>1857</v>
      </c>
      <c r="D1822" s="142" t="s">
        <v>13</v>
      </c>
      <c r="E1822" s="142" t="s">
        <v>2140</v>
      </c>
      <c r="F1822" s="143">
        <v>4</v>
      </c>
      <c r="G1822" s="143">
        <v>1</v>
      </c>
    </row>
    <row r="1823" spans="1:7" x14ac:dyDescent="0.25">
      <c r="A1823" s="142" t="s">
        <v>562</v>
      </c>
      <c r="B1823" s="142" t="s">
        <v>563</v>
      </c>
      <c r="C1823" s="142" t="s">
        <v>1857</v>
      </c>
      <c r="D1823" s="142" t="s">
        <v>10</v>
      </c>
      <c r="E1823" s="142" t="s">
        <v>2141</v>
      </c>
      <c r="F1823" s="143">
        <v>3</v>
      </c>
      <c r="G1823" s="143">
        <v>1</v>
      </c>
    </row>
    <row r="1824" spans="1:7" x14ac:dyDescent="0.25">
      <c r="A1824" s="142" t="s">
        <v>562</v>
      </c>
      <c r="B1824" s="142" t="s">
        <v>563</v>
      </c>
      <c r="C1824" s="142" t="s">
        <v>1857</v>
      </c>
      <c r="D1824" s="142" t="s">
        <v>370</v>
      </c>
      <c r="E1824" s="142" t="s">
        <v>2142</v>
      </c>
      <c r="F1824" s="143">
        <v>2</v>
      </c>
      <c r="G1824" s="143">
        <v>1</v>
      </c>
    </row>
    <row r="1825" spans="1:7" x14ac:dyDescent="0.25">
      <c r="A1825" s="142" t="s">
        <v>562</v>
      </c>
      <c r="B1825" s="142" t="s">
        <v>563</v>
      </c>
      <c r="C1825" s="142" t="s">
        <v>1857</v>
      </c>
      <c r="D1825" s="142" t="s">
        <v>25</v>
      </c>
      <c r="E1825" s="142" t="s">
        <v>2305</v>
      </c>
      <c r="F1825" s="143">
        <v>1.5</v>
      </c>
      <c r="G1825" s="143">
        <v>1</v>
      </c>
    </row>
    <row r="1826" spans="1:7" x14ac:dyDescent="0.25">
      <c r="A1826" s="142" t="s">
        <v>562</v>
      </c>
      <c r="B1826" s="142" t="s">
        <v>563</v>
      </c>
      <c r="C1826" s="142" t="s">
        <v>1857</v>
      </c>
      <c r="D1826" s="142" t="s">
        <v>356</v>
      </c>
      <c r="E1826" s="142" t="s">
        <v>2159</v>
      </c>
      <c r="F1826" s="143">
        <v>1</v>
      </c>
      <c r="G1826" s="143">
        <v>1</v>
      </c>
    </row>
    <row r="1827" spans="1:7" x14ac:dyDescent="0.25">
      <c r="A1827" s="142" t="s">
        <v>564</v>
      </c>
      <c r="B1827" s="142" t="s">
        <v>565</v>
      </c>
      <c r="C1827" s="142" t="s">
        <v>1857</v>
      </c>
      <c r="D1827" s="142" t="s">
        <v>2219</v>
      </c>
      <c r="E1827" s="142" t="s">
        <v>2158</v>
      </c>
      <c r="F1827" s="143">
        <v>8.5</v>
      </c>
      <c r="G1827" s="143">
        <v>1</v>
      </c>
    </row>
    <row r="1828" spans="1:7" x14ac:dyDescent="0.25">
      <c r="A1828" s="142" t="s">
        <v>564</v>
      </c>
      <c r="B1828" s="142" t="s">
        <v>565</v>
      </c>
      <c r="C1828" s="142" t="s">
        <v>1857</v>
      </c>
      <c r="D1828" s="142" t="s">
        <v>581</v>
      </c>
      <c r="E1828" s="142" t="s">
        <v>2138</v>
      </c>
      <c r="F1828" s="143">
        <v>7</v>
      </c>
      <c r="G1828" s="143">
        <v>1</v>
      </c>
    </row>
    <row r="1829" spans="1:7" x14ac:dyDescent="0.25">
      <c r="A1829" s="142" t="s">
        <v>564</v>
      </c>
      <c r="B1829" s="142" t="s">
        <v>565</v>
      </c>
      <c r="C1829" s="142" t="s">
        <v>1857</v>
      </c>
      <c r="D1829" s="142" t="s">
        <v>2</v>
      </c>
      <c r="E1829" s="142" t="s">
        <v>2139</v>
      </c>
      <c r="F1829" s="143">
        <v>5.5</v>
      </c>
      <c r="G1829" s="143">
        <v>1</v>
      </c>
    </row>
    <row r="1830" spans="1:7" x14ac:dyDescent="0.25">
      <c r="A1830" s="142" t="s">
        <v>564</v>
      </c>
      <c r="B1830" s="142" t="s">
        <v>565</v>
      </c>
      <c r="C1830" s="142" t="s">
        <v>1857</v>
      </c>
      <c r="D1830" s="142" t="s">
        <v>13</v>
      </c>
      <c r="E1830" s="142" t="s">
        <v>2140</v>
      </c>
      <c r="F1830" s="143">
        <v>4</v>
      </c>
      <c r="G1830" s="143">
        <v>1</v>
      </c>
    </row>
    <row r="1831" spans="1:7" x14ac:dyDescent="0.25">
      <c r="A1831" s="142" t="s">
        <v>564</v>
      </c>
      <c r="B1831" s="142" t="s">
        <v>565</v>
      </c>
      <c r="C1831" s="142" t="s">
        <v>1857</v>
      </c>
      <c r="D1831" s="142" t="s">
        <v>10</v>
      </c>
      <c r="E1831" s="142" t="s">
        <v>2141</v>
      </c>
      <c r="F1831" s="143">
        <v>3</v>
      </c>
      <c r="G1831" s="143">
        <v>1</v>
      </c>
    </row>
    <row r="1832" spans="1:7" x14ac:dyDescent="0.25">
      <c r="A1832" s="142" t="s">
        <v>564</v>
      </c>
      <c r="B1832" s="142" t="s">
        <v>565</v>
      </c>
      <c r="C1832" s="142" t="s">
        <v>1857</v>
      </c>
      <c r="D1832" s="142" t="s">
        <v>370</v>
      </c>
      <c r="E1832" s="142" t="s">
        <v>2142</v>
      </c>
      <c r="F1832" s="143">
        <v>2</v>
      </c>
      <c r="G1832" s="143">
        <v>1</v>
      </c>
    </row>
    <row r="1833" spans="1:7" x14ac:dyDescent="0.25">
      <c r="A1833" s="142" t="s">
        <v>564</v>
      </c>
      <c r="B1833" s="142" t="s">
        <v>565</v>
      </c>
      <c r="C1833" s="142" t="s">
        <v>1857</v>
      </c>
      <c r="D1833" s="142" t="s">
        <v>25</v>
      </c>
      <c r="E1833" s="142" t="s">
        <v>2305</v>
      </c>
      <c r="F1833" s="143">
        <v>1.5</v>
      </c>
      <c r="G1833" s="143">
        <v>1</v>
      </c>
    </row>
    <row r="1834" spans="1:7" x14ac:dyDescent="0.25">
      <c r="A1834" s="142" t="s">
        <v>564</v>
      </c>
      <c r="B1834" s="142" t="s">
        <v>565</v>
      </c>
      <c r="C1834" s="142" t="s">
        <v>1857</v>
      </c>
      <c r="D1834" s="142" t="s">
        <v>356</v>
      </c>
      <c r="E1834" s="142" t="s">
        <v>2159</v>
      </c>
      <c r="F1834" s="143">
        <v>1</v>
      </c>
      <c r="G1834" s="143">
        <v>1</v>
      </c>
    </row>
    <row r="1835" spans="1:7" x14ac:dyDescent="0.25">
      <c r="A1835" s="142" t="s">
        <v>566</v>
      </c>
      <c r="B1835" s="142" t="s">
        <v>567</v>
      </c>
      <c r="C1835" s="142" t="s">
        <v>1857</v>
      </c>
      <c r="D1835" s="142" t="s">
        <v>2219</v>
      </c>
      <c r="E1835" s="142" t="s">
        <v>2158</v>
      </c>
      <c r="F1835" s="143">
        <v>8.5</v>
      </c>
      <c r="G1835" s="143">
        <v>1</v>
      </c>
    </row>
    <row r="1836" spans="1:7" x14ac:dyDescent="0.25">
      <c r="A1836" s="142" t="s">
        <v>566</v>
      </c>
      <c r="B1836" s="142" t="s">
        <v>567</v>
      </c>
      <c r="C1836" s="142" t="s">
        <v>1857</v>
      </c>
      <c r="D1836" s="142" t="s">
        <v>581</v>
      </c>
      <c r="E1836" s="142" t="s">
        <v>2138</v>
      </c>
      <c r="F1836" s="143">
        <v>7</v>
      </c>
      <c r="G1836" s="143">
        <v>1</v>
      </c>
    </row>
    <row r="1837" spans="1:7" x14ac:dyDescent="0.25">
      <c r="A1837" s="142" t="s">
        <v>566</v>
      </c>
      <c r="B1837" s="142" t="s">
        <v>567</v>
      </c>
      <c r="C1837" s="142" t="s">
        <v>1857</v>
      </c>
      <c r="D1837" s="142" t="s">
        <v>2</v>
      </c>
      <c r="E1837" s="142" t="s">
        <v>2139</v>
      </c>
      <c r="F1837" s="143">
        <v>5.5</v>
      </c>
      <c r="G1837" s="143">
        <v>1</v>
      </c>
    </row>
    <row r="1838" spans="1:7" x14ac:dyDescent="0.25">
      <c r="A1838" s="142" t="s">
        <v>566</v>
      </c>
      <c r="B1838" s="142" t="s">
        <v>567</v>
      </c>
      <c r="C1838" s="142" t="s">
        <v>1857</v>
      </c>
      <c r="D1838" s="142" t="s">
        <v>13</v>
      </c>
      <c r="E1838" s="142" t="s">
        <v>2140</v>
      </c>
      <c r="F1838" s="143">
        <v>4</v>
      </c>
      <c r="G1838" s="143">
        <v>1</v>
      </c>
    </row>
    <row r="1839" spans="1:7" x14ac:dyDescent="0.25">
      <c r="A1839" s="142" t="s">
        <v>566</v>
      </c>
      <c r="B1839" s="142" t="s">
        <v>567</v>
      </c>
      <c r="C1839" s="142" t="s">
        <v>1857</v>
      </c>
      <c r="D1839" s="142" t="s">
        <v>10</v>
      </c>
      <c r="E1839" s="142" t="s">
        <v>2141</v>
      </c>
      <c r="F1839" s="143">
        <v>3</v>
      </c>
      <c r="G1839" s="143">
        <v>1</v>
      </c>
    </row>
    <row r="1840" spans="1:7" x14ac:dyDescent="0.25">
      <c r="A1840" s="142" t="s">
        <v>566</v>
      </c>
      <c r="B1840" s="142" t="s">
        <v>567</v>
      </c>
      <c r="C1840" s="142" t="s">
        <v>1857</v>
      </c>
      <c r="D1840" s="142" t="s">
        <v>370</v>
      </c>
      <c r="E1840" s="142" t="s">
        <v>2142</v>
      </c>
      <c r="F1840" s="143">
        <v>2</v>
      </c>
      <c r="G1840" s="143">
        <v>1</v>
      </c>
    </row>
    <row r="1841" spans="1:7" x14ac:dyDescent="0.25">
      <c r="A1841" s="142" t="s">
        <v>566</v>
      </c>
      <c r="B1841" s="142" t="s">
        <v>567</v>
      </c>
      <c r="C1841" s="142" t="s">
        <v>1857</v>
      </c>
      <c r="D1841" s="142" t="s">
        <v>25</v>
      </c>
      <c r="E1841" s="142" t="s">
        <v>2305</v>
      </c>
      <c r="F1841" s="143">
        <v>1.5</v>
      </c>
      <c r="G1841" s="143">
        <v>1</v>
      </c>
    </row>
    <row r="1842" spans="1:7" x14ac:dyDescent="0.25">
      <c r="A1842" s="142" t="s">
        <v>566</v>
      </c>
      <c r="B1842" s="142" t="s">
        <v>567</v>
      </c>
      <c r="C1842" s="142" t="s">
        <v>1857</v>
      </c>
      <c r="D1842" s="142" t="s">
        <v>356</v>
      </c>
      <c r="E1842" s="142" t="s">
        <v>2159</v>
      </c>
      <c r="F1842" s="143">
        <v>1</v>
      </c>
      <c r="G1842" s="143">
        <v>1</v>
      </c>
    </row>
    <row r="1843" spans="1:7" x14ac:dyDescent="0.25">
      <c r="A1843" s="142" t="s">
        <v>568</v>
      </c>
      <c r="B1843" s="142" t="s">
        <v>569</v>
      </c>
      <c r="C1843" s="142" t="s">
        <v>1857</v>
      </c>
      <c r="D1843" s="142" t="s">
        <v>2219</v>
      </c>
      <c r="E1843" s="142" t="s">
        <v>2158</v>
      </c>
      <c r="F1843" s="143">
        <v>8.5</v>
      </c>
      <c r="G1843" s="143">
        <v>1</v>
      </c>
    </row>
    <row r="1844" spans="1:7" x14ac:dyDescent="0.25">
      <c r="A1844" s="142" t="s">
        <v>568</v>
      </c>
      <c r="B1844" s="142" t="s">
        <v>569</v>
      </c>
      <c r="C1844" s="142" t="s">
        <v>1857</v>
      </c>
      <c r="D1844" s="142" t="s">
        <v>581</v>
      </c>
      <c r="E1844" s="142" t="s">
        <v>2138</v>
      </c>
      <c r="F1844" s="143">
        <v>7</v>
      </c>
      <c r="G1844" s="143">
        <v>1</v>
      </c>
    </row>
    <row r="1845" spans="1:7" x14ac:dyDescent="0.25">
      <c r="A1845" s="142" t="s">
        <v>568</v>
      </c>
      <c r="B1845" s="142" t="s">
        <v>569</v>
      </c>
      <c r="C1845" s="142" t="s">
        <v>1857</v>
      </c>
      <c r="D1845" s="142" t="s">
        <v>2</v>
      </c>
      <c r="E1845" s="142" t="s">
        <v>2139</v>
      </c>
      <c r="F1845" s="143">
        <v>5.5</v>
      </c>
      <c r="G1845" s="143">
        <v>1</v>
      </c>
    </row>
    <row r="1846" spans="1:7" x14ac:dyDescent="0.25">
      <c r="A1846" s="142" t="s">
        <v>568</v>
      </c>
      <c r="B1846" s="142" t="s">
        <v>569</v>
      </c>
      <c r="C1846" s="142" t="s">
        <v>1857</v>
      </c>
      <c r="D1846" s="142" t="s">
        <v>13</v>
      </c>
      <c r="E1846" s="142" t="s">
        <v>2140</v>
      </c>
      <c r="F1846" s="143">
        <v>4</v>
      </c>
      <c r="G1846" s="143">
        <v>1</v>
      </c>
    </row>
    <row r="1847" spans="1:7" x14ac:dyDescent="0.25">
      <c r="A1847" s="142" t="s">
        <v>568</v>
      </c>
      <c r="B1847" s="142" t="s">
        <v>569</v>
      </c>
      <c r="C1847" s="142" t="s">
        <v>1857</v>
      </c>
      <c r="D1847" s="142" t="s">
        <v>10</v>
      </c>
      <c r="E1847" s="142" t="s">
        <v>2141</v>
      </c>
      <c r="F1847" s="143">
        <v>3</v>
      </c>
      <c r="G1847" s="143">
        <v>1</v>
      </c>
    </row>
    <row r="1848" spans="1:7" x14ac:dyDescent="0.25">
      <c r="A1848" s="142" t="s">
        <v>568</v>
      </c>
      <c r="B1848" s="142" t="s">
        <v>569</v>
      </c>
      <c r="C1848" s="142" t="s">
        <v>1857</v>
      </c>
      <c r="D1848" s="142" t="s">
        <v>370</v>
      </c>
      <c r="E1848" s="142" t="s">
        <v>2142</v>
      </c>
      <c r="F1848" s="143">
        <v>2</v>
      </c>
      <c r="G1848" s="143">
        <v>1</v>
      </c>
    </row>
    <row r="1849" spans="1:7" x14ac:dyDescent="0.25">
      <c r="A1849" s="142" t="s">
        <v>568</v>
      </c>
      <c r="B1849" s="142" t="s">
        <v>569</v>
      </c>
      <c r="C1849" s="142" t="s">
        <v>1857</v>
      </c>
      <c r="D1849" s="142" t="s">
        <v>25</v>
      </c>
      <c r="E1849" s="142" t="s">
        <v>2305</v>
      </c>
      <c r="F1849" s="143">
        <v>1.5</v>
      </c>
      <c r="G1849" s="143">
        <v>1</v>
      </c>
    </row>
    <row r="1850" spans="1:7" x14ac:dyDescent="0.25">
      <c r="A1850" s="142" t="s">
        <v>568</v>
      </c>
      <c r="B1850" s="142" t="s">
        <v>569</v>
      </c>
      <c r="C1850" s="142" t="s">
        <v>1857</v>
      </c>
      <c r="D1850" s="142" t="s">
        <v>356</v>
      </c>
      <c r="E1850" s="142" t="s">
        <v>2159</v>
      </c>
      <c r="F1850" s="143">
        <v>1</v>
      </c>
      <c r="G1850" s="143">
        <v>1</v>
      </c>
    </row>
    <row r="1851" spans="1:7" x14ac:dyDescent="0.25">
      <c r="A1851" s="142" t="s">
        <v>570</v>
      </c>
      <c r="B1851" s="142" t="s">
        <v>571</v>
      </c>
      <c r="C1851" s="142" t="s">
        <v>1857</v>
      </c>
      <c r="D1851" s="142" t="s">
        <v>2219</v>
      </c>
      <c r="E1851" s="142" t="s">
        <v>2158</v>
      </c>
      <c r="F1851" s="143">
        <v>8.5</v>
      </c>
      <c r="G1851" s="143">
        <v>1</v>
      </c>
    </row>
    <row r="1852" spans="1:7" x14ac:dyDescent="0.25">
      <c r="A1852" s="142" t="s">
        <v>570</v>
      </c>
      <c r="B1852" s="142" t="s">
        <v>571</v>
      </c>
      <c r="C1852" s="142" t="s">
        <v>1857</v>
      </c>
      <c r="D1852" s="142" t="s">
        <v>581</v>
      </c>
      <c r="E1852" s="142" t="s">
        <v>2138</v>
      </c>
      <c r="F1852" s="143">
        <v>7</v>
      </c>
      <c r="G1852" s="143">
        <v>1</v>
      </c>
    </row>
    <row r="1853" spans="1:7" x14ac:dyDescent="0.25">
      <c r="A1853" s="142" t="s">
        <v>570</v>
      </c>
      <c r="B1853" s="142" t="s">
        <v>571</v>
      </c>
      <c r="C1853" s="142" t="s">
        <v>1857</v>
      </c>
      <c r="D1853" s="142" t="s">
        <v>2</v>
      </c>
      <c r="E1853" s="142" t="s">
        <v>2139</v>
      </c>
      <c r="F1853" s="143">
        <v>5.5</v>
      </c>
      <c r="G1853" s="143">
        <v>1</v>
      </c>
    </row>
    <row r="1854" spans="1:7" x14ac:dyDescent="0.25">
      <c r="A1854" s="142" t="s">
        <v>570</v>
      </c>
      <c r="B1854" s="142" t="s">
        <v>571</v>
      </c>
      <c r="C1854" s="142" t="s">
        <v>1857</v>
      </c>
      <c r="D1854" s="142" t="s">
        <v>13</v>
      </c>
      <c r="E1854" s="142" t="s">
        <v>2140</v>
      </c>
      <c r="F1854" s="143">
        <v>4</v>
      </c>
      <c r="G1854" s="143">
        <v>1</v>
      </c>
    </row>
    <row r="1855" spans="1:7" x14ac:dyDescent="0.25">
      <c r="A1855" s="142" t="s">
        <v>570</v>
      </c>
      <c r="B1855" s="142" t="s">
        <v>571</v>
      </c>
      <c r="C1855" s="142" t="s">
        <v>1857</v>
      </c>
      <c r="D1855" s="142" t="s">
        <v>10</v>
      </c>
      <c r="E1855" s="142" t="s">
        <v>2141</v>
      </c>
      <c r="F1855" s="143">
        <v>3</v>
      </c>
      <c r="G1855" s="143">
        <v>1</v>
      </c>
    </row>
    <row r="1856" spans="1:7" x14ac:dyDescent="0.25">
      <c r="A1856" s="142" t="s">
        <v>570</v>
      </c>
      <c r="B1856" s="142" t="s">
        <v>571</v>
      </c>
      <c r="C1856" s="142" t="s">
        <v>1857</v>
      </c>
      <c r="D1856" s="142" t="s">
        <v>370</v>
      </c>
      <c r="E1856" s="142" t="s">
        <v>2142</v>
      </c>
      <c r="F1856" s="143">
        <v>2</v>
      </c>
      <c r="G1856" s="143">
        <v>1</v>
      </c>
    </row>
    <row r="1857" spans="1:7" x14ac:dyDescent="0.25">
      <c r="A1857" s="142" t="s">
        <v>570</v>
      </c>
      <c r="B1857" s="142" t="s">
        <v>571</v>
      </c>
      <c r="C1857" s="142" t="s">
        <v>1857</v>
      </c>
      <c r="D1857" s="142" t="s">
        <v>25</v>
      </c>
      <c r="E1857" s="142" t="s">
        <v>2305</v>
      </c>
      <c r="F1857" s="143">
        <v>1.5</v>
      </c>
      <c r="G1857" s="143">
        <v>1</v>
      </c>
    </row>
    <row r="1858" spans="1:7" x14ac:dyDescent="0.25">
      <c r="A1858" s="142" t="s">
        <v>570</v>
      </c>
      <c r="B1858" s="142" t="s">
        <v>571</v>
      </c>
      <c r="C1858" s="142" t="s">
        <v>1857</v>
      </c>
      <c r="D1858" s="142" t="s">
        <v>356</v>
      </c>
      <c r="E1858" s="142" t="s">
        <v>2159</v>
      </c>
      <c r="F1858" s="143">
        <v>1</v>
      </c>
      <c r="G1858" s="143">
        <v>1</v>
      </c>
    </row>
    <row r="1859" spans="1:7" x14ac:dyDescent="0.25">
      <c r="A1859" s="142" t="s">
        <v>572</v>
      </c>
      <c r="B1859" s="142" t="s">
        <v>573</v>
      </c>
      <c r="C1859" s="142" t="s">
        <v>1857</v>
      </c>
      <c r="D1859" s="142" t="s">
        <v>2219</v>
      </c>
      <c r="E1859" s="142" t="s">
        <v>2158</v>
      </c>
      <c r="F1859" s="143">
        <v>8.5</v>
      </c>
      <c r="G1859" s="143">
        <v>1</v>
      </c>
    </row>
    <row r="1860" spans="1:7" x14ac:dyDescent="0.25">
      <c r="A1860" s="142" t="s">
        <v>572</v>
      </c>
      <c r="B1860" s="142" t="s">
        <v>573</v>
      </c>
      <c r="C1860" s="142" t="s">
        <v>1857</v>
      </c>
      <c r="D1860" s="142" t="s">
        <v>581</v>
      </c>
      <c r="E1860" s="142" t="s">
        <v>2138</v>
      </c>
      <c r="F1860" s="143">
        <v>7</v>
      </c>
      <c r="G1860" s="143">
        <v>1</v>
      </c>
    </row>
    <row r="1861" spans="1:7" x14ac:dyDescent="0.25">
      <c r="A1861" s="142" t="s">
        <v>572</v>
      </c>
      <c r="B1861" s="142" t="s">
        <v>573</v>
      </c>
      <c r="C1861" s="142" t="s">
        <v>1857</v>
      </c>
      <c r="D1861" s="142" t="s">
        <v>2</v>
      </c>
      <c r="E1861" s="142" t="s">
        <v>2139</v>
      </c>
      <c r="F1861" s="143">
        <v>5.5</v>
      </c>
      <c r="G1861" s="143">
        <v>1</v>
      </c>
    </row>
    <row r="1862" spans="1:7" x14ac:dyDescent="0.25">
      <c r="A1862" s="142" t="s">
        <v>572</v>
      </c>
      <c r="B1862" s="142" t="s">
        <v>573</v>
      </c>
      <c r="C1862" s="142" t="s">
        <v>1857</v>
      </c>
      <c r="D1862" s="142" t="s">
        <v>13</v>
      </c>
      <c r="E1862" s="142" t="s">
        <v>2140</v>
      </c>
      <c r="F1862" s="143">
        <v>4</v>
      </c>
      <c r="G1862" s="143">
        <v>1</v>
      </c>
    </row>
    <row r="1863" spans="1:7" x14ac:dyDescent="0.25">
      <c r="A1863" s="142" t="s">
        <v>572</v>
      </c>
      <c r="B1863" s="142" t="s">
        <v>573</v>
      </c>
      <c r="C1863" s="142" t="s">
        <v>1857</v>
      </c>
      <c r="D1863" s="142" t="s">
        <v>10</v>
      </c>
      <c r="E1863" s="142" t="s">
        <v>2141</v>
      </c>
      <c r="F1863" s="143">
        <v>3</v>
      </c>
      <c r="G1863" s="143">
        <v>1</v>
      </c>
    </row>
    <row r="1864" spans="1:7" x14ac:dyDescent="0.25">
      <c r="A1864" s="142" t="s">
        <v>572</v>
      </c>
      <c r="B1864" s="142" t="s">
        <v>573</v>
      </c>
      <c r="C1864" s="142" t="s">
        <v>1857</v>
      </c>
      <c r="D1864" s="142" t="s">
        <v>370</v>
      </c>
      <c r="E1864" s="142" t="s">
        <v>2142</v>
      </c>
      <c r="F1864" s="143">
        <v>2</v>
      </c>
      <c r="G1864" s="143">
        <v>1</v>
      </c>
    </row>
    <row r="1865" spans="1:7" x14ac:dyDescent="0.25">
      <c r="A1865" s="142" t="s">
        <v>572</v>
      </c>
      <c r="B1865" s="142" t="s">
        <v>573</v>
      </c>
      <c r="C1865" s="142" t="s">
        <v>1857</v>
      </c>
      <c r="D1865" s="142" t="s">
        <v>25</v>
      </c>
      <c r="E1865" s="142" t="s">
        <v>2305</v>
      </c>
      <c r="F1865" s="143">
        <v>1.5</v>
      </c>
      <c r="G1865" s="143">
        <v>1</v>
      </c>
    </row>
    <row r="1866" spans="1:7" x14ac:dyDescent="0.25">
      <c r="A1866" s="142" t="s">
        <v>572</v>
      </c>
      <c r="B1866" s="142" t="s">
        <v>573</v>
      </c>
      <c r="C1866" s="142" t="s">
        <v>1857</v>
      </c>
      <c r="D1866" s="142" t="s">
        <v>356</v>
      </c>
      <c r="E1866" s="142" t="s">
        <v>2159</v>
      </c>
      <c r="F1866" s="143">
        <v>1</v>
      </c>
      <c r="G1866" s="143">
        <v>1</v>
      </c>
    </row>
    <row r="1867" spans="1:7" x14ac:dyDescent="0.25">
      <c r="A1867" s="142" t="s">
        <v>574</v>
      </c>
      <c r="B1867" s="142" t="s">
        <v>575</v>
      </c>
      <c r="C1867" s="142" t="s">
        <v>1803</v>
      </c>
      <c r="D1867" s="142" t="s">
        <v>581</v>
      </c>
      <c r="E1867" s="142" t="s">
        <v>2138</v>
      </c>
      <c r="F1867" s="143">
        <v>10.75</v>
      </c>
      <c r="G1867" s="143">
        <v>1</v>
      </c>
    </row>
    <row r="1868" spans="1:7" x14ac:dyDescent="0.25">
      <c r="A1868" s="142" t="s">
        <v>574</v>
      </c>
      <c r="B1868" s="142" t="s">
        <v>575</v>
      </c>
      <c r="C1868" s="142" t="s">
        <v>1803</v>
      </c>
      <c r="D1868" s="142" t="s">
        <v>2</v>
      </c>
      <c r="E1868" s="142" t="s">
        <v>2139</v>
      </c>
      <c r="F1868" s="143">
        <v>8.8800000000000008</v>
      </c>
      <c r="G1868" s="143">
        <v>1</v>
      </c>
    </row>
    <row r="1869" spans="1:7" x14ac:dyDescent="0.25">
      <c r="A1869" s="142" t="s">
        <v>574</v>
      </c>
      <c r="B1869" s="142" t="s">
        <v>575</v>
      </c>
      <c r="C1869" s="142" t="s">
        <v>1803</v>
      </c>
      <c r="D1869" s="142" t="s">
        <v>13</v>
      </c>
      <c r="E1869" s="142" t="s">
        <v>2140</v>
      </c>
      <c r="F1869" s="143">
        <v>7</v>
      </c>
      <c r="G1869" s="143">
        <v>1</v>
      </c>
    </row>
    <row r="1870" spans="1:7" x14ac:dyDescent="0.25">
      <c r="A1870" s="142" t="s">
        <v>574</v>
      </c>
      <c r="B1870" s="142" t="s">
        <v>575</v>
      </c>
      <c r="C1870" s="142" t="s">
        <v>1803</v>
      </c>
      <c r="D1870" s="142" t="s">
        <v>10</v>
      </c>
      <c r="E1870" s="142" t="s">
        <v>2141</v>
      </c>
      <c r="F1870" s="143">
        <v>5.13</v>
      </c>
      <c r="G1870" s="143">
        <v>1</v>
      </c>
    </row>
    <row r="1871" spans="1:7" x14ac:dyDescent="0.25">
      <c r="A1871" s="142" t="s">
        <v>574</v>
      </c>
      <c r="B1871" s="142" t="s">
        <v>575</v>
      </c>
      <c r="C1871" s="142" t="s">
        <v>1803</v>
      </c>
      <c r="D1871" s="142" t="s">
        <v>370</v>
      </c>
      <c r="E1871" s="142" t="s">
        <v>2142</v>
      </c>
      <c r="F1871" s="143">
        <v>3.5</v>
      </c>
      <c r="G1871" s="143">
        <v>1</v>
      </c>
    </row>
    <row r="1872" spans="1:7" x14ac:dyDescent="0.25">
      <c r="A1872" s="142" t="s">
        <v>576</v>
      </c>
      <c r="B1872" s="142" t="s">
        <v>577</v>
      </c>
      <c r="C1872" s="142" t="s">
        <v>1822</v>
      </c>
      <c r="D1872" s="142" t="s">
        <v>781</v>
      </c>
      <c r="E1872" s="142" t="s">
        <v>2145</v>
      </c>
      <c r="F1872" s="143">
        <v>10.75</v>
      </c>
      <c r="G1872" s="143">
        <v>1</v>
      </c>
    </row>
    <row r="1873" spans="1:7" x14ac:dyDescent="0.25">
      <c r="A1873" s="142" t="s">
        <v>576</v>
      </c>
      <c r="B1873" s="142" t="s">
        <v>577</v>
      </c>
      <c r="C1873" s="142" t="s">
        <v>1822</v>
      </c>
      <c r="D1873" s="142" t="s">
        <v>987</v>
      </c>
      <c r="E1873" s="142" t="s">
        <v>2146</v>
      </c>
      <c r="F1873" s="143">
        <v>9.82</v>
      </c>
      <c r="G1873" s="143">
        <v>1</v>
      </c>
    </row>
    <row r="1874" spans="1:7" x14ac:dyDescent="0.25">
      <c r="A1874" s="142" t="s">
        <v>576</v>
      </c>
      <c r="B1874" s="142" t="s">
        <v>577</v>
      </c>
      <c r="C1874" s="142" t="s">
        <v>1822</v>
      </c>
      <c r="D1874" s="142" t="s">
        <v>988</v>
      </c>
      <c r="E1874" s="142" t="s">
        <v>2147</v>
      </c>
      <c r="F1874" s="143">
        <v>8.8800000000000008</v>
      </c>
      <c r="G1874" s="143">
        <v>1</v>
      </c>
    </row>
    <row r="1875" spans="1:7" x14ac:dyDescent="0.25">
      <c r="A1875" s="142" t="s">
        <v>576</v>
      </c>
      <c r="B1875" s="142" t="s">
        <v>577</v>
      </c>
      <c r="C1875" s="142" t="s">
        <v>1822</v>
      </c>
      <c r="D1875" s="142" t="s">
        <v>761</v>
      </c>
      <c r="E1875" s="142" t="s">
        <v>2148</v>
      </c>
      <c r="F1875" s="143">
        <v>7.95</v>
      </c>
      <c r="G1875" s="143">
        <v>1</v>
      </c>
    </row>
    <row r="1876" spans="1:7" x14ac:dyDescent="0.25">
      <c r="A1876" s="142" t="s">
        <v>576</v>
      </c>
      <c r="B1876" s="142" t="s">
        <v>577</v>
      </c>
      <c r="C1876" s="142" t="s">
        <v>1822</v>
      </c>
      <c r="D1876" s="142" t="s">
        <v>989</v>
      </c>
      <c r="E1876" s="142" t="s">
        <v>2149</v>
      </c>
      <c r="F1876" s="143">
        <v>7</v>
      </c>
      <c r="G1876" s="143">
        <v>1</v>
      </c>
    </row>
    <row r="1877" spans="1:7" x14ac:dyDescent="0.25">
      <c r="A1877" s="142" t="s">
        <v>576</v>
      </c>
      <c r="B1877" s="142" t="s">
        <v>577</v>
      </c>
      <c r="C1877" s="142" t="s">
        <v>1822</v>
      </c>
      <c r="D1877" s="142" t="s">
        <v>990</v>
      </c>
      <c r="E1877" s="142" t="s">
        <v>2150</v>
      </c>
      <c r="F1877" s="143">
        <v>6.07</v>
      </c>
      <c r="G1877" s="143">
        <v>1</v>
      </c>
    </row>
    <row r="1878" spans="1:7" x14ac:dyDescent="0.25">
      <c r="A1878" s="142" t="s">
        <v>576</v>
      </c>
      <c r="B1878" s="142" t="s">
        <v>577</v>
      </c>
      <c r="C1878" s="142" t="s">
        <v>1822</v>
      </c>
      <c r="D1878" s="142" t="s">
        <v>991</v>
      </c>
      <c r="E1878" s="142" t="s">
        <v>2151</v>
      </c>
      <c r="F1878" s="143">
        <v>5.13</v>
      </c>
      <c r="G1878" s="143">
        <v>1</v>
      </c>
    </row>
    <row r="1879" spans="1:7" x14ac:dyDescent="0.25">
      <c r="A1879" s="142" t="s">
        <v>576</v>
      </c>
      <c r="B1879" s="142" t="s">
        <v>577</v>
      </c>
      <c r="C1879" s="142" t="s">
        <v>1822</v>
      </c>
      <c r="D1879" s="142" t="s">
        <v>992</v>
      </c>
      <c r="E1879" s="142" t="s">
        <v>2152</v>
      </c>
      <c r="F1879" s="143">
        <v>4.2</v>
      </c>
      <c r="G1879" s="143">
        <v>1</v>
      </c>
    </row>
    <row r="1880" spans="1:7" x14ac:dyDescent="0.25">
      <c r="A1880" s="142" t="s">
        <v>576</v>
      </c>
      <c r="B1880" s="142" t="s">
        <v>577</v>
      </c>
      <c r="C1880" s="142" t="s">
        <v>1822</v>
      </c>
      <c r="D1880" s="142" t="s">
        <v>971</v>
      </c>
      <c r="E1880" s="142" t="s">
        <v>2153</v>
      </c>
      <c r="F1880" s="143">
        <v>3.5</v>
      </c>
      <c r="G1880" s="143">
        <v>1</v>
      </c>
    </row>
    <row r="1881" spans="1:7" x14ac:dyDescent="0.25">
      <c r="A1881" s="142" t="s">
        <v>578</v>
      </c>
      <c r="B1881" s="142" t="s">
        <v>1823</v>
      </c>
      <c r="C1881" s="142" t="s">
        <v>1824</v>
      </c>
      <c r="D1881" s="142" t="s">
        <v>2220</v>
      </c>
      <c r="E1881" s="142" t="s">
        <v>579</v>
      </c>
      <c r="F1881" s="143">
        <v>1.75</v>
      </c>
      <c r="G1881" s="143">
        <v>1</v>
      </c>
    </row>
    <row r="1882" spans="1:7" x14ac:dyDescent="0.25">
      <c r="A1882" s="142" t="s">
        <v>580</v>
      </c>
      <c r="B1882" s="142" t="s">
        <v>1825</v>
      </c>
      <c r="C1882" s="142" t="s">
        <v>1824</v>
      </c>
      <c r="D1882" s="142" t="s">
        <v>2220</v>
      </c>
      <c r="E1882" s="142" t="s">
        <v>579</v>
      </c>
      <c r="F1882" s="143">
        <v>1.75</v>
      </c>
      <c r="G1882" s="143">
        <v>1</v>
      </c>
    </row>
    <row r="1883" spans="1:7" x14ac:dyDescent="0.25">
      <c r="A1883" s="142" t="s">
        <v>582</v>
      </c>
      <c r="B1883" s="142" t="s">
        <v>583</v>
      </c>
      <c r="C1883" s="142" t="s">
        <v>1822</v>
      </c>
      <c r="D1883" s="142" t="s">
        <v>781</v>
      </c>
      <c r="E1883" s="142" t="s">
        <v>2145</v>
      </c>
      <c r="F1883" s="143">
        <v>10.75</v>
      </c>
      <c r="G1883" s="143">
        <v>1</v>
      </c>
    </row>
    <row r="1884" spans="1:7" x14ac:dyDescent="0.25">
      <c r="A1884" s="142" t="s">
        <v>582</v>
      </c>
      <c r="B1884" s="142" t="s">
        <v>583</v>
      </c>
      <c r="C1884" s="142" t="s">
        <v>1822</v>
      </c>
      <c r="D1884" s="142" t="s">
        <v>987</v>
      </c>
      <c r="E1884" s="142" t="s">
        <v>2146</v>
      </c>
      <c r="F1884" s="143">
        <v>9.82</v>
      </c>
      <c r="G1884" s="143">
        <v>1</v>
      </c>
    </row>
    <row r="1885" spans="1:7" x14ac:dyDescent="0.25">
      <c r="A1885" s="142" t="s">
        <v>582</v>
      </c>
      <c r="B1885" s="142" t="s">
        <v>583</v>
      </c>
      <c r="C1885" s="142" t="s">
        <v>1822</v>
      </c>
      <c r="D1885" s="142" t="s">
        <v>988</v>
      </c>
      <c r="E1885" s="142" t="s">
        <v>2147</v>
      </c>
      <c r="F1885" s="143">
        <v>8.8800000000000008</v>
      </c>
      <c r="G1885" s="143">
        <v>1</v>
      </c>
    </row>
    <row r="1886" spans="1:7" x14ac:dyDescent="0.25">
      <c r="A1886" s="142" t="s">
        <v>582</v>
      </c>
      <c r="B1886" s="142" t="s">
        <v>583</v>
      </c>
      <c r="C1886" s="142" t="s">
        <v>1822</v>
      </c>
      <c r="D1886" s="142" t="s">
        <v>761</v>
      </c>
      <c r="E1886" s="142" t="s">
        <v>2148</v>
      </c>
      <c r="F1886" s="143">
        <v>7.95</v>
      </c>
      <c r="G1886" s="143">
        <v>1</v>
      </c>
    </row>
    <row r="1887" spans="1:7" x14ac:dyDescent="0.25">
      <c r="A1887" s="142" t="s">
        <v>582</v>
      </c>
      <c r="B1887" s="142" t="s">
        <v>583</v>
      </c>
      <c r="C1887" s="142" t="s">
        <v>1822</v>
      </c>
      <c r="D1887" s="142" t="s">
        <v>989</v>
      </c>
      <c r="E1887" s="142" t="s">
        <v>2149</v>
      </c>
      <c r="F1887" s="143">
        <v>7</v>
      </c>
      <c r="G1887" s="143">
        <v>1</v>
      </c>
    </row>
    <row r="1888" spans="1:7" x14ac:dyDescent="0.25">
      <c r="A1888" s="142" t="s">
        <v>582</v>
      </c>
      <c r="B1888" s="142" t="s">
        <v>583</v>
      </c>
      <c r="C1888" s="142" t="s">
        <v>1822</v>
      </c>
      <c r="D1888" s="142" t="s">
        <v>990</v>
      </c>
      <c r="E1888" s="142" t="s">
        <v>2150</v>
      </c>
      <c r="F1888" s="143">
        <v>6.07</v>
      </c>
      <c r="G1888" s="143">
        <v>1</v>
      </c>
    </row>
    <row r="1889" spans="1:7" x14ac:dyDescent="0.25">
      <c r="A1889" s="142" t="s">
        <v>582</v>
      </c>
      <c r="B1889" s="142" t="s">
        <v>583</v>
      </c>
      <c r="C1889" s="142" t="s">
        <v>1822</v>
      </c>
      <c r="D1889" s="142" t="s">
        <v>991</v>
      </c>
      <c r="E1889" s="142" t="s">
        <v>2151</v>
      </c>
      <c r="F1889" s="143">
        <v>5.13</v>
      </c>
      <c r="G1889" s="143">
        <v>1</v>
      </c>
    </row>
    <row r="1890" spans="1:7" x14ac:dyDescent="0.25">
      <c r="A1890" s="142" t="s">
        <v>582</v>
      </c>
      <c r="B1890" s="142" t="s">
        <v>583</v>
      </c>
      <c r="C1890" s="142" t="s">
        <v>1822</v>
      </c>
      <c r="D1890" s="142" t="s">
        <v>992</v>
      </c>
      <c r="E1890" s="142" t="s">
        <v>2152</v>
      </c>
      <c r="F1890" s="143">
        <v>4.2</v>
      </c>
      <c r="G1890" s="143">
        <v>1</v>
      </c>
    </row>
    <row r="1891" spans="1:7" x14ac:dyDescent="0.25">
      <c r="A1891" s="142" t="s">
        <v>582</v>
      </c>
      <c r="B1891" s="142" t="s">
        <v>583</v>
      </c>
      <c r="C1891" s="142" t="s">
        <v>1822</v>
      </c>
      <c r="D1891" s="142" t="s">
        <v>971</v>
      </c>
      <c r="E1891" s="142" t="s">
        <v>2153</v>
      </c>
      <c r="F1891" s="143">
        <v>3.5</v>
      </c>
      <c r="G1891" s="143">
        <v>1</v>
      </c>
    </row>
    <row r="1892" spans="1:7" x14ac:dyDescent="0.25">
      <c r="A1892" s="142" t="s">
        <v>584</v>
      </c>
      <c r="B1892" s="142" t="s">
        <v>585</v>
      </c>
      <c r="C1892" s="142" t="s">
        <v>1803</v>
      </c>
      <c r="D1892" s="142" t="s">
        <v>581</v>
      </c>
      <c r="E1892" s="142" t="s">
        <v>2138</v>
      </c>
      <c r="F1892" s="143">
        <v>10.75</v>
      </c>
      <c r="G1892" s="143">
        <v>1</v>
      </c>
    </row>
    <row r="1893" spans="1:7" x14ac:dyDescent="0.25">
      <c r="A1893" s="142" t="s">
        <v>584</v>
      </c>
      <c r="B1893" s="142" t="s">
        <v>585</v>
      </c>
      <c r="C1893" s="142" t="s">
        <v>1803</v>
      </c>
      <c r="D1893" s="142" t="s">
        <v>2</v>
      </c>
      <c r="E1893" s="142" t="s">
        <v>2139</v>
      </c>
      <c r="F1893" s="143">
        <v>8.8800000000000008</v>
      </c>
      <c r="G1893" s="143">
        <v>1</v>
      </c>
    </row>
    <row r="1894" spans="1:7" x14ac:dyDescent="0.25">
      <c r="A1894" s="142" t="s">
        <v>584</v>
      </c>
      <c r="B1894" s="142" t="s">
        <v>585</v>
      </c>
      <c r="C1894" s="142" t="s">
        <v>1803</v>
      </c>
      <c r="D1894" s="142" t="s">
        <v>13</v>
      </c>
      <c r="E1894" s="142" t="s">
        <v>2140</v>
      </c>
      <c r="F1894" s="143">
        <v>7</v>
      </c>
      <c r="G1894" s="143">
        <v>1</v>
      </c>
    </row>
    <row r="1895" spans="1:7" x14ac:dyDescent="0.25">
      <c r="A1895" s="142" t="s">
        <v>584</v>
      </c>
      <c r="B1895" s="142" t="s">
        <v>585</v>
      </c>
      <c r="C1895" s="142" t="s">
        <v>1803</v>
      </c>
      <c r="D1895" s="142" t="s">
        <v>10</v>
      </c>
      <c r="E1895" s="142" t="s">
        <v>2141</v>
      </c>
      <c r="F1895" s="143">
        <v>5.13</v>
      </c>
      <c r="G1895" s="143">
        <v>1</v>
      </c>
    </row>
    <row r="1896" spans="1:7" x14ac:dyDescent="0.25">
      <c r="A1896" s="142" t="s">
        <v>584</v>
      </c>
      <c r="B1896" s="142" t="s">
        <v>585</v>
      </c>
      <c r="C1896" s="142" t="s">
        <v>1803</v>
      </c>
      <c r="D1896" s="142" t="s">
        <v>370</v>
      </c>
      <c r="E1896" s="142" t="s">
        <v>2142</v>
      </c>
      <c r="F1896" s="143">
        <v>3.5</v>
      </c>
      <c r="G1896" s="143">
        <v>1</v>
      </c>
    </row>
    <row r="1897" spans="1:7" x14ac:dyDescent="0.25">
      <c r="A1897" s="142" t="s">
        <v>586</v>
      </c>
      <c r="B1897" s="142" t="s">
        <v>587</v>
      </c>
      <c r="C1897" s="142" t="s">
        <v>975</v>
      </c>
      <c r="D1897" s="142" t="s">
        <v>2219</v>
      </c>
      <c r="E1897" s="142" t="s">
        <v>2158</v>
      </c>
      <c r="F1897" s="143">
        <v>8.5</v>
      </c>
      <c r="G1897" s="143">
        <v>1</v>
      </c>
    </row>
    <row r="1898" spans="1:7" x14ac:dyDescent="0.25">
      <c r="A1898" s="142" t="s">
        <v>586</v>
      </c>
      <c r="B1898" s="142" t="s">
        <v>587</v>
      </c>
      <c r="C1898" s="142" t="s">
        <v>975</v>
      </c>
      <c r="D1898" s="142" t="s">
        <v>581</v>
      </c>
      <c r="E1898" s="142" t="s">
        <v>2138</v>
      </c>
      <c r="F1898" s="143">
        <v>7</v>
      </c>
      <c r="G1898" s="143">
        <v>1</v>
      </c>
    </row>
    <row r="1899" spans="1:7" x14ac:dyDescent="0.25">
      <c r="A1899" s="142" t="s">
        <v>586</v>
      </c>
      <c r="B1899" s="142" t="s">
        <v>587</v>
      </c>
      <c r="C1899" s="142" t="s">
        <v>975</v>
      </c>
      <c r="D1899" s="142" t="s">
        <v>2</v>
      </c>
      <c r="E1899" s="142" t="s">
        <v>2139</v>
      </c>
      <c r="F1899" s="143">
        <v>5.5</v>
      </c>
      <c r="G1899" s="143">
        <v>1</v>
      </c>
    </row>
    <row r="1900" spans="1:7" x14ac:dyDescent="0.25">
      <c r="A1900" s="142" t="s">
        <v>586</v>
      </c>
      <c r="B1900" s="142" t="s">
        <v>587</v>
      </c>
      <c r="C1900" s="142" t="s">
        <v>975</v>
      </c>
      <c r="D1900" s="142" t="s">
        <v>13</v>
      </c>
      <c r="E1900" s="142" t="s">
        <v>2140</v>
      </c>
      <c r="F1900" s="143">
        <v>4</v>
      </c>
      <c r="G1900" s="143">
        <v>1</v>
      </c>
    </row>
    <row r="1901" spans="1:7" x14ac:dyDescent="0.25">
      <c r="A1901" s="142" t="s">
        <v>586</v>
      </c>
      <c r="B1901" s="142" t="s">
        <v>587</v>
      </c>
      <c r="C1901" s="142" t="s">
        <v>975</v>
      </c>
      <c r="D1901" s="142" t="s">
        <v>10</v>
      </c>
      <c r="E1901" s="142" t="s">
        <v>2141</v>
      </c>
      <c r="F1901" s="143">
        <v>3</v>
      </c>
      <c r="G1901" s="143">
        <v>1</v>
      </c>
    </row>
    <row r="1902" spans="1:7" x14ac:dyDescent="0.25">
      <c r="A1902" s="142" t="s">
        <v>586</v>
      </c>
      <c r="B1902" s="142" t="s">
        <v>587</v>
      </c>
      <c r="C1902" s="142" t="s">
        <v>975</v>
      </c>
      <c r="D1902" s="142" t="s">
        <v>370</v>
      </c>
      <c r="E1902" s="142" t="s">
        <v>2142</v>
      </c>
      <c r="F1902" s="143">
        <v>2</v>
      </c>
      <c r="G1902" s="143">
        <v>1</v>
      </c>
    </row>
    <row r="1903" spans="1:7" x14ac:dyDescent="0.25">
      <c r="A1903" s="142" t="s">
        <v>586</v>
      </c>
      <c r="B1903" s="142" t="s">
        <v>587</v>
      </c>
      <c r="C1903" s="142" t="s">
        <v>975</v>
      </c>
      <c r="D1903" s="142" t="s">
        <v>25</v>
      </c>
      <c r="E1903" s="142" t="s">
        <v>2305</v>
      </c>
      <c r="F1903" s="143">
        <v>1.5</v>
      </c>
      <c r="G1903" s="143">
        <v>1</v>
      </c>
    </row>
    <row r="1904" spans="1:7" x14ac:dyDescent="0.25">
      <c r="A1904" s="142" t="s">
        <v>586</v>
      </c>
      <c r="B1904" s="142" t="s">
        <v>587</v>
      </c>
      <c r="C1904" s="142" t="s">
        <v>975</v>
      </c>
      <c r="D1904" s="142" t="s">
        <v>356</v>
      </c>
      <c r="E1904" s="142" t="s">
        <v>2159</v>
      </c>
      <c r="F1904" s="143">
        <v>1</v>
      </c>
      <c r="G1904" s="143">
        <v>1</v>
      </c>
    </row>
    <row r="1905" spans="1:7" x14ac:dyDescent="0.25">
      <c r="A1905" s="142" t="s">
        <v>588</v>
      </c>
      <c r="B1905" s="142" t="s">
        <v>589</v>
      </c>
      <c r="C1905" s="142" t="s">
        <v>975</v>
      </c>
      <c r="D1905" s="142" t="s">
        <v>2219</v>
      </c>
      <c r="E1905" s="142" t="s">
        <v>2158</v>
      </c>
      <c r="F1905" s="143">
        <v>8.5</v>
      </c>
      <c r="G1905" s="143">
        <v>1</v>
      </c>
    </row>
    <row r="1906" spans="1:7" x14ac:dyDescent="0.25">
      <c r="A1906" s="142" t="s">
        <v>588</v>
      </c>
      <c r="B1906" s="142" t="s">
        <v>589</v>
      </c>
      <c r="C1906" s="142" t="s">
        <v>975</v>
      </c>
      <c r="D1906" s="142" t="s">
        <v>581</v>
      </c>
      <c r="E1906" s="142" t="s">
        <v>2138</v>
      </c>
      <c r="F1906" s="143">
        <v>7</v>
      </c>
      <c r="G1906" s="143">
        <v>1</v>
      </c>
    </row>
    <row r="1907" spans="1:7" x14ac:dyDescent="0.25">
      <c r="A1907" s="142" t="s">
        <v>588</v>
      </c>
      <c r="B1907" s="142" t="s">
        <v>589</v>
      </c>
      <c r="C1907" s="142" t="s">
        <v>975</v>
      </c>
      <c r="D1907" s="142" t="s">
        <v>2</v>
      </c>
      <c r="E1907" s="142" t="s">
        <v>2139</v>
      </c>
      <c r="F1907" s="143">
        <v>5.5</v>
      </c>
      <c r="G1907" s="143">
        <v>1</v>
      </c>
    </row>
    <row r="1908" spans="1:7" x14ac:dyDescent="0.25">
      <c r="A1908" s="142" t="s">
        <v>588</v>
      </c>
      <c r="B1908" s="142" t="s">
        <v>589</v>
      </c>
      <c r="C1908" s="142" t="s">
        <v>975</v>
      </c>
      <c r="D1908" s="142" t="s">
        <v>13</v>
      </c>
      <c r="E1908" s="142" t="s">
        <v>2140</v>
      </c>
      <c r="F1908" s="143">
        <v>4</v>
      </c>
      <c r="G1908" s="143">
        <v>1</v>
      </c>
    </row>
    <row r="1909" spans="1:7" x14ac:dyDescent="0.25">
      <c r="A1909" s="142" t="s">
        <v>588</v>
      </c>
      <c r="B1909" s="142" t="s">
        <v>589</v>
      </c>
      <c r="C1909" s="142" t="s">
        <v>975</v>
      </c>
      <c r="D1909" s="142" t="s">
        <v>10</v>
      </c>
      <c r="E1909" s="142" t="s">
        <v>2141</v>
      </c>
      <c r="F1909" s="143">
        <v>3</v>
      </c>
      <c r="G1909" s="143">
        <v>1</v>
      </c>
    </row>
    <row r="1910" spans="1:7" x14ac:dyDescent="0.25">
      <c r="A1910" s="142" t="s">
        <v>588</v>
      </c>
      <c r="B1910" s="142" t="s">
        <v>589</v>
      </c>
      <c r="C1910" s="142" t="s">
        <v>975</v>
      </c>
      <c r="D1910" s="142" t="s">
        <v>370</v>
      </c>
      <c r="E1910" s="142" t="s">
        <v>2142</v>
      </c>
      <c r="F1910" s="143">
        <v>2</v>
      </c>
      <c r="G1910" s="143">
        <v>1</v>
      </c>
    </row>
    <row r="1911" spans="1:7" x14ac:dyDescent="0.25">
      <c r="A1911" s="142" t="s">
        <v>588</v>
      </c>
      <c r="B1911" s="142" t="s">
        <v>589</v>
      </c>
      <c r="C1911" s="142" t="s">
        <v>975</v>
      </c>
      <c r="D1911" s="142" t="s">
        <v>25</v>
      </c>
      <c r="E1911" s="142" t="s">
        <v>2305</v>
      </c>
      <c r="F1911" s="143">
        <v>1.5</v>
      </c>
      <c r="G1911" s="143">
        <v>1</v>
      </c>
    </row>
    <row r="1912" spans="1:7" x14ac:dyDescent="0.25">
      <c r="A1912" s="142" t="s">
        <v>588</v>
      </c>
      <c r="B1912" s="142" t="s">
        <v>589</v>
      </c>
      <c r="C1912" s="142" t="s">
        <v>975</v>
      </c>
      <c r="D1912" s="142" t="s">
        <v>356</v>
      </c>
      <c r="E1912" s="142" t="s">
        <v>2159</v>
      </c>
      <c r="F1912" s="143">
        <v>1</v>
      </c>
      <c r="G1912" s="143">
        <v>1</v>
      </c>
    </row>
    <row r="1913" spans="1:7" x14ac:dyDescent="0.25">
      <c r="A1913" s="142" t="s">
        <v>590</v>
      </c>
      <c r="B1913" s="142" t="s">
        <v>591</v>
      </c>
      <c r="C1913" s="142" t="s">
        <v>1803</v>
      </c>
      <c r="D1913" s="142" t="s">
        <v>581</v>
      </c>
      <c r="E1913" s="142" t="s">
        <v>2138</v>
      </c>
      <c r="F1913" s="143">
        <v>10.75</v>
      </c>
      <c r="G1913" s="143">
        <v>1</v>
      </c>
    </row>
    <row r="1914" spans="1:7" x14ac:dyDescent="0.25">
      <c r="A1914" s="142" t="s">
        <v>590</v>
      </c>
      <c r="B1914" s="142" t="s">
        <v>591</v>
      </c>
      <c r="C1914" s="142" t="s">
        <v>1803</v>
      </c>
      <c r="D1914" s="142" t="s">
        <v>2</v>
      </c>
      <c r="E1914" s="142" t="s">
        <v>2139</v>
      </c>
      <c r="F1914" s="143">
        <v>8.8800000000000008</v>
      </c>
      <c r="G1914" s="143">
        <v>1</v>
      </c>
    </row>
    <row r="1915" spans="1:7" x14ac:dyDescent="0.25">
      <c r="A1915" s="142" t="s">
        <v>590</v>
      </c>
      <c r="B1915" s="142" t="s">
        <v>591</v>
      </c>
      <c r="C1915" s="142" t="s">
        <v>1803</v>
      </c>
      <c r="D1915" s="142" t="s">
        <v>13</v>
      </c>
      <c r="E1915" s="142" t="s">
        <v>2140</v>
      </c>
      <c r="F1915" s="143">
        <v>7</v>
      </c>
      <c r="G1915" s="143">
        <v>1</v>
      </c>
    </row>
    <row r="1916" spans="1:7" x14ac:dyDescent="0.25">
      <c r="A1916" s="142" t="s">
        <v>590</v>
      </c>
      <c r="B1916" s="142" t="s">
        <v>591</v>
      </c>
      <c r="C1916" s="142" t="s">
        <v>1803</v>
      </c>
      <c r="D1916" s="142" t="s">
        <v>10</v>
      </c>
      <c r="E1916" s="142" t="s">
        <v>2141</v>
      </c>
      <c r="F1916" s="143">
        <v>5.13</v>
      </c>
      <c r="G1916" s="143">
        <v>1</v>
      </c>
    </row>
    <row r="1917" spans="1:7" x14ac:dyDescent="0.25">
      <c r="A1917" s="142" t="s">
        <v>590</v>
      </c>
      <c r="B1917" s="142" t="s">
        <v>591</v>
      </c>
      <c r="C1917" s="142" t="s">
        <v>1803</v>
      </c>
      <c r="D1917" s="142" t="s">
        <v>370</v>
      </c>
      <c r="E1917" s="142" t="s">
        <v>2142</v>
      </c>
      <c r="F1917" s="143">
        <v>3.5</v>
      </c>
      <c r="G1917" s="143">
        <v>1</v>
      </c>
    </row>
    <row r="1918" spans="1:7" x14ac:dyDescent="0.25">
      <c r="A1918" s="142" t="s">
        <v>592</v>
      </c>
      <c r="B1918" s="142" t="s">
        <v>593</v>
      </c>
      <c r="C1918" s="142" t="s">
        <v>1822</v>
      </c>
      <c r="D1918" s="142" t="s">
        <v>781</v>
      </c>
      <c r="E1918" s="142" t="s">
        <v>2145</v>
      </c>
      <c r="F1918" s="143">
        <v>10.75</v>
      </c>
      <c r="G1918" s="143">
        <v>1</v>
      </c>
    </row>
    <row r="1919" spans="1:7" x14ac:dyDescent="0.25">
      <c r="A1919" s="142" t="s">
        <v>592</v>
      </c>
      <c r="B1919" s="142" t="s">
        <v>593</v>
      </c>
      <c r="C1919" s="142" t="s">
        <v>1822</v>
      </c>
      <c r="D1919" s="142" t="s">
        <v>987</v>
      </c>
      <c r="E1919" s="142" t="s">
        <v>2146</v>
      </c>
      <c r="F1919" s="143">
        <v>9.82</v>
      </c>
      <c r="G1919" s="143">
        <v>1</v>
      </c>
    </row>
    <row r="1920" spans="1:7" x14ac:dyDescent="0.25">
      <c r="A1920" s="142" t="s">
        <v>592</v>
      </c>
      <c r="B1920" s="142" t="s">
        <v>593</v>
      </c>
      <c r="C1920" s="142" t="s">
        <v>1822</v>
      </c>
      <c r="D1920" s="142" t="s">
        <v>988</v>
      </c>
      <c r="E1920" s="142" t="s">
        <v>2147</v>
      </c>
      <c r="F1920" s="143">
        <v>8.8800000000000008</v>
      </c>
      <c r="G1920" s="143">
        <v>1</v>
      </c>
    </row>
    <row r="1921" spans="1:7" x14ac:dyDescent="0.25">
      <c r="A1921" s="142" t="s">
        <v>592</v>
      </c>
      <c r="B1921" s="142" t="s">
        <v>593</v>
      </c>
      <c r="C1921" s="142" t="s">
        <v>1822</v>
      </c>
      <c r="D1921" s="142" t="s">
        <v>761</v>
      </c>
      <c r="E1921" s="142" t="s">
        <v>2148</v>
      </c>
      <c r="F1921" s="143">
        <v>7.95</v>
      </c>
      <c r="G1921" s="143">
        <v>1</v>
      </c>
    </row>
    <row r="1922" spans="1:7" x14ac:dyDescent="0.25">
      <c r="A1922" s="142" t="s">
        <v>592</v>
      </c>
      <c r="B1922" s="142" t="s">
        <v>593</v>
      </c>
      <c r="C1922" s="142" t="s">
        <v>1822</v>
      </c>
      <c r="D1922" s="142" t="s">
        <v>989</v>
      </c>
      <c r="E1922" s="142" t="s">
        <v>2149</v>
      </c>
      <c r="F1922" s="143">
        <v>7</v>
      </c>
      <c r="G1922" s="143">
        <v>1</v>
      </c>
    </row>
    <row r="1923" spans="1:7" x14ac:dyDescent="0.25">
      <c r="A1923" s="142" t="s">
        <v>592</v>
      </c>
      <c r="B1923" s="142" t="s">
        <v>593</v>
      </c>
      <c r="C1923" s="142" t="s">
        <v>1822</v>
      </c>
      <c r="D1923" s="142" t="s">
        <v>990</v>
      </c>
      <c r="E1923" s="142" t="s">
        <v>2150</v>
      </c>
      <c r="F1923" s="143">
        <v>6.07</v>
      </c>
      <c r="G1923" s="143">
        <v>1</v>
      </c>
    </row>
    <row r="1924" spans="1:7" x14ac:dyDescent="0.25">
      <c r="A1924" s="142" t="s">
        <v>592</v>
      </c>
      <c r="B1924" s="142" t="s">
        <v>593</v>
      </c>
      <c r="C1924" s="142" t="s">
        <v>1822</v>
      </c>
      <c r="D1924" s="142" t="s">
        <v>991</v>
      </c>
      <c r="E1924" s="142" t="s">
        <v>2151</v>
      </c>
      <c r="F1924" s="143">
        <v>5.13</v>
      </c>
      <c r="G1924" s="143">
        <v>1</v>
      </c>
    </row>
    <row r="1925" spans="1:7" x14ac:dyDescent="0.25">
      <c r="A1925" s="142" t="s">
        <v>592</v>
      </c>
      <c r="B1925" s="142" t="s">
        <v>593</v>
      </c>
      <c r="C1925" s="142" t="s">
        <v>1822</v>
      </c>
      <c r="D1925" s="142" t="s">
        <v>992</v>
      </c>
      <c r="E1925" s="142" t="s">
        <v>2152</v>
      </c>
      <c r="F1925" s="143">
        <v>4.2</v>
      </c>
      <c r="G1925" s="143">
        <v>1</v>
      </c>
    </row>
    <row r="1926" spans="1:7" x14ac:dyDescent="0.25">
      <c r="A1926" s="142" t="s">
        <v>592</v>
      </c>
      <c r="B1926" s="142" t="s">
        <v>593</v>
      </c>
      <c r="C1926" s="142" t="s">
        <v>1822</v>
      </c>
      <c r="D1926" s="142" t="s">
        <v>971</v>
      </c>
      <c r="E1926" s="142" t="s">
        <v>2153</v>
      </c>
      <c r="F1926" s="143">
        <v>3.5</v>
      </c>
      <c r="G1926" s="143">
        <v>1</v>
      </c>
    </row>
    <row r="1927" spans="1:7" x14ac:dyDescent="0.25">
      <c r="A1927" s="142" t="s">
        <v>594</v>
      </c>
      <c r="B1927" s="142" t="s">
        <v>595</v>
      </c>
      <c r="C1927" s="142" t="s">
        <v>1803</v>
      </c>
      <c r="D1927" s="142" t="s">
        <v>581</v>
      </c>
      <c r="E1927" s="142" t="s">
        <v>2138</v>
      </c>
      <c r="F1927" s="143">
        <v>10.75</v>
      </c>
      <c r="G1927" s="143">
        <v>1</v>
      </c>
    </row>
    <row r="1928" spans="1:7" x14ac:dyDescent="0.25">
      <c r="A1928" s="142" t="s">
        <v>594</v>
      </c>
      <c r="B1928" s="142" t="s">
        <v>595</v>
      </c>
      <c r="C1928" s="142" t="s">
        <v>1803</v>
      </c>
      <c r="D1928" s="142" t="s">
        <v>2</v>
      </c>
      <c r="E1928" s="142" t="s">
        <v>2139</v>
      </c>
      <c r="F1928" s="143">
        <v>8.8800000000000008</v>
      </c>
      <c r="G1928" s="143">
        <v>1</v>
      </c>
    </row>
    <row r="1929" spans="1:7" x14ac:dyDescent="0.25">
      <c r="A1929" s="142" t="s">
        <v>594</v>
      </c>
      <c r="B1929" s="142" t="s">
        <v>595</v>
      </c>
      <c r="C1929" s="142" t="s">
        <v>1803</v>
      </c>
      <c r="D1929" s="142" t="s">
        <v>13</v>
      </c>
      <c r="E1929" s="142" t="s">
        <v>2140</v>
      </c>
      <c r="F1929" s="143">
        <v>7</v>
      </c>
      <c r="G1929" s="143">
        <v>1</v>
      </c>
    </row>
    <row r="1930" spans="1:7" x14ac:dyDescent="0.25">
      <c r="A1930" s="142" t="s">
        <v>594</v>
      </c>
      <c r="B1930" s="142" t="s">
        <v>595</v>
      </c>
      <c r="C1930" s="142" t="s">
        <v>1803</v>
      </c>
      <c r="D1930" s="142" t="s">
        <v>10</v>
      </c>
      <c r="E1930" s="142" t="s">
        <v>2141</v>
      </c>
      <c r="F1930" s="143">
        <v>5.13</v>
      </c>
      <c r="G1930" s="143">
        <v>1</v>
      </c>
    </row>
    <row r="1931" spans="1:7" x14ac:dyDescent="0.25">
      <c r="A1931" s="142" t="s">
        <v>594</v>
      </c>
      <c r="B1931" s="142" t="s">
        <v>595</v>
      </c>
      <c r="C1931" s="142" t="s">
        <v>1803</v>
      </c>
      <c r="D1931" s="142" t="s">
        <v>370</v>
      </c>
      <c r="E1931" s="142" t="s">
        <v>2142</v>
      </c>
      <c r="F1931" s="143">
        <v>3.5</v>
      </c>
      <c r="G1931" s="143">
        <v>1</v>
      </c>
    </row>
    <row r="1932" spans="1:7" x14ac:dyDescent="0.25">
      <c r="A1932" s="142" t="s">
        <v>596</v>
      </c>
      <c r="B1932" s="142" t="s">
        <v>1826</v>
      </c>
      <c r="C1932" s="142" t="s">
        <v>1824</v>
      </c>
      <c r="D1932" s="142" t="s">
        <v>2220</v>
      </c>
      <c r="E1932" s="142" t="s">
        <v>579</v>
      </c>
      <c r="F1932" s="143">
        <v>1.75</v>
      </c>
      <c r="G1932" s="143">
        <v>1</v>
      </c>
    </row>
    <row r="1933" spans="1:7" x14ac:dyDescent="0.25">
      <c r="A1933" s="142" t="s">
        <v>597</v>
      </c>
      <c r="B1933" s="142" t="s">
        <v>598</v>
      </c>
      <c r="C1933" s="142" t="s">
        <v>1840</v>
      </c>
      <c r="D1933" s="142" t="s">
        <v>2219</v>
      </c>
      <c r="E1933" s="142" t="s">
        <v>2158</v>
      </c>
      <c r="F1933" s="143">
        <v>8.5</v>
      </c>
      <c r="G1933" s="143">
        <v>1</v>
      </c>
    </row>
    <row r="1934" spans="1:7" x14ac:dyDescent="0.25">
      <c r="A1934" s="142" t="s">
        <v>597</v>
      </c>
      <c r="B1934" s="142" t="s">
        <v>598</v>
      </c>
      <c r="C1934" s="142" t="s">
        <v>1840</v>
      </c>
      <c r="D1934" s="142" t="s">
        <v>581</v>
      </c>
      <c r="E1934" s="142" t="s">
        <v>2138</v>
      </c>
      <c r="F1934" s="143">
        <v>7</v>
      </c>
      <c r="G1934" s="143">
        <v>1</v>
      </c>
    </row>
    <row r="1935" spans="1:7" x14ac:dyDescent="0.25">
      <c r="A1935" s="142" t="s">
        <v>597</v>
      </c>
      <c r="B1935" s="142" t="s">
        <v>598</v>
      </c>
      <c r="C1935" s="142" t="s">
        <v>1840</v>
      </c>
      <c r="D1935" s="142" t="s">
        <v>2</v>
      </c>
      <c r="E1935" s="142" t="s">
        <v>2139</v>
      </c>
      <c r="F1935" s="143">
        <v>5.5</v>
      </c>
      <c r="G1935" s="143">
        <v>1</v>
      </c>
    </row>
    <row r="1936" spans="1:7" x14ac:dyDescent="0.25">
      <c r="A1936" s="142" t="s">
        <v>597</v>
      </c>
      <c r="B1936" s="142" t="s">
        <v>598</v>
      </c>
      <c r="C1936" s="142" t="s">
        <v>1840</v>
      </c>
      <c r="D1936" s="142" t="s">
        <v>13</v>
      </c>
      <c r="E1936" s="142" t="s">
        <v>2140</v>
      </c>
      <c r="F1936" s="143">
        <v>4</v>
      </c>
      <c r="G1936" s="143">
        <v>1</v>
      </c>
    </row>
    <row r="1937" spans="1:7" x14ac:dyDescent="0.25">
      <c r="A1937" s="142" t="s">
        <v>597</v>
      </c>
      <c r="B1937" s="142" t="s">
        <v>598</v>
      </c>
      <c r="C1937" s="142" t="s">
        <v>1840</v>
      </c>
      <c r="D1937" s="142" t="s">
        <v>10</v>
      </c>
      <c r="E1937" s="142" t="s">
        <v>2141</v>
      </c>
      <c r="F1937" s="143">
        <v>3</v>
      </c>
      <c r="G1937" s="143">
        <v>1</v>
      </c>
    </row>
    <row r="1938" spans="1:7" x14ac:dyDescent="0.25">
      <c r="A1938" s="142" t="s">
        <v>597</v>
      </c>
      <c r="B1938" s="142" t="s">
        <v>598</v>
      </c>
      <c r="C1938" s="142" t="s">
        <v>1840</v>
      </c>
      <c r="D1938" s="142" t="s">
        <v>370</v>
      </c>
      <c r="E1938" s="142" t="s">
        <v>2142</v>
      </c>
      <c r="F1938" s="143">
        <v>2</v>
      </c>
      <c r="G1938" s="143">
        <v>1</v>
      </c>
    </row>
    <row r="1939" spans="1:7" x14ac:dyDescent="0.25">
      <c r="A1939" s="142" t="s">
        <v>597</v>
      </c>
      <c r="B1939" s="142" t="s">
        <v>598</v>
      </c>
      <c r="C1939" s="142" t="s">
        <v>1840</v>
      </c>
      <c r="D1939" s="142" t="s">
        <v>25</v>
      </c>
      <c r="E1939" s="142" t="s">
        <v>2305</v>
      </c>
      <c r="F1939" s="143">
        <v>1.5</v>
      </c>
      <c r="G1939" s="143">
        <v>1</v>
      </c>
    </row>
    <row r="1940" spans="1:7" x14ac:dyDescent="0.25">
      <c r="A1940" s="142" t="s">
        <v>597</v>
      </c>
      <c r="B1940" s="142" t="s">
        <v>598</v>
      </c>
      <c r="C1940" s="142" t="s">
        <v>1840</v>
      </c>
      <c r="D1940" s="142" t="s">
        <v>356</v>
      </c>
      <c r="E1940" s="142" t="s">
        <v>2159</v>
      </c>
      <c r="F1940" s="143">
        <v>1</v>
      </c>
      <c r="G1940" s="143">
        <v>1</v>
      </c>
    </row>
    <row r="1941" spans="1:7" x14ac:dyDescent="0.25">
      <c r="A1941" s="142" t="s">
        <v>599</v>
      </c>
      <c r="B1941" s="142" t="s">
        <v>600</v>
      </c>
      <c r="C1941" s="142" t="s">
        <v>1840</v>
      </c>
      <c r="D1941" s="142" t="s">
        <v>2219</v>
      </c>
      <c r="E1941" s="142" t="s">
        <v>2158</v>
      </c>
      <c r="F1941" s="143">
        <v>8.5</v>
      </c>
      <c r="G1941" s="143">
        <v>1</v>
      </c>
    </row>
    <row r="1942" spans="1:7" x14ac:dyDescent="0.25">
      <c r="A1942" s="142" t="s">
        <v>599</v>
      </c>
      <c r="B1942" s="142" t="s">
        <v>600</v>
      </c>
      <c r="C1942" s="142" t="s">
        <v>1840</v>
      </c>
      <c r="D1942" s="142" t="s">
        <v>581</v>
      </c>
      <c r="E1942" s="142" t="s">
        <v>2138</v>
      </c>
      <c r="F1942" s="143">
        <v>7</v>
      </c>
      <c r="G1942" s="143">
        <v>1</v>
      </c>
    </row>
    <row r="1943" spans="1:7" x14ac:dyDescent="0.25">
      <c r="A1943" s="142" t="s">
        <v>599</v>
      </c>
      <c r="B1943" s="142" t="s">
        <v>600</v>
      </c>
      <c r="C1943" s="142" t="s">
        <v>1840</v>
      </c>
      <c r="D1943" s="142" t="s">
        <v>2</v>
      </c>
      <c r="E1943" s="142" t="s">
        <v>2139</v>
      </c>
      <c r="F1943" s="143">
        <v>5.5</v>
      </c>
      <c r="G1943" s="143">
        <v>1</v>
      </c>
    </row>
    <row r="1944" spans="1:7" x14ac:dyDescent="0.25">
      <c r="A1944" s="142" t="s">
        <v>599</v>
      </c>
      <c r="B1944" s="142" t="s">
        <v>600</v>
      </c>
      <c r="C1944" s="142" t="s">
        <v>1840</v>
      </c>
      <c r="D1944" s="142" t="s">
        <v>13</v>
      </c>
      <c r="E1944" s="142" t="s">
        <v>2140</v>
      </c>
      <c r="F1944" s="143">
        <v>4</v>
      </c>
      <c r="G1944" s="143">
        <v>1</v>
      </c>
    </row>
    <row r="1945" spans="1:7" x14ac:dyDescent="0.25">
      <c r="A1945" s="142" t="s">
        <v>599</v>
      </c>
      <c r="B1945" s="142" t="s">
        <v>600</v>
      </c>
      <c r="C1945" s="142" t="s">
        <v>1840</v>
      </c>
      <c r="D1945" s="142" t="s">
        <v>10</v>
      </c>
      <c r="E1945" s="142" t="s">
        <v>2141</v>
      </c>
      <c r="F1945" s="143">
        <v>3</v>
      </c>
      <c r="G1945" s="143">
        <v>1</v>
      </c>
    </row>
    <row r="1946" spans="1:7" x14ac:dyDescent="0.25">
      <c r="A1946" s="142" t="s">
        <v>599</v>
      </c>
      <c r="B1946" s="142" t="s">
        <v>600</v>
      </c>
      <c r="C1946" s="142" t="s">
        <v>1840</v>
      </c>
      <c r="D1946" s="142" t="s">
        <v>370</v>
      </c>
      <c r="E1946" s="142" t="s">
        <v>2142</v>
      </c>
      <c r="F1946" s="143">
        <v>2</v>
      </c>
      <c r="G1946" s="143">
        <v>1</v>
      </c>
    </row>
    <row r="1947" spans="1:7" x14ac:dyDescent="0.25">
      <c r="A1947" s="142" t="s">
        <v>599</v>
      </c>
      <c r="B1947" s="142" t="s">
        <v>600</v>
      </c>
      <c r="C1947" s="142" t="s">
        <v>1840</v>
      </c>
      <c r="D1947" s="142" t="s">
        <v>25</v>
      </c>
      <c r="E1947" s="142" t="s">
        <v>2305</v>
      </c>
      <c r="F1947" s="143">
        <v>1.5</v>
      </c>
      <c r="G1947" s="143">
        <v>1</v>
      </c>
    </row>
    <row r="1948" spans="1:7" x14ac:dyDescent="0.25">
      <c r="A1948" s="142" t="s">
        <v>599</v>
      </c>
      <c r="B1948" s="142" t="s">
        <v>600</v>
      </c>
      <c r="C1948" s="142" t="s">
        <v>1840</v>
      </c>
      <c r="D1948" s="142" t="s">
        <v>356</v>
      </c>
      <c r="E1948" s="142" t="s">
        <v>2159</v>
      </c>
      <c r="F1948" s="143">
        <v>1</v>
      </c>
      <c r="G1948" s="143">
        <v>1</v>
      </c>
    </row>
    <row r="1949" spans="1:7" x14ac:dyDescent="0.25">
      <c r="A1949" s="142" t="s">
        <v>601</v>
      </c>
      <c r="B1949" s="142" t="s">
        <v>602</v>
      </c>
      <c r="C1949" s="142" t="s">
        <v>1840</v>
      </c>
      <c r="D1949" s="142" t="s">
        <v>2219</v>
      </c>
      <c r="E1949" s="142" t="s">
        <v>2158</v>
      </c>
      <c r="F1949" s="143">
        <v>8.5</v>
      </c>
      <c r="G1949" s="143">
        <v>1</v>
      </c>
    </row>
    <row r="1950" spans="1:7" x14ac:dyDescent="0.25">
      <c r="A1950" s="142" t="s">
        <v>601</v>
      </c>
      <c r="B1950" s="142" t="s">
        <v>602</v>
      </c>
      <c r="C1950" s="142" t="s">
        <v>1840</v>
      </c>
      <c r="D1950" s="142" t="s">
        <v>581</v>
      </c>
      <c r="E1950" s="142" t="s">
        <v>2138</v>
      </c>
      <c r="F1950" s="143">
        <v>7</v>
      </c>
      <c r="G1950" s="143">
        <v>1</v>
      </c>
    </row>
    <row r="1951" spans="1:7" x14ac:dyDescent="0.25">
      <c r="A1951" s="142" t="s">
        <v>601</v>
      </c>
      <c r="B1951" s="142" t="s">
        <v>602</v>
      </c>
      <c r="C1951" s="142" t="s">
        <v>1840</v>
      </c>
      <c r="D1951" s="142" t="s">
        <v>2</v>
      </c>
      <c r="E1951" s="142" t="s">
        <v>2139</v>
      </c>
      <c r="F1951" s="143">
        <v>5.5</v>
      </c>
      <c r="G1951" s="143">
        <v>1</v>
      </c>
    </row>
    <row r="1952" spans="1:7" x14ac:dyDescent="0.25">
      <c r="A1952" s="142" t="s">
        <v>601</v>
      </c>
      <c r="B1952" s="142" t="s">
        <v>602</v>
      </c>
      <c r="C1952" s="142" t="s">
        <v>1840</v>
      </c>
      <c r="D1952" s="142" t="s">
        <v>13</v>
      </c>
      <c r="E1952" s="142" t="s">
        <v>2140</v>
      </c>
      <c r="F1952" s="143">
        <v>4</v>
      </c>
      <c r="G1952" s="143">
        <v>1</v>
      </c>
    </row>
    <row r="1953" spans="1:7" x14ac:dyDescent="0.25">
      <c r="A1953" s="142" t="s">
        <v>601</v>
      </c>
      <c r="B1953" s="142" t="s">
        <v>602</v>
      </c>
      <c r="C1953" s="142" t="s">
        <v>1840</v>
      </c>
      <c r="D1953" s="142" t="s">
        <v>10</v>
      </c>
      <c r="E1953" s="142" t="s">
        <v>2141</v>
      </c>
      <c r="F1953" s="143">
        <v>3</v>
      </c>
      <c r="G1953" s="143">
        <v>1</v>
      </c>
    </row>
    <row r="1954" spans="1:7" x14ac:dyDescent="0.25">
      <c r="A1954" s="142" t="s">
        <v>601</v>
      </c>
      <c r="B1954" s="142" t="s">
        <v>602</v>
      </c>
      <c r="C1954" s="142" t="s">
        <v>1840</v>
      </c>
      <c r="D1954" s="142" t="s">
        <v>370</v>
      </c>
      <c r="E1954" s="142" t="s">
        <v>2142</v>
      </c>
      <c r="F1954" s="143">
        <v>2</v>
      </c>
      <c r="G1954" s="143">
        <v>1</v>
      </c>
    </row>
    <row r="1955" spans="1:7" x14ac:dyDescent="0.25">
      <c r="A1955" s="142" t="s">
        <v>601</v>
      </c>
      <c r="B1955" s="142" t="s">
        <v>602</v>
      </c>
      <c r="C1955" s="142" t="s">
        <v>1840</v>
      </c>
      <c r="D1955" s="142" t="s">
        <v>25</v>
      </c>
      <c r="E1955" s="142" t="s">
        <v>2305</v>
      </c>
      <c r="F1955" s="143">
        <v>1.5</v>
      </c>
      <c r="G1955" s="143">
        <v>1</v>
      </c>
    </row>
    <row r="1956" spans="1:7" x14ac:dyDescent="0.25">
      <c r="A1956" s="142" t="s">
        <v>601</v>
      </c>
      <c r="B1956" s="142" t="s">
        <v>602</v>
      </c>
      <c r="C1956" s="142" t="s">
        <v>1840</v>
      </c>
      <c r="D1956" s="142" t="s">
        <v>356</v>
      </c>
      <c r="E1956" s="142" t="s">
        <v>2159</v>
      </c>
      <c r="F1956" s="143">
        <v>1</v>
      </c>
      <c r="G1956" s="143">
        <v>1</v>
      </c>
    </row>
    <row r="1957" spans="1:7" x14ac:dyDescent="0.25">
      <c r="A1957" s="142" t="s">
        <v>603</v>
      </c>
      <c r="B1957" s="142" t="s">
        <v>604</v>
      </c>
      <c r="C1957" s="142" t="s">
        <v>1840</v>
      </c>
      <c r="D1957" s="142" t="s">
        <v>2219</v>
      </c>
      <c r="E1957" s="142" t="s">
        <v>2158</v>
      </c>
      <c r="F1957" s="143">
        <v>8.5</v>
      </c>
      <c r="G1957" s="143">
        <v>1</v>
      </c>
    </row>
    <row r="1958" spans="1:7" x14ac:dyDescent="0.25">
      <c r="A1958" s="142" t="s">
        <v>603</v>
      </c>
      <c r="B1958" s="142" t="s">
        <v>604</v>
      </c>
      <c r="C1958" s="142" t="s">
        <v>1840</v>
      </c>
      <c r="D1958" s="142" t="s">
        <v>581</v>
      </c>
      <c r="E1958" s="142" t="s">
        <v>2138</v>
      </c>
      <c r="F1958" s="143">
        <v>7</v>
      </c>
      <c r="G1958" s="143">
        <v>1</v>
      </c>
    </row>
    <row r="1959" spans="1:7" x14ac:dyDescent="0.25">
      <c r="A1959" s="142" t="s">
        <v>603</v>
      </c>
      <c r="B1959" s="142" t="s">
        <v>604</v>
      </c>
      <c r="C1959" s="142" t="s">
        <v>1840</v>
      </c>
      <c r="D1959" s="142" t="s">
        <v>2</v>
      </c>
      <c r="E1959" s="142" t="s">
        <v>2139</v>
      </c>
      <c r="F1959" s="143">
        <v>5.5</v>
      </c>
      <c r="G1959" s="143">
        <v>1</v>
      </c>
    </row>
    <row r="1960" spans="1:7" x14ac:dyDescent="0.25">
      <c r="A1960" s="142" t="s">
        <v>603</v>
      </c>
      <c r="B1960" s="142" t="s">
        <v>604</v>
      </c>
      <c r="C1960" s="142" t="s">
        <v>1840</v>
      </c>
      <c r="D1960" s="142" t="s">
        <v>13</v>
      </c>
      <c r="E1960" s="142" t="s">
        <v>2140</v>
      </c>
      <c r="F1960" s="143">
        <v>4</v>
      </c>
      <c r="G1960" s="143">
        <v>1</v>
      </c>
    </row>
    <row r="1961" spans="1:7" x14ac:dyDescent="0.25">
      <c r="A1961" s="142" t="s">
        <v>603</v>
      </c>
      <c r="B1961" s="142" t="s">
        <v>604</v>
      </c>
      <c r="C1961" s="142" t="s">
        <v>1840</v>
      </c>
      <c r="D1961" s="142" t="s">
        <v>10</v>
      </c>
      <c r="E1961" s="142" t="s">
        <v>2141</v>
      </c>
      <c r="F1961" s="143">
        <v>3</v>
      </c>
      <c r="G1961" s="143">
        <v>1</v>
      </c>
    </row>
    <row r="1962" spans="1:7" x14ac:dyDescent="0.25">
      <c r="A1962" s="142" t="s">
        <v>603</v>
      </c>
      <c r="B1962" s="142" t="s">
        <v>604</v>
      </c>
      <c r="C1962" s="142" t="s">
        <v>1840</v>
      </c>
      <c r="D1962" s="142" t="s">
        <v>370</v>
      </c>
      <c r="E1962" s="142" t="s">
        <v>2142</v>
      </c>
      <c r="F1962" s="143">
        <v>2</v>
      </c>
      <c r="G1962" s="143">
        <v>1</v>
      </c>
    </row>
    <row r="1963" spans="1:7" x14ac:dyDescent="0.25">
      <c r="A1963" s="142" t="s">
        <v>603</v>
      </c>
      <c r="B1963" s="142" t="s">
        <v>604</v>
      </c>
      <c r="C1963" s="142" t="s">
        <v>1840</v>
      </c>
      <c r="D1963" s="142" t="s">
        <v>25</v>
      </c>
      <c r="E1963" s="142" t="s">
        <v>2305</v>
      </c>
      <c r="F1963" s="143">
        <v>1.5</v>
      </c>
      <c r="G1963" s="143">
        <v>1</v>
      </c>
    </row>
    <row r="1964" spans="1:7" x14ac:dyDescent="0.25">
      <c r="A1964" s="142" t="s">
        <v>603</v>
      </c>
      <c r="B1964" s="142" t="s">
        <v>604</v>
      </c>
      <c r="C1964" s="142" t="s">
        <v>1840</v>
      </c>
      <c r="D1964" s="142" t="s">
        <v>356</v>
      </c>
      <c r="E1964" s="142" t="s">
        <v>2159</v>
      </c>
      <c r="F1964" s="143">
        <v>1</v>
      </c>
      <c r="G1964" s="143">
        <v>1</v>
      </c>
    </row>
    <row r="1965" spans="1:7" x14ac:dyDescent="0.25">
      <c r="A1965" s="142" t="s">
        <v>605</v>
      </c>
      <c r="B1965" s="142" t="s">
        <v>606</v>
      </c>
      <c r="C1965" s="142" t="s">
        <v>1840</v>
      </c>
      <c r="D1965" s="142" t="s">
        <v>2219</v>
      </c>
      <c r="E1965" s="142" t="s">
        <v>2158</v>
      </c>
      <c r="F1965" s="143">
        <v>8.5</v>
      </c>
      <c r="G1965" s="143">
        <v>1</v>
      </c>
    </row>
    <row r="1966" spans="1:7" x14ac:dyDescent="0.25">
      <c r="A1966" s="142" t="s">
        <v>605</v>
      </c>
      <c r="B1966" s="142" t="s">
        <v>606</v>
      </c>
      <c r="C1966" s="142" t="s">
        <v>1840</v>
      </c>
      <c r="D1966" s="142" t="s">
        <v>581</v>
      </c>
      <c r="E1966" s="142" t="s">
        <v>2138</v>
      </c>
      <c r="F1966" s="143">
        <v>7</v>
      </c>
      <c r="G1966" s="143">
        <v>1</v>
      </c>
    </row>
    <row r="1967" spans="1:7" x14ac:dyDescent="0.25">
      <c r="A1967" s="142" t="s">
        <v>605</v>
      </c>
      <c r="B1967" s="142" t="s">
        <v>606</v>
      </c>
      <c r="C1967" s="142" t="s">
        <v>1840</v>
      </c>
      <c r="D1967" s="142" t="s">
        <v>2</v>
      </c>
      <c r="E1967" s="142" t="s">
        <v>2139</v>
      </c>
      <c r="F1967" s="143">
        <v>5.5</v>
      </c>
      <c r="G1967" s="143">
        <v>1</v>
      </c>
    </row>
    <row r="1968" spans="1:7" x14ac:dyDescent="0.25">
      <c r="A1968" s="142" t="s">
        <v>605</v>
      </c>
      <c r="B1968" s="142" t="s">
        <v>606</v>
      </c>
      <c r="C1968" s="142" t="s">
        <v>1840</v>
      </c>
      <c r="D1968" s="142" t="s">
        <v>13</v>
      </c>
      <c r="E1968" s="142" t="s">
        <v>2140</v>
      </c>
      <c r="F1968" s="143">
        <v>4</v>
      </c>
      <c r="G1968" s="143">
        <v>1</v>
      </c>
    </row>
    <row r="1969" spans="1:7" x14ac:dyDescent="0.25">
      <c r="A1969" s="142" t="s">
        <v>605</v>
      </c>
      <c r="B1969" s="142" t="s">
        <v>606</v>
      </c>
      <c r="C1969" s="142" t="s">
        <v>1840</v>
      </c>
      <c r="D1969" s="142" t="s">
        <v>10</v>
      </c>
      <c r="E1969" s="142" t="s">
        <v>2141</v>
      </c>
      <c r="F1969" s="143">
        <v>3</v>
      </c>
      <c r="G1969" s="143">
        <v>1</v>
      </c>
    </row>
    <row r="1970" spans="1:7" x14ac:dyDescent="0.25">
      <c r="A1970" s="142" t="s">
        <v>605</v>
      </c>
      <c r="B1970" s="142" t="s">
        <v>606</v>
      </c>
      <c r="C1970" s="142" t="s">
        <v>1840</v>
      </c>
      <c r="D1970" s="142" t="s">
        <v>370</v>
      </c>
      <c r="E1970" s="142" t="s">
        <v>2142</v>
      </c>
      <c r="F1970" s="143">
        <v>2</v>
      </c>
      <c r="G1970" s="143">
        <v>1</v>
      </c>
    </row>
    <row r="1971" spans="1:7" x14ac:dyDescent="0.25">
      <c r="A1971" s="142" t="s">
        <v>605</v>
      </c>
      <c r="B1971" s="142" t="s">
        <v>606</v>
      </c>
      <c r="C1971" s="142" t="s">
        <v>1840</v>
      </c>
      <c r="D1971" s="142" t="s">
        <v>25</v>
      </c>
      <c r="E1971" s="142" t="s">
        <v>2305</v>
      </c>
      <c r="F1971" s="143">
        <v>1.5</v>
      </c>
      <c r="G1971" s="143">
        <v>1</v>
      </c>
    </row>
    <row r="1972" spans="1:7" x14ac:dyDescent="0.25">
      <c r="A1972" s="142" t="s">
        <v>605</v>
      </c>
      <c r="B1972" s="142" t="s">
        <v>606</v>
      </c>
      <c r="C1972" s="142" t="s">
        <v>1840</v>
      </c>
      <c r="D1972" s="142" t="s">
        <v>356</v>
      </c>
      <c r="E1972" s="142" t="s">
        <v>2159</v>
      </c>
      <c r="F1972" s="143">
        <v>1</v>
      </c>
      <c r="G1972" s="143">
        <v>1</v>
      </c>
    </row>
    <row r="1973" spans="1:7" x14ac:dyDescent="0.25">
      <c r="A1973" s="142" t="s">
        <v>607</v>
      </c>
      <c r="B1973" s="142" t="s">
        <v>1827</v>
      </c>
      <c r="C1973" s="142" t="s">
        <v>1824</v>
      </c>
      <c r="D1973" s="142" t="s">
        <v>2220</v>
      </c>
      <c r="E1973" s="142" t="s">
        <v>579</v>
      </c>
      <c r="F1973" s="143">
        <v>1.75</v>
      </c>
      <c r="G1973" s="143">
        <v>1</v>
      </c>
    </row>
    <row r="1974" spans="1:7" x14ac:dyDescent="0.25">
      <c r="A1974" s="142" t="s">
        <v>608</v>
      </c>
      <c r="B1974" s="142" t="s">
        <v>1828</v>
      </c>
      <c r="C1974" s="142" t="s">
        <v>1824</v>
      </c>
      <c r="D1974" s="142" t="s">
        <v>2220</v>
      </c>
      <c r="E1974" s="142" t="s">
        <v>579</v>
      </c>
      <c r="F1974" s="143">
        <v>1.75</v>
      </c>
      <c r="G1974" s="143">
        <v>1</v>
      </c>
    </row>
    <row r="1975" spans="1:7" x14ac:dyDescent="0.25">
      <c r="A1975" s="142" t="s">
        <v>609</v>
      </c>
      <c r="B1975" s="142" t="s">
        <v>1829</v>
      </c>
      <c r="C1975" s="142" t="s">
        <v>1824</v>
      </c>
      <c r="D1975" s="142" t="s">
        <v>2220</v>
      </c>
      <c r="E1975" s="142" t="s">
        <v>579</v>
      </c>
      <c r="F1975" s="143">
        <v>1.75</v>
      </c>
      <c r="G1975" s="143">
        <v>1</v>
      </c>
    </row>
    <row r="1976" spans="1:7" x14ac:dyDescent="0.25">
      <c r="A1976" s="142" t="s">
        <v>610</v>
      </c>
      <c r="B1976" s="142" t="s">
        <v>1830</v>
      </c>
      <c r="C1976" s="142" t="s">
        <v>1824</v>
      </c>
      <c r="D1976" s="142" t="s">
        <v>2220</v>
      </c>
      <c r="E1976" s="142" t="s">
        <v>579</v>
      </c>
      <c r="F1976" s="143">
        <v>1.75</v>
      </c>
      <c r="G1976" s="143">
        <v>1</v>
      </c>
    </row>
    <row r="1977" spans="1:7" x14ac:dyDescent="0.25">
      <c r="A1977" s="142" t="s">
        <v>611</v>
      </c>
      <c r="B1977" s="142" t="s">
        <v>1831</v>
      </c>
      <c r="C1977" s="142" t="s">
        <v>1824</v>
      </c>
      <c r="D1977" s="142" t="s">
        <v>2220</v>
      </c>
      <c r="E1977" s="142" t="s">
        <v>579</v>
      </c>
      <c r="F1977" s="143">
        <v>1.75</v>
      </c>
      <c r="G1977" s="143">
        <v>1</v>
      </c>
    </row>
    <row r="1978" spans="1:7" x14ac:dyDescent="0.25">
      <c r="A1978" s="142" t="s">
        <v>612</v>
      </c>
      <c r="B1978" s="142" t="s">
        <v>1837</v>
      </c>
      <c r="C1978" s="142" t="s">
        <v>1838</v>
      </c>
      <c r="D1978" s="142" t="s">
        <v>2220</v>
      </c>
      <c r="E1978" s="142" t="s">
        <v>579</v>
      </c>
      <c r="F1978" s="143">
        <v>1.75</v>
      </c>
      <c r="G1978" s="143">
        <v>1</v>
      </c>
    </row>
    <row r="1979" spans="1:7" x14ac:dyDescent="0.25">
      <c r="A1979" s="142" t="s">
        <v>613</v>
      </c>
      <c r="B1979" s="142" t="s">
        <v>614</v>
      </c>
      <c r="C1979" s="142" t="s">
        <v>2001</v>
      </c>
      <c r="D1979" s="142" t="s">
        <v>2216</v>
      </c>
      <c r="E1979" s="142" t="s">
        <v>2144</v>
      </c>
      <c r="F1979" s="143">
        <v>8.5</v>
      </c>
      <c r="G1979" s="143">
        <v>1</v>
      </c>
    </row>
    <row r="1980" spans="1:7" x14ac:dyDescent="0.25">
      <c r="A1980" s="142" t="s">
        <v>613</v>
      </c>
      <c r="B1980" s="142" t="s">
        <v>614</v>
      </c>
      <c r="C1980" s="142" t="s">
        <v>2001</v>
      </c>
      <c r="D1980" s="142" t="s">
        <v>2217</v>
      </c>
      <c r="E1980" s="142" t="s">
        <v>2143</v>
      </c>
      <c r="F1980" s="143">
        <v>7.75</v>
      </c>
      <c r="G1980" s="143">
        <v>1</v>
      </c>
    </row>
    <row r="1981" spans="1:7" x14ac:dyDescent="0.25">
      <c r="A1981" s="142" t="s">
        <v>613</v>
      </c>
      <c r="B1981" s="142" t="s">
        <v>614</v>
      </c>
      <c r="C1981" s="142" t="s">
        <v>2001</v>
      </c>
      <c r="D1981" s="142" t="s">
        <v>781</v>
      </c>
      <c r="E1981" s="142" t="s">
        <v>2160</v>
      </c>
      <c r="F1981" s="143">
        <v>7</v>
      </c>
      <c r="G1981" s="143">
        <v>1</v>
      </c>
    </row>
    <row r="1982" spans="1:7" x14ac:dyDescent="0.25">
      <c r="A1982" s="142" t="s">
        <v>613</v>
      </c>
      <c r="B1982" s="142" t="s">
        <v>614</v>
      </c>
      <c r="C1982" s="142" t="s">
        <v>2001</v>
      </c>
      <c r="D1982" s="142" t="s">
        <v>987</v>
      </c>
      <c r="E1982" s="142" t="s">
        <v>2161</v>
      </c>
      <c r="F1982" s="143">
        <v>6.25</v>
      </c>
      <c r="G1982" s="143">
        <v>1</v>
      </c>
    </row>
    <row r="1983" spans="1:7" x14ac:dyDescent="0.25">
      <c r="A1983" s="142" t="s">
        <v>613</v>
      </c>
      <c r="B1983" s="142" t="s">
        <v>614</v>
      </c>
      <c r="C1983" s="142" t="s">
        <v>2001</v>
      </c>
      <c r="D1983" s="142" t="s">
        <v>988</v>
      </c>
      <c r="E1983" s="142" t="s">
        <v>2162</v>
      </c>
      <c r="F1983" s="143">
        <v>5.5</v>
      </c>
      <c r="G1983" s="143">
        <v>1</v>
      </c>
    </row>
    <row r="1984" spans="1:7" x14ac:dyDescent="0.25">
      <c r="A1984" s="142" t="s">
        <v>613</v>
      </c>
      <c r="B1984" s="142" t="s">
        <v>614</v>
      </c>
      <c r="C1984" s="142" t="s">
        <v>2001</v>
      </c>
      <c r="D1984" s="142" t="s">
        <v>761</v>
      </c>
      <c r="E1984" s="142" t="s">
        <v>2163</v>
      </c>
      <c r="F1984" s="143">
        <v>4.75</v>
      </c>
      <c r="G1984" s="143">
        <v>1</v>
      </c>
    </row>
    <row r="1985" spans="1:7" x14ac:dyDescent="0.25">
      <c r="A1985" s="142" t="s">
        <v>613</v>
      </c>
      <c r="B1985" s="142" t="s">
        <v>614</v>
      </c>
      <c r="C1985" s="142" t="s">
        <v>2001</v>
      </c>
      <c r="D1985" s="142" t="s">
        <v>989</v>
      </c>
      <c r="E1985" s="142" t="s">
        <v>2164</v>
      </c>
      <c r="F1985" s="143">
        <v>4</v>
      </c>
      <c r="G1985" s="143">
        <v>1</v>
      </c>
    </row>
    <row r="1986" spans="1:7" x14ac:dyDescent="0.25">
      <c r="A1986" s="142" t="s">
        <v>613</v>
      </c>
      <c r="B1986" s="142" t="s">
        <v>614</v>
      </c>
      <c r="C1986" s="142" t="s">
        <v>2001</v>
      </c>
      <c r="D1986" s="142" t="s">
        <v>990</v>
      </c>
      <c r="E1986" s="142" t="s">
        <v>2165</v>
      </c>
      <c r="F1986" s="143">
        <v>3.5</v>
      </c>
      <c r="G1986" s="143">
        <v>1</v>
      </c>
    </row>
    <row r="1987" spans="1:7" x14ac:dyDescent="0.25">
      <c r="A1987" s="142" t="s">
        <v>613</v>
      </c>
      <c r="B1987" s="142" t="s">
        <v>614</v>
      </c>
      <c r="C1987" s="142" t="s">
        <v>2001</v>
      </c>
      <c r="D1987" s="142" t="s">
        <v>991</v>
      </c>
      <c r="E1987" s="142" t="s">
        <v>2166</v>
      </c>
      <c r="F1987" s="143">
        <v>3</v>
      </c>
      <c r="G1987" s="143">
        <v>1</v>
      </c>
    </row>
    <row r="1988" spans="1:7" x14ac:dyDescent="0.25">
      <c r="A1988" s="142" t="s">
        <v>613</v>
      </c>
      <c r="B1988" s="142" t="s">
        <v>614</v>
      </c>
      <c r="C1988" s="142" t="s">
        <v>2001</v>
      </c>
      <c r="D1988" s="142" t="s">
        <v>992</v>
      </c>
      <c r="E1988" s="142" t="s">
        <v>2167</v>
      </c>
      <c r="F1988" s="143">
        <v>2.5</v>
      </c>
      <c r="G1988" s="143">
        <v>1</v>
      </c>
    </row>
    <row r="1989" spans="1:7" x14ac:dyDescent="0.25">
      <c r="A1989" s="142" t="s">
        <v>613</v>
      </c>
      <c r="B1989" s="142" t="s">
        <v>614</v>
      </c>
      <c r="C1989" s="142" t="s">
        <v>2001</v>
      </c>
      <c r="D1989" s="142" t="s">
        <v>971</v>
      </c>
      <c r="E1989" s="142" t="s">
        <v>2153</v>
      </c>
      <c r="F1989" s="143">
        <v>2</v>
      </c>
      <c r="G1989" s="143">
        <v>1</v>
      </c>
    </row>
    <row r="1990" spans="1:7" x14ac:dyDescent="0.25">
      <c r="A1990" s="142" t="s">
        <v>613</v>
      </c>
      <c r="B1990" s="142" t="s">
        <v>614</v>
      </c>
      <c r="C1990" s="142" t="s">
        <v>2001</v>
      </c>
      <c r="D1990" s="142" t="s">
        <v>972</v>
      </c>
      <c r="E1990" s="142" t="s">
        <v>2168</v>
      </c>
      <c r="F1990" s="143">
        <v>1.75</v>
      </c>
      <c r="G1990" s="143">
        <v>1</v>
      </c>
    </row>
    <row r="1991" spans="1:7" x14ac:dyDescent="0.25">
      <c r="A1991" s="142" t="s">
        <v>613</v>
      </c>
      <c r="B1991" s="142" t="s">
        <v>614</v>
      </c>
      <c r="C1991" s="142" t="s">
        <v>2001</v>
      </c>
      <c r="D1991" s="142" t="s">
        <v>1008</v>
      </c>
      <c r="E1991" s="142" t="s">
        <v>2169</v>
      </c>
      <c r="F1991" s="143">
        <v>1.5</v>
      </c>
      <c r="G1991" s="143">
        <v>1</v>
      </c>
    </row>
    <row r="1992" spans="1:7" x14ac:dyDescent="0.25">
      <c r="A1992" s="142" t="s">
        <v>613</v>
      </c>
      <c r="B1992" s="142" t="s">
        <v>614</v>
      </c>
      <c r="C1992" s="142" t="s">
        <v>2001</v>
      </c>
      <c r="D1992" s="142" t="s">
        <v>1009</v>
      </c>
      <c r="E1992" s="142" t="s">
        <v>2170</v>
      </c>
      <c r="F1992" s="143">
        <v>1.25</v>
      </c>
      <c r="G1992" s="143">
        <v>1</v>
      </c>
    </row>
    <row r="1993" spans="1:7" x14ac:dyDescent="0.25">
      <c r="A1993" s="142" t="s">
        <v>613</v>
      </c>
      <c r="B1993" s="142" t="s">
        <v>614</v>
      </c>
      <c r="C1993" s="142" t="s">
        <v>2001</v>
      </c>
      <c r="D1993" s="142" t="s">
        <v>1010</v>
      </c>
      <c r="E1993" s="142" t="s">
        <v>2171</v>
      </c>
      <c r="F1993" s="143">
        <v>1</v>
      </c>
      <c r="G1993" s="143">
        <v>1</v>
      </c>
    </row>
    <row r="1994" spans="1:7" x14ac:dyDescent="0.25">
      <c r="A1994" s="142" t="s">
        <v>615</v>
      </c>
      <c r="B1994" s="142" t="s">
        <v>1832</v>
      </c>
      <c r="C1994" s="142" t="s">
        <v>1824</v>
      </c>
      <c r="D1994" s="142" t="s">
        <v>2220</v>
      </c>
      <c r="E1994" s="142" t="s">
        <v>579</v>
      </c>
      <c r="F1994" s="143">
        <v>1.75</v>
      </c>
      <c r="G1994" s="143">
        <v>1</v>
      </c>
    </row>
    <row r="1995" spans="1:7" x14ac:dyDescent="0.25">
      <c r="A1995" s="142" t="s">
        <v>616</v>
      </c>
      <c r="B1995" s="142" t="s">
        <v>617</v>
      </c>
      <c r="C1995" s="142" t="s">
        <v>1857</v>
      </c>
      <c r="D1995" s="142" t="s">
        <v>2219</v>
      </c>
      <c r="E1995" s="142" t="s">
        <v>2158</v>
      </c>
      <c r="F1995" s="143">
        <v>8.5</v>
      </c>
      <c r="G1995" s="143">
        <v>1</v>
      </c>
    </row>
    <row r="1996" spans="1:7" x14ac:dyDescent="0.25">
      <c r="A1996" s="142" t="s">
        <v>616</v>
      </c>
      <c r="B1996" s="142" t="s">
        <v>617</v>
      </c>
      <c r="C1996" s="142" t="s">
        <v>1857</v>
      </c>
      <c r="D1996" s="142" t="s">
        <v>581</v>
      </c>
      <c r="E1996" s="142" t="s">
        <v>2138</v>
      </c>
      <c r="F1996" s="143">
        <v>7</v>
      </c>
      <c r="G1996" s="143">
        <v>1</v>
      </c>
    </row>
    <row r="1997" spans="1:7" x14ac:dyDescent="0.25">
      <c r="A1997" s="142" t="s">
        <v>616</v>
      </c>
      <c r="B1997" s="142" t="s">
        <v>617</v>
      </c>
      <c r="C1997" s="142" t="s">
        <v>1857</v>
      </c>
      <c r="D1997" s="142" t="s">
        <v>2</v>
      </c>
      <c r="E1997" s="142" t="s">
        <v>2139</v>
      </c>
      <c r="F1997" s="143">
        <v>5.5</v>
      </c>
      <c r="G1997" s="143">
        <v>1</v>
      </c>
    </row>
    <row r="1998" spans="1:7" x14ac:dyDescent="0.25">
      <c r="A1998" s="142" t="s">
        <v>616</v>
      </c>
      <c r="B1998" s="142" t="s">
        <v>617</v>
      </c>
      <c r="C1998" s="142" t="s">
        <v>1857</v>
      </c>
      <c r="D1998" s="142" t="s">
        <v>13</v>
      </c>
      <c r="E1998" s="142" t="s">
        <v>2140</v>
      </c>
      <c r="F1998" s="143">
        <v>4</v>
      </c>
      <c r="G1998" s="143">
        <v>1</v>
      </c>
    </row>
    <row r="1999" spans="1:7" x14ac:dyDescent="0.25">
      <c r="A1999" s="142" t="s">
        <v>616</v>
      </c>
      <c r="B1999" s="142" t="s">
        <v>617</v>
      </c>
      <c r="C1999" s="142" t="s">
        <v>1857</v>
      </c>
      <c r="D1999" s="142" t="s">
        <v>10</v>
      </c>
      <c r="E1999" s="142" t="s">
        <v>2141</v>
      </c>
      <c r="F1999" s="143">
        <v>3</v>
      </c>
      <c r="G1999" s="143">
        <v>1</v>
      </c>
    </row>
    <row r="2000" spans="1:7" x14ac:dyDescent="0.25">
      <c r="A2000" s="142" t="s">
        <v>616</v>
      </c>
      <c r="B2000" s="142" t="s">
        <v>617</v>
      </c>
      <c r="C2000" s="142" t="s">
        <v>1857</v>
      </c>
      <c r="D2000" s="142" t="s">
        <v>370</v>
      </c>
      <c r="E2000" s="142" t="s">
        <v>2142</v>
      </c>
      <c r="F2000" s="143">
        <v>2</v>
      </c>
      <c r="G2000" s="143">
        <v>1</v>
      </c>
    </row>
    <row r="2001" spans="1:7" x14ac:dyDescent="0.25">
      <c r="A2001" s="142" t="s">
        <v>616</v>
      </c>
      <c r="B2001" s="142" t="s">
        <v>617</v>
      </c>
      <c r="C2001" s="142" t="s">
        <v>1857</v>
      </c>
      <c r="D2001" s="142" t="s">
        <v>25</v>
      </c>
      <c r="E2001" s="142" t="s">
        <v>2305</v>
      </c>
      <c r="F2001" s="143">
        <v>1.5</v>
      </c>
      <c r="G2001" s="143">
        <v>1</v>
      </c>
    </row>
    <row r="2002" spans="1:7" x14ac:dyDescent="0.25">
      <c r="A2002" s="142" t="s">
        <v>616</v>
      </c>
      <c r="B2002" s="142" t="s">
        <v>617</v>
      </c>
      <c r="C2002" s="142" t="s">
        <v>1857</v>
      </c>
      <c r="D2002" s="142" t="s">
        <v>356</v>
      </c>
      <c r="E2002" s="142" t="s">
        <v>2159</v>
      </c>
      <c r="F2002" s="143">
        <v>1</v>
      </c>
      <c r="G2002" s="143">
        <v>1</v>
      </c>
    </row>
    <row r="2003" spans="1:7" x14ac:dyDescent="0.25">
      <c r="A2003" s="142" t="s">
        <v>618</v>
      </c>
      <c r="B2003" s="142" t="s">
        <v>619</v>
      </c>
      <c r="C2003" s="142" t="s">
        <v>1804</v>
      </c>
      <c r="D2003" s="142" t="s">
        <v>581</v>
      </c>
      <c r="E2003" s="142" t="s">
        <v>2138</v>
      </c>
      <c r="F2003" s="143">
        <v>10.75</v>
      </c>
      <c r="G2003" s="143">
        <v>1</v>
      </c>
    </row>
    <row r="2004" spans="1:7" x14ac:dyDescent="0.25">
      <c r="A2004" s="142" t="s">
        <v>618</v>
      </c>
      <c r="B2004" s="142" t="s">
        <v>619</v>
      </c>
      <c r="C2004" s="142" t="s">
        <v>1804</v>
      </c>
      <c r="D2004" s="142" t="s">
        <v>2</v>
      </c>
      <c r="E2004" s="142" t="s">
        <v>2139</v>
      </c>
      <c r="F2004" s="143">
        <v>8.8800000000000008</v>
      </c>
      <c r="G2004" s="143">
        <v>1</v>
      </c>
    </row>
    <row r="2005" spans="1:7" x14ac:dyDescent="0.25">
      <c r="A2005" s="142" t="s">
        <v>618</v>
      </c>
      <c r="B2005" s="142" t="s">
        <v>619</v>
      </c>
      <c r="C2005" s="142" t="s">
        <v>1804</v>
      </c>
      <c r="D2005" s="142" t="s">
        <v>13</v>
      </c>
      <c r="E2005" s="142" t="s">
        <v>2140</v>
      </c>
      <c r="F2005" s="143">
        <v>7</v>
      </c>
      <c r="G2005" s="143">
        <v>1</v>
      </c>
    </row>
    <row r="2006" spans="1:7" x14ac:dyDescent="0.25">
      <c r="A2006" s="142" t="s">
        <v>618</v>
      </c>
      <c r="B2006" s="142" t="s">
        <v>619</v>
      </c>
      <c r="C2006" s="142" t="s">
        <v>1804</v>
      </c>
      <c r="D2006" s="142" t="s">
        <v>10</v>
      </c>
      <c r="E2006" s="142" t="s">
        <v>2141</v>
      </c>
      <c r="F2006" s="143">
        <v>5.13</v>
      </c>
      <c r="G2006" s="143">
        <v>1</v>
      </c>
    </row>
    <row r="2007" spans="1:7" x14ac:dyDescent="0.25">
      <c r="A2007" s="142" t="s">
        <v>618</v>
      </c>
      <c r="B2007" s="142" t="s">
        <v>619</v>
      </c>
      <c r="C2007" s="142" t="s">
        <v>1804</v>
      </c>
      <c r="D2007" s="142" t="s">
        <v>370</v>
      </c>
      <c r="E2007" s="142" t="s">
        <v>2142</v>
      </c>
      <c r="F2007" s="143">
        <v>3.5</v>
      </c>
      <c r="G2007" s="143">
        <v>1</v>
      </c>
    </row>
    <row r="2008" spans="1:7" x14ac:dyDescent="0.25">
      <c r="A2008" s="142" t="s">
        <v>620</v>
      </c>
      <c r="B2008" s="142" t="s">
        <v>621</v>
      </c>
      <c r="C2008" s="142" t="s">
        <v>1857</v>
      </c>
      <c r="D2008" s="142" t="s">
        <v>2219</v>
      </c>
      <c r="E2008" s="142" t="s">
        <v>2158</v>
      </c>
      <c r="F2008" s="143">
        <v>8.5</v>
      </c>
      <c r="G2008" s="143">
        <v>1</v>
      </c>
    </row>
    <row r="2009" spans="1:7" x14ac:dyDescent="0.25">
      <c r="A2009" s="142" t="s">
        <v>620</v>
      </c>
      <c r="B2009" s="142" t="s">
        <v>621</v>
      </c>
      <c r="C2009" s="142" t="s">
        <v>1857</v>
      </c>
      <c r="D2009" s="142" t="s">
        <v>581</v>
      </c>
      <c r="E2009" s="142" t="s">
        <v>2138</v>
      </c>
      <c r="F2009" s="143">
        <v>7</v>
      </c>
      <c r="G2009" s="143">
        <v>1</v>
      </c>
    </row>
    <row r="2010" spans="1:7" x14ac:dyDescent="0.25">
      <c r="A2010" s="142" t="s">
        <v>620</v>
      </c>
      <c r="B2010" s="142" t="s">
        <v>621</v>
      </c>
      <c r="C2010" s="142" t="s">
        <v>1857</v>
      </c>
      <c r="D2010" s="142" t="s">
        <v>2</v>
      </c>
      <c r="E2010" s="142" t="s">
        <v>2139</v>
      </c>
      <c r="F2010" s="143">
        <v>5.5</v>
      </c>
      <c r="G2010" s="143">
        <v>1</v>
      </c>
    </row>
    <row r="2011" spans="1:7" x14ac:dyDescent="0.25">
      <c r="A2011" s="142" t="s">
        <v>620</v>
      </c>
      <c r="B2011" s="142" t="s">
        <v>621</v>
      </c>
      <c r="C2011" s="142" t="s">
        <v>1857</v>
      </c>
      <c r="D2011" s="142" t="s">
        <v>13</v>
      </c>
      <c r="E2011" s="142" t="s">
        <v>2140</v>
      </c>
      <c r="F2011" s="143">
        <v>4</v>
      </c>
      <c r="G2011" s="143">
        <v>1</v>
      </c>
    </row>
    <row r="2012" spans="1:7" x14ac:dyDescent="0.25">
      <c r="A2012" s="142" t="s">
        <v>620</v>
      </c>
      <c r="B2012" s="142" t="s">
        <v>621</v>
      </c>
      <c r="C2012" s="142" t="s">
        <v>1857</v>
      </c>
      <c r="D2012" s="142" t="s">
        <v>10</v>
      </c>
      <c r="E2012" s="142" t="s">
        <v>2141</v>
      </c>
      <c r="F2012" s="143">
        <v>3</v>
      </c>
      <c r="G2012" s="143">
        <v>1</v>
      </c>
    </row>
    <row r="2013" spans="1:7" x14ac:dyDescent="0.25">
      <c r="A2013" s="142" t="s">
        <v>620</v>
      </c>
      <c r="B2013" s="142" t="s">
        <v>621</v>
      </c>
      <c r="C2013" s="142" t="s">
        <v>1857</v>
      </c>
      <c r="D2013" s="142" t="s">
        <v>370</v>
      </c>
      <c r="E2013" s="142" t="s">
        <v>2142</v>
      </c>
      <c r="F2013" s="143">
        <v>2</v>
      </c>
      <c r="G2013" s="143">
        <v>1</v>
      </c>
    </row>
    <row r="2014" spans="1:7" x14ac:dyDescent="0.25">
      <c r="A2014" s="142" t="s">
        <v>620</v>
      </c>
      <c r="B2014" s="142" t="s">
        <v>621</v>
      </c>
      <c r="C2014" s="142" t="s">
        <v>1857</v>
      </c>
      <c r="D2014" s="142" t="s">
        <v>25</v>
      </c>
      <c r="E2014" s="142" t="s">
        <v>2305</v>
      </c>
      <c r="F2014" s="143">
        <v>1.5</v>
      </c>
      <c r="G2014" s="143">
        <v>1</v>
      </c>
    </row>
    <row r="2015" spans="1:7" x14ac:dyDescent="0.25">
      <c r="A2015" s="142" t="s">
        <v>620</v>
      </c>
      <c r="B2015" s="142" t="s">
        <v>621</v>
      </c>
      <c r="C2015" s="142" t="s">
        <v>1857</v>
      </c>
      <c r="D2015" s="142" t="s">
        <v>356</v>
      </c>
      <c r="E2015" s="142" t="s">
        <v>2159</v>
      </c>
      <c r="F2015" s="143">
        <v>1</v>
      </c>
      <c r="G2015" s="143">
        <v>1</v>
      </c>
    </row>
    <row r="2016" spans="1:7" x14ac:dyDescent="0.25">
      <c r="A2016" s="142" t="s">
        <v>622</v>
      </c>
      <c r="B2016" s="142" t="s">
        <v>623</v>
      </c>
      <c r="C2016" s="142" t="s">
        <v>1857</v>
      </c>
      <c r="D2016" s="142" t="s">
        <v>2219</v>
      </c>
      <c r="E2016" s="142" t="s">
        <v>2158</v>
      </c>
      <c r="F2016" s="143">
        <v>8.5</v>
      </c>
      <c r="G2016" s="143">
        <v>1</v>
      </c>
    </row>
    <row r="2017" spans="1:7" x14ac:dyDescent="0.25">
      <c r="A2017" s="142" t="s">
        <v>622</v>
      </c>
      <c r="B2017" s="142" t="s">
        <v>623</v>
      </c>
      <c r="C2017" s="142" t="s">
        <v>1857</v>
      </c>
      <c r="D2017" s="142" t="s">
        <v>581</v>
      </c>
      <c r="E2017" s="142" t="s">
        <v>2138</v>
      </c>
      <c r="F2017" s="143">
        <v>7</v>
      </c>
      <c r="G2017" s="143">
        <v>1</v>
      </c>
    </row>
    <row r="2018" spans="1:7" x14ac:dyDescent="0.25">
      <c r="A2018" s="142" t="s">
        <v>622</v>
      </c>
      <c r="B2018" s="142" t="s">
        <v>623</v>
      </c>
      <c r="C2018" s="142" t="s">
        <v>1857</v>
      </c>
      <c r="D2018" s="142" t="s">
        <v>2</v>
      </c>
      <c r="E2018" s="142" t="s">
        <v>2139</v>
      </c>
      <c r="F2018" s="143">
        <v>5.5</v>
      </c>
      <c r="G2018" s="143">
        <v>1</v>
      </c>
    </row>
    <row r="2019" spans="1:7" x14ac:dyDescent="0.25">
      <c r="A2019" s="142" t="s">
        <v>622</v>
      </c>
      <c r="B2019" s="142" t="s">
        <v>623</v>
      </c>
      <c r="C2019" s="142" t="s">
        <v>1857</v>
      </c>
      <c r="D2019" s="142" t="s">
        <v>13</v>
      </c>
      <c r="E2019" s="142" t="s">
        <v>2140</v>
      </c>
      <c r="F2019" s="143">
        <v>4</v>
      </c>
      <c r="G2019" s="143">
        <v>1</v>
      </c>
    </row>
    <row r="2020" spans="1:7" x14ac:dyDescent="0.25">
      <c r="A2020" s="142" t="s">
        <v>622</v>
      </c>
      <c r="B2020" s="142" t="s">
        <v>623</v>
      </c>
      <c r="C2020" s="142" t="s">
        <v>1857</v>
      </c>
      <c r="D2020" s="142" t="s">
        <v>10</v>
      </c>
      <c r="E2020" s="142" t="s">
        <v>2141</v>
      </c>
      <c r="F2020" s="143">
        <v>3</v>
      </c>
      <c r="G2020" s="143">
        <v>1</v>
      </c>
    </row>
    <row r="2021" spans="1:7" x14ac:dyDescent="0.25">
      <c r="A2021" s="142" t="s">
        <v>622</v>
      </c>
      <c r="B2021" s="142" t="s">
        <v>623</v>
      </c>
      <c r="C2021" s="142" t="s">
        <v>1857</v>
      </c>
      <c r="D2021" s="142" t="s">
        <v>370</v>
      </c>
      <c r="E2021" s="142" t="s">
        <v>2142</v>
      </c>
      <c r="F2021" s="143">
        <v>2</v>
      </c>
      <c r="G2021" s="143">
        <v>1</v>
      </c>
    </row>
    <row r="2022" spans="1:7" x14ac:dyDescent="0.25">
      <c r="A2022" s="142" t="s">
        <v>622</v>
      </c>
      <c r="B2022" s="142" t="s">
        <v>623</v>
      </c>
      <c r="C2022" s="142" t="s">
        <v>1857</v>
      </c>
      <c r="D2022" s="142" t="s">
        <v>25</v>
      </c>
      <c r="E2022" s="142" t="s">
        <v>2305</v>
      </c>
      <c r="F2022" s="143">
        <v>1.5</v>
      </c>
      <c r="G2022" s="143">
        <v>1</v>
      </c>
    </row>
    <row r="2023" spans="1:7" x14ac:dyDescent="0.25">
      <c r="A2023" s="142" t="s">
        <v>622</v>
      </c>
      <c r="B2023" s="142" t="s">
        <v>623</v>
      </c>
      <c r="C2023" s="142" t="s">
        <v>1857</v>
      </c>
      <c r="D2023" s="142" t="s">
        <v>356</v>
      </c>
      <c r="E2023" s="142" t="s">
        <v>2159</v>
      </c>
      <c r="F2023" s="143">
        <v>1</v>
      </c>
      <c r="G2023" s="143">
        <v>1</v>
      </c>
    </row>
    <row r="2024" spans="1:7" x14ac:dyDescent="0.25">
      <c r="A2024" s="142" t="s">
        <v>624</v>
      </c>
      <c r="B2024" s="142" t="s">
        <v>625</v>
      </c>
      <c r="C2024" s="142" t="s">
        <v>1857</v>
      </c>
      <c r="D2024" s="142" t="s">
        <v>2219</v>
      </c>
      <c r="E2024" s="142" t="s">
        <v>2158</v>
      </c>
      <c r="F2024" s="143">
        <v>8.5</v>
      </c>
      <c r="G2024" s="143">
        <v>1</v>
      </c>
    </row>
    <row r="2025" spans="1:7" x14ac:dyDescent="0.25">
      <c r="A2025" s="142" t="s">
        <v>624</v>
      </c>
      <c r="B2025" s="142" t="s">
        <v>625</v>
      </c>
      <c r="C2025" s="142" t="s">
        <v>1857</v>
      </c>
      <c r="D2025" s="142" t="s">
        <v>581</v>
      </c>
      <c r="E2025" s="142" t="s">
        <v>2138</v>
      </c>
      <c r="F2025" s="143">
        <v>7</v>
      </c>
      <c r="G2025" s="143">
        <v>1</v>
      </c>
    </row>
    <row r="2026" spans="1:7" x14ac:dyDescent="0.25">
      <c r="A2026" s="142" t="s">
        <v>624</v>
      </c>
      <c r="B2026" s="142" t="s">
        <v>625</v>
      </c>
      <c r="C2026" s="142" t="s">
        <v>1857</v>
      </c>
      <c r="D2026" s="142" t="s">
        <v>2</v>
      </c>
      <c r="E2026" s="142" t="s">
        <v>2139</v>
      </c>
      <c r="F2026" s="143">
        <v>5.5</v>
      </c>
      <c r="G2026" s="143">
        <v>1</v>
      </c>
    </row>
    <row r="2027" spans="1:7" x14ac:dyDescent="0.25">
      <c r="A2027" s="142" t="s">
        <v>624</v>
      </c>
      <c r="B2027" s="142" t="s">
        <v>625</v>
      </c>
      <c r="C2027" s="142" t="s">
        <v>1857</v>
      </c>
      <c r="D2027" s="142" t="s">
        <v>13</v>
      </c>
      <c r="E2027" s="142" t="s">
        <v>2140</v>
      </c>
      <c r="F2027" s="143">
        <v>4</v>
      </c>
      <c r="G2027" s="143">
        <v>1</v>
      </c>
    </row>
    <row r="2028" spans="1:7" x14ac:dyDescent="0.25">
      <c r="A2028" s="142" t="s">
        <v>624</v>
      </c>
      <c r="B2028" s="142" t="s">
        <v>625</v>
      </c>
      <c r="C2028" s="142" t="s">
        <v>1857</v>
      </c>
      <c r="D2028" s="142" t="s">
        <v>10</v>
      </c>
      <c r="E2028" s="142" t="s">
        <v>2141</v>
      </c>
      <c r="F2028" s="143">
        <v>3</v>
      </c>
      <c r="G2028" s="143">
        <v>1</v>
      </c>
    </row>
    <row r="2029" spans="1:7" x14ac:dyDescent="0.25">
      <c r="A2029" s="142" t="s">
        <v>624</v>
      </c>
      <c r="B2029" s="142" t="s">
        <v>625</v>
      </c>
      <c r="C2029" s="142" t="s">
        <v>1857</v>
      </c>
      <c r="D2029" s="142" t="s">
        <v>370</v>
      </c>
      <c r="E2029" s="142" t="s">
        <v>2142</v>
      </c>
      <c r="F2029" s="143">
        <v>2</v>
      </c>
      <c r="G2029" s="143">
        <v>1</v>
      </c>
    </row>
    <row r="2030" spans="1:7" x14ac:dyDescent="0.25">
      <c r="A2030" s="142" t="s">
        <v>624</v>
      </c>
      <c r="B2030" s="142" t="s">
        <v>625</v>
      </c>
      <c r="C2030" s="142" t="s">
        <v>1857</v>
      </c>
      <c r="D2030" s="142" t="s">
        <v>25</v>
      </c>
      <c r="E2030" s="142" t="s">
        <v>2305</v>
      </c>
      <c r="F2030" s="143">
        <v>1.5</v>
      </c>
      <c r="G2030" s="143">
        <v>1</v>
      </c>
    </row>
    <row r="2031" spans="1:7" x14ac:dyDescent="0.25">
      <c r="A2031" s="142" t="s">
        <v>624</v>
      </c>
      <c r="B2031" s="142" t="s">
        <v>625</v>
      </c>
      <c r="C2031" s="142" t="s">
        <v>1857</v>
      </c>
      <c r="D2031" s="142" t="s">
        <v>356</v>
      </c>
      <c r="E2031" s="142" t="s">
        <v>2159</v>
      </c>
      <c r="F2031" s="143">
        <v>1</v>
      </c>
      <c r="G2031" s="143">
        <v>1</v>
      </c>
    </row>
    <row r="2032" spans="1:7" x14ac:dyDescent="0.25">
      <c r="A2032" s="142" t="s">
        <v>2028</v>
      </c>
      <c r="B2032" s="142" t="s">
        <v>626</v>
      </c>
      <c r="C2032" s="142" t="s">
        <v>2029</v>
      </c>
      <c r="D2032" s="142" t="s">
        <v>2220</v>
      </c>
      <c r="E2032" s="142" t="s">
        <v>579</v>
      </c>
      <c r="F2032" s="143">
        <v>1.75</v>
      </c>
      <c r="G2032" s="143">
        <v>1</v>
      </c>
    </row>
    <row r="2033" spans="1:7" x14ac:dyDescent="0.25">
      <c r="A2033" s="142" t="s">
        <v>627</v>
      </c>
      <c r="B2033" s="142" t="s">
        <v>628</v>
      </c>
      <c r="C2033" s="142" t="s">
        <v>1857</v>
      </c>
      <c r="D2033" s="142" t="s">
        <v>2219</v>
      </c>
      <c r="E2033" s="142" t="s">
        <v>2158</v>
      </c>
      <c r="F2033" s="143">
        <v>8.5</v>
      </c>
      <c r="G2033" s="143">
        <v>1</v>
      </c>
    </row>
    <row r="2034" spans="1:7" x14ac:dyDescent="0.25">
      <c r="A2034" s="142" t="s">
        <v>627</v>
      </c>
      <c r="B2034" s="142" t="s">
        <v>628</v>
      </c>
      <c r="C2034" s="142" t="s">
        <v>1857</v>
      </c>
      <c r="D2034" s="142" t="s">
        <v>581</v>
      </c>
      <c r="E2034" s="142" t="s">
        <v>2138</v>
      </c>
      <c r="F2034" s="143">
        <v>7</v>
      </c>
      <c r="G2034" s="143">
        <v>1</v>
      </c>
    </row>
    <row r="2035" spans="1:7" x14ac:dyDescent="0.25">
      <c r="A2035" s="142" t="s">
        <v>627</v>
      </c>
      <c r="B2035" s="142" t="s">
        <v>628</v>
      </c>
      <c r="C2035" s="142" t="s">
        <v>1857</v>
      </c>
      <c r="D2035" s="142" t="s">
        <v>2</v>
      </c>
      <c r="E2035" s="142" t="s">
        <v>2139</v>
      </c>
      <c r="F2035" s="143">
        <v>5.5</v>
      </c>
      <c r="G2035" s="143">
        <v>1</v>
      </c>
    </row>
    <row r="2036" spans="1:7" x14ac:dyDescent="0.25">
      <c r="A2036" s="142" t="s">
        <v>627</v>
      </c>
      <c r="B2036" s="142" t="s">
        <v>628</v>
      </c>
      <c r="C2036" s="142" t="s">
        <v>1857</v>
      </c>
      <c r="D2036" s="142" t="s">
        <v>13</v>
      </c>
      <c r="E2036" s="142" t="s">
        <v>2140</v>
      </c>
      <c r="F2036" s="143">
        <v>4</v>
      </c>
      <c r="G2036" s="143">
        <v>1</v>
      </c>
    </row>
    <row r="2037" spans="1:7" x14ac:dyDescent="0.25">
      <c r="A2037" s="142" t="s">
        <v>627</v>
      </c>
      <c r="B2037" s="142" t="s">
        <v>628</v>
      </c>
      <c r="C2037" s="142" t="s">
        <v>1857</v>
      </c>
      <c r="D2037" s="142" t="s">
        <v>10</v>
      </c>
      <c r="E2037" s="142" t="s">
        <v>2141</v>
      </c>
      <c r="F2037" s="143">
        <v>3</v>
      </c>
      <c r="G2037" s="143">
        <v>1</v>
      </c>
    </row>
    <row r="2038" spans="1:7" x14ac:dyDescent="0.25">
      <c r="A2038" s="142" t="s">
        <v>627</v>
      </c>
      <c r="B2038" s="142" t="s">
        <v>628</v>
      </c>
      <c r="C2038" s="142" t="s">
        <v>1857</v>
      </c>
      <c r="D2038" s="142" t="s">
        <v>370</v>
      </c>
      <c r="E2038" s="142" t="s">
        <v>2142</v>
      </c>
      <c r="F2038" s="143">
        <v>2</v>
      </c>
      <c r="G2038" s="143">
        <v>1</v>
      </c>
    </row>
    <row r="2039" spans="1:7" x14ac:dyDescent="0.25">
      <c r="A2039" s="142" t="s">
        <v>627</v>
      </c>
      <c r="B2039" s="142" t="s">
        <v>628</v>
      </c>
      <c r="C2039" s="142" t="s">
        <v>1857</v>
      </c>
      <c r="D2039" s="142" t="s">
        <v>25</v>
      </c>
      <c r="E2039" s="142" t="s">
        <v>2305</v>
      </c>
      <c r="F2039" s="143">
        <v>1.5</v>
      </c>
      <c r="G2039" s="143">
        <v>1</v>
      </c>
    </row>
    <row r="2040" spans="1:7" x14ac:dyDescent="0.25">
      <c r="A2040" s="142" t="s">
        <v>627</v>
      </c>
      <c r="B2040" s="142" t="s">
        <v>628</v>
      </c>
      <c r="C2040" s="142" t="s">
        <v>1857</v>
      </c>
      <c r="D2040" s="142" t="s">
        <v>356</v>
      </c>
      <c r="E2040" s="142" t="s">
        <v>2159</v>
      </c>
      <c r="F2040" s="143">
        <v>1</v>
      </c>
      <c r="G2040" s="143">
        <v>1</v>
      </c>
    </row>
    <row r="2041" spans="1:7" x14ac:dyDescent="0.25">
      <c r="A2041" s="142" t="s">
        <v>629</v>
      </c>
      <c r="B2041" s="142" t="s">
        <v>630</v>
      </c>
      <c r="C2041" s="142" t="s">
        <v>1857</v>
      </c>
      <c r="D2041" s="142" t="s">
        <v>2219</v>
      </c>
      <c r="E2041" s="142" t="s">
        <v>2158</v>
      </c>
      <c r="F2041" s="143">
        <v>8.5</v>
      </c>
      <c r="G2041" s="143">
        <v>1</v>
      </c>
    </row>
    <row r="2042" spans="1:7" x14ac:dyDescent="0.25">
      <c r="A2042" s="142" t="s">
        <v>629</v>
      </c>
      <c r="B2042" s="142" t="s">
        <v>630</v>
      </c>
      <c r="C2042" s="142" t="s">
        <v>1857</v>
      </c>
      <c r="D2042" s="142" t="s">
        <v>581</v>
      </c>
      <c r="E2042" s="142" t="s">
        <v>2138</v>
      </c>
      <c r="F2042" s="143">
        <v>7</v>
      </c>
      <c r="G2042" s="143">
        <v>1</v>
      </c>
    </row>
    <row r="2043" spans="1:7" x14ac:dyDescent="0.25">
      <c r="A2043" s="142" t="s">
        <v>629</v>
      </c>
      <c r="B2043" s="142" t="s">
        <v>630</v>
      </c>
      <c r="C2043" s="142" t="s">
        <v>1857</v>
      </c>
      <c r="D2043" s="142" t="s">
        <v>2</v>
      </c>
      <c r="E2043" s="142" t="s">
        <v>2139</v>
      </c>
      <c r="F2043" s="143">
        <v>5.5</v>
      </c>
      <c r="G2043" s="143">
        <v>1</v>
      </c>
    </row>
    <row r="2044" spans="1:7" x14ac:dyDescent="0.25">
      <c r="A2044" s="142" t="s">
        <v>629</v>
      </c>
      <c r="B2044" s="142" t="s">
        <v>630</v>
      </c>
      <c r="C2044" s="142" t="s">
        <v>1857</v>
      </c>
      <c r="D2044" s="142" t="s">
        <v>13</v>
      </c>
      <c r="E2044" s="142" t="s">
        <v>2140</v>
      </c>
      <c r="F2044" s="143">
        <v>4</v>
      </c>
      <c r="G2044" s="143">
        <v>1</v>
      </c>
    </row>
    <row r="2045" spans="1:7" x14ac:dyDescent="0.25">
      <c r="A2045" s="142" t="s">
        <v>629</v>
      </c>
      <c r="B2045" s="142" t="s">
        <v>630</v>
      </c>
      <c r="C2045" s="142" t="s">
        <v>1857</v>
      </c>
      <c r="D2045" s="142" t="s">
        <v>10</v>
      </c>
      <c r="E2045" s="142" t="s">
        <v>2141</v>
      </c>
      <c r="F2045" s="143">
        <v>3</v>
      </c>
      <c r="G2045" s="143">
        <v>1</v>
      </c>
    </row>
    <row r="2046" spans="1:7" x14ac:dyDescent="0.25">
      <c r="A2046" s="142" t="s">
        <v>629</v>
      </c>
      <c r="B2046" s="142" t="s">
        <v>630</v>
      </c>
      <c r="C2046" s="142" t="s">
        <v>1857</v>
      </c>
      <c r="D2046" s="142" t="s">
        <v>370</v>
      </c>
      <c r="E2046" s="142" t="s">
        <v>2142</v>
      </c>
      <c r="F2046" s="143">
        <v>2</v>
      </c>
      <c r="G2046" s="143">
        <v>1</v>
      </c>
    </row>
    <row r="2047" spans="1:7" x14ac:dyDescent="0.25">
      <c r="A2047" s="142" t="s">
        <v>629</v>
      </c>
      <c r="B2047" s="142" t="s">
        <v>630</v>
      </c>
      <c r="C2047" s="142" t="s">
        <v>1857</v>
      </c>
      <c r="D2047" s="142" t="s">
        <v>25</v>
      </c>
      <c r="E2047" s="142" t="s">
        <v>2305</v>
      </c>
      <c r="F2047" s="143">
        <v>1.5</v>
      </c>
      <c r="G2047" s="143">
        <v>1</v>
      </c>
    </row>
    <row r="2048" spans="1:7" x14ac:dyDescent="0.25">
      <c r="A2048" s="142" t="s">
        <v>629</v>
      </c>
      <c r="B2048" s="142" t="s">
        <v>630</v>
      </c>
      <c r="C2048" s="142" t="s">
        <v>1857</v>
      </c>
      <c r="D2048" s="142" t="s">
        <v>356</v>
      </c>
      <c r="E2048" s="142" t="s">
        <v>2159</v>
      </c>
      <c r="F2048" s="143">
        <v>1</v>
      </c>
      <c r="G2048" s="143">
        <v>1</v>
      </c>
    </row>
    <row r="2049" spans="1:7" x14ac:dyDescent="0.25">
      <c r="A2049" s="142" t="s">
        <v>631</v>
      </c>
      <c r="B2049" s="142" t="s">
        <v>632</v>
      </c>
      <c r="C2049" s="142" t="s">
        <v>1857</v>
      </c>
      <c r="D2049" s="142" t="s">
        <v>2219</v>
      </c>
      <c r="E2049" s="142" t="s">
        <v>2158</v>
      </c>
      <c r="F2049" s="143">
        <v>8.5</v>
      </c>
      <c r="G2049" s="143">
        <v>1</v>
      </c>
    </row>
    <row r="2050" spans="1:7" x14ac:dyDescent="0.25">
      <c r="A2050" s="142" t="s">
        <v>631</v>
      </c>
      <c r="B2050" s="142" t="s">
        <v>632</v>
      </c>
      <c r="C2050" s="142" t="s">
        <v>1857</v>
      </c>
      <c r="D2050" s="142" t="s">
        <v>581</v>
      </c>
      <c r="E2050" s="142" t="s">
        <v>2138</v>
      </c>
      <c r="F2050" s="143">
        <v>7</v>
      </c>
      <c r="G2050" s="143">
        <v>1</v>
      </c>
    </row>
    <row r="2051" spans="1:7" x14ac:dyDescent="0.25">
      <c r="A2051" s="142" t="s">
        <v>631</v>
      </c>
      <c r="B2051" s="142" t="s">
        <v>632</v>
      </c>
      <c r="C2051" s="142" t="s">
        <v>1857</v>
      </c>
      <c r="D2051" s="142" t="s">
        <v>2</v>
      </c>
      <c r="E2051" s="142" t="s">
        <v>2139</v>
      </c>
      <c r="F2051" s="143">
        <v>5.5</v>
      </c>
      <c r="G2051" s="143">
        <v>1</v>
      </c>
    </row>
    <row r="2052" spans="1:7" x14ac:dyDescent="0.25">
      <c r="A2052" s="142" t="s">
        <v>631</v>
      </c>
      <c r="B2052" s="142" t="s">
        <v>632</v>
      </c>
      <c r="C2052" s="142" t="s">
        <v>1857</v>
      </c>
      <c r="D2052" s="142" t="s">
        <v>13</v>
      </c>
      <c r="E2052" s="142" t="s">
        <v>2140</v>
      </c>
      <c r="F2052" s="143">
        <v>4</v>
      </c>
      <c r="G2052" s="143">
        <v>1</v>
      </c>
    </row>
    <row r="2053" spans="1:7" x14ac:dyDescent="0.25">
      <c r="A2053" s="142" t="s">
        <v>631</v>
      </c>
      <c r="B2053" s="142" t="s">
        <v>632</v>
      </c>
      <c r="C2053" s="142" t="s">
        <v>1857</v>
      </c>
      <c r="D2053" s="142" t="s">
        <v>10</v>
      </c>
      <c r="E2053" s="142" t="s">
        <v>2141</v>
      </c>
      <c r="F2053" s="143">
        <v>3</v>
      </c>
      <c r="G2053" s="143">
        <v>1</v>
      </c>
    </row>
    <row r="2054" spans="1:7" x14ac:dyDescent="0.25">
      <c r="A2054" s="142" t="s">
        <v>631</v>
      </c>
      <c r="B2054" s="142" t="s">
        <v>632</v>
      </c>
      <c r="C2054" s="142" t="s">
        <v>1857</v>
      </c>
      <c r="D2054" s="142" t="s">
        <v>370</v>
      </c>
      <c r="E2054" s="142" t="s">
        <v>2142</v>
      </c>
      <c r="F2054" s="143">
        <v>2</v>
      </c>
      <c r="G2054" s="143">
        <v>1</v>
      </c>
    </row>
    <row r="2055" spans="1:7" x14ac:dyDescent="0.25">
      <c r="A2055" s="142" t="s">
        <v>631</v>
      </c>
      <c r="B2055" s="142" t="s">
        <v>632</v>
      </c>
      <c r="C2055" s="142" t="s">
        <v>1857</v>
      </c>
      <c r="D2055" s="142" t="s">
        <v>25</v>
      </c>
      <c r="E2055" s="142" t="s">
        <v>2305</v>
      </c>
      <c r="F2055" s="143">
        <v>1.5</v>
      </c>
      <c r="G2055" s="143">
        <v>1</v>
      </c>
    </row>
    <row r="2056" spans="1:7" x14ac:dyDescent="0.25">
      <c r="A2056" s="142" t="s">
        <v>631</v>
      </c>
      <c r="B2056" s="142" t="s">
        <v>632</v>
      </c>
      <c r="C2056" s="142" t="s">
        <v>1857</v>
      </c>
      <c r="D2056" s="142" t="s">
        <v>356</v>
      </c>
      <c r="E2056" s="142" t="s">
        <v>2159</v>
      </c>
      <c r="F2056" s="143">
        <v>1</v>
      </c>
      <c r="G2056" s="143">
        <v>1</v>
      </c>
    </row>
    <row r="2057" spans="1:7" x14ac:dyDescent="0.25">
      <c r="A2057" s="142" t="s">
        <v>633</v>
      </c>
      <c r="B2057" s="142" t="s">
        <v>634</v>
      </c>
      <c r="C2057" s="142" t="s">
        <v>1857</v>
      </c>
      <c r="D2057" s="142" t="s">
        <v>2219</v>
      </c>
      <c r="E2057" s="142" t="s">
        <v>2158</v>
      </c>
      <c r="F2057" s="143">
        <v>8.5</v>
      </c>
      <c r="G2057" s="143">
        <v>1</v>
      </c>
    </row>
    <row r="2058" spans="1:7" x14ac:dyDescent="0.25">
      <c r="A2058" s="142" t="s">
        <v>633</v>
      </c>
      <c r="B2058" s="142" t="s">
        <v>634</v>
      </c>
      <c r="C2058" s="142" t="s">
        <v>1857</v>
      </c>
      <c r="D2058" s="142" t="s">
        <v>581</v>
      </c>
      <c r="E2058" s="142" t="s">
        <v>2138</v>
      </c>
      <c r="F2058" s="143">
        <v>7</v>
      </c>
      <c r="G2058" s="143">
        <v>1</v>
      </c>
    </row>
    <row r="2059" spans="1:7" x14ac:dyDescent="0.25">
      <c r="A2059" s="142" t="s">
        <v>633</v>
      </c>
      <c r="B2059" s="142" t="s">
        <v>634</v>
      </c>
      <c r="C2059" s="142" t="s">
        <v>1857</v>
      </c>
      <c r="D2059" s="142" t="s">
        <v>2</v>
      </c>
      <c r="E2059" s="142" t="s">
        <v>2139</v>
      </c>
      <c r="F2059" s="143">
        <v>5.5</v>
      </c>
      <c r="G2059" s="143">
        <v>1</v>
      </c>
    </row>
    <row r="2060" spans="1:7" x14ac:dyDescent="0.25">
      <c r="A2060" s="142" t="s">
        <v>633</v>
      </c>
      <c r="B2060" s="142" t="s">
        <v>634</v>
      </c>
      <c r="C2060" s="142" t="s">
        <v>1857</v>
      </c>
      <c r="D2060" s="142" t="s">
        <v>13</v>
      </c>
      <c r="E2060" s="142" t="s">
        <v>2140</v>
      </c>
      <c r="F2060" s="143">
        <v>4</v>
      </c>
      <c r="G2060" s="143">
        <v>1</v>
      </c>
    </row>
    <row r="2061" spans="1:7" x14ac:dyDescent="0.25">
      <c r="A2061" s="142" t="s">
        <v>633</v>
      </c>
      <c r="B2061" s="142" t="s">
        <v>634</v>
      </c>
      <c r="C2061" s="142" t="s">
        <v>1857</v>
      </c>
      <c r="D2061" s="142" t="s">
        <v>10</v>
      </c>
      <c r="E2061" s="142" t="s">
        <v>2141</v>
      </c>
      <c r="F2061" s="143">
        <v>3</v>
      </c>
      <c r="G2061" s="143">
        <v>1</v>
      </c>
    </row>
    <row r="2062" spans="1:7" x14ac:dyDescent="0.25">
      <c r="A2062" s="142" t="s">
        <v>633</v>
      </c>
      <c r="B2062" s="142" t="s">
        <v>634</v>
      </c>
      <c r="C2062" s="142" t="s">
        <v>1857</v>
      </c>
      <c r="D2062" s="142" t="s">
        <v>370</v>
      </c>
      <c r="E2062" s="142" t="s">
        <v>2142</v>
      </c>
      <c r="F2062" s="143">
        <v>2</v>
      </c>
      <c r="G2062" s="143">
        <v>1</v>
      </c>
    </row>
    <row r="2063" spans="1:7" x14ac:dyDescent="0.25">
      <c r="A2063" s="142" t="s">
        <v>633</v>
      </c>
      <c r="B2063" s="142" t="s">
        <v>634</v>
      </c>
      <c r="C2063" s="142" t="s">
        <v>1857</v>
      </c>
      <c r="D2063" s="142" t="s">
        <v>25</v>
      </c>
      <c r="E2063" s="142" t="s">
        <v>2305</v>
      </c>
      <c r="F2063" s="143">
        <v>1.5</v>
      </c>
      <c r="G2063" s="143">
        <v>1</v>
      </c>
    </row>
    <row r="2064" spans="1:7" x14ac:dyDescent="0.25">
      <c r="A2064" s="142" t="s">
        <v>633</v>
      </c>
      <c r="B2064" s="142" t="s">
        <v>634</v>
      </c>
      <c r="C2064" s="142" t="s">
        <v>1857</v>
      </c>
      <c r="D2064" s="142" t="s">
        <v>356</v>
      </c>
      <c r="E2064" s="142" t="s">
        <v>2159</v>
      </c>
      <c r="F2064" s="143">
        <v>1</v>
      </c>
      <c r="G2064" s="143">
        <v>1</v>
      </c>
    </row>
    <row r="2065" spans="1:7" x14ac:dyDescent="0.25">
      <c r="A2065" s="142" t="s">
        <v>635</v>
      </c>
      <c r="B2065" s="142" t="s">
        <v>636</v>
      </c>
      <c r="C2065" s="142" t="s">
        <v>1857</v>
      </c>
      <c r="D2065" s="142" t="s">
        <v>2219</v>
      </c>
      <c r="E2065" s="142" t="s">
        <v>2158</v>
      </c>
      <c r="F2065" s="143">
        <v>8.5</v>
      </c>
      <c r="G2065" s="143">
        <v>1</v>
      </c>
    </row>
    <row r="2066" spans="1:7" x14ac:dyDescent="0.25">
      <c r="A2066" s="142" t="s">
        <v>635</v>
      </c>
      <c r="B2066" s="142" t="s">
        <v>636</v>
      </c>
      <c r="C2066" s="142" t="s">
        <v>1857</v>
      </c>
      <c r="D2066" s="142" t="s">
        <v>581</v>
      </c>
      <c r="E2066" s="142" t="s">
        <v>2138</v>
      </c>
      <c r="F2066" s="143">
        <v>7</v>
      </c>
      <c r="G2066" s="143">
        <v>1</v>
      </c>
    </row>
    <row r="2067" spans="1:7" x14ac:dyDescent="0.25">
      <c r="A2067" s="142" t="s">
        <v>635</v>
      </c>
      <c r="B2067" s="142" t="s">
        <v>636</v>
      </c>
      <c r="C2067" s="142" t="s">
        <v>1857</v>
      </c>
      <c r="D2067" s="142" t="s">
        <v>2</v>
      </c>
      <c r="E2067" s="142" t="s">
        <v>2139</v>
      </c>
      <c r="F2067" s="143">
        <v>5.5</v>
      </c>
      <c r="G2067" s="143">
        <v>1</v>
      </c>
    </row>
    <row r="2068" spans="1:7" x14ac:dyDescent="0.25">
      <c r="A2068" s="142" t="s">
        <v>635</v>
      </c>
      <c r="B2068" s="142" t="s">
        <v>636</v>
      </c>
      <c r="C2068" s="142" t="s">
        <v>1857</v>
      </c>
      <c r="D2068" s="142" t="s">
        <v>13</v>
      </c>
      <c r="E2068" s="142" t="s">
        <v>2140</v>
      </c>
      <c r="F2068" s="143">
        <v>4</v>
      </c>
      <c r="G2068" s="143">
        <v>1</v>
      </c>
    </row>
    <row r="2069" spans="1:7" x14ac:dyDescent="0.25">
      <c r="A2069" s="142" t="s">
        <v>635</v>
      </c>
      <c r="B2069" s="142" t="s">
        <v>636</v>
      </c>
      <c r="C2069" s="142" t="s">
        <v>1857</v>
      </c>
      <c r="D2069" s="142" t="s">
        <v>10</v>
      </c>
      <c r="E2069" s="142" t="s">
        <v>2141</v>
      </c>
      <c r="F2069" s="143">
        <v>3</v>
      </c>
      <c r="G2069" s="143">
        <v>1</v>
      </c>
    </row>
    <row r="2070" spans="1:7" x14ac:dyDescent="0.25">
      <c r="A2070" s="142" t="s">
        <v>635</v>
      </c>
      <c r="B2070" s="142" t="s">
        <v>636</v>
      </c>
      <c r="C2070" s="142" t="s">
        <v>1857</v>
      </c>
      <c r="D2070" s="142" t="s">
        <v>370</v>
      </c>
      <c r="E2070" s="142" t="s">
        <v>2142</v>
      </c>
      <c r="F2070" s="143">
        <v>2</v>
      </c>
      <c r="G2070" s="143">
        <v>1</v>
      </c>
    </row>
    <row r="2071" spans="1:7" x14ac:dyDescent="0.25">
      <c r="A2071" s="142" t="s">
        <v>635</v>
      </c>
      <c r="B2071" s="142" t="s">
        <v>636</v>
      </c>
      <c r="C2071" s="142" t="s">
        <v>1857</v>
      </c>
      <c r="D2071" s="142" t="s">
        <v>25</v>
      </c>
      <c r="E2071" s="142" t="s">
        <v>2305</v>
      </c>
      <c r="F2071" s="143">
        <v>1.5</v>
      </c>
      <c r="G2071" s="143">
        <v>1</v>
      </c>
    </row>
    <row r="2072" spans="1:7" x14ac:dyDescent="0.25">
      <c r="A2072" s="142" t="s">
        <v>635</v>
      </c>
      <c r="B2072" s="142" t="s">
        <v>636</v>
      </c>
      <c r="C2072" s="142" t="s">
        <v>1857</v>
      </c>
      <c r="D2072" s="142" t="s">
        <v>356</v>
      </c>
      <c r="E2072" s="142" t="s">
        <v>2159</v>
      </c>
      <c r="F2072" s="143">
        <v>1</v>
      </c>
      <c r="G2072" s="143">
        <v>1</v>
      </c>
    </row>
    <row r="2073" spans="1:7" x14ac:dyDescent="0.25">
      <c r="A2073" s="142" t="s">
        <v>637</v>
      </c>
      <c r="B2073" s="142" t="s">
        <v>638</v>
      </c>
      <c r="C2073" s="142" t="s">
        <v>1857</v>
      </c>
      <c r="D2073" s="142" t="s">
        <v>2219</v>
      </c>
      <c r="E2073" s="142" t="s">
        <v>2158</v>
      </c>
      <c r="F2073" s="143">
        <v>8.5</v>
      </c>
      <c r="G2073" s="143">
        <v>1</v>
      </c>
    </row>
    <row r="2074" spans="1:7" x14ac:dyDescent="0.25">
      <c r="A2074" s="142" t="s">
        <v>637</v>
      </c>
      <c r="B2074" s="142" t="s">
        <v>638</v>
      </c>
      <c r="C2074" s="142" t="s">
        <v>1857</v>
      </c>
      <c r="D2074" s="142" t="s">
        <v>581</v>
      </c>
      <c r="E2074" s="142" t="s">
        <v>2138</v>
      </c>
      <c r="F2074" s="143">
        <v>7</v>
      </c>
      <c r="G2074" s="143">
        <v>1</v>
      </c>
    </row>
    <row r="2075" spans="1:7" x14ac:dyDescent="0.25">
      <c r="A2075" s="142" t="s">
        <v>637</v>
      </c>
      <c r="B2075" s="142" t="s">
        <v>638</v>
      </c>
      <c r="C2075" s="142" t="s">
        <v>1857</v>
      </c>
      <c r="D2075" s="142" t="s">
        <v>2</v>
      </c>
      <c r="E2075" s="142" t="s">
        <v>2139</v>
      </c>
      <c r="F2075" s="143">
        <v>5.5</v>
      </c>
      <c r="G2075" s="143">
        <v>1</v>
      </c>
    </row>
    <row r="2076" spans="1:7" x14ac:dyDescent="0.25">
      <c r="A2076" s="142" t="s">
        <v>637</v>
      </c>
      <c r="B2076" s="142" t="s">
        <v>638</v>
      </c>
      <c r="C2076" s="142" t="s">
        <v>1857</v>
      </c>
      <c r="D2076" s="142" t="s">
        <v>13</v>
      </c>
      <c r="E2076" s="142" t="s">
        <v>2140</v>
      </c>
      <c r="F2076" s="143">
        <v>4</v>
      </c>
      <c r="G2076" s="143">
        <v>1</v>
      </c>
    </row>
    <row r="2077" spans="1:7" x14ac:dyDescent="0.25">
      <c r="A2077" s="142" t="s">
        <v>637</v>
      </c>
      <c r="B2077" s="142" t="s">
        <v>638</v>
      </c>
      <c r="C2077" s="142" t="s">
        <v>1857</v>
      </c>
      <c r="D2077" s="142" t="s">
        <v>10</v>
      </c>
      <c r="E2077" s="142" t="s">
        <v>2141</v>
      </c>
      <c r="F2077" s="143">
        <v>3</v>
      </c>
      <c r="G2077" s="143">
        <v>1</v>
      </c>
    </row>
    <row r="2078" spans="1:7" x14ac:dyDescent="0.25">
      <c r="A2078" s="142" t="s">
        <v>637</v>
      </c>
      <c r="B2078" s="142" t="s">
        <v>638</v>
      </c>
      <c r="C2078" s="142" t="s">
        <v>1857</v>
      </c>
      <c r="D2078" s="142" t="s">
        <v>370</v>
      </c>
      <c r="E2078" s="142" t="s">
        <v>2142</v>
      </c>
      <c r="F2078" s="143">
        <v>2</v>
      </c>
      <c r="G2078" s="143">
        <v>1</v>
      </c>
    </row>
    <row r="2079" spans="1:7" x14ac:dyDescent="0.25">
      <c r="A2079" s="142" t="s">
        <v>637</v>
      </c>
      <c r="B2079" s="142" t="s">
        <v>638</v>
      </c>
      <c r="C2079" s="142" t="s">
        <v>1857</v>
      </c>
      <c r="D2079" s="142" t="s">
        <v>25</v>
      </c>
      <c r="E2079" s="142" t="s">
        <v>2305</v>
      </c>
      <c r="F2079" s="143">
        <v>1.5</v>
      </c>
      <c r="G2079" s="143">
        <v>1</v>
      </c>
    </row>
    <row r="2080" spans="1:7" x14ac:dyDescent="0.25">
      <c r="A2080" s="142" t="s">
        <v>637</v>
      </c>
      <c r="B2080" s="142" t="s">
        <v>638</v>
      </c>
      <c r="C2080" s="142" t="s">
        <v>1857</v>
      </c>
      <c r="D2080" s="142" t="s">
        <v>356</v>
      </c>
      <c r="E2080" s="142" t="s">
        <v>2159</v>
      </c>
      <c r="F2080" s="143">
        <v>1</v>
      </c>
      <c r="G2080" s="143">
        <v>1</v>
      </c>
    </row>
    <row r="2081" spans="1:7" x14ac:dyDescent="0.25">
      <c r="A2081" s="142" t="s">
        <v>639</v>
      </c>
      <c r="B2081" s="142" t="s">
        <v>1833</v>
      </c>
      <c r="C2081" s="142" t="s">
        <v>1824</v>
      </c>
      <c r="D2081" s="142" t="s">
        <v>2220</v>
      </c>
      <c r="E2081" s="142" t="s">
        <v>579</v>
      </c>
      <c r="F2081" s="143">
        <v>1.75</v>
      </c>
      <c r="G2081" s="143">
        <v>1</v>
      </c>
    </row>
    <row r="2082" spans="1:7" x14ac:dyDescent="0.25">
      <c r="A2082" s="142" t="s">
        <v>2030</v>
      </c>
      <c r="B2082" s="142" t="s">
        <v>2031</v>
      </c>
      <c r="C2082" s="142" t="s">
        <v>2029</v>
      </c>
      <c r="D2082" s="142" t="s">
        <v>2220</v>
      </c>
      <c r="E2082" s="142" t="s">
        <v>579</v>
      </c>
      <c r="F2082" s="143">
        <v>1.75</v>
      </c>
      <c r="G2082" s="143">
        <v>1</v>
      </c>
    </row>
    <row r="2083" spans="1:7" x14ac:dyDescent="0.25">
      <c r="A2083" s="142" t="s">
        <v>2032</v>
      </c>
      <c r="B2083" s="142" t="s">
        <v>640</v>
      </c>
      <c r="C2083" s="142" t="s">
        <v>2029</v>
      </c>
      <c r="D2083" s="142" t="s">
        <v>2220</v>
      </c>
      <c r="E2083" s="142" t="s">
        <v>579</v>
      </c>
      <c r="F2083" s="143">
        <v>1.75</v>
      </c>
      <c r="G2083" s="143">
        <v>1</v>
      </c>
    </row>
    <row r="2084" spans="1:7" x14ac:dyDescent="0.25">
      <c r="A2084" s="142" t="s">
        <v>641</v>
      </c>
      <c r="B2084" s="142" t="s">
        <v>1834</v>
      </c>
      <c r="C2084" s="142" t="s">
        <v>1824</v>
      </c>
      <c r="D2084" s="142" t="s">
        <v>2220</v>
      </c>
      <c r="E2084" s="142" t="s">
        <v>579</v>
      </c>
      <c r="F2084" s="143">
        <v>1.75</v>
      </c>
      <c r="G2084" s="143">
        <v>1</v>
      </c>
    </row>
    <row r="2085" spans="1:7" x14ac:dyDescent="0.25">
      <c r="A2085" s="142" t="s">
        <v>642</v>
      </c>
      <c r="B2085" s="142" t="s">
        <v>2332</v>
      </c>
      <c r="C2085" s="142" t="s">
        <v>2002</v>
      </c>
      <c r="D2085" s="142" t="s">
        <v>10</v>
      </c>
      <c r="E2085" s="142" t="s">
        <v>2172</v>
      </c>
      <c r="F2085" s="143">
        <v>8.5</v>
      </c>
      <c r="G2085" s="143">
        <v>1</v>
      </c>
    </row>
    <row r="2086" spans="1:7" x14ac:dyDescent="0.25">
      <c r="A2086" s="142" t="s">
        <v>642</v>
      </c>
      <c r="B2086" s="142" t="s">
        <v>2332</v>
      </c>
      <c r="C2086" s="142" t="s">
        <v>2002</v>
      </c>
      <c r="D2086" s="142" t="s">
        <v>2221</v>
      </c>
      <c r="E2086" s="142" t="s">
        <v>2173</v>
      </c>
      <c r="F2086" s="143">
        <v>8.5</v>
      </c>
      <c r="G2086" s="143">
        <v>1</v>
      </c>
    </row>
    <row r="2087" spans="1:7" x14ac:dyDescent="0.25">
      <c r="A2087" s="142" t="s">
        <v>642</v>
      </c>
      <c r="B2087" s="142" t="s">
        <v>2332</v>
      </c>
      <c r="C2087" s="142" t="s">
        <v>2002</v>
      </c>
      <c r="D2087" s="142" t="s">
        <v>2220</v>
      </c>
      <c r="E2087" s="142" t="s">
        <v>2174</v>
      </c>
      <c r="F2087" s="143">
        <v>7</v>
      </c>
      <c r="G2087" s="143">
        <v>1</v>
      </c>
    </row>
    <row r="2088" spans="1:7" x14ac:dyDescent="0.25">
      <c r="A2088" s="142" t="s">
        <v>644</v>
      </c>
      <c r="B2088" s="142" t="s">
        <v>2333</v>
      </c>
      <c r="C2088" s="142" t="s">
        <v>2006</v>
      </c>
      <c r="D2088" s="142" t="s">
        <v>10</v>
      </c>
      <c r="E2088" s="142" t="s">
        <v>2175</v>
      </c>
      <c r="F2088" s="143">
        <v>8.5</v>
      </c>
      <c r="G2088" s="143">
        <v>1</v>
      </c>
    </row>
    <row r="2089" spans="1:7" x14ac:dyDescent="0.25">
      <c r="A2089" s="142" t="s">
        <v>644</v>
      </c>
      <c r="B2089" s="142" t="s">
        <v>2333</v>
      </c>
      <c r="C2089" s="142" t="s">
        <v>2006</v>
      </c>
      <c r="D2089" s="142" t="s">
        <v>2221</v>
      </c>
      <c r="E2089" s="142" t="s">
        <v>2176</v>
      </c>
      <c r="F2089" s="143">
        <v>8.5</v>
      </c>
      <c r="G2089" s="143">
        <v>1</v>
      </c>
    </row>
    <row r="2090" spans="1:7" x14ac:dyDescent="0.25">
      <c r="A2090" s="142" t="s">
        <v>644</v>
      </c>
      <c r="B2090" s="142" t="s">
        <v>2333</v>
      </c>
      <c r="C2090" s="142" t="s">
        <v>2006</v>
      </c>
      <c r="D2090" s="142" t="s">
        <v>2220</v>
      </c>
      <c r="E2090" s="142" t="s">
        <v>2177</v>
      </c>
      <c r="F2090" s="143">
        <v>7</v>
      </c>
      <c r="G2090" s="143">
        <v>1</v>
      </c>
    </row>
    <row r="2091" spans="1:7" x14ac:dyDescent="0.25">
      <c r="A2091" s="142" t="s">
        <v>646</v>
      </c>
      <c r="B2091" s="142" t="s">
        <v>2334</v>
      </c>
      <c r="C2091" s="142" t="s">
        <v>2009</v>
      </c>
      <c r="D2091" s="142" t="s">
        <v>10</v>
      </c>
      <c r="E2091" s="142" t="s">
        <v>2178</v>
      </c>
      <c r="F2091" s="143">
        <v>8.5</v>
      </c>
      <c r="G2091" s="143">
        <v>1</v>
      </c>
    </row>
    <row r="2092" spans="1:7" x14ac:dyDescent="0.25">
      <c r="A2092" s="142" t="s">
        <v>646</v>
      </c>
      <c r="B2092" s="142" t="s">
        <v>2334</v>
      </c>
      <c r="C2092" s="142" t="s">
        <v>2009</v>
      </c>
      <c r="D2092" s="142" t="s">
        <v>2221</v>
      </c>
      <c r="E2092" s="142" t="s">
        <v>2179</v>
      </c>
      <c r="F2092" s="143">
        <v>8.5</v>
      </c>
      <c r="G2092" s="143">
        <v>1</v>
      </c>
    </row>
    <row r="2093" spans="1:7" x14ac:dyDescent="0.25">
      <c r="A2093" s="142" t="s">
        <v>646</v>
      </c>
      <c r="B2093" s="142" t="s">
        <v>2334</v>
      </c>
      <c r="C2093" s="142" t="s">
        <v>2009</v>
      </c>
      <c r="D2093" s="142" t="s">
        <v>2220</v>
      </c>
      <c r="E2093" s="142" t="s">
        <v>2180</v>
      </c>
      <c r="F2093" s="143">
        <v>8.5</v>
      </c>
      <c r="G2093" s="143">
        <v>1</v>
      </c>
    </row>
    <row r="2094" spans="1:7" x14ac:dyDescent="0.25">
      <c r="A2094" s="142" t="s">
        <v>648</v>
      </c>
      <c r="B2094" s="142" t="s">
        <v>649</v>
      </c>
      <c r="C2094" s="142" t="s">
        <v>2009</v>
      </c>
      <c r="D2094" s="142" t="s">
        <v>10</v>
      </c>
      <c r="E2094" s="142" t="s">
        <v>2178</v>
      </c>
      <c r="F2094" s="143">
        <v>8.5</v>
      </c>
      <c r="G2094" s="143">
        <v>1</v>
      </c>
    </row>
    <row r="2095" spans="1:7" x14ac:dyDescent="0.25">
      <c r="A2095" s="142" t="s">
        <v>648</v>
      </c>
      <c r="B2095" s="142" t="s">
        <v>649</v>
      </c>
      <c r="C2095" s="142" t="s">
        <v>2009</v>
      </c>
      <c r="D2095" s="142" t="s">
        <v>2221</v>
      </c>
      <c r="E2095" s="142" t="s">
        <v>2179</v>
      </c>
      <c r="F2095" s="143">
        <v>8.5</v>
      </c>
      <c r="G2095" s="143">
        <v>1</v>
      </c>
    </row>
    <row r="2096" spans="1:7" x14ac:dyDescent="0.25">
      <c r="A2096" s="142" t="s">
        <v>648</v>
      </c>
      <c r="B2096" s="142" t="s">
        <v>649</v>
      </c>
      <c r="C2096" s="142" t="s">
        <v>2009</v>
      </c>
      <c r="D2096" s="142" t="s">
        <v>2220</v>
      </c>
      <c r="E2096" s="142" t="s">
        <v>2180</v>
      </c>
      <c r="F2096" s="143">
        <v>8.5</v>
      </c>
      <c r="G2096" s="143">
        <v>1</v>
      </c>
    </row>
    <row r="2097" spans="1:7" x14ac:dyDescent="0.25">
      <c r="A2097" s="142" t="s">
        <v>650</v>
      </c>
      <c r="B2097" s="142" t="s">
        <v>651</v>
      </c>
      <c r="C2097" s="142" t="s">
        <v>2013</v>
      </c>
      <c r="D2097" s="142" t="s">
        <v>10</v>
      </c>
      <c r="E2097" s="142" t="s">
        <v>2172</v>
      </c>
      <c r="F2097" s="143">
        <v>8.5</v>
      </c>
      <c r="G2097" s="143">
        <v>0.8</v>
      </c>
    </row>
    <row r="2098" spans="1:7" x14ac:dyDescent="0.25">
      <c r="A2098" s="142" t="s">
        <v>650</v>
      </c>
      <c r="B2098" s="142" t="s">
        <v>651</v>
      </c>
      <c r="C2098" s="142" t="s">
        <v>2013</v>
      </c>
      <c r="D2098" s="142" t="s">
        <v>2221</v>
      </c>
      <c r="E2098" s="142" t="s">
        <v>2173</v>
      </c>
      <c r="F2098" s="143">
        <v>8.5</v>
      </c>
      <c r="G2098" s="143">
        <v>0.8</v>
      </c>
    </row>
    <row r="2099" spans="1:7" x14ac:dyDescent="0.25">
      <c r="A2099" s="142" t="s">
        <v>650</v>
      </c>
      <c r="B2099" s="142" t="s">
        <v>651</v>
      </c>
      <c r="C2099" s="142" t="s">
        <v>2013</v>
      </c>
      <c r="D2099" s="142" t="s">
        <v>2220</v>
      </c>
      <c r="E2099" s="142" t="s">
        <v>2174</v>
      </c>
      <c r="F2099" s="143">
        <v>7</v>
      </c>
      <c r="G2099" s="143">
        <v>0.8</v>
      </c>
    </row>
    <row r="2100" spans="1:7" x14ac:dyDescent="0.25">
      <c r="A2100" s="142" t="s">
        <v>652</v>
      </c>
      <c r="B2100" s="142" t="s">
        <v>653</v>
      </c>
      <c r="C2100" s="142" t="s">
        <v>2016</v>
      </c>
      <c r="D2100" s="142" t="s">
        <v>10</v>
      </c>
      <c r="E2100" s="142" t="s">
        <v>2175</v>
      </c>
      <c r="F2100" s="143">
        <v>8.5</v>
      </c>
      <c r="G2100" s="143">
        <v>1</v>
      </c>
    </row>
    <row r="2101" spans="1:7" x14ac:dyDescent="0.25">
      <c r="A2101" s="142" t="s">
        <v>652</v>
      </c>
      <c r="B2101" s="142" t="s">
        <v>653</v>
      </c>
      <c r="C2101" s="142" t="s">
        <v>2016</v>
      </c>
      <c r="D2101" s="142" t="s">
        <v>2221</v>
      </c>
      <c r="E2101" s="142" t="s">
        <v>2176</v>
      </c>
      <c r="F2101" s="143">
        <v>8.5</v>
      </c>
      <c r="G2101" s="143">
        <v>1</v>
      </c>
    </row>
    <row r="2102" spans="1:7" x14ac:dyDescent="0.25">
      <c r="A2102" s="142" t="s">
        <v>652</v>
      </c>
      <c r="B2102" s="142" t="s">
        <v>653</v>
      </c>
      <c r="C2102" s="142" t="s">
        <v>2016</v>
      </c>
      <c r="D2102" s="142" t="s">
        <v>2220</v>
      </c>
      <c r="E2102" s="142" t="s">
        <v>2177</v>
      </c>
      <c r="F2102" s="143">
        <v>7</v>
      </c>
      <c r="G2102" s="143">
        <v>1</v>
      </c>
    </row>
    <row r="2103" spans="1:7" x14ac:dyDescent="0.25">
      <c r="A2103" s="142" t="s">
        <v>654</v>
      </c>
      <c r="B2103" s="142" t="s">
        <v>655</v>
      </c>
      <c r="C2103" s="142" t="s">
        <v>2019</v>
      </c>
      <c r="D2103" s="142" t="s">
        <v>10</v>
      </c>
      <c r="E2103" s="142" t="s">
        <v>2178</v>
      </c>
      <c r="F2103" s="143">
        <v>8.5</v>
      </c>
      <c r="G2103" s="143">
        <v>1</v>
      </c>
    </row>
    <row r="2104" spans="1:7" x14ac:dyDescent="0.25">
      <c r="A2104" s="142" t="s">
        <v>654</v>
      </c>
      <c r="B2104" s="142" t="s">
        <v>655</v>
      </c>
      <c r="C2104" s="142" t="s">
        <v>2019</v>
      </c>
      <c r="D2104" s="142" t="s">
        <v>2221</v>
      </c>
      <c r="E2104" s="142" t="s">
        <v>2179</v>
      </c>
      <c r="F2104" s="143">
        <v>8.5</v>
      </c>
      <c r="G2104" s="143">
        <v>1</v>
      </c>
    </row>
    <row r="2105" spans="1:7" x14ac:dyDescent="0.25">
      <c r="A2105" s="142" t="s">
        <v>654</v>
      </c>
      <c r="B2105" s="142" t="s">
        <v>655</v>
      </c>
      <c r="C2105" s="142" t="s">
        <v>2019</v>
      </c>
      <c r="D2105" s="142" t="s">
        <v>2220</v>
      </c>
      <c r="E2105" s="142" t="s">
        <v>2180</v>
      </c>
      <c r="F2105" s="143">
        <v>8.5</v>
      </c>
      <c r="G2105" s="143">
        <v>1</v>
      </c>
    </row>
    <row r="2106" spans="1:7" x14ac:dyDescent="0.25">
      <c r="A2106" s="142" t="s">
        <v>656</v>
      </c>
      <c r="B2106" s="142" t="s">
        <v>657</v>
      </c>
      <c r="C2106" s="142" t="s">
        <v>2006</v>
      </c>
      <c r="D2106" s="142" t="s">
        <v>10</v>
      </c>
      <c r="E2106" s="142" t="s">
        <v>2175</v>
      </c>
      <c r="F2106" s="143">
        <v>8.5</v>
      </c>
      <c r="G2106" s="143">
        <v>1</v>
      </c>
    </row>
    <row r="2107" spans="1:7" x14ac:dyDescent="0.25">
      <c r="A2107" s="142" t="s">
        <v>656</v>
      </c>
      <c r="B2107" s="142" t="s">
        <v>657</v>
      </c>
      <c r="C2107" s="142" t="s">
        <v>2006</v>
      </c>
      <c r="D2107" s="142" t="s">
        <v>2221</v>
      </c>
      <c r="E2107" s="142" t="s">
        <v>2176</v>
      </c>
      <c r="F2107" s="143">
        <v>8.5</v>
      </c>
      <c r="G2107" s="143">
        <v>1</v>
      </c>
    </row>
    <row r="2108" spans="1:7" x14ac:dyDescent="0.25">
      <c r="A2108" s="142" t="s">
        <v>656</v>
      </c>
      <c r="B2108" s="142" t="s">
        <v>657</v>
      </c>
      <c r="C2108" s="142" t="s">
        <v>2006</v>
      </c>
      <c r="D2108" s="142" t="s">
        <v>2220</v>
      </c>
      <c r="E2108" s="142" t="s">
        <v>2177</v>
      </c>
      <c r="F2108" s="143">
        <v>7</v>
      </c>
      <c r="G2108" s="143">
        <v>1</v>
      </c>
    </row>
    <row r="2109" spans="1:7" x14ac:dyDescent="0.25">
      <c r="A2109" s="142" t="s">
        <v>658</v>
      </c>
      <c r="B2109" s="142" t="s">
        <v>659</v>
      </c>
      <c r="C2109" s="142" t="s">
        <v>2002</v>
      </c>
      <c r="D2109" s="142" t="s">
        <v>10</v>
      </c>
      <c r="E2109" s="142" t="s">
        <v>2172</v>
      </c>
      <c r="F2109" s="143">
        <v>8.5</v>
      </c>
      <c r="G2109" s="143">
        <v>1</v>
      </c>
    </row>
    <row r="2110" spans="1:7" x14ac:dyDescent="0.25">
      <c r="A2110" s="142" t="s">
        <v>658</v>
      </c>
      <c r="B2110" s="142" t="s">
        <v>659</v>
      </c>
      <c r="C2110" s="142" t="s">
        <v>2002</v>
      </c>
      <c r="D2110" s="142" t="s">
        <v>2221</v>
      </c>
      <c r="E2110" s="142" t="s">
        <v>2173</v>
      </c>
      <c r="F2110" s="143">
        <v>8.5</v>
      </c>
      <c r="G2110" s="143">
        <v>1</v>
      </c>
    </row>
    <row r="2111" spans="1:7" x14ac:dyDescent="0.25">
      <c r="A2111" s="142" t="s">
        <v>658</v>
      </c>
      <c r="B2111" s="142" t="s">
        <v>659</v>
      </c>
      <c r="C2111" s="142" t="s">
        <v>2002</v>
      </c>
      <c r="D2111" s="142" t="s">
        <v>2220</v>
      </c>
      <c r="E2111" s="142" t="s">
        <v>2174</v>
      </c>
      <c r="F2111" s="143">
        <v>7</v>
      </c>
      <c r="G2111" s="143">
        <v>1</v>
      </c>
    </row>
    <row r="2112" spans="1:7" x14ac:dyDescent="0.25">
      <c r="A2112" s="142" t="s">
        <v>660</v>
      </c>
      <c r="B2112" s="142" t="s">
        <v>2003</v>
      </c>
      <c r="C2112" s="142" t="s">
        <v>2002</v>
      </c>
      <c r="D2112" s="142" t="s">
        <v>10</v>
      </c>
      <c r="E2112" s="142" t="s">
        <v>2172</v>
      </c>
      <c r="F2112" s="143">
        <v>8.5</v>
      </c>
      <c r="G2112" s="143">
        <v>1</v>
      </c>
    </row>
    <row r="2113" spans="1:7" x14ac:dyDescent="0.25">
      <c r="A2113" s="142" t="s">
        <v>660</v>
      </c>
      <c r="B2113" s="142" t="s">
        <v>2003</v>
      </c>
      <c r="C2113" s="142" t="s">
        <v>2002</v>
      </c>
      <c r="D2113" s="142" t="s">
        <v>2221</v>
      </c>
      <c r="E2113" s="142" t="s">
        <v>2173</v>
      </c>
      <c r="F2113" s="143">
        <v>8.5</v>
      </c>
      <c r="G2113" s="143">
        <v>1</v>
      </c>
    </row>
    <row r="2114" spans="1:7" x14ac:dyDescent="0.25">
      <c r="A2114" s="142" t="s">
        <v>660</v>
      </c>
      <c r="B2114" s="142" t="s">
        <v>2003</v>
      </c>
      <c r="C2114" s="142" t="s">
        <v>2002</v>
      </c>
      <c r="D2114" s="142" t="s">
        <v>2220</v>
      </c>
      <c r="E2114" s="142" t="s">
        <v>2174</v>
      </c>
      <c r="F2114" s="143">
        <v>7</v>
      </c>
      <c r="G2114" s="143">
        <v>1</v>
      </c>
    </row>
    <row r="2115" spans="1:7" x14ac:dyDescent="0.25">
      <c r="A2115" s="142" t="s">
        <v>661</v>
      </c>
      <c r="B2115" s="142" t="s">
        <v>2007</v>
      </c>
      <c r="C2115" s="142" t="s">
        <v>2006</v>
      </c>
      <c r="D2115" s="142" t="s">
        <v>10</v>
      </c>
      <c r="E2115" s="142" t="s">
        <v>2175</v>
      </c>
      <c r="F2115" s="143">
        <v>8.5</v>
      </c>
      <c r="G2115" s="143">
        <v>1</v>
      </c>
    </row>
    <row r="2116" spans="1:7" x14ac:dyDescent="0.25">
      <c r="A2116" s="142" t="s">
        <v>661</v>
      </c>
      <c r="B2116" s="142" t="s">
        <v>2007</v>
      </c>
      <c r="C2116" s="142" t="s">
        <v>2006</v>
      </c>
      <c r="D2116" s="142" t="s">
        <v>2221</v>
      </c>
      <c r="E2116" s="142" t="s">
        <v>2176</v>
      </c>
      <c r="F2116" s="143">
        <v>8.5</v>
      </c>
      <c r="G2116" s="143">
        <v>1</v>
      </c>
    </row>
    <row r="2117" spans="1:7" x14ac:dyDescent="0.25">
      <c r="A2117" s="142" t="s">
        <v>661</v>
      </c>
      <c r="B2117" s="142" t="s">
        <v>2007</v>
      </c>
      <c r="C2117" s="142" t="s">
        <v>2006</v>
      </c>
      <c r="D2117" s="142" t="s">
        <v>2220</v>
      </c>
      <c r="E2117" s="142" t="s">
        <v>2177</v>
      </c>
      <c r="F2117" s="143">
        <v>7</v>
      </c>
      <c r="G2117" s="143">
        <v>1</v>
      </c>
    </row>
    <row r="2118" spans="1:7" x14ac:dyDescent="0.25">
      <c r="A2118" s="142" t="s">
        <v>662</v>
      </c>
      <c r="B2118" s="142" t="s">
        <v>2010</v>
      </c>
      <c r="C2118" s="142" t="s">
        <v>2009</v>
      </c>
      <c r="D2118" s="142" t="s">
        <v>10</v>
      </c>
      <c r="E2118" s="142" t="s">
        <v>2178</v>
      </c>
      <c r="F2118" s="143">
        <v>8.5</v>
      </c>
      <c r="G2118" s="143">
        <v>1</v>
      </c>
    </row>
    <row r="2119" spans="1:7" x14ac:dyDescent="0.25">
      <c r="A2119" s="142" t="s">
        <v>662</v>
      </c>
      <c r="B2119" s="142" t="s">
        <v>2010</v>
      </c>
      <c r="C2119" s="142" t="s">
        <v>2009</v>
      </c>
      <c r="D2119" s="142" t="s">
        <v>2221</v>
      </c>
      <c r="E2119" s="142" t="s">
        <v>2179</v>
      </c>
      <c r="F2119" s="143">
        <v>8.5</v>
      </c>
      <c r="G2119" s="143">
        <v>1</v>
      </c>
    </row>
    <row r="2120" spans="1:7" x14ac:dyDescent="0.25">
      <c r="A2120" s="142" t="s">
        <v>662</v>
      </c>
      <c r="B2120" s="142" t="s">
        <v>2010</v>
      </c>
      <c r="C2120" s="142" t="s">
        <v>2009</v>
      </c>
      <c r="D2120" s="142" t="s">
        <v>2220</v>
      </c>
      <c r="E2120" s="142" t="s">
        <v>2180</v>
      </c>
      <c r="F2120" s="143">
        <v>8.5</v>
      </c>
      <c r="G2120" s="143">
        <v>1</v>
      </c>
    </row>
    <row r="2121" spans="1:7" x14ac:dyDescent="0.25">
      <c r="A2121" s="142" t="s">
        <v>663</v>
      </c>
      <c r="B2121" s="142" t="s">
        <v>664</v>
      </c>
      <c r="C2121" s="142" t="s">
        <v>2013</v>
      </c>
      <c r="D2121" s="142" t="s">
        <v>10</v>
      </c>
      <c r="E2121" s="142" t="s">
        <v>2172</v>
      </c>
      <c r="F2121" s="143">
        <v>8.5</v>
      </c>
      <c r="G2121" s="143">
        <v>0.8</v>
      </c>
    </row>
    <row r="2122" spans="1:7" x14ac:dyDescent="0.25">
      <c r="A2122" s="142" t="s">
        <v>663</v>
      </c>
      <c r="B2122" s="142" t="s">
        <v>664</v>
      </c>
      <c r="C2122" s="142" t="s">
        <v>2013</v>
      </c>
      <c r="D2122" s="142" t="s">
        <v>2221</v>
      </c>
      <c r="E2122" s="142" t="s">
        <v>2173</v>
      </c>
      <c r="F2122" s="143">
        <v>8.5</v>
      </c>
      <c r="G2122" s="143">
        <v>0.8</v>
      </c>
    </row>
    <row r="2123" spans="1:7" x14ac:dyDescent="0.25">
      <c r="A2123" s="142" t="s">
        <v>663</v>
      </c>
      <c r="B2123" s="142" t="s">
        <v>664</v>
      </c>
      <c r="C2123" s="142" t="s">
        <v>2013</v>
      </c>
      <c r="D2123" s="142" t="s">
        <v>2220</v>
      </c>
      <c r="E2123" s="142" t="s">
        <v>2174</v>
      </c>
      <c r="F2123" s="143">
        <v>7</v>
      </c>
      <c r="G2123" s="143">
        <v>0.8</v>
      </c>
    </row>
    <row r="2124" spans="1:7" x14ac:dyDescent="0.25">
      <c r="A2124" s="142" t="s">
        <v>665</v>
      </c>
      <c r="B2124" s="142" t="s">
        <v>666</v>
      </c>
      <c r="C2124" s="142" t="s">
        <v>2016</v>
      </c>
      <c r="D2124" s="142" t="s">
        <v>10</v>
      </c>
      <c r="E2124" s="142" t="s">
        <v>2175</v>
      </c>
      <c r="F2124" s="143">
        <v>8.5</v>
      </c>
      <c r="G2124" s="143">
        <v>1</v>
      </c>
    </row>
    <row r="2125" spans="1:7" x14ac:dyDescent="0.25">
      <c r="A2125" s="142" t="s">
        <v>665</v>
      </c>
      <c r="B2125" s="142" t="s">
        <v>666</v>
      </c>
      <c r="C2125" s="142" t="s">
        <v>2016</v>
      </c>
      <c r="D2125" s="142" t="s">
        <v>2221</v>
      </c>
      <c r="E2125" s="142" t="s">
        <v>2176</v>
      </c>
      <c r="F2125" s="143">
        <v>8.5</v>
      </c>
      <c r="G2125" s="143">
        <v>1</v>
      </c>
    </row>
    <row r="2126" spans="1:7" x14ac:dyDescent="0.25">
      <c r="A2126" s="142" t="s">
        <v>665</v>
      </c>
      <c r="B2126" s="142" t="s">
        <v>666</v>
      </c>
      <c r="C2126" s="142" t="s">
        <v>2016</v>
      </c>
      <c r="D2126" s="142" t="s">
        <v>2220</v>
      </c>
      <c r="E2126" s="142" t="s">
        <v>2177</v>
      </c>
      <c r="F2126" s="143">
        <v>7</v>
      </c>
      <c r="G2126" s="143">
        <v>1</v>
      </c>
    </row>
    <row r="2127" spans="1:7" x14ac:dyDescent="0.25">
      <c r="A2127" s="142" t="s">
        <v>667</v>
      </c>
      <c r="B2127" s="142" t="s">
        <v>668</v>
      </c>
      <c r="C2127" s="142" t="s">
        <v>2019</v>
      </c>
      <c r="D2127" s="142" t="s">
        <v>10</v>
      </c>
      <c r="E2127" s="142" t="s">
        <v>2178</v>
      </c>
      <c r="F2127" s="143">
        <v>8.5</v>
      </c>
      <c r="G2127" s="143">
        <v>1</v>
      </c>
    </row>
    <row r="2128" spans="1:7" x14ac:dyDescent="0.25">
      <c r="A2128" s="142" t="s">
        <v>667</v>
      </c>
      <c r="B2128" s="142" t="s">
        <v>668</v>
      </c>
      <c r="C2128" s="142" t="s">
        <v>2019</v>
      </c>
      <c r="D2128" s="142" t="s">
        <v>2221</v>
      </c>
      <c r="E2128" s="142" t="s">
        <v>2179</v>
      </c>
      <c r="F2128" s="143">
        <v>8.5</v>
      </c>
      <c r="G2128" s="143">
        <v>1</v>
      </c>
    </row>
    <row r="2129" spans="1:7" x14ac:dyDescent="0.25">
      <c r="A2129" s="142" t="s">
        <v>667</v>
      </c>
      <c r="B2129" s="142" t="s">
        <v>668</v>
      </c>
      <c r="C2129" s="142" t="s">
        <v>2019</v>
      </c>
      <c r="D2129" s="142" t="s">
        <v>2220</v>
      </c>
      <c r="E2129" s="142" t="s">
        <v>2180</v>
      </c>
      <c r="F2129" s="143">
        <v>8.5</v>
      </c>
      <c r="G2129" s="143">
        <v>1</v>
      </c>
    </row>
    <row r="2130" spans="1:7" x14ac:dyDescent="0.25">
      <c r="A2130" s="142" t="s">
        <v>669</v>
      </c>
      <c r="B2130" s="142" t="s">
        <v>2014</v>
      </c>
      <c r="C2130" s="142" t="s">
        <v>2013</v>
      </c>
      <c r="D2130" s="142" t="s">
        <v>10</v>
      </c>
      <c r="E2130" s="142" t="s">
        <v>2172</v>
      </c>
      <c r="F2130" s="143">
        <v>8.5</v>
      </c>
      <c r="G2130" s="143">
        <v>0.8</v>
      </c>
    </row>
    <row r="2131" spans="1:7" x14ac:dyDescent="0.25">
      <c r="A2131" s="142" t="s">
        <v>669</v>
      </c>
      <c r="B2131" s="142" t="s">
        <v>2014</v>
      </c>
      <c r="C2131" s="142" t="s">
        <v>2013</v>
      </c>
      <c r="D2131" s="142" t="s">
        <v>2221</v>
      </c>
      <c r="E2131" s="142" t="s">
        <v>2173</v>
      </c>
      <c r="F2131" s="143">
        <v>8.5</v>
      </c>
      <c r="G2131" s="143">
        <v>0.8</v>
      </c>
    </row>
    <row r="2132" spans="1:7" x14ac:dyDescent="0.25">
      <c r="A2132" s="142" t="s">
        <v>669</v>
      </c>
      <c r="B2132" s="142" t="s">
        <v>2014</v>
      </c>
      <c r="C2132" s="142" t="s">
        <v>2013</v>
      </c>
      <c r="D2132" s="142" t="s">
        <v>2220</v>
      </c>
      <c r="E2132" s="142" t="s">
        <v>2174</v>
      </c>
      <c r="F2132" s="143">
        <v>7</v>
      </c>
      <c r="G2132" s="143">
        <v>0.8</v>
      </c>
    </row>
    <row r="2133" spans="1:7" x14ac:dyDescent="0.25">
      <c r="A2133" s="142" t="s">
        <v>670</v>
      </c>
      <c r="B2133" s="142" t="s">
        <v>2017</v>
      </c>
      <c r="C2133" s="142" t="s">
        <v>2016</v>
      </c>
      <c r="D2133" s="142" t="s">
        <v>10</v>
      </c>
      <c r="E2133" s="142" t="s">
        <v>2175</v>
      </c>
      <c r="F2133" s="143">
        <v>8.5</v>
      </c>
      <c r="G2133" s="143">
        <v>1</v>
      </c>
    </row>
    <row r="2134" spans="1:7" x14ac:dyDescent="0.25">
      <c r="A2134" s="142" t="s">
        <v>670</v>
      </c>
      <c r="B2134" s="142" t="s">
        <v>2017</v>
      </c>
      <c r="C2134" s="142" t="s">
        <v>2016</v>
      </c>
      <c r="D2134" s="142" t="s">
        <v>2221</v>
      </c>
      <c r="E2134" s="142" t="s">
        <v>2176</v>
      </c>
      <c r="F2134" s="143">
        <v>8.5</v>
      </c>
      <c r="G2134" s="143">
        <v>1</v>
      </c>
    </row>
    <row r="2135" spans="1:7" x14ac:dyDescent="0.25">
      <c r="A2135" s="142" t="s">
        <v>670</v>
      </c>
      <c r="B2135" s="142" t="s">
        <v>2017</v>
      </c>
      <c r="C2135" s="142" t="s">
        <v>2016</v>
      </c>
      <c r="D2135" s="142" t="s">
        <v>2220</v>
      </c>
      <c r="E2135" s="142" t="s">
        <v>2177</v>
      </c>
      <c r="F2135" s="143">
        <v>7</v>
      </c>
      <c r="G2135" s="143">
        <v>1</v>
      </c>
    </row>
    <row r="2136" spans="1:7" x14ac:dyDescent="0.25">
      <c r="A2136" s="142" t="s">
        <v>671</v>
      </c>
      <c r="B2136" s="142" t="s">
        <v>2020</v>
      </c>
      <c r="C2136" s="142" t="s">
        <v>2019</v>
      </c>
      <c r="D2136" s="142" t="s">
        <v>10</v>
      </c>
      <c r="E2136" s="142" t="s">
        <v>2178</v>
      </c>
      <c r="F2136" s="143">
        <v>8.5</v>
      </c>
      <c r="G2136" s="143">
        <v>1</v>
      </c>
    </row>
    <row r="2137" spans="1:7" x14ac:dyDescent="0.25">
      <c r="A2137" s="142" t="s">
        <v>671</v>
      </c>
      <c r="B2137" s="142" t="s">
        <v>2020</v>
      </c>
      <c r="C2137" s="142" t="s">
        <v>2019</v>
      </c>
      <c r="D2137" s="142" t="s">
        <v>2221</v>
      </c>
      <c r="E2137" s="142" t="s">
        <v>2179</v>
      </c>
      <c r="F2137" s="143">
        <v>8.5</v>
      </c>
      <c r="G2137" s="143">
        <v>1</v>
      </c>
    </row>
    <row r="2138" spans="1:7" x14ac:dyDescent="0.25">
      <c r="A2138" s="142" t="s">
        <v>671</v>
      </c>
      <c r="B2138" s="142" t="s">
        <v>2020</v>
      </c>
      <c r="C2138" s="142" t="s">
        <v>2019</v>
      </c>
      <c r="D2138" s="142" t="s">
        <v>2220</v>
      </c>
      <c r="E2138" s="142" t="s">
        <v>2180</v>
      </c>
      <c r="F2138" s="143">
        <v>8.5</v>
      </c>
      <c r="G2138" s="143">
        <v>1</v>
      </c>
    </row>
    <row r="2139" spans="1:7" x14ac:dyDescent="0.25">
      <c r="A2139" s="142" t="s">
        <v>672</v>
      </c>
      <c r="B2139" s="142" t="s">
        <v>2004</v>
      </c>
      <c r="C2139" s="142" t="s">
        <v>2002</v>
      </c>
      <c r="D2139" s="142" t="s">
        <v>10</v>
      </c>
      <c r="E2139" s="142" t="s">
        <v>2172</v>
      </c>
      <c r="F2139" s="143">
        <v>8.5</v>
      </c>
      <c r="G2139" s="143">
        <v>1</v>
      </c>
    </row>
    <row r="2140" spans="1:7" x14ac:dyDescent="0.25">
      <c r="A2140" s="142" t="s">
        <v>672</v>
      </c>
      <c r="B2140" s="142" t="s">
        <v>2004</v>
      </c>
      <c r="C2140" s="142" t="s">
        <v>2002</v>
      </c>
      <c r="D2140" s="142" t="s">
        <v>2221</v>
      </c>
      <c r="E2140" s="142" t="s">
        <v>2173</v>
      </c>
      <c r="F2140" s="143">
        <v>8.5</v>
      </c>
      <c r="G2140" s="143">
        <v>1</v>
      </c>
    </row>
    <row r="2141" spans="1:7" x14ac:dyDescent="0.25">
      <c r="A2141" s="142" t="s">
        <v>672</v>
      </c>
      <c r="B2141" s="142" t="s">
        <v>2004</v>
      </c>
      <c r="C2141" s="142" t="s">
        <v>2002</v>
      </c>
      <c r="D2141" s="142" t="s">
        <v>2220</v>
      </c>
      <c r="E2141" s="142" t="s">
        <v>2174</v>
      </c>
      <c r="F2141" s="143">
        <v>7</v>
      </c>
      <c r="G2141" s="143">
        <v>1</v>
      </c>
    </row>
    <row r="2142" spans="1:7" x14ac:dyDescent="0.25">
      <c r="A2142" s="142" t="s">
        <v>673</v>
      </c>
      <c r="B2142" s="142" t="s">
        <v>2011</v>
      </c>
      <c r="C2142" s="142" t="s">
        <v>2009</v>
      </c>
      <c r="D2142" s="142" t="s">
        <v>10</v>
      </c>
      <c r="E2142" s="142" t="s">
        <v>2178</v>
      </c>
      <c r="F2142" s="143">
        <v>8.5</v>
      </c>
      <c r="G2142" s="143">
        <v>1</v>
      </c>
    </row>
    <row r="2143" spans="1:7" x14ac:dyDescent="0.25">
      <c r="A2143" s="142" t="s">
        <v>673</v>
      </c>
      <c r="B2143" s="142" t="s">
        <v>2011</v>
      </c>
      <c r="C2143" s="142" t="s">
        <v>2009</v>
      </c>
      <c r="D2143" s="142" t="s">
        <v>2221</v>
      </c>
      <c r="E2143" s="142" t="s">
        <v>2179</v>
      </c>
      <c r="F2143" s="143">
        <v>8.5</v>
      </c>
      <c r="G2143" s="143">
        <v>1</v>
      </c>
    </row>
    <row r="2144" spans="1:7" x14ac:dyDescent="0.25">
      <c r="A2144" s="142" t="s">
        <v>673</v>
      </c>
      <c r="B2144" s="142" t="s">
        <v>2011</v>
      </c>
      <c r="C2144" s="142" t="s">
        <v>2009</v>
      </c>
      <c r="D2144" s="142" t="s">
        <v>2220</v>
      </c>
      <c r="E2144" s="142" t="s">
        <v>2180</v>
      </c>
      <c r="F2144" s="143">
        <v>8.5</v>
      </c>
      <c r="G2144" s="143">
        <v>1</v>
      </c>
    </row>
    <row r="2145" spans="1:7" x14ac:dyDescent="0.25">
      <c r="A2145" s="142" t="s">
        <v>674</v>
      </c>
      <c r="B2145" s="142" t="s">
        <v>2018</v>
      </c>
      <c r="C2145" s="142" t="s">
        <v>2016</v>
      </c>
      <c r="D2145" s="142" t="s">
        <v>10</v>
      </c>
      <c r="E2145" s="142" t="s">
        <v>2175</v>
      </c>
      <c r="F2145" s="143">
        <v>8.5</v>
      </c>
      <c r="G2145" s="143">
        <v>1</v>
      </c>
    </row>
    <row r="2146" spans="1:7" x14ac:dyDescent="0.25">
      <c r="A2146" s="142" t="s">
        <v>674</v>
      </c>
      <c r="B2146" s="142" t="s">
        <v>2018</v>
      </c>
      <c r="C2146" s="142" t="s">
        <v>2016</v>
      </c>
      <c r="D2146" s="142" t="s">
        <v>2221</v>
      </c>
      <c r="E2146" s="142" t="s">
        <v>2176</v>
      </c>
      <c r="F2146" s="143">
        <v>8.5</v>
      </c>
      <c r="G2146" s="143">
        <v>1</v>
      </c>
    </row>
    <row r="2147" spans="1:7" x14ac:dyDescent="0.25">
      <c r="A2147" s="142" t="s">
        <v>674</v>
      </c>
      <c r="B2147" s="142" t="s">
        <v>2018</v>
      </c>
      <c r="C2147" s="142" t="s">
        <v>2016</v>
      </c>
      <c r="D2147" s="142" t="s">
        <v>2220</v>
      </c>
      <c r="E2147" s="142" t="s">
        <v>2177</v>
      </c>
      <c r="F2147" s="143">
        <v>7</v>
      </c>
      <c r="G2147" s="143">
        <v>1</v>
      </c>
    </row>
    <row r="2148" spans="1:7" x14ac:dyDescent="0.25">
      <c r="A2148" s="142" t="s">
        <v>675</v>
      </c>
      <c r="B2148" s="142" t="s">
        <v>2021</v>
      </c>
      <c r="C2148" s="142" t="s">
        <v>2019</v>
      </c>
      <c r="D2148" s="142" t="s">
        <v>10</v>
      </c>
      <c r="E2148" s="142" t="s">
        <v>2178</v>
      </c>
      <c r="F2148" s="143">
        <v>8.5</v>
      </c>
      <c r="G2148" s="143">
        <v>1</v>
      </c>
    </row>
    <row r="2149" spans="1:7" x14ac:dyDescent="0.25">
      <c r="A2149" s="142" t="s">
        <v>675</v>
      </c>
      <c r="B2149" s="142" t="s">
        <v>2021</v>
      </c>
      <c r="C2149" s="142" t="s">
        <v>2019</v>
      </c>
      <c r="D2149" s="142" t="s">
        <v>2221</v>
      </c>
      <c r="E2149" s="142" t="s">
        <v>2179</v>
      </c>
      <c r="F2149" s="143">
        <v>8.5</v>
      </c>
      <c r="G2149" s="143">
        <v>1</v>
      </c>
    </row>
    <row r="2150" spans="1:7" x14ac:dyDescent="0.25">
      <c r="A2150" s="142" t="s">
        <v>675</v>
      </c>
      <c r="B2150" s="142" t="s">
        <v>2021</v>
      </c>
      <c r="C2150" s="142" t="s">
        <v>2019</v>
      </c>
      <c r="D2150" s="142" t="s">
        <v>2220</v>
      </c>
      <c r="E2150" s="142" t="s">
        <v>2180</v>
      </c>
      <c r="F2150" s="143">
        <v>8.5</v>
      </c>
      <c r="G2150" s="143">
        <v>1</v>
      </c>
    </row>
    <row r="2151" spans="1:7" x14ac:dyDescent="0.25">
      <c r="A2151" s="142" t="s">
        <v>676</v>
      </c>
      <c r="B2151" s="142" t="s">
        <v>2335</v>
      </c>
      <c r="C2151" s="142" t="s">
        <v>2006</v>
      </c>
      <c r="D2151" s="142" t="s">
        <v>10</v>
      </c>
      <c r="E2151" s="142" t="s">
        <v>2175</v>
      </c>
      <c r="F2151" s="143">
        <v>8.5</v>
      </c>
      <c r="G2151" s="143">
        <v>1</v>
      </c>
    </row>
    <row r="2152" spans="1:7" x14ac:dyDescent="0.25">
      <c r="A2152" s="142" t="s">
        <v>676</v>
      </c>
      <c r="B2152" s="142" t="s">
        <v>2335</v>
      </c>
      <c r="C2152" s="142" t="s">
        <v>2006</v>
      </c>
      <c r="D2152" s="142" t="s">
        <v>2221</v>
      </c>
      <c r="E2152" s="142" t="s">
        <v>2176</v>
      </c>
      <c r="F2152" s="143">
        <v>8.5</v>
      </c>
      <c r="G2152" s="143">
        <v>1</v>
      </c>
    </row>
    <row r="2153" spans="1:7" x14ac:dyDescent="0.25">
      <c r="A2153" s="142" t="s">
        <v>676</v>
      </c>
      <c r="B2153" s="142" t="s">
        <v>2335</v>
      </c>
      <c r="C2153" s="142" t="s">
        <v>2006</v>
      </c>
      <c r="D2153" s="142" t="s">
        <v>2220</v>
      </c>
      <c r="E2153" s="142" t="s">
        <v>2177</v>
      </c>
      <c r="F2153" s="143">
        <v>7</v>
      </c>
      <c r="G2153" s="143">
        <v>1</v>
      </c>
    </row>
    <row r="2154" spans="1:7" x14ac:dyDescent="0.25">
      <c r="A2154" s="142" t="s">
        <v>678</v>
      </c>
      <c r="B2154" s="142" t="s">
        <v>2015</v>
      </c>
      <c r="C2154" s="142" t="s">
        <v>2013</v>
      </c>
      <c r="D2154" s="142" t="s">
        <v>10</v>
      </c>
      <c r="E2154" s="142" t="s">
        <v>2172</v>
      </c>
      <c r="F2154" s="143">
        <v>8.5</v>
      </c>
      <c r="G2154" s="143">
        <v>0.8</v>
      </c>
    </row>
    <row r="2155" spans="1:7" x14ac:dyDescent="0.25">
      <c r="A2155" s="142" t="s">
        <v>678</v>
      </c>
      <c r="B2155" s="142" t="s">
        <v>2015</v>
      </c>
      <c r="C2155" s="142" t="s">
        <v>2013</v>
      </c>
      <c r="D2155" s="142" t="s">
        <v>2221</v>
      </c>
      <c r="E2155" s="142" t="s">
        <v>2173</v>
      </c>
      <c r="F2155" s="143">
        <v>8.5</v>
      </c>
      <c r="G2155" s="143">
        <v>0.8</v>
      </c>
    </row>
    <row r="2156" spans="1:7" x14ac:dyDescent="0.25">
      <c r="A2156" s="142" t="s">
        <v>678</v>
      </c>
      <c r="B2156" s="142" t="s">
        <v>2015</v>
      </c>
      <c r="C2156" s="142" t="s">
        <v>2013</v>
      </c>
      <c r="D2156" s="142" t="s">
        <v>2220</v>
      </c>
      <c r="E2156" s="142" t="s">
        <v>2174</v>
      </c>
      <c r="F2156" s="143">
        <v>7</v>
      </c>
      <c r="G2156" s="143">
        <v>0.8</v>
      </c>
    </row>
    <row r="2157" spans="1:7" x14ac:dyDescent="0.25">
      <c r="A2157" s="142" t="s">
        <v>679</v>
      </c>
      <c r="B2157" s="142" t="s">
        <v>680</v>
      </c>
      <c r="C2157" s="142" t="s">
        <v>975</v>
      </c>
      <c r="D2157" s="142" t="s">
        <v>2219</v>
      </c>
      <c r="E2157" s="142" t="s">
        <v>2158</v>
      </c>
      <c r="F2157" s="143">
        <v>8.5</v>
      </c>
      <c r="G2157" s="143">
        <v>1</v>
      </c>
    </row>
    <row r="2158" spans="1:7" x14ac:dyDescent="0.25">
      <c r="A2158" s="142" t="s">
        <v>679</v>
      </c>
      <c r="B2158" s="142" t="s">
        <v>680</v>
      </c>
      <c r="C2158" s="142" t="s">
        <v>975</v>
      </c>
      <c r="D2158" s="142" t="s">
        <v>581</v>
      </c>
      <c r="E2158" s="142" t="s">
        <v>2138</v>
      </c>
      <c r="F2158" s="143">
        <v>7</v>
      </c>
      <c r="G2158" s="143">
        <v>1</v>
      </c>
    </row>
    <row r="2159" spans="1:7" x14ac:dyDescent="0.25">
      <c r="A2159" s="142" t="s">
        <v>679</v>
      </c>
      <c r="B2159" s="142" t="s">
        <v>680</v>
      </c>
      <c r="C2159" s="142" t="s">
        <v>975</v>
      </c>
      <c r="D2159" s="142" t="s">
        <v>2</v>
      </c>
      <c r="E2159" s="142" t="s">
        <v>2139</v>
      </c>
      <c r="F2159" s="143">
        <v>5.5</v>
      </c>
      <c r="G2159" s="143">
        <v>1</v>
      </c>
    </row>
    <row r="2160" spans="1:7" x14ac:dyDescent="0.25">
      <c r="A2160" s="142" t="s">
        <v>679</v>
      </c>
      <c r="B2160" s="142" t="s">
        <v>680</v>
      </c>
      <c r="C2160" s="142" t="s">
        <v>975</v>
      </c>
      <c r="D2160" s="142" t="s">
        <v>13</v>
      </c>
      <c r="E2160" s="142" t="s">
        <v>2140</v>
      </c>
      <c r="F2160" s="143">
        <v>4</v>
      </c>
      <c r="G2160" s="143">
        <v>1</v>
      </c>
    </row>
    <row r="2161" spans="1:7" x14ac:dyDescent="0.25">
      <c r="A2161" s="142" t="s">
        <v>679</v>
      </c>
      <c r="B2161" s="142" t="s">
        <v>680</v>
      </c>
      <c r="C2161" s="142" t="s">
        <v>975</v>
      </c>
      <c r="D2161" s="142" t="s">
        <v>10</v>
      </c>
      <c r="E2161" s="142" t="s">
        <v>2141</v>
      </c>
      <c r="F2161" s="143">
        <v>3</v>
      </c>
      <c r="G2161" s="143">
        <v>1</v>
      </c>
    </row>
    <row r="2162" spans="1:7" x14ac:dyDescent="0.25">
      <c r="A2162" s="142" t="s">
        <v>679</v>
      </c>
      <c r="B2162" s="142" t="s">
        <v>680</v>
      </c>
      <c r="C2162" s="142" t="s">
        <v>975</v>
      </c>
      <c r="D2162" s="142" t="s">
        <v>370</v>
      </c>
      <c r="E2162" s="142" t="s">
        <v>2142</v>
      </c>
      <c r="F2162" s="143">
        <v>2</v>
      </c>
      <c r="G2162" s="143">
        <v>1</v>
      </c>
    </row>
    <row r="2163" spans="1:7" x14ac:dyDescent="0.25">
      <c r="A2163" s="142" t="s">
        <v>679</v>
      </c>
      <c r="B2163" s="142" t="s">
        <v>680</v>
      </c>
      <c r="C2163" s="142" t="s">
        <v>975</v>
      </c>
      <c r="D2163" s="142" t="s">
        <v>25</v>
      </c>
      <c r="E2163" s="142" t="s">
        <v>2305</v>
      </c>
      <c r="F2163" s="143">
        <v>1.5</v>
      </c>
      <c r="G2163" s="143">
        <v>1</v>
      </c>
    </row>
    <row r="2164" spans="1:7" x14ac:dyDescent="0.25">
      <c r="A2164" s="142" t="s">
        <v>679</v>
      </c>
      <c r="B2164" s="142" t="s">
        <v>680</v>
      </c>
      <c r="C2164" s="142" t="s">
        <v>975</v>
      </c>
      <c r="D2164" s="142" t="s">
        <v>356</v>
      </c>
      <c r="E2164" s="142" t="s">
        <v>2159</v>
      </c>
      <c r="F2164" s="143">
        <v>1</v>
      </c>
      <c r="G2164" s="143">
        <v>1</v>
      </c>
    </row>
    <row r="2165" spans="1:7" x14ac:dyDescent="0.25">
      <c r="A2165" s="142" t="s">
        <v>681</v>
      </c>
      <c r="B2165" s="142" t="s">
        <v>682</v>
      </c>
      <c r="C2165" s="142" t="s">
        <v>975</v>
      </c>
      <c r="D2165" s="142" t="s">
        <v>2219</v>
      </c>
      <c r="E2165" s="142" t="s">
        <v>2158</v>
      </c>
      <c r="F2165" s="143">
        <v>8.5</v>
      </c>
      <c r="G2165" s="143">
        <v>1</v>
      </c>
    </row>
    <row r="2166" spans="1:7" x14ac:dyDescent="0.25">
      <c r="A2166" s="142" t="s">
        <v>681</v>
      </c>
      <c r="B2166" s="142" t="s">
        <v>682</v>
      </c>
      <c r="C2166" s="142" t="s">
        <v>975</v>
      </c>
      <c r="D2166" s="142" t="s">
        <v>581</v>
      </c>
      <c r="E2166" s="142" t="s">
        <v>2138</v>
      </c>
      <c r="F2166" s="143">
        <v>7</v>
      </c>
      <c r="G2166" s="143">
        <v>1</v>
      </c>
    </row>
    <row r="2167" spans="1:7" x14ac:dyDescent="0.25">
      <c r="A2167" s="142" t="s">
        <v>681</v>
      </c>
      <c r="B2167" s="142" t="s">
        <v>682</v>
      </c>
      <c r="C2167" s="142" t="s">
        <v>975</v>
      </c>
      <c r="D2167" s="142" t="s">
        <v>2</v>
      </c>
      <c r="E2167" s="142" t="s">
        <v>2139</v>
      </c>
      <c r="F2167" s="143">
        <v>5.5</v>
      </c>
      <c r="G2167" s="143">
        <v>1</v>
      </c>
    </row>
    <row r="2168" spans="1:7" x14ac:dyDescent="0.25">
      <c r="A2168" s="142" t="s">
        <v>681</v>
      </c>
      <c r="B2168" s="142" t="s">
        <v>682</v>
      </c>
      <c r="C2168" s="142" t="s">
        <v>975</v>
      </c>
      <c r="D2168" s="142" t="s">
        <v>13</v>
      </c>
      <c r="E2168" s="142" t="s">
        <v>2140</v>
      </c>
      <c r="F2168" s="143">
        <v>4</v>
      </c>
      <c r="G2168" s="143">
        <v>1</v>
      </c>
    </row>
    <row r="2169" spans="1:7" x14ac:dyDescent="0.25">
      <c r="A2169" s="142" t="s">
        <v>681</v>
      </c>
      <c r="B2169" s="142" t="s">
        <v>682</v>
      </c>
      <c r="C2169" s="142" t="s">
        <v>975</v>
      </c>
      <c r="D2169" s="142" t="s">
        <v>10</v>
      </c>
      <c r="E2169" s="142" t="s">
        <v>2141</v>
      </c>
      <c r="F2169" s="143">
        <v>3</v>
      </c>
      <c r="G2169" s="143">
        <v>1</v>
      </c>
    </row>
    <row r="2170" spans="1:7" x14ac:dyDescent="0.25">
      <c r="A2170" s="142" t="s">
        <v>681</v>
      </c>
      <c r="B2170" s="142" t="s">
        <v>682</v>
      </c>
      <c r="C2170" s="142" t="s">
        <v>975</v>
      </c>
      <c r="D2170" s="142" t="s">
        <v>370</v>
      </c>
      <c r="E2170" s="142" t="s">
        <v>2142</v>
      </c>
      <c r="F2170" s="143">
        <v>2</v>
      </c>
      <c r="G2170" s="143">
        <v>1</v>
      </c>
    </row>
    <row r="2171" spans="1:7" x14ac:dyDescent="0.25">
      <c r="A2171" s="142" t="s">
        <v>681</v>
      </c>
      <c r="B2171" s="142" t="s">
        <v>682</v>
      </c>
      <c r="C2171" s="142" t="s">
        <v>975</v>
      </c>
      <c r="D2171" s="142" t="s">
        <v>25</v>
      </c>
      <c r="E2171" s="142" t="s">
        <v>2305</v>
      </c>
      <c r="F2171" s="143">
        <v>1.5</v>
      </c>
      <c r="G2171" s="143">
        <v>1</v>
      </c>
    </row>
    <row r="2172" spans="1:7" x14ac:dyDescent="0.25">
      <c r="A2172" s="142" t="s">
        <v>681</v>
      </c>
      <c r="B2172" s="142" t="s">
        <v>682</v>
      </c>
      <c r="C2172" s="142" t="s">
        <v>975</v>
      </c>
      <c r="D2172" s="142" t="s">
        <v>356</v>
      </c>
      <c r="E2172" s="142" t="s">
        <v>2159</v>
      </c>
      <c r="F2172" s="143">
        <v>1</v>
      </c>
      <c r="G2172" s="143">
        <v>1</v>
      </c>
    </row>
    <row r="2173" spans="1:7" x14ac:dyDescent="0.25">
      <c r="A2173" s="142" t="s">
        <v>683</v>
      </c>
      <c r="B2173" s="142" t="s">
        <v>684</v>
      </c>
      <c r="C2173" s="142" t="s">
        <v>975</v>
      </c>
      <c r="D2173" s="142" t="s">
        <v>2219</v>
      </c>
      <c r="E2173" s="142" t="s">
        <v>2158</v>
      </c>
      <c r="F2173" s="143">
        <v>8.5</v>
      </c>
      <c r="G2173" s="143">
        <v>1</v>
      </c>
    </row>
    <row r="2174" spans="1:7" x14ac:dyDescent="0.25">
      <c r="A2174" s="142" t="s">
        <v>683</v>
      </c>
      <c r="B2174" s="142" t="s">
        <v>684</v>
      </c>
      <c r="C2174" s="142" t="s">
        <v>975</v>
      </c>
      <c r="D2174" s="142" t="s">
        <v>581</v>
      </c>
      <c r="E2174" s="142" t="s">
        <v>2138</v>
      </c>
      <c r="F2174" s="143">
        <v>7</v>
      </c>
      <c r="G2174" s="143">
        <v>1</v>
      </c>
    </row>
    <row r="2175" spans="1:7" x14ac:dyDescent="0.25">
      <c r="A2175" s="142" t="s">
        <v>683</v>
      </c>
      <c r="B2175" s="142" t="s">
        <v>684</v>
      </c>
      <c r="C2175" s="142" t="s">
        <v>975</v>
      </c>
      <c r="D2175" s="142" t="s">
        <v>2</v>
      </c>
      <c r="E2175" s="142" t="s">
        <v>2139</v>
      </c>
      <c r="F2175" s="143">
        <v>5.5</v>
      </c>
      <c r="G2175" s="143">
        <v>1</v>
      </c>
    </row>
    <row r="2176" spans="1:7" x14ac:dyDescent="0.25">
      <c r="A2176" s="142" t="s">
        <v>683</v>
      </c>
      <c r="B2176" s="142" t="s">
        <v>684</v>
      </c>
      <c r="C2176" s="142" t="s">
        <v>975</v>
      </c>
      <c r="D2176" s="142" t="s">
        <v>13</v>
      </c>
      <c r="E2176" s="142" t="s">
        <v>2140</v>
      </c>
      <c r="F2176" s="143">
        <v>4</v>
      </c>
      <c r="G2176" s="143">
        <v>1</v>
      </c>
    </row>
    <row r="2177" spans="1:7" x14ac:dyDescent="0.25">
      <c r="A2177" s="142" t="s">
        <v>683</v>
      </c>
      <c r="B2177" s="142" t="s">
        <v>684</v>
      </c>
      <c r="C2177" s="142" t="s">
        <v>975</v>
      </c>
      <c r="D2177" s="142" t="s">
        <v>10</v>
      </c>
      <c r="E2177" s="142" t="s">
        <v>2141</v>
      </c>
      <c r="F2177" s="143">
        <v>3</v>
      </c>
      <c r="G2177" s="143">
        <v>1</v>
      </c>
    </row>
    <row r="2178" spans="1:7" x14ac:dyDescent="0.25">
      <c r="A2178" s="142" t="s">
        <v>683</v>
      </c>
      <c r="B2178" s="142" t="s">
        <v>684</v>
      </c>
      <c r="C2178" s="142" t="s">
        <v>975</v>
      </c>
      <c r="D2178" s="142" t="s">
        <v>370</v>
      </c>
      <c r="E2178" s="142" t="s">
        <v>2142</v>
      </c>
      <c r="F2178" s="143">
        <v>2</v>
      </c>
      <c r="G2178" s="143">
        <v>1</v>
      </c>
    </row>
    <row r="2179" spans="1:7" x14ac:dyDescent="0.25">
      <c r="A2179" s="142" t="s">
        <v>683</v>
      </c>
      <c r="B2179" s="142" t="s">
        <v>684</v>
      </c>
      <c r="C2179" s="142" t="s">
        <v>975</v>
      </c>
      <c r="D2179" s="142" t="s">
        <v>25</v>
      </c>
      <c r="E2179" s="142" t="s">
        <v>2305</v>
      </c>
      <c r="F2179" s="143">
        <v>1.5</v>
      </c>
      <c r="G2179" s="143">
        <v>1</v>
      </c>
    </row>
    <row r="2180" spans="1:7" x14ac:dyDescent="0.25">
      <c r="A2180" s="142" t="s">
        <v>683</v>
      </c>
      <c r="B2180" s="142" t="s">
        <v>684</v>
      </c>
      <c r="C2180" s="142" t="s">
        <v>975</v>
      </c>
      <c r="D2180" s="142" t="s">
        <v>356</v>
      </c>
      <c r="E2180" s="142" t="s">
        <v>2159</v>
      </c>
      <c r="F2180" s="143">
        <v>1</v>
      </c>
      <c r="G2180" s="143">
        <v>1</v>
      </c>
    </row>
    <row r="2181" spans="1:7" x14ac:dyDescent="0.25">
      <c r="A2181" s="142" t="s">
        <v>685</v>
      </c>
      <c r="B2181" s="142" t="s">
        <v>1835</v>
      </c>
      <c r="C2181" s="142" t="s">
        <v>1824</v>
      </c>
      <c r="D2181" s="142" t="s">
        <v>2220</v>
      </c>
      <c r="E2181" s="142" t="s">
        <v>579</v>
      </c>
      <c r="F2181" s="143">
        <v>1.75</v>
      </c>
      <c r="G2181" s="143">
        <v>1</v>
      </c>
    </row>
    <row r="2182" spans="1:7" x14ac:dyDescent="0.25">
      <c r="A2182" s="142" t="s">
        <v>686</v>
      </c>
      <c r="B2182" s="142" t="s">
        <v>687</v>
      </c>
      <c r="C2182" s="142" t="s">
        <v>1840</v>
      </c>
      <c r="D2182" s="142" t="s">
        <v>2219</v>
      </c>
      <c r="E2182" s="142" t="s">
        <v>2158</v>
      </c>
      <c r="F2182" s="143">
        <v>8.5</v>
      </c>
      <c r="G2182" s="143">
        <v>1</v>
      </c>
    </row>
    <row r="2183" spans="1:7" x14ac:dyDescent="0.25">
      <c r="A2183" s="142" t="s">
        <v>686</v>
      </c>
      <c r="B2183" s="142" t="s">
        <v>687</v>
      </c>
      <c r="C2183" s="142" t="s">
        <v>1840</v>
      </c>
      <c r="D2183" s="142" t="s">
        <v>581</v>
      </c>
      <c r="E2183" s="142" t="s">
        <v>2138</v>
      </c>
      <c r="F2183" s="143">
        <v>7</v>
      </c>
      <c r="G2183" s="143">
        <v>1</v>
      </c>
    </row>
    <row r="2184" spans="1:7" x14ac:dyDescent="0.25">
      <c r="A2184" s="142" t="s">
        <v>686</v>
      </c>
      <c r="B2184" s="142" t="s">
        <v>687</v>
      </c>
      <c r="C2184" s="142" t="s">
        <v>1840</v>
      </c>
      <c r="D2184" s="142" t="s">
        <v>2</v>
      </c>
      <c r="E2184" s="142" t="s">
        <v>2139</v>
      </c>
      <c r="F2184" s="143">
        <v>5.5</v>
      </c>
      <c r="G2184" s="143">
        <v>1</v>
      </c>
    </row>
    <row r="2185" spans="1:7" x14ac:dyDescent="0.25">
      <c r="A2185" s="142" t="s">
        <v>686</v>
      </c>
      <c r="B2185" s="142" t="s">
        <v>687</v>
      </c>
      <c r="C2185" s="142" t="s">
        <v>1840</v>
      </c>
      <c r="D2185" s="142" t="s">
        <v>13</v>
      </c>
      <c r="E2185" s="142" t="s">
        <v>2140</v>
      </c>
      <c r="F2185" s="143">
        <v>4</v>
      </c>
      <c r="G2185" s="143">
        <v>1</v>
      </c>
    </row>
    <row r="2186" spans="1:7" x14ac:dyDescent="0.25">
      <c r="A2186" s="142" t="s">
        <v>686</v>
      </c>
      <c r="B2186" s="142" t="s">
        <v>687</v>
      </c>
      <c r="C2186" s="142" t="s">
        <v>1840</v>
      </c>
      <c r="D2186" s="142" t="s">
        <v>10</v>
      </c>
      <c r="E2186" s="142" t="s">
        <v>2141</v>
      </c>
      <c r="F2186" s="143">
        <v>3</v>
      </c>
      <c r="G2186" s="143">
        <v>1</v>
      </c>
    </row>
    <row r="2187" spans="1:7" x14ac:dyDescent="0.25">
      <c r="A2187" s="142" t="s">
        <v>686</v>
      </c>
      <c r="B2187" s="142" t="s">
        <v>687</v>
      </c>
      <c r="C2187" s="142" t="s">
        <v>1840</v>
      </c>
      <c r="D2187" s="142" t="s">
        <v>370</v>
      </c>
      <c r="E2187" s="142" t="s">
        <v>2142</v>
      </c>
      <c r="F2187" s="143">
        <v>2</v>
      </c>
      <c r="G2187" s="143">
        <v>1</v>
      </c>
    </row>
    <row r="2188" spans="1:7" x14ac:dyDescent="0.25">
      <c r="A2188" s="142" t="s">
        <v>686</v>
      </c>
      <c r="B2188" s="142" t="s">
        <v>687</v>
      </c>
      <c r="C2188" s="142" t="s">
        <v>1840</v>
      </c>
      <c r="D2188" s="142" t="s">
        <v>25</v>
      </c>
      <c r="E2188" s="142" t="s">
        <v>2305</v>
      </c>
      <c r="F2188" s="143">
        <v>1.5</v>
      </c>
      <c r="G2188" s="143">
        <v>1</v>
      </c>
    </row>
    <row r="2189" spans="1:7" x14ac:dyDescent="0.25">
      <c r="A2189" s="142" t="s">
        <v>686</v>
      </c>
      <c r="B2189" s="142" t="s">
        <v>687</v>
      </c>
      <c r="C2189" s="142" t="s">
        <v>1840</v>
      </c>
      <c r="D2189" s="142" t="s">
        <v>356</v>
      </c>
      <c r="E2189" s="142" t="s">
        <v>2159</v>
      </c>
      <c r="F2189" s="143">
        <v>1</v>
      </c>
      <c r="G2189" s="143">
        <v>1</v>
      </c>
    </row>
    <row r="2190" spans="1:7" x14ac:dyDescent="0.25">
      <c r="A2190" s="142" t="s">
        <v>688</v>
      </c>
      <c r="B2190" s="142" t="s">
        <v>689</v>
      </c>
      <c r="C2190" s="142" t="s">
        <v>1857</v>
      </c>
      <c r="D2190" s="142" t="s">
        <v>2219</v>
      </c>
      <c r="E2190" s="142" t="s">
        <v>2158</v>
      </c>
      <c r="F2190" s="143">
        <v>8.5</v>
      </c>
      <c r="G2190" s="143">
        <v>1</v>
      </c>
    </row>
    <row r="2191" spans="1:7" x14ac:dyDescent="0.25">
      <c r="A2191" s="142" t="s">
        <v>688</v>
      </c>
      <c r="B2191" s="142" t="s">
        <v>689</v>
      </c>
      <c r="C2191" s="142" t="s">
        <v>1857</v>
      </c>
      <c r="D2191" s="142" t="s">
        <v>581</v>
      </c>
      <c r="E2191" s="142" t="s">
        <v>2138</v>
      </c>
      <c r="F2191" s="143">
        <v>7</v>
      </c>
      <c r="G2191" s="143">
        <v>1</v>
      </c>
    </row>
    <row r="2192" spans="1:7" x14ac:dyDescent="0.25">
      <c r="A2192" s="142" t="s">
        <v>688</v>
      </c>
      <c r="B2192" s="142" t="s">
        <v>689</v>
      </c>
      <c r="C2192" s="142" t="s">
        <v>1857</v>
      </c>
      <c r="D2192" s="142" t="s">
        <v>2</v>
      </c>
      <c r="E2192" s="142" t="s">
        <v>2139</v>
      </c>
      <c r="F2192" s="143">
        <v>5.5</v>
      </c>
      <c r="G2192" s="143">
        <v>1</v>
      </c>
    </row>
    <row r="2193" spans="1:7" x14ac:dyDescent="0.25">
      <c r="A2193" s="142" t="s">
        <v>688</v>
      </c>
      <c r="B2193" s="142" t="s">
        <v>689</v>
      </c>
      <c r="C2193" s="142" t="s">
        <v>1857</v>
      </c>
      <c r="D2193" s="142" t="s">
        <v>13</v>
      </c>
      <c r="E2193" s="142" t="s">
        <v>2140</v>
      </c>
      <c r="F2193" s="143">
        <v>4</v>
      </c>
      <c r="G2193" s="143">
        <v>1</v>
      </c>
    </row>
    <row r="2194" spans="1:7" x14ac:dyDescent="0.25">
      <c r="A2194" s="142" t="s">
        <v>688</v>
      </c>
      <c r="B2194" s="142" t="s">
        <v>689</v>
      </c>
      <c r="C2194" s="142" t="s">
        <v>1857</v>
      </c>
      <c r="D2194" s="142" t="s">
        <v>10</v>
      </c>
      <c r="E2194" s="142" t="s">
        <v>2141</v>
      </c>
      <c r="F2194" s="143">
        <v>3</v>
      </c>
      <c r="G2194" s="143">
        <v>1</v>
      </c>
    </row>
    <row r="2195" spans="1:7" x14ac:dyDescent="0.25">
      <c r="A2195" s="142" t="s">
        <v>688</v>
      </c>
      <c r="B2195" s="142" t="s">
        <v>689</v>
      </c>
      <c r="C2195" s="142" t="s">
        <v>1857</v>
      </c>
      <c r="D2195" s="142" t="s">
        <v>370</v>
      </c>
      <c r="E2195" s="142" t="s">
        <v>2142</v>
      </c>
      <c r="F2195" s="143">
        <v>2</v>
      </c>
      <c r="G2195" s="143">
        <v>1</v>
      </c>
    </row>
    <row r="2196" spans="1:7" x14ac:dyDescent="0.25">
      <c r="A2196" s="142" t="s">
        <v>688</v>
      </c>
      <c r="B2196" s="142" t="s">
        <v>689</v>
      </c>
      <c r="C2196" s="142" t="s">
        <v>1857</v>
      </c>
      <c r="D2196" s="142" t="s">
        <v>25</v>
      </c>
      <c r="E2196" s="142" t="s">
        <v>2305</v>
      </c>
      <c r="F2196" s="143">
        <v>1.5</v>
      </c>
      <c r="G2196" s="143">
        <v>1</v>
      </c>
    </row>
    <row r="2197" spans="1:7" x14ac:dyDescent="0.25">
      <c r="A2197" s="142" t="s">
        <v>688</v>
      </c>
      <c r="B2197" s="142" t="s">
        <v>689</v>
      </c>
      <c r="C2197" s="142" t="s">
        <v>1857</v>
      </c>
      <c r="D2197" s="142" t="s">
        <v>356</v>
      </c>
      <c r="E2197" s="142" t="s">
        <v>2159</v>
      </c>
      <c r="F2197" s="143">
        <v>1</v>
      </c>
      <c r="G2197" s="143">
        <v>1</v>
      </c>
    </row>
    <row r="2198" spans="1:7" x14ac:dyDescent="0.25">
      <c r="A2198" s="142" t="s">
        <v>690</v>
      </c>
      <c r="B2198" s="142" t="s">
        <v>691</v>
      </c>
      <c r="C2198" s="142" t="s">
        <v>1840</v>
      </c>
      <c r="D2198" s="142" t="s">
        <v>2219</v>
      </c>
      <c r="E2198" s="142" t="s">
        <v>2158</v>
      </c>
      <c r="F2198" s="143">
        <v>8.5</v>
      </c>
      <c r="G2198" s="143">
        <v>1</v>
      </c>
    </row>
    <row r="2199" spans="1:7" x14ac:dyDescent="0.25">
      <c r="A2199" s="142" t="s">
        <v>690</v>
      </c>
      <c r="B2199" s="142" t="s">
        <v>691</v>
      </c>
      <c r="C2199" s="142" t="s">
        <v>1840</v>
      </c>
      <c r="D2199" s="142" t="s">
        <v>581</v>
      </c>
      <c r="E2199" s="142" t="s">
        <v>2138</v>
      </c>
      <c r="F2199" s="143">
        <v>7</v>
      </c>
      <c r="G2199" s="143">
        <v>1</v>
      </c>
    </row>
    <row r="2200" spans="1:7" x14ac:dyDescent="0.25">
      <c r="A2200" s="142" t="s">
        <v>690</v>
      </c>
      <c r="B2200" s="142" t="s">
        <v>691</v>
      </c>
      <c r="C2200" s="142" t="s">
        <v>1840</v>
      </c>
      <c r="D2200" s="142" t="s">
        <v>2</v>
      </c>
      <c r="E2200" s="142" t="s">
        <v>2139</v>
      </c>
      <c r="F2200" s="143">
        <v>5.5</v>
      </c>
      <c r="G2200" s="143">
        <v>1</v>
      </c>
    </row>
    <row r="2201" spans="1:7" x14ac:dyDescent="0.25">
      <c r="A2201" s="142" t="s">
        <v>690</v>
      </c>
      <c r="B2201" s="142" t="s">
        <v>691</v>
      </c>
      <c r="C2201" s="142" t="s">
        <v>1840</v>
      </c>
      <c r="D2201" s="142" t="s">
        <v>13</v>
      </c>
      <c r="E2201" s="142" t="s">
        <v>2140</v>
      </c>
      <c r="F2201" s="143">
        <v>4</v>
      </c>
      <c r="G2201" s="143">
        <v>1</v>
      </c>
    </row>
    <row r="2202" spans="1:7" x14ac:dyDescent="0.25">
      <c r="A2202" s="142" t="s">
        <v>690</v>
      </c>
      <c r="B2202" s="142" t="s">
        <v>691</v>
      </c>
      <c r="C2202" s="142" t="s">
        <v>1840</v>
      </c>
      <c r="D2202" s="142" t="s">
        <v>10</v>
      </c>
      <c r="E2202" s="142" t="s">
        <v>2141</v>
      </c>
      <c r="F2202" s="143">
        <v>3</v>
      </c>
      <c r="G2202" s="143">
        <v>1</v>
      </c>
    </row>
    <row r="2203" spans="1:7" x14ac:dyDescent="0.25">
      <c r="A2203" s="142" t="s">
        <v>690</v>
      </c>
      <c r="B2203" s="142" t="s">
        <v>691</v>
      </c>
      <c r="C2203" s="142" t="s">
        <v>1840</v>
      </c>
      <c r="D2203" s="142" t="s">
        <v>370</v>
      </c>
      <c r="E2203" s="142" t="s">
        <v>2142</v>
      </c>
      <c r="F2203" s="143">
        <v>2</v>
      </c>
      <c r="G2203" s="143">
        <v>1</v>
      </c>
    </row>
    <row r="2204" spans="1:7" x14ac:dyDescent="0.25">
      <c r="A2204" s="142" t="s">
        <v>690</v>
      </c>
      <c r="B2204" s="142" t="s">
        <v>691</v>
      </c>
      <c r="C2204" s="142" t="s">
        <v>1840</v>
      </c>
      <c r="D2204" s="142" t="s">
        <v>25</v>
      </c>
      <c r="E2204" s="142" t="s">
        <v>2305</v>
      </c>
      <c r="F2204" s="143">
        <v>1.5</v>
      </c>
      <c r="G2204" s="143">
        <v>1</v>
      </c>
    </row>
    <row r="2205" spans="1:7" x14ac:dyDescent="0.25">
      <c r="A2205" s="142" t="s">
        <v>690</v>
      </c>
      <c r="B2205" s="142" t="s">
        <v>691</v>
      </c>
      <c r="C2205" s="142" t="s">
        <v>1840</v>
      </c>
      <c r="D2205" s="142" t="s">
        <v>356</v>
      </c>
      <c r="E2205" s="142" t="s">
        <v>2159</v>
      </c>
      <c r="F2205" s="143">
        <v>1</v>
      </c>
      <c r="G2205" s="143">
        <v>1</v>
      </c>
    </row>
    <row r="2206" spans="1:7" x14ac:dyDescent="0.25">
      <c r="A2206" s="142" t="s">
        <v>692</v>
      </c>
      <c r="B2206" s="142" t="s">
        <v>693</v>
      </c>
      <c r="C2206" s="142" t="s">
        <v>1804</v>
      </c>
      <c r="D2206" s="142" t="s">
        <v>581</v>
      </c>
      <c r="E2206" s="142" t="s">
        <v>2138</v>
      </c>
      <c r="F2206" s="143">
        <v>10.75</v>
      </c>
      <c r="G2206" s="143">
        <v>1</v>
      </c>
    </row>
    <row r="2207" spans="1:7" x14ac:dyDescent="0.25">
      <c r="A2207" s="142" t="s">
        <v>692</v>
      </c>
      <c r="B2207" s="142" t="s">
        <v>693</v>
      </c>
      <c r="C2207" s="142" t="s">
        <v>1804</v>
      </c>
      <c r="D2207" s="142" t="s">
        <v>2</v>
      </c>
      <c r="E2207" s="142" t="s">
        <v>2139</v>
      </c>
      <c r="F2207" s="143">
        <v>8.8800000000000008</v>
      </c>
      <c r="G2207" s="143">
        <v>1</v>
      </c>
    </row>
    <row r="2208" spans="1:7" x14ac:dyDescent="0.25">
      <c r="A2208" s="142" t="s">
        <v>692</v>
      </c>
      <c r="B2208" s="142" t="s">
        <v>693</v>
      </c>
      <c r="C2208" s="142" t="s">
        <v>1804</v>
      </c>
      <c r="D2208" s="142" t="s">
        <v>13</v>
      </c>
      <c r="E2208" s="142" t="s">
        <v>2140</v>
      </c>
      <c r="F2208" s="143">
        <v>7</v>
      </c>
      <c r="G2208" s="143">
        <v>1</v>
      </c>
    </row>
    <row r="2209" spans="1:7" x14ac:dyDescent="0.25">
      <c r="A2209" s="142" t="s">
        <v>692</v>
      </c>
      <c r="B2209" s="142" t="s">
        <v>693</v>
      </c>
      <c r="C2209" s="142" t="s">
        <v>1804</v>
      </c>
      <c r="D2209" s="142" t="s">
        <v>10</v>
      </c>
      <c r="E2209" s="142" t="s">
        <v>2141</v>
      </c>
      <c r="F2209" s="143">
        <v>5.13</v>
      </c>
      <c r="G2209" s="143">
        <v>1</v>
      </c>
    </row>
    <row r="2210" spans="1:7" x14ac:dyDescent="0.25">
      <c r="A2210" s="142" t="s">
        <v>692</v>
      </c>
      <c r="B2210" s="142" t="s">
        <v>693</v>
      </c>
      <c r="C2210" s="142" t="s">
        <v>1804</v>
      </c>
      <c r="D2210" s="142" t="s">
        <v>370</v>
      </c>
      <c r="E2210" s="142" t="s">
        <v>2142</v>
      </c>
      <c r="F2210" s="143">
        <v>3.5</v>
      </c>
      <c r="G2210" s="143">
        <v>1</v>
      </c>
    </row>
    <row r="2211" spans="1:7" x14ac:dyDescent="0.25">
      <c r="A2211" s="142" t="s">
        <v>694</v>
      </c>
      <c r="B2211" s="142" t="s">
        <v>2005</v>
      </c>
      <c r="C2211" s="142" t="s">
        <v>2002</v>
      </c>
      <c r="D2211" s="142" t="s">
        <v>10</v>
      </c>
      <c r="E2211" s="142" t="s">
        <v>2172</v>
      </c>
      <c r="F2211" s="143">
        <v>8.5</v>
      </c>
      <c r="G2211" s="143">
        <v>1</v>
      </c>
    </row>
    <row r="2212" spans="1:7" x14ac:dyDescent="0.25">
      <c r="A2212" s="142" t="s">
        <v>694</v>
      </c>
      <c r="B2212" s="142" t="s">
        <v>2005</v>
      </c>
      <c r="C2212" s="142" t="s">
        <v>2002</v>
      </c>
      <c r="D2212" s="142" t="s">
        <v>2221</v>
      </c>
      <c r="E2212" s="142" t="s">
        <v>2173</v>
      </c>
      <c r="F2212" s="143">
        <v>8.5</v>
      </c>
      <c r="G2212" s="143">
        <v>1</v>
      </c>
    </row>
    <row r="2213" spans="1:7" x14ac:dyDescent="0.25">
      <c r="A2213" s="142" t="s">
        <v>694</v>
      </c>
      <c r="B2213" s="142" t="s">
        <v>2005</v>
      </c>
      <c r="C2213" s="142" t="s">
        <v>2002</v>
      </c>
      <c r="D2213" s="142" t="s">
        <v>2220</v>
      </c>
      <c r="E2213" s="142" t="s">
        <v>2174</v>
      </c>
      <c r="F2213" s="143">
        <v>7</v>
      </c>
      <c r="G2213" s="143">
        <v>1</v>
      </c>
    </row>
    <row r="2214" spans="1:7" x14ac:dyDescent="0.25">
      <c r="A2214" s="142" t="s">
        <v>695</v>
      </c>
      <c r="B2214" s="142" t="s">
        <v>2008</v>
      </c>
      <c r="C2214" s="142" t="s">
        <v>2006</v>
      </c>
      <c r="D2214" s="142" t="s">
        <v>10</v>
      </c>
      <c r="E2214" s="142" t="s">
        <v>2175</v>
      </c>
      <c r="F2214" s="143">
        <v>8.5</v>
      </c>
      <c r="G2214" s="143">
        <v>1</v>
      </c>
    </row>
    <row r="2215" spans="1:7" x14ac:dyDescent="0.25">
      <c r="A2215" s="142" t="s">
        <v>695</v>
      </c>
      <c r="B2215" s="142" t="s">
        <v>2008</v>
      </c>
      <c r="C2215" s="142" t="s">
        <v>2006</v>
      </c>
      <c r="D2215" s="142" t="s">
        <v>2221</v>
      </c>
      <c r="E2215" s="142" t="s">
        <v>2176</v>
      </c>
      <c r="F2215" s="143">
        <v>8.5</v>
      </c>
      <c r="G2215" s="143">
        <v>1</v>
      </c>
    </row>
    <row r="2216" spans="1:7" x14ac:dyDescent="0.25">
      <c r="A2216" s="142" t="s">
        <v>695</v>
      </c>
      <c r="B2216" s="142" t="s">
        <v>2008</v>
      </c>
      <c r="C2216" s="142" t="s">
        <v>2006</v>
      </c>
      <c r="D2216" s="142" t="s">
        <v>2220</v>
      </c>
      <c r="E2216" s="142" t="s">
        <v>2177</v>
      </c>
      <c r="F2216" s="143">
        <v>7</v>
      </c>
      <c r="G2216" s="143">
        <v>1</v>
      </c>
    </row>
    <row r="2217" spans="1:7" x14ac:dyDescent="0.25">
      <c r="A2217" s="142" t="s">
        <v>696</v>
      </c>
      <c r="B2217" s="142" t="s">
        <v>2012</v>
      </c>
      <c r="C2217" s="142" t="s">
        <v>2009</v>
      </c>
      <c r="D2217" s="142" t="s">
        <v>10</v>
      </c>
      <c r="E2217" s="142" t="s">
        <v>2178</v>
      </c>
      <c r="F2217" s="143">
        <v>8.5</v>
      </c>
      <c r="G2217" s="143">
        <v>1</v>
      </c>
    </row>
    <row r="2218" spans="1:7" x14ac:dyDescent="0.25">
      <c r="A2218" s="142" t="s">
        <v>696</v>
      </c>
      <c r="B2218" s="142" t="s">
        <v>2012</v>
      </c>
      <c r="C2218" s="142" t="s">
        <v>2009</v>
      </c>
      <c r="D2218" s="142" t="s">
        <v>2221</v>
      </c>
      <c r="E2218" s="142" t="s">
        <v>2179</v>
      </c>
      <c r="F2218" s="143">
        <v>8.5</v>
      </c>
      <c r="G2218" s="143">
        <v>1</v>
      </c>
    </row>
    <row r="2219" spans="1:7" x14ac:dyDescent="0.25">
      <c r="A2219" s="142" t="s">
        <v>696</v>
      </c>
      <c r="B2219" s="142" t="s">
        <v>2012</v>
      </c>
      <c r="C2219" s="142" t="s">
        <v>2009</v>
      </c>
      <c r="D2219" s="142" t="s">
        <v>2220</v>
      </c>
      <c r="E2219" s="142" t="s">
        <v>2180</v>
      </c>
      <c r="F2219" s="143">
        <v>8.5</v>
      </c>
      <c r="G2219" s="143">
        <v>1</v>
      </c>
    </row>
    <row r="2220" spans="1:7" x14ac:dyDescent="0.25">
      <c r="A2220" s="142" t="s">
        <v>697</v>
      </c>
      <c r="B2220" s="142" t="s">
        <v>698</v>
      </c>
      <c r="C2220" s="142" t="s">
        <v>1854</v>
      </c>
      <c r="D2220" s="142" t="s">
        <v>2219</v>
      </c>
      <c r="E2220" s="142" t="s">
        <v>2158</v>
      </c>
      <c r="F2220" s="143">
        <v>8.5</v>
      </c>
      <c r="G2220" s="143">
        <v>1</v>
      </c>
    </row>
    <row r="2221" spans="1:7" x14ac:dyDescent="0.25">
      <c r="A2221" s="142" t="s">
        <v>697</v>
      </c>
      <c r="B2221" s="142" t="s">
        <v>698</v>
      </c>
      <c r="C2221" s="142" t="s">
        <v>1854</v>
      </c>
      <c r="D2221" s="142" t="s">
        <v>581</v>
      </c>
      <c r="E2221" s="142" t="s">
        <v>2138</v>
      </c>
      <c r="F2221" s="143">
        <v>7</v>
      </c>
      <c r="G2221" s="143">
        <v>1</v>
      </c>
    </row>
    <row r="2222" spans="1:7" x14ac:dyDescent="0.25">
      <c r="A2222" s="142" t="s">
        <v>697</v>
      </c>
      <c r="B2222" s="142" t="s">
        <v>698</v>
      </c>
      <c r="C2222" s="142" t="s">
        <v>1854</v>
      </c>
      <c r="D2222" s="142" t="s">
        <v>2</v>
      </c>
      <c r="E2222" s="142" t="s">
        <v>2139</v>
      </c>
      <c r="F2222" s="143">
        <v>5.5</v>
      </c>
      <c r="G2222" s="143">
        <v>1</v>
      </c>
    </row>
    <row r="2223" spans="1:7" x14ac:dyDescent="0.25">
      <c r="A2223" s="142" t="s">
        <v>697</v>
      </c>
      <c r="B2223" s="142" t="s">
        <v>698</v>
      </c>
      <c r="C2223" s="142" t="s">
        <v>1854</v>
      </c>
      <c r="D2223" s="142" t="s">
        <v>13</v>
      </c>
      <c r="E2223" s="142" t="s">
        <v>2140</v>
      </c>
      <c r="F2223" s="143">
        <v>4</v>
      </c>
      <c r="G2223" s="143">
        <v>1</v>
      </c>
    </row>
    <row r="2224" spans="1:7" x14ac:dyDescent="0.25">
      <c r="A2224" s="142" t="s">
        <v>697</v>
      </c>
      <c r="B2224" s="142" t="s">
        <v>698</v>
      </c>
      <c r="C2224" s="142" t="s">
        <v>1854</v>
      </c>
      <c r="D2224" s="142" t="s">
        <v>10</v>
      </c>
      <c r="E2224" s="142" t="s">
        <v>2141</v>
      </c>
      <c r="F2224" s="143">
        <v>3</v>
      </c>
      <c r="G2224" s="143">
        <v>1</v>
      </c>
    </row>
    <row r="2225" spans="1:7" x14ac:dyDescent="0.25">
      <c r="A2225" s="142" t="s">
        <v>697</v>
      </c>
      <c r="B2225" s="142" t="s">
        <v>698</v>
      </c>
      <c r="C2225" s="142" t="s">
        <v>1854</v>
      </c>
      <c r="D2225" s="142" t="s">
        <v>370</v>
      </c>
      <c r="E2225" s="142" t="s">
        <v>2142</v>
      </c>
      <c r="F2225" s="143">
        <v>2</v>
      </c>
      <c r="G2225" s="143">
        <v>1</v>
      </c>
    </row>
    <row r="2226" spans="1:7" x14ac:dyDescent="0.25">
      <c r="A2226" s="142" t="s">
        <v>697</v>
      </c>
      <c r="B2226" s="142" t="s">
        <v>698</v>
      </c>
      <c r="C2226" s="142" t="s">
        <v>1854</v>
      </c>
      <c r="D2226" s="142" t="s">
        <v>25</v>
      </c>
      <c r="E2226" s="142" t="s">
        <v>2305</v>
      </c>
      <c r="F2226" s="143">
        <v>1.5</v>
      </c>
      <c r="G2226" s="143">
        <v>1</v>
      </c>
    </row>
    <row r="2227" spans="1:7" x14ac:dyDescent="0.25">
      <c r="A2227" s="142" t="s">
        <v>697</v>
      </c>
      <c r="B2227" s="142" t="s">
        <v>698</v>
      </c>
      <c r="C2227" s="142" t="s">
        <v>1854</v>
      </c>
      <c r="D2227" s="142" t="s">
        <v>356</v>
      </c>
      <c r="E2227" s="142" t="s">
        <v>2159</v>
      </c>
      <c r="F2227" s="143">
        <v>1</v>
      </c>
      <c r="G2227" s="143">
        <v>1</v>
      </c>
    </row>
    <row r="2228" spans="1:7" x14ac:dyDescent="0.25">
      <c r="A2228" s="142" t="s">
        <v>699</v>
      </c>
      <c r="B2228" s="142" t="s">
        <v>700</v>
      </c>
      <c r="C2228" s="142" t="s">
        <v>976</v>
      </c>
      <c r="D2228" s="142" t="s">
        <v>2222</v>
      </c>
      <c r="E2228" s="142" t="s">
        <v>2185</v>
      </c>
      <c r="F2228" s="143">
        <v>8.5</v>
      </c>
      <c r="G2228" s="143">
        <v>1</v>
      </c>
    </row>
    <row r="2229" spans="1:7" x14ac:dyDescent="0.25">
      <c r="A2229" s="142" t="s">
        <v>699</v>
      </c>
      <c r="B2229" s="142" t="s">
        <v>700</v>
      </c>
      <c r="C2229" s="142" t="s">
        <v>976</v>
      </c>
      <c r="D2229" s="142" t="s">
        <v>2223</v>
      </c>
      <c r="E2229" s="142" t="s">
        <v>2181</v>
      </c>
      <c r="F2229" s="143">
        <v>3</v>
      </c>
      <c r="G2229" s="143">
        <v>1</v>
      </c>
    </row>
    <row r="2230" spans="1:7" x14ac:dyDescent="0.25">
      <c r="A2230" s="142" t="s">
        <v>699</v>
      </c>
      <c r="B2230" s="142" t="s">
        <v>700</v>
      </c>
      <c r="C2230" s="142" t="s">
        <v>976</v>
      </c>
      <c r="D2230" s="142" t="s">
        <v>2224</v>
      </c>
      <c r="E2230" s="142" t="s">
        <v>2184</v>
      </c>
      <c r="F2230" s="143">
        <v>7</v>
      </c>
      <c r="G2230" s="143">
        <v>1</v>
      </c>
    </row>
    <row r="2231" spans="1:7" x14ac:dyDescent="0.25">
      <c r="A2231" s="142" t="s">
        <v>699</v>
      </c>
      <c r="B2231" s="142" t="s">
        <v>700</v>
      </c>
      <c r="C2231" s="142" t="s">
        <v>976</v>
      </c>
      <c r="D2231" s="142" t="s">
        <v>2225</v>
      </c>
      <c r="E2231" s="142" t="s">
        <v>2182</v>
      </c>
      <c r="F2231" s="143">
        <v>2</v>
      </c>
      <c r="G2231" s="143">
        <v>1</v>
      </c>
    </row>
    <row r="2232" spans="1:7" x14ac:dyDescent="0.25">
      <c r="A2232" s="142" t="s">
        <v>699</v>
      </c>
      <c r="B2232" s="142" t="s">
        <v>700</v>
      </c>
      <c r="C2232" s="142" t="s">
        <v>976</v>
      </c>
      <c r="D2232" s="142" t="s">
        <v>2226</v>
      </c>
      <c r="E2232" s="142" t="s">
        <v>2186</v>
      </c>
      <c r="F2232" s="143">
        <v>5.5</v>
      </c>
      <c r="G2232" s="143">
        <v>1</v>
      </c>
    </row>
    <row r="2233" spans="1:7" x14ac:dyDescent="0.25">
      <c r="A2233" s="142" t="s">
        <v>699</v>
      </c>
      <c r="B2233" s="142" t="s">
        <v>700</v>
      </c>
      <c r="C2233" s="142" t="s">
        <v>976</v>
      </c>
      <c r="D2233" s="142" t="s">
        <v>2227</v>
      </c>
      <c r="E2233" s="142" t="s">
        <v>2183</v>
      </c>
      <c r="F2233" s="143">
        <v>1.25</v>
      </c>
      <c r="G2233" s="143">
        <v>1</v>
      </c>
    </row>
    <row r="2234" spans="1:7" x14ac:dyDescent="0.25">
      <c r="A2234" s="142" t="s">
        <v>699</v>
      </c>
      <c r="B2234" s="142" t="s">
        <v>700</v>
      </c>
      <c r="C2234" s="142" t="s">
        <v>976</v>
      </c>
      <c r="D2234" s="142" t="s">
        <v>2228</v>
      </c>
      <c r="E2234" s="142" t="s">
        <v>2187</v>
      </c>
      <c r="F2234" s="143">
        <v>4</v>
      </c>
      <c r="G2234" s="143">
        <v>1</v>
      </c>
    </row>
    <row r="2235" spans="1:7" x14ac:dyDescent="0.25">
      <c r="A2235" s="142" t="s">
        <v>701</v>
      </c>
      <c r="B2235" s="142" t="s">
        <v>702</v>
      </c>
      <c r="C2235" s="142" t="s">
        <v>1839</v>
      </c>
      <c r="D2235" s="142" t="s">
        <v>2222</v>
      </c>
      <c r="E2235" s="142" t="s">
        <v>2185</v>
      </c>
      <c r="F2235" s="143">
        <v>8.5</v>
      </c>
      <c r="G2235" s="143">
        <v>1</v>
      </c>
    </row>
    <row r="2236" spans="1:7" x14ac:dyDescent="0.25">
      <c r="A2236" s="142" t="s">
        <v>701</v>
      </c>
      <c r="B2236" s="142" t="s">
        <v>702</v>
      </c>
      <c r="C2236" s="142" t="s">
        <v>1839</v>
      </c>
      <c r="D2236" s="142" t="s">
        <v>2224</v>
      </c>
      <c r="E2236" s="142" t="s">
        <v>2184</v>
      </c>
      <c r="F2236" s="143">
        <v>7</v>
      </c>
      <c r="G2236" s="143">
        <v>1</v>
      </c>
    </row>
    <row r="2237" spans="1:7" x14ac:dyDescent="0.25">
      <c r="A2237" s="142" t="s">
        <v>701</v>
      </c>
      <c r="B2237" s="142" t="s">
        <v>702</v>
      </c>
      <c r="C2237" s="142" t="s">
        <v>1839</v>
      </c>
      <c r="D2237" s="142" t="s">
        <v>2226</v>
      </c>
      <c r="E2237" s="142" t="s">
        <v>2186</v>
      </c>
      <c r="F2237" s="143">
        <v>5.5</v>
      </c>
      <c r="G2237" s="143">
        <v>1</v>
      </c>
    </row>
    <row r="2238" spans="1:7" x14ac:dyDescent="0.25">
      <c r="A2238" s="142" t="s">
        <v>701</v>
      </c>
      <c r="B2238" s="142" t="s">
        <v>702</v>
      </c>
      <c r="C2238" s="142" t="s">
        <v>1839</v>
      </c>
      <c r="D2238" s="142" t="s">
        <v>2227</v>
      </c>
      <c r="E2238" s="142" t="s">
        <v>2183</v>
      </c>
      <c r="F2238" s="143">
        <v>1.75</v>
      </c>
      <c r="G2238" s="143">
        <v>1</v>
      </c>
    </row>
    <row r="2239" spans="1:7" x14ac:dyDescent="0.25">
      <c r="A2239" s="142" t="s">
        <v>701</v>
      </c>
      <c r="B2239" s="142" t="s">
        <v>702</v>
      </c>
      <c r="C2239" s="142" t="s">
        <v>1839</v>
      </c>
      <c r="D2239" s="142" t="s">
        <v>2228</v>
      </c>
      <c r="E2239" s="142" t="s">
        <v>2187</v>
      </c>
      <c r="F2239" s="143">
        <v>4</v>
      </c>
      <c r="G2239" s="143">
        <v>1</v>
      </c>
    </row>
    <row r="2240" spans="1:7" x14ac:dyDescent="0.25">
      <c r="A2240" s="142" t="s">
        <v>703</v>
      </c>
      <c r="B2240" s="142" t="s">
        <v>704</v>
      </c>
      <c r="C2240" s="142" t="s">
        <v>976</v>
      </c>
      <c r="D2240" s="142" t="s">
        <v>2222</v>
      </c>
      <c r="E2240" s="142" t="s">
        <v>2185</v>
      </c>
      <c r="F2240" s="143">
        <v>8.5</v>
      </c>
      <c r="G2240" s="143">
        <v>1</v>
      </c>
    </row>
    <row r="2241" spans="1:7" x14ac:dyDescent="0.25">
      <c r="A2241" s="142" t="s">
        <v>703</v>
      </c>
      <c r="B2241" s="142" t="s">
        <v>704</v>
      </c>
      <c r="C2241" s="142" t="s">
        <v>976</v>
      </c>
      <c r="D2241" s="142" t="s">
        <v>2223</v>
      </c>
      <c r="E2241" s="142" t="s">
        <v>2181</v>
      </c>
      <c r="F2241" s="143">
        <v>3</v>
      </c>
      <c r="G2241" s="143">
        <v>1</v>
      </c>
    </row>
    <row r="2242" spans="1:7" x14ac:dyDescent="0.25">
      <c r="A2242" s="142" t="s">
        <v>703</v>
      </c>
      <c r="B2242" s="142" t="s">
        <v>704</v>
      </c>
      <c r="C2242" s="142" t="s">
        <v>976</v>
      </c>
      <c r="D2242" s="142" t="s">
        <v>2224</v>
      </c>
      <c r="E2242" s="142" t="s">
        <v>2184</v>
      </c>
      <c r="F2242" s="143">
        <v>7</v>
      </c>
      <c r="G2242" s="143">
        <v>1</v>
      </c>
    </row>
    <row r="2243" spans="1:7" x14ac:dyDescent="0.25">
      <c r="A2243" s="142" t="s">
        <v>703</v>
      </c>
      <c r="B2243" s="142" t="s">
        <v>704</v>
      </c>
      <c r="C2243" s="142" t="s">
        <v>976</v>
      </c>
      <c r="D2243" s="142" t="s">
        <v>2225</v>
      </c>
      <c r="E2243" s="142" t="s">
        <v>2182</v>
      </c>
      <c r="F2243" s="143">
        <v>2</v>
      </c>
      <c r="G2243" s="143">
        <v>1</v>
      </c>
    </row>
    <row r="2244" spans="1:7" x14ac:dyDescent="0.25">
      <c r="A2244" s="142" t="s">
        <v>703</v>
      </c>
      <c r="B2244" s="142" t="s">
        <v>704</v>
      </c>
      <c r="C2244" s="142" t="s">
        <v>976</v>
      </c>
      <c r="D2244" s="142" t="s">
        <v>2226</v>
      </c>
      <c r="E2244" s="142" t="s">
        <v>2186</v>
      </c>
      <c r="F2244" s="143">
        <v>5.5</v>
      </c>
      <c r="G2244" s="143">
        <v>1</v>
      </c>
    </row>
    <row r="2245" spans="1:7" x14ac:dyDescent="0.25">
      <c r="A2245" s="142" t="s">
        <v>703</v>
      </c>
      <c r="B2245" s="142" t="s">
        <v>704</v>
      </c>
      <c r="C2245" s="142" t="s">
        <v>976</v>
      </c>
      <c r="D2245" s="142" t="s">
        <v>2227</v>
      </c>
      <c r="E2245" s="142" t="s">
        <v>2183</v>
      </c>
      <c r="F2245" s="143">
        <v>1.25</v>
      </c>
      <c r="G2245" s="143">
        <v>1</v>
      </c>
    </row>
    <row r="2246" spans="1:7" x14ac:dyDescent="0.25">
      <c r="A2246" s="142" t="s">
        <v>703</v>
      </c>
      <c r="B2246" s="142" t="s">
        <v>704</v>
      </c>
      <c r="C2246" s="142" t="s">
        <v>976</v>
      </c>
      <c r="D2246" s="142" t="s">
        <v>2228</v>
      </c>
      <c r="E2246" s="142" t="s">
        <v>2187</v>
      </c>
      <c r="F2246" s="143">
        <v>4</v>
      </c>
      <c r="G2246" s="143">
        <v>1</v>
      </c>
    </row>
    <row r="2247" spans="1:7" x14ac:dyDescent="0.25">
      <c r="A2247" s="142" t="s">
        <v>705</v>
      </c>
      <c r="B2247" s="142" t="s">
        <v>706</v>
      </c>
      <c r="C2247" s="142" t="s">
        <v>1839</v>
      </c>
      <c r="D2247" s="142" t="s">
        <v>2222</v>
      </c>
      <c r="E2247" s="142" t="s">
        <v>2185</v>
      </c>
      <c r="F2247" s="143">
        <v>8.5</v>
      </c>
      <c r="G2247" s="143">
        <v>1</v>
      </c>
    </row>
    <row r="2248" spans="1:7" x14ac:dyDescent="0.25">
      <c r="A2248" s="142" t="s">
        <v>705</v>
      </c>
      <c r="B2248" s="142" t="s">
        <v>706</v>
      </c>
      <c r="C2248" s="142" t="s">
        <v>1839</v>
      </c>
      <c r="D2248" s="142" t="s">
        <v>2224</v>
      </c>
      <c r="E2248" s="142" t="s">
        <v>2184</v>
      </c>
      <c r="F2248" s="143">
        <v>7</v>
      </c>
      <c r="G2248" s="143">
        <v>1</v>
      </c>
    </row>
    <row r="2249" spans="1:7" x14ac:dyDescent="0.25">
      <c r="A2249" s="142" t="s">
        <v>705</v>
      </c>
      <c r="B2249" s="142" t="s">
        <v>706</v>
      </c>
      <c r="C2249" s="142" t="s">
        <v>1839</v>
      </c>
      <c r="D2249" s="142" t="s">
        <v>2226</v>
      </c>
      <c r="E2249" s="142" t="s">
        <v>2186</v>
      </c>
      <c r="F2249" s="143">
        <v>5.5</v>
      </c>
      <c r="G2249" s="143">
        <v>1</v>
      </c>
    </row>
    <row r="2250" spans="1:7" x14ac:dyDescent="0.25">
      <c r="A2250" s="142" t="s">
        <v>705</v>
      </c>
      <c r="B2250" s="142" t="s">
        <v>706</v>
      </c>
      <c r="C2250" s="142" t="s">
        <v>1839</v>
      </c>
      <c r="D2250" s="142" t="s">
        <v>2227</v>
      </c>
      <c r="E2250" s="142" t="s">
        <v>2183</v>
      </c>
      <c r="F2250" s="143">
        <v>1.75</v>
      </c>
      <c r="G2250" s="143">
        <v>1</v>
      </c>
    </row>
    <row r="2251" spans="1:7" x14ac:dyDescent="0.25">
      <c r="A2251" s="142" t="s">
        <v>705</v>
      </c>
      <c r="B2251" s="142" t="s">
        <v>706</v>
      </c>
      <c r="C2251" s="142" t="s">
        <v>1839</v>
      </c>
      <c r="D2251" s="142" t="s">
        <v>2228</v>
      </c>
      <c r="E2251" s="142" t="s">
        <v>2187</v>
      </c>
      <c r="F2251" s="143">
        <v>4</v>
      </c>
      <c r="G2251" s="143">
        <v>1</v>
      </c>
    </row>
    <row r="2252" spans="1:7" x14ac:dyDescent="0.25">
      <c r="A2252" s="142" t="s">
        <v>707</v>
      </c>
      <c r="B2252" s="142" t="s">
        <v>708</v>
      </c>
      <c r="C2252" s="142" t="s">
        <v>1839</v>
      </c>
      <c r="D2252" s="142" t="s">
        <v>2222</v>
      </c>
      <c r="E2252" s="142" t="s">
        <v>2185</v>
      </c>
      <c r="F2252" s="143">
        <v>8.5</v>
      </c>
      <c r="G2252" s="143">
        <v>1</v>
      </c>
    </row>
    <row r="2253" spans="1:7" x14ac:dyDescent="0.25">
      <c r="A2253" s="142" t="s">
        <v>707</v>
      </c>
      <c r="B2253" s="142" t="s">
        <v>708</v>
      </c>
      <c r="C2253" s="142" t="s">
        <v>1839</v>
      </c>
      <c r="D2253" s="142" t="s">
        <v>2224</v>
      </c>
      <c r="E2253" s="142" t="s">
        <v>2184</v>
      </c>
      <c r="F2253" s="143">
        <v>7</v>
      </c>
      <c r="G2253" s="143">
        <v>1</v>
      </c>
    </row>
    <row r="2254" spans="1:7" x14ac:dyDescent="0.25">
      <c r="A2254" s="142" t="s">
        <v>707</v>
      </c>
      <c r="B2254" s="142" t="s">
        <v>708</v>
      </c>
      <c r="C2254" s="142" t="s">
        <v>1839</v>
      </c>
      <c r="D2254" s="142" t="s">
        <v>2226</v>
      </c>
      <c r="E2254" s="142" t="s">
        <v>2186</v>
      </c>
      <c r="F2254" s="143">
        <v>5.5</v>
      </c>
      <c r="G2254" s="143">
        <v>1</v>
      </c>
    </row>
    <row r="2255" spans="1:7" x14ac:dyDescent="0.25">
      <c r="A2255" s="142" t="s">
        <v>707</v>
      </c>
      <c r="B2255" s="142" t="s">
        <v>708</v>
      </c>
      <c r="C2255" s="142" t="s">
        <v>1839</v>
      </c>
      <c r="D2255" s="142" t="s">
        <v>2227</v>
      </c>
      <c r="E2255" s="142" t="s">
        <v>2183</v>
      </c>
      <c r="F2255" s="143">
        <v>1.75</v>
      </c>
      <c r="G2255" s="143">
        <v>1</v>
      </c>
    </row>
    <row r="2256" spans="1:7" x14ac:dyDescent="0.25">
      <c r="A2256" s="142" t="s">
        <v>707</v>
      </c>
      <c r="B2256" s="142" t="s">
        <v>708</v>
      </c>
      <c r="C2256" s="142" t="s">
        <v>1839</v>
      </c>
      <c r="D2256" s="142" t="s">
        <v>2228</v>
      </c>
      <c r="E2256" s="142" t="s">
        <v>2187</v>
      </c>
      <c r="F2256" s="143">
        <v>4</v>
      </c>
      <c r="G2256" s="143">
        <v>1</v>
      </c>
    </row>
    <row r="2257" spans="1:7" x14ac:dyDescent="0.25">
      <c r="A2257" s="142" t="s">
        <v>709</v>
      </c>
      <c r="B2257" s="142" t="s">
        <v>710</v>
      </c>
      <c r="C2257" s="142" t="s">
        <v>1839</v>
      </c>
      <c r="D2257" s="142" t="s">
        <v>2222</v>
      </c>
      <c r="E2257" s="142" t="s">
        <v>2185</v>
      </c>
      <c r="F2257" s="143">
        <v>8.5</v>
      </c>
      <c r="G2257" s="143">
        <v>1</v>
      </c>
    </row>
    <row r="2258" spans="1:7" x14ac:dyDescent="0.25">
      <c r="A2258" s="142" t="s">
        <v>709</v>
      </c>
      <c r="B2258" s="142" t="s">
        <v>710</v>
      </c>
      <c r="C2258" s="142" t="s">
        <v>1839</v>
      </c>
      <c r="D2258" s="142" t="s">
        <v>2224</v>
      </c>
      <c r="E2258" s="142" t="s">
        <v>2184</v>
      </c>
      <c r="F2258" s="143">
        <v>7</v>
      </c>
      <c r="G2258" s="143">
        <v>1</v>
      </c>
    </row>
    <row r="2259" spans="1:7" x14ac:dyDescent="0.25">
      <c r="A2259" s="142" t="s">
        <v>709</v>
      </c>
      <c r="B2259" s="142" t="s">
        <v>710</v>
      </c>
      <c r="C2259" s="142" t="s">
        <v>1839</v>
      </c>
      <c r="D2259" s="142" t="s">
        <v>2226</v>
      </c>
      <c r="E2259" s="142" t="s">
        <v>2186</v>
      </c>
      <c r="F2259" s="143">
        <v>5.5</v>
      </c>
      <c r="G2259" s="143">
        <v>1</v>
      </c>
    </row>
    <row r="2260" spans="1:7" x14ac:dyDescent="0.25">
      <c r="A2260" s="142" t="s">
        <v>709</v>
      </c>
      <c r="B2260" s="142" t="s">
        <v>710</v>
      </c>
      <c r="C2260" s="142" t="s">
        <v>1839</v>
      </c>
      <c r="D2260" s="142" t="s">
        <v>2227</v>
      </c>
      <c r="E2260" s="142" t="s">
        <v>2183</v>
      </c>
      <c r="F2260" s="143">
        <v>1.75</v>
      </c>
      <c r="G2260" s="143">
        <v>1</v>
      </c>
    </row>
    <row r="2261" spans="1:7" x14ac:dyDescent="0.25">
      <c r="A2261" s="142" t="s">
        <v>709</v>
      </c>
      <c r="B2261" s="142" t="s">
        <v>710</v>
      </c>
      <c r="C2261" s="142" t="s">
        <v>1839</v>
      </c>
      <c r="D2261" s="142" t="s">
        <v>2228</v>
      </c>
      <c r="E2261" s="142" t="s">
        <v>2187</v>
      </c>
      <c r="F2261" s="143">
        <v>4</v>
      </c>
      <c r="G2261" s="143">
        <v>1</v>
      </c>
    </row>
    <row r="2262" spans="1:7" x14ac:dyDescent="0.25">
      <c r="A2262" s="142" t="s">
        <v>711</v>
      </c>
      <c r="B2262" s="142" t="s">
        <v>712</v>
      </c>
      <c r="C2262" s="142" t="s">
        <v>1839</v>
      </c>
      <c r="D2262" s="142" t="s">
        <v>2222</v>
      </c>
      <c r="E2262" s="142" t="s">
        <v>2185</v>
      </c>
      <c r="F2262" s="143">
        <v>8.5</v>
      </c>
      <c r="G2262" s="143">
        <v>1</v>
      </c>
    </row>
    <row r="2263" spans="1:7" x14ac:dyDescent="0.25">
      <c r="A2263" s="142" t="s">
        <v>711</v>
      </c>
      <c r="B2263" s="142" t="s">
        <v>712</v>
      </c>
      <c r="C2263" s="142" t="s">
        <v>1839</v>
      </c>
      <c r="D2263" s="142" t="s">
        <v>2224</v>
      </c>
      <c r="E2263" s="142" t="s">
        <v>2184</v>
      </c>
      <c r="F2263" s="143">
        <v>7</v>
      </c>
      <c r="G2263" s="143">
        <v>1</v>
      </c>
    </row>
    <row r="2264" spans="1:7" x14ac:dyDescent="0.25">
      <c r="A2264" s="142" t="s">
        <v>711</v>
      </c>
      <c r="B2264" s="142" t="s">
        <v>712</v>
      </c>
      <c r="C2264" s="142" t="s">
        <v>1839</v>
      </c>
      <c r="D2264" s="142" t="s">
        <v>2226</v>
      </c>
      <c r="E2264" s="142" t="s">
        <v>2186</v>
      </c>
      <c r="F2264" s="143">
        <v>5.5</v>
      </c>
      <c r="G2264" s="143">
        <v>1</v>
      </c>
    </row>
    <row r="2265" spans="1:7" x14ac:dyDescent="0.25">
      <c r="A2265" s="142" t="s">
        <v>711</v>
      </c>
      <c r="B2265" s="142" t="s">
        <v>712</v>
      </c>
      <c r="C2265" s="142" t="s">
        <v>1839</v>
      </c>
      <c r="D2265" s="142" t="s">
        <v>2227</v>
      </c>
      <c r="E2265" s="142" t="s">
        <v>2183</v>
      </c>
      <c r="F2265" s="143">
        <v>1.75</v>
      </c>
      <c r="G2265" s="143">
        <v>1</v>
      </c>
    </row>
    <row r="2266" spans="1:7" x14ac:dyDescent="0.25">
      <c r="A2266" s="142" t="s">
        <v>711</v>
      </c>
      <c r="B2266" s="142" t="s">
        <v>712</v>
      </c>
      <c r="C2266" s="142" t="s">
        <v>1839</v>
      </c>
      <c r="D2266" s="142" t="s">
        <v>2228</v>
      </c>
      <c r="E2266" s="142" t="s">
        <v>2187</v>
      </c>
      <c r="F2266" s="143">
        <v>4</v>
      </c>
      <c r="G2266" s="143">
        <v>1</v>
      </c>
    </row>
    <row r="2267" spans="1:7" x14ac:dyDescent="0.25">
      <c r="A2267" s="142" t="s">
        <v>713</v>
      </c>
      <c r="B2267" s="142" t="s">
        <v>714</v>
      </c>
      <c r="C2267" s="142" t="s">
        <v>1839</v>
      </c>
      <c r="D2267" s="142" t="s">
        <v>2222</v>
      </c>
      <c r="E2267" s="142" t="s">
        <v>2185</v>
      </c>
      <c r="F2267" s="143">
        <v>8.5</v>
      </c>
      <c r="G2267" s="143">
        <v>1</v>
      </c>
    </row>
    <row r="2268" spans="1:7" x14ac:dyDescent="0.25">
      <c r="A2268" s="142" t="s">
        <v>713</v>
      </c>
      <c r="B2268" s="142" t="s">
        <v>714</v>
      </c>
      <c r="C2268" s="142" t="s">
        <v>1839</v>
      </c>
      <c r="D2268" s="142" t="s">
        <v>2224</v>
      </c>
      <c r="E2268" s="142" t="s">
        <v>2184</v>
      </c>
      <c r="F2268" s="143">
        <v>7</v>
      </c>
      <c r="G2268" s="143">
        <v>1</v>
      </c>
    </row>
    <row r="2269" spans="1:7" x14ac:dyDescent="0.25">
      <c r="A2269" s="142" t="s">
        <v>713</v>
      </c>
      <c r="B2269" s="142" t="s">
        <v>714</v>
      </c>
      <c r="C2269" s="142" t="s">
        <v>1839</v>
      </c>
      <c r="D2269" s="142" t="s">
        <v>2226</v>
      </c>
      <c r="E2269" s="142" t="s">
        <v>2186</v>
      </c>
      <c r="F2269" s="143">
        <v>5.5</v>
      </c>
      <c r="G2269" s="143">
        <v>1</v>
      </c>
    </row>
    <row r="2270" spans="1:7" x14ac:dyDescent="0.25">
      <c r="A2270" s="142" t="s">
        <v>713</v>
      </c>
      <c r="B2270" s="142" t="s">
        <v>714</v>
      </c>
      <c r="C2270" s="142" t="s">
        <v>1839</v>
      </c>
      <c r="D2270" s="142" t="s">
        <v>2227</v>
      </c>
      <c r="E2270" s="142" t="s">
        <v>2183</v>
      </c>
      <c r="F2270" s="143">
        <v>1.75</v>
      </c>
      <c r="G2270" s="143">
        <v>1</v>
      </c>
    </row>
    <row r="2271" spans="1:7" x14ac:dyDescent="0.25">
      <c r="A2271" s="142" t="s">
        <v>713</v>
      </c>
      <c r="B2271" s="142" t="s">
        <v>714</v>
      </c>
      <c r="C2271" s="142" t="s">
        <v>1839</v>
      </c>
      <c r="D2271" s="142" t="s">
        <v>2228</v>
      </c>
      <c r="E2271" s="142" t="s">
        <v>2187</v>
      </c>
      <c r="F2271" s="143">
        <v>4</v>
      </c>
      <c r="G2271" s="143">
        <v>1</v>
      </c>
    </row>
    <row r="2272" spans="1:7" x14ac:dyDescent="0.25">
      <c r="A2272" s="142" t="s">
        <v>715</v>
      </c>
      <c r="B2272" s="142" t="s">
        <v>716</v>
      </c>
      <c r="C2272" s="142" t="s">
        <v>1839</v>
      </c>
      <c r="D2272" s="142" t="s">
        <v>2222</v>
      </c>
      <c r="E2272" s="142" t="s">
        <v>2185</v>
      </c>
      <c r="F2272" s="143">
        <v>8.5</v>
      </c>
      <c r="G2272" s="143">
        <v>1</v>
      </c>
    </row>
    <row r="2273" spans="1:7" x14ac:dyDescent="0.25">
      <c r="A2273" s="142" t="s">
        <v>715</v>
      </c>
      <c r="B2273" s="142" t="s">
        <v>716</v>
      </c>
      <c r="C2273" s="142" t="s">
        <v>1839</v>
      </c>
      <c r="D2273" s="142" t="s">
        <v>2224</v>
      </c>
      <c r="E2273" s="142" t="s">
        <v>2184</v>
      </c>
      <c r="F2273" s="143">
        <v>7</v>
      </c>
      <c r="G2273" s="143">
        <v>1</v>
      </c>
    </row>
    <row r="2274" spans="1:7" x14ac:dyDescent="0.25">
      <c r="A2274" s="142" t="s">
        <v>715</v>
      </c>
      <c r="B2274" s="142" t="s">
        <v>716</v>
      </c>
      <c r="C2274" s="142" t="s">
        <v>1839</v>
      </c>
      <c r="D2274" s="142" t="s">
        <v>2226</v>
      </c>
      <c r="E2274" s="142" t="s">
        <v>2186</v>
      </c>
      <c r="F2274" s="143">
        <v>5.5</v>
      </c>
      <c r="G2274" s="143">
        <v>1</v>
      </c>
    </row>
    <row r="2275" spans="1:7" x14ac:dyDescent="0.25">
      <c r="A2275" s="142" t="s">
        <v>715</v>
      </c>
      <c r="B2275" s="142" t="s">
        <v>716</v>
      </c>
      <c r="C2275" s="142" t="s">
        <v>1839</v>
      </c>
      <c r="D2275" s="142" t="s">
        <v>2227</v>
      </c>
      <c r="E2275" s="142" t="s">
        <v>2183</v>
      </c>
      <c r="F2275" s="143">
        <v>1.75</v>
      </c>
      <c r="G2275" s="143">
        <v>1</v>
      </c>
    </row>
    <row r="2276" spans="1:7" x14ac:dyDescent="0.25">
      <c r="A2276" s="142" t="s">
        <v>715</v>
      </c>
      <c r="B2276" s="142" t="s">
        <v>716</v>
      </c>
      <c r="C2276" s="142" t="s">
        <v>1839</v>
      </c>
      <c r="D2276" s="142" t="s">
        <v>2228</v>
      </c>
      <c r="E2276" s="142" t="s">
        <v>2187</v>
      </c>
      <c r="F2276" s="143">
        <v>4</v>
      </c>
      <c r="G2276" s="143">
        <v>1</v>
      </c>
    </row>
    <row r="2277" spans="1:7" x14ac:dyDescent="0.25">
      <c r="A2277" s="142" t="s">
        <v>717</v>
      </c>
      <c r="B2277" s="142" t="s">
        <v>718</v>
      </c>
      <c r="C2277" s="142" t="s">
        <v>976</v>
      </c>
      <c r="D2277" s="142" t="s">
        <v>2222</v>
      </c>
      <c r="E2277" s="142" t="s">
        <v>2185</v>
      </c>
      <c r="F2277" s="143">
        <v>8.5</v>
      </c>
      <c r="G2277" s="143">
        <v>1</v>
      </c>
    </row>
    <row r="2278" spans="1:7" x14ac:dyDescent="0.25">
      <c r="A2278" s="142" t="s">
        <v>717</v>
      </c>
      <c r="B2278" s="142" t="s">
        <v>718</v>
      </c>
      <c r="C2278" s="142" t="s">
        <v>976</v>
      </c>
      <c r="D2278" s="142" t="s">
        <v>2223</v>
      </c>
      <c r="E2278" s="142" t="s">
        <v>2181</v>
      </c>
      <c r="F2278" s="143">
        <v>3</v>
      </c>
      <c r="G2278" s="143">
        <v>1</v>
      </c>
    </row>
    <row r="2279" spans="1:7" x14ac:dyDescent="0.25">
      <c r="A2279" s="142" t="s">
        <v>717</v>
      </c>
      <c r="B2279" s="142" t="s">
        <v>718</v>
      </c>
      <c r="C2279" s="142" t="s">
        <v>976</v>
      </c>
      <c r="D2279" s="142" t="s">
        <v>2224</v>
      </c>
      <c r="E2279" s="142" t="s">
        <v>2184</v>
      </c>
      <c r="F2279" s="143">
        <v>7</v>
      </c>
      <c r="G2279" s="143">
        <v>1</v>
      </c>
    </row>
    <row r="2280" spans="1:7" x14ac:dyDescent="0.25">
      <c r="A2280" s="142" t="s">
        <v>717</v>
      </c>
      <c r="B2280" s="142" t="s">
        <v>718</v>
      </c>
      <c r="C2280" s="142" t="s">
        <v>976</v>
      </c>
      <c r="D2280" s="142" t="s">
        <v>2225</v>
      </c>
      <c r="E2280" s="142" t="s">
        <v>2182</v>
      </c>
      <c r="F2280" s="143">
        <v>2</v>
      </c>
      <c r="G2280" s="143">
        <v>1</v>
      </c>
    </row>
    <row r="2281" spans="1:7" x14ac:dyDescent="0.25">
      <c r="A2281" s="142" t="s">
        <v>717</v>
      </c>
      <c r="B2281" s="142" t="s">
        <v>718</v>
      </c>
      <c r="C2281" s="142" t="s">
        <v>976</v>
      </c>
      <c r="D2281" s="142" t="s">
        <v>2226</v>
      </c>
      <c r="E2281" s="142" t="s">
        <v>2186</v>
      </c>
      <c r="F2281" s="143">
        <v>5.5</v>
      </c>
      <c r="G2281" s="143">
        <v>1</v>
      </c>
    </row>
    <row r="2282" spans="1:7" x14ac:dyDescent="0.25">
      <c r="A2282" s="142" t="s">
        <v>717</v>
      </c>
      <c r="B2282" s="142" t="s">
        <v>718</v>
      </c>
      <c r="C2282" s="142" t="s">
        <v>976</v>
      </c>
      <c r="D2282" s="142" t="s">
        <v>2227</v>
      </c>
      <c r="E2282" s="142" t="s">
        <v>2183</v>
      </c>
      <c r="F2282" s="143">
        <v>1.25</v>
      </c>
      <c r="G2282" s="143">
        <v>1</v>
      </c>
    </row>
    <row r="2283" spans="1:7" x14ac:dyDescent="0.25">
      <c r="A2283" s="142" t="s">
        <v>717</v>
      </c>
      <c r="B2283" s="142" t="s">
        <v>718</v>
      </c>
      <c r="C2283" s="142" t="s">
        <v>976</v>
      </c>
      <c r="D2283" s="142" t="s">
        <v>2228</v>
      </c>
      <c r="E2283" s="142" t="s">
        <v>2187</v>
      </c>
      <c r="F2283" s="143">
        <v>4</v>
      </c>
      <c r="G2283" s="143">
        <v>1</v>
      </c>
    </row>
    <row r="2284" spans="1:7" x14ac:dyDescent="0.25">
      <c r="A2284" s="142" t="s">
        <v>719</v>
      </c>
      <c r="B2284" s="142" t="s">
        <v>720</v>
      </c>
      <c r="C2284" s="142" t="s">
        <v>976</v>
      </c>
      <c r="D2284" s="142" t="s">
        <v>2222</v>
      </c>
      <c r="E2284" s="142" t="s">
        <v>2185</v>
      </c>
      <c r="F2284" s="143">
        <v>8.5</v>
      </c>
      <c r="G2284" s="143">
        <v>1</v>
      </c>
    </row>
    <row r="2285" spans="1:7" x14ac:dyDescent="0.25">
      <c r="A2285" s="142" t="s">
        <v>719</v>
      </c>
      <c r="B2285" s="142" t="s">
        <v>720</v>
      </c>
      <c r="C2285" s="142" t="s">
        <v>976</v>
      </c>
      <c r="D2285" s="142" t="s">
        <v>2223</v>
      </c>
      <c r="E2285" s="142" t="s">
        <v>2181</v>
      </c>
      <c r="F2285" s="143">
        <v>3</v>
      </c>
      <c r="G2285" s="143">
        <v>1</v>
      </c>
    </row>
    <row r="2286" spans="1:7" x14ac:dyDescent="0.25">
      <c r="A2286" s="142" t="s">
        <v>719</v>
      </c>
      <c r="B2286" s="142" t="s">
        <v>720</v>
      </c>
      <c r="C2286" s="142" t="s">
        <v>976</v>
      </c>
      <c r="D2286" s="142" t="s">
        <v>2224</v>
      </c>
      <c r="E2286" s="142" t="s">
        <v>2184</v>
      </c>
      <c r="F2286" s="143">
        <v>7</v>
      </c>
      <c r="G2286" s="143">
        <v>1</v>
      </c>
    </row>
    <row r="2287" spans="1:7" x14ac:dyDescent="0.25">
      <c r="A2287" s="142" t="s">
        <v>719</v>
      </c>
      <c r="B2287" s="142" t="s">
        <v>720</v>
      </c>
      <c r="C2287" s="142" t="s">
        <v>976</v>
      </c>
      <c r="D2287" s="142" t="s">
        <v>2225</v>
      </c>
      <c r="E2287" s="142" t="s">
        <v>2182</v>
      </c>
      <c r="F2287" s="143">
        <v>2</v>
      </c>
      <c r="G2287" s="143">
        <v>1</v>
      </c>
    </row>
    <row r="2288" spans="1:7" x14ac:dyDescent="0.25">
      <c r="A2288" s="142" t="s">
        <v>719</v>
      </c>
      <c r="B2288" s="142" t="s">
        <v>720</v>
      </c>
      <c r="C2288" s="142" t="s">
        <v>976</v>
      </c>
      <c r="D2288" s="142" t="s">
        <v>2226</v>
      </c>
      <c r="E2288" s="142" t="s">
        <v>2186</v>
      </c>
      <c r="F2288" s="143">
        <v>5.5</v>
      </c>
      <c r="G2288" s="143">
        <v>1</v>
      </c>
    </row>
    <row r="2289" spans="1:7" x14ac:dyDescent="0.25">
      <c r="A2289" s="142" t="s">
        <v>719</v>
      </c>
      <c r="B2289" s="142" t="s">
        <v>720</v>
      </c>
      <c r="C2289" s="142" t="s">
        <v>976</v>
      </c>
      <c r="D2289" s="142" t="s">
        <v>2227</v>
      </c>
      <c r="E2289" s="142" t="s">
        <v>2183</v>
      </c>
      <c r="F2289" s="143">
        <v>1.25</v>
      </c>
      <c r="G2289" s="143">
        <v>1</v>
      </c>
    </row>
    <row r="2290" spans="1:7" x14ac:dyDescent="0.25">
      <c r="A2290" s="142" t="s">
        <v>719</v>
      </c>
      <c r="B2290" s="142" t="s">
        <v>720</v>
      </c>
      <c r="C2290" s="142" t="s">
        <v>976</v>
      </c>
      <c r="D2290" s="142" t="s">
        <v>2228</v>
      </c>
      <c r="E2290" s="142" t="s">
        <v>2187</v>
      </c>
      <c r="F2290" s="143">
        <v>4</v>
      </c>
      <c r="G2290" s="143">
        <v>1</v>
      </c>
    </row>
    <row r="2291" spans="1:7" x14ac:dyDescent="0.25">
      <c r="A2291" s="142" t="s">
        <v>721</v>
      </c>
      <c r="B2291" s="142" t="s">
        <v>722</v>
      </c>
      <c r="C2291" s="142" t="s">
        <v>976</v>
      </c>
      <c r="D2291" s="142" t="s">
        <v>2222</v>
      </c>
      <c r="E2291" s="142" t="s">
        <v>2185</v>
      </c>
      <c r="F2291" s="143">
        <v>8.5</v>
      </c>
      <c r="G2291" s="143">
        <v>1</v>
      </c>
    </row>
    <row r="2292" spans="1:7" x14ac:dyDescent="0.25">
      <c r="A2292" s="142" t="s">
        <v>721</v>
      </c>
      <c r="B2292" s="142" t="s">
        <v>722</v>
      </c>
      <c r="C2292" s="142" t="s">
        <v>976</v>
      </c>
      <c r="D2292" s="142" t="s">
        <v>2223</v>
      </c>
      <c r="E2292" s="142" t="s">
        <v>2181</v>
      </c>
      <c r="F2292" s="143">
        <v>3</v>
      </c>
      <c r="G2292" s="143">
        <v>1</v>
      </c>
    </row>
    <row r="2293" spans="1:7" x14ac:dyDescent="0.25">
      <c r="A2293" s="142" t="s">
        <v>721</v>
      </c>
      <c r="B2293" s="142" t="s">
        <v>722</v>
      </c>
      <c r="C2293" s="142" t="s">
        <v>976</v>
      </c>
      <c r="D2293" s="142" t="s">
        <v>2224</v>
      </c>
      <c r="E2293" s="142" t="s">
        <v>2184</v>
      </c>
      <c r="F2293" s="143">
        <v>7</v>
      </c>
      <c r="G2293" s="143">
        <v>1</v>
      </c>
    </row>
    <row r="2294" spans="1:7" x14ac:dyDescent="0.25">
      <c r="A2294" s="142" t="s">
        <v>721</v>
      </c>
      <c r="B2294" s="142" t="s">
        <v>722</v>
      </c>
      <c r="C2294" s="142" t="s">
        <v>976</v>
      </c>
      <c r="D2294" s="142" t="s">
        <v>2225</v>
      </c>
      <c r="E2294" s="142" t="s">
        <v>2182</v>
      </c>
      <c r="F2294" s="143">
        <v>2</v>
      </c>
      <c r="G2294" s="143">
        <v>1</v>
      </c>
    </row>
    <row r="2295" spans="1:7" x14ac:dyDescent="0.25">
      <c r="A2295" s="142" t="s">
        <v>721</v>
      </c>
      <c r="B2295" s="142" t="s">
        <v>722</v>
      </c>
      <c r="C2295" s="142" t="s">
        <v>976</v>
      </c>
      <c r="D2295" s="142" t="s">
        <v>2226</v>
      </c>
      <c r="E2295" s="142" t="s">
        <v>2186</v>
      </c>
      <c r="F2295" s="143">
        <v>5.5</v>
      </c>
      <c r="G2295" s="143">
        <v>1</v>
      </c>
    </row>
    <row r="2296" spans="1:7" x14ac:dyDescent="0.25">
      <c r="A2296" s="142" t="s">
        <v>721</v>
      </c>
      <c r="B2296" s="142" t="s">
        <v>722</v>
      </c>
      <c r="C2296" s="142" t="s">
        <v>976</v>
      </c>
      <c r="D2296" s="142" t="s">
        <v>2227</v>
      </c>
      <c r="E2296" s="142" t="s">
        <v>2183</v>
      </c>
      <c r="F2296" s="143">
        <v>1.25</v>
      </c>
      <c r="G2296" s="143">
        <v>1</v>
      </c>
    </row>
    <row r="2297" spans="1:7" x14ac:dyDescent="0.25">
      <c r="A2297" s="142" t="s">
        <v>721</v>
      </c>
      <c r="B2297" s="142" t="s">
        <v>722</v>
      </c>
      <c r="C2297" s="142" t="s">
        <v>976</v>
      </c>
      <c r="D2297" s="142" t="s">
        <v>2228</v>
      </c>
      <c r="E2297" s="142" t="s">
        <v>2187</v>
      </c>
      <c r="F2297" s="143">
        <v>4</v>
      </c>
      <c r="G2297" s="143">
        <v>1</v>
      </c>
    </row>
    <row r="2298" spans="1:7" x14ac:dyDescent="0.25">
      <c r="A2298" s="142" t="s">
        <v>723</v>
      </c>
      <c r="B2298" s="142" t="s">
        <v>724</v>
      </c>
      <c r="C2298" s="142" t="s">
        <v>1822</v>
      </c>
      <c r="D2298" s="142" t="s">
        <v>781</v>
      </c>
      <c r="E2298" s="142" t="s">
        <v>2145</v>
      </c>
      <c r="F2298" s="143">
        <v>10.75</v>
      </c>
      <c r="G2298" s="143">
        <v>1</v>
      </c>
    </row>
    <row r="2299" spans="1:7" x14ac:dyDescent="0.25">
      <c r="A2299" s="142" t="s">
        <v>723</v>
      </c>
      <c r="B2299" s="142" t="s">
        <v>724</v>
      </c>
      <c r="C2299" s="142" t="s">
        <v>1822</v>
      </c>
      <c r="D2299" s="142" t="s">
        <v>987</v>
      </c>
      <c r="E2299" s="142" t="s">
        <v>2146</v>
      </c>
      <c r="F2299" s="143">
        <v>9.82</v>
      </c>
      <c r="G2299" s="143">
        <v>1</v>
      </c>
    </row>
    <row r="2300" spans="1:7" x14ac:dyDescent="0.25">
      <c r="A2300" s="142" t="s">
        <v>723</v>
      </c>
      <c r="B2300" s="142" t="s">
        <v>724</v>
      </c>
      <c r="C2300" s="142" t="s">
        <v>1822</v>
      </c>
      <c r="D2300" s="142" t="s">
        <v>988</v>
      </c>
      <c r="E2300" s="142" t="s">
        <v>2147</v>
      </c>
      <c r="F2300" s="143">
        <v>8.8800000000000008</v>
      </c>
      <c r="G2300" s="143">
        <v>1</v>
      </c>
    </row>
    <row r="2301" spans="1:7" x14ac:dyDescent="0.25">
      <c r="A2301" s="142" t="s">
        <v>723</v>
      </c>
      <c r="B2301" s="142" t="s">
        <v>724</v>
      </c>
      <c r="C2301" s="142" t="s">
        <v>1822</v>
      </c>
      <c r="D2301" s="142" t="s">
        <v>761</v>
      </c>
      <c r="E2301" s="142" t="s">
        <v>2148</v>
      </c>
      <c r="F2301" s="143">
        <v>7.95</v>
      </c>
      <c r="G2301" s="143">
        <v>1</v>
      </c>
    </row>
    <row r="2302" spans="1:7" x14ac:dyDescent="0.25">
      <c r="A2302" s="142" t="s">
        <v>723</v>
      </c>
      <c r="B2302" s="142" t="s">
        <v>724</v>
      </c>
      <c r="C2302" s="142" t="s">
        <v>1822</v>
      </c>
      <c r="D2302" s="142" t="s">
        <v>989</v>
      </c>
      <c r="E2302" s="142" t="s">
        <v>2149</v>
      </c>
      <c r="F2302" s="143">
        <v>7</v>
      </c>
      <c r="G2302" s="143">
        <v>1</v>
      </c>
    </row>
    <row r="2303" spans="1:7" x14ac:dyDescent="0.25">
      <c r="A2303" s="142" t="s">
        <v>723</v>
      </c>
      <c r="B2303" s="142" t="s">
        <v>724</v>
      </c>
      <c r="C2303" s="142" t="s">
        <v>1822</v>
      </c>
      <c r="D2303" s="142" t="s">
        <v>990</v>
      </c>
      <c r="E2303" s="142" t="s">
        <v>2150</v>
      </c>
      <c r="F2303" s="143">
        <v>6.07</v>
      </c>
      <c r="G2303" s="143">
        <v>1</v>
      </c>
    </row>
    <row r="2304" spans="1:7" x14ac:dyDescent="0.25">
      <c r="A2304" s="142" t="s">
        <v>723</v>
      </c>
      <c r="B2304" s="142" t="s">
        <v>724</v>
      </c>
      <c r="C2304" s="142" t="s">
        <v>1822</v>
      </c>
      <c r="D2304" s="142" t="s">
        <v>991</v>
      </c>
      <c r="E2304" s="142" t="s">
        <v>2151</v>
      </c>
      <c r="F2304" s="143">
        <v>5.13</v>
      </c>
      <c r="G2304" s="143">
        <v>1</v>
      </c>
    </row>
    <row r="2305" spans="1:7" x14ac:dyDescent="0.25">
      <c r="A2305" s="142" t="s">
        <v>723</v>
      </c>
      <c r="B2305" s="142" t="s">
        <v>724</v>
      </c>
      <c r="C2305" s="142" t="s">
        <v>1822</v>
      </c>
      <c r="D2305" s="142" t="s">
        <v>992</v>
      </c>
      <c r="E2305" s="142" t="s">
        <v>2152</v>
      </c>
      <c r="F2305" s="143">
        <v>4.2</v>
      </c>
      <c r="G2305" s="143">
        <v>1</v>
      </c>
    </row>
    <row r="2306" spans="1:7" x14ac:dyDescent="0.25">
      <c r="A2306" s="142" t="s">
        <v>723</v>
      </c>
      <c r="B2306" s="142" t="s">
        <v>724</v>
      </c>
      <c r="C2306" s="142" t="s">
        <v>1822</v>
      </c>
      <c r="D2306" s="142" t="s">
        <v>971</v>
      </c>
      <c r="E2306" s="142" t="s">
        <v>2153</v>
      </c>
      <c r="F2306" s="143">
        <v>3.5</v>
      </c>
      <c r="G2306" s="143">
        <v>1</v>
      </c>
    </row>
    <row r="2307" spans="1:7" x14ac:dyDescent="0.25">
      <c r="A2307" s="142" t="s">
        <v>725</v>
      </c>
      <c r="B2307" s="142" t="s">
        <v>726</v>
      </c>
      <c r="C2307" s="142" t="s">
        <v>1803</v>
      </c>
      <c r="D2307" s="142" t="s">
        <v>581</v>
      </c>
      <c r="E2307" s="142" t="s">
        <v>2138</v>
      </c>
      <c r="F2307" s="143">
        <v>10.75</v>
      </c>
      <c r="G2307" s="143">
        <v>1</v>
      </c>
    </row>
    <row r="2308" spans="1:7" x14ac:dyDescent="0.25">
      <c r="A2308" s="142" t="s">
        <v>725</v>
      </c>
      <c r="B2308" s="142" t="s">
        <v>726</v>
      </c>
      <c r="C2308" s="142" t="s">
        <v>1803</v>
      </c>
      <c r="D2308" s="142" t="s">
        <v>2</v>
      </c>
      <c r="E2308" s="142" t="s">
        <v>2139</v>
      </c>
      <c r="F2308" s="143">
        <v>8.8800000000000008</v>
      </c>
      <c r="G2308" s="143">
        <v>1</v>
      </c>
    </row>
    <row r="2309" spans="1:7" x14ac:dyDescent="0.25">
      <c r="A2309" s="142" t="s">
        <v>725</v>
      </c>
      <c r="B2309" s="142" t="s">
        <v>726</v>
      </c>
      <c r="C2309" s="142" t="s">
        <v>1803</v>
      </c>
      <c r="D2309" s="142" t="s">
        <v>13</v>
      </c>
      <c r="E2309" s="142" t="s">
        <v>2140</v>
      </c>
      <c r="F2309" s="143">
        <v>7</v>
      </c>
      <c r="G2309" s="143">
        <v>1</v>
      </c>
    </row>
    <row r="2310" spans="1:7" x14ac:dyDescent="0.25">
      <c r="A2310" s="142" t="s">
        <v>725</v>
      </c>
      <c r="B2310" s="142" t="s">
        <v>726</v>
      </c>
      <c r="C2310" s="142" t="s">
        <v>1803</v>
      </c>
      <c r="D2310" s="142" t="s">
        <v>10</v>
      </c>
      <c r="E2310" s="142" t="s">
        <v>2141</v>
      </c>
      <c r="F2310" s="143">
        <v>5.13</v>
      </c>
      <c r="G2310" s="143">
        <v>1</v>
      </c>
    </row>
    <row r="2311" spans="1:7" x14ac:dyDescent="0.25">
      <c r="A2311" s="142" t="s">
        <v>725</v>
      </c>
      <c r="B2311" s="142" t="s">
        <v>726</v>
      </c>
      <c r="C2311" s="142" t="s">
        <v>1803</v>
      </c>
      <c r="D2311" s="142" t="s">
        <v>370</v>
      </c>
      <c r="E2311" s="142" t="s">
        <v>2142</v>
      </c>
      <c r="F2311" s="143">
        <v>3.5</v>
      </c>
      <c r="G2311" s="143">
        <v>1</v>
      </c>
    </row>
    <row r="2312" spans="1:7" x14ac:dyDescent="0.25">
      <c r="A2312" s="142" t="s">
        <v>727</v>
      </c>
      <c r="B2312" s="142" t="s">
        <v>728</v>
      </c>
      <c r="C2312" s="142" t="s">
        <v>2106</v>
      </c>
      <c r="D2312" s="142" t="s">
        <v>2222</v>
      </c>
      <c r="E2312" s="142" t="s">
        <v>2185</v>
      </c>
      <c r="F2312" s="143">
        <v>8.5</v>
      </c>
      <c r="G2312" s="143">
        <v>1</v>
      </c>
    </row>
    <row r="2313" spans="1:7" x14ac:dyDescent="0.25">
      <c r="A2313" s="142" t="s">
        <v>727</v>
      </c>
      <c r="B2313" s="142" t="s">
        <v>728</v>
      </c>
      <c r="C2313" s="142" t="s">
        <v>2106</v>
      </c>
      <c r="D2313" s="142" t="s">
        <v>2224</v>
      </c>
      <c r="E2313" s="142" t="s">
        <v>2184</v>
      </c>
      <c r="F2313" s="143">
        <v>7</v>
      </c>
      <c r="G2313" s="143">
        <v>1</v>
      </c>
    </row>
    <row r="2314" spans="1:7" x14ac:dyDescent="0.25">
      <c r="A2314" s="142" t="s">
        <v>727</v>
      </c>
      <c r="B2314" s="142" t="s">
        <v>728</v>
      </c>
      <c r="C2314" s="142" t="s">
        <v>2106</v>
      </c>
      <c r="D2314" s="142" t="s">
        <v>2226</v>
      </c>
      <c r="E2314" s="142" t="s">
        <v>2186</v>
      </c>
      <c r="F2314" s="143">
        <v>5.5</v>
      </c>
      <c r="G2314" s="143">
        <v>1</v>
      </c>
    </row>
    <row r="2315" spans="1:7" x14ac:dyDescent="0.25">
      <c r="A2315" s="142" t="s">
        <v>727</v>
      </c>
      <c r="B2315" s="142" t="s">
        <v>728</v>
      </c>
      <c r="C2315" s="142" t="s">
        <v>2106</v>
      </c>
      <c r="D2315" s="142" t="s">
        <v>2227</v>
      </c>
      <c r="E2315" s="142" t="s">
        <v>2183</v>
      </c>
      <c r="F2315" s="143">
        <v>1.75</v>
      </c>
      <c r="G2315" s="143">
        <v>1</v>
      </c>
    </row>
    <row r="2316" spans="1:7" x14ac:dyDescent="0.25">
      <c r="A2316" s="142" t="s">
        <v>727</v>
      </c>
      <c r="B2316" s="142" t="s">
        <v>728</v>
      </c>
      <c r="C2316" s="142" t="s">
        <v>2106</v>
      </c>
      <c r="D2316" s="142" t="s">
        <v>2228</v>
      </c>
      <c r="E2316" s="142" t="s">
        <v>2187</v>
      </c>
      <c r="F2316" s="143">
        <v>4</v>
      </c>
      <c r="G2316" s="143">
        <v>1</v>
      </c>
    </row>
    <row r="2317" spans="1:7" x14ac:dyDescent="0.25">
      <c r="A2317" s="142" t="s">
        <v>729</v>
      </c>
      <c r="B2317" s="142" t="s">
        <v>730</v>
      </c>
      <c r="C2317" s="142" t="s">
        <v>1839</v>
      </c>
      <c r="D2317" s="142" t="s">
        <v>2222</v>
      </c>
      <c r="E2317" s="142" t="s">
        <v>2185</v>
      </c>
      <c r="F2317" s="143">
        <v>8.5</v>
      </c>
      <c r="G2317" s="143">
        <v>1</v>
      </c>
    </row>
    <row r="2318" spans="1:7" x14ac:dyDescent="0.25">
      <c r="A2318" s="142" t="s">
        <v>729</v>
      </c>
      <c r="B2318" s="142" t="s">
        <v>730</v>
      </c>
      <c r="C2318" s="142" t="s">
        <v>1839</v>
      </c>
      <c r="D2318" s="142" t="s">
        <v>2224</v>
      </c>
      <c r="E2318" s="142" t="s">
        <v>2184</v>
      </c>
      <c r="F2318" s="143">
        <v>7</v>
      </c>
      <c r="G2318" s="143">
        <v>1</v>
      </c>
    </row>
    <row r="2319" spans="1:7" x14ac:dyDescent="0.25">
      <c r="A2319" s="142" t="s">
        <v>729</v>
      </c>
      <c r="B2319" s="142" t="s">
        <v>730</v>
      </c>
      <c r="C2319" s="142" t="s">
        <v>1839</v>
      </c>
      <c r="D2319" s="142" t="s">
        <v>2226</v>
      </c>
      <c r="E2319" s="142" t="s">
        <v>2186</v>
      </c>
      <c r="F2319" s="143">
        <v>5.5</v>
      </c>
      <c r="G2319" s="143">
        <v>1</v>
      </c>
    </row>
    <row r="2320" spans="1:7" x14ac:dyDescent="0.25">
      <c r="A2320" s="142" t="s">
        <v>729</v>
      </c>
      <c r="B2320" s="142" t="s">
        <v>730</v>
      </c>
      <c r="C2320" s="142" t="s">
        <v>1839</v>
      </c>
      <c r="D2320" s="142" t="s">
        <v>2227</v>
      </c>
      <c r="E2320" s="142" t="s">
        <v>2183</v>
      </c>
      <c r="F2320" s="143">
        <v>1.75</v>
      </c>
      <c r="G2320" s="143">
        <v>1</v>
      </c>
    </row>
    <row r="2321" spans="1:7" x14ac:dyDescent="0.25">
      <c r="A2321" s="142" t="s">
        <v>729</v>
      </c>
      <c r="B2321" s="142" t="s">
        <v>730</v>
      </c>
      <c r="C2321" s="142" t="s">
        <v>1839</v>
      </c>
      <c r="D2321" s="142" t="s">
        <v>2228</v>
      </c>
      <c r="E2321" s="142" t="s">
        <v>2187</v>
      </c>
      <c r="F2321" s="143">
        <v>4</v>
      </c>
      <c r="G2321" s="143">
        <v>1</v>
      </c>
    </row>
    <row r="2322" spans="1:7" x14ac:dyDescent="0.25">
      <c r="A2322" s="142" t="s">
        <v>2026</v>
      </c>
      <c r="B2322" s="142" t="s">
        <v>731</v>
      </c>
      <c r="C2322" s="142" t="s">
        <v>2027</v>
      </c>
      <c r="D2322" s="142" t="s">
        <v>2219</v>
      </c>
      <c r="E2322" s="142" t="s">
        <v>2158</v>
      </c>
      <c r="F2322" s="143">
        <v>8.5</v>
      </c>
      <c r="G2322" s="143">
        <v>1</v>
      </c>
    </row>
    <row r="2323" spans="1:7" x14ac:dyDescent="0.25">
      <c r="A2323" s="142" t="s">
        <v>2026</v>
      </c>
      <c r="B2323" s="142" t="s">
        <v>731</v>
      </c>
      <c r="C2323" s="142" t="s">
        <v>2027</v>
      </c>
      <c r="D2323" s="142" t="s">
        <v>581</v>
      </c>
      <c r="E2323" s="142" t="s">
        <v>2138</v>
      </c>
      <c r="F2323" s="143">
        <v>7</v>
      </c>
      <c r="G2323" s="143">
        <v>1</v>
      </c>
    </row>
    <row r="2324" spans="1:7" x14ac:dyDescent="0.25">
      <c r="A2324" s="142" t="s">
        <v>2026</v>
      </c>
      <c r="B2324" s="142" t="s">
        <v>731</v>
      </c>
      <c r="C2324" s="142" t="s">
        <v>2027</v>
      </c>
      <c r="D2324" s="142" t="s">
        <v>2</v>
      </c>
      <c r="E2324" s="142" t="s">
        <v>2139</v>
      </c>
      <c r="F2324" s="143">
        <v>5.5</v>
      </c>
      <c r="G2324" s="143">
        <v>1</v>
      </c>
    </row>
    <row r="2325" spans="1:7" x14ac:dyDescent="0.25">
      <c r="A2325" s="142" t="s">
        <v>2026</v>
      </c>
      <c r="B2325" s="142" t="s">
        <v>731</v>
      </c>
      <c r="C2325" s="142" t="s">
        <v>2027</v>
      </c>
      <c r="D2325" s="142" t="s">
        <v>13</v>
      </c>
      <c r="E2325" s="142" t="s">
        <v>2140</v>
      </c>
      <c r="F2325" s="143">
        <v>4</v>
      </c>
      <c r="G2325" s="143">
        <v>1</v>
      </c>
    </row>
    <row r="2326" spans="1:7" x14ac:dyDescent="0.25">
      <c r="A2326" s="142" t="s">
        <v>2057</v>
      </c>
      <c r="B2326" s="142" t="s">
        <v>732</v>
      </c>
      <c r="C2326" s="142" t="s">
        <v>2058</v>
      </c>
      <c r="D2326" s="142" t="s">
        <v>2219</v>
      </c>
      <c r="E2326" s="142" t="s">
        <v>2158</v>
      </c>
      <c r="F2326" s="143">
        <v>7</v>
      </c>
      <c r="G2326" s="143">
        <v>1</v>
      </c>
    </row>
    <row r="2327" spans="1:7" x14ac:dyDescent="0.25">
      <c r="A2327" s="142" t="s">
        <v>2057</v>
      </c>
      <c r="B2327" s="142" t="s">
        <v>732</v>
      </c>
      <c r="C2327" s="142" t="s">
        <v>2058</v>
      </c>
      <c r="D2327" s="142" t="s">
        <v>581</v>
      </c>
      <c r="E2327" s="142" t="s">
        <v>2138</v>
      </c>
      <c r="F2327" s="143">
        <v>6.25</v>
      </c>
      <c r="G2327" s="143">
        <v>1</v>
      </c>
    </row>
    <row r="2328" spans="1:7" x14ac:dyDescent="0.25">
      <c r="A2328" s="142" t="s">
        <v>2057</v>
      </c>
      <c r="B2328" s="142" t="s">
        <v>732</v>
      </c>
      <c r="C2328" s="142" t="s">
        <v>2058</v>
      </c>
      <c r="D2328" s="142" t="s">
        <v>2</v>
      </c>
      <c r="E2328" s="142" t="s">
        <v>2139</v>
      </c>
      <c r="F2328" s="143">
        <v>5.5</v>
      </c>
      <c r="G2328" s="143">
        <v>1</v>
      </c>
    </row>
    <row r="2329" spans="1:7" x14ac:dyDescent="0.25">
      <c r="A2329" s="142" t="s">
        <v>2057</v>
      </c>
      <c r="B2329" s="142" t="s">
        <v>732</v>
      </c>
      <c r="C2329" s="142" t="s">
        <v>2058</v>
      </c>
      <c r="D2329" s="142" t="s">
        <v>13</v>
      </c>
      <c r="E2329" s="142" t="s">
        <v>2140</v>
      </c>
      <c r="F2329" s="143">
        <v>4.75</v>
      </c>
      <c r="G2329" s="143">
        <v>1</v>
      </c>
    </row>
    <row r="2330" spans="1:7" x14ac:dyDescent="0.25">
      <c r="A2330" s="142" t="s">
        <v>2057</v>
      </c>
      <c r="B2330" s="142" t="s">
        <v>732</v>
      </c>
      <c r="C2330" s="142" t="s">
        <v>2058</v>
      </c>
      <c r="D2330" s="142" t="s">
        <v>10</v>
      </c>
      <c r="E2330" s="142" t="s">
        <v>2141</v>
      </c>
      <c r="F2330" s="143">
        <v>4</v>
      </c>
      <c r="G2330" s="143">
        <v>1</v>
      </c>
    </row>
    <row r="2331" spans="1:7" x14ac:dyDescent="0.25">
      <c r="A2331" s="142" t="s">
        <v>2033</v>
      </c>
      <c r="B2331" s="142" t="s">
        <v>733</v>
      </c>
      <c r="C2331" s="142" t="s">
        <v>2029</v>
      </c>
      <c r="D2331" s="142" t="s">
        <v>10</v>
      </c>
      <c r="E2331" s="142" t="s">
        <v>1013</v>
      </c>
      <c r="F2331" s="143">
        <v>3</v>
      </c>
      <c r="G2331" s="143">
        <v>1</v>
      </c>
    </row>
    <row r="2332" spans="1:7" x14ac:dyDescent="0.25">
      <c r="A2332" s="142" t="s">
        <v>2033</v>
      </c>
      <c r="B2332" s="142" t="s">
        <v>733</v>
      </c>
      <c r="C2332" s="142" t="s">
        <v>2029</v>
      </c>
      <c r="D2332" s="142" t="s">
        <v>2221</v>
      </c>
      <c r="E2332" s="142" t="s">
        <v>1014</v>
      </c>
      <c r="F2332" s="143">
        <v>2</v>
      </c>
      <c r="G2332" s="143">
        <v>1</v>
      </c>
    </row>
    <row r="2333" spans="1:7" x14ac:dyDescent="0.25">
      <c r="A2333" s="142" t="s">
        <v>2033</v>
      </c>
      <c r="B2333" s="142" t="s">
        <v>733</v>
      </c>
      <c r="C2333" s="142" t="s">
        <v>2029</v>
      </c>
      <c r="D2333" s="142" t="s">
        <v>2220</v>
      </c>
      <c r="E2333" s="142" t="s">
        <v>579</v>
      </c>
      <c r="F2333" s="143">
        <v>1.25</v>
      </c>
      <c r="G2333" s="143">
        <v>1</v>
      </c>
    </row>
    <row r="2334" spans="1:7" x14ac:dyDescent="0.25">
      <c r="A2334" s="142" t="s">
        <v>2034</v>
      </c>
      <c r="B2334" s="142" t="s">
        <v>734</v>
      </c>
      <c r="C2334" s="142" t="s">
        <v>2029</v>
      </c>
      <c r="D2334" s="142" t="s">
        <v>10</v>
      </c>
      <c r="E2334" s="142" t="s">
        <v>1013</v>
      </c>
      <c r="F2334" s="143">
        <v>3</v>
      </c>
      <c r="G2334" s="143">
        <v>1</v>
      </c>
    </row>
    <row r="2335" spans="1:7" x14ac:dyDescent="0.25">
      <c r="A2335" s="142" t="s">
        <v>2034</v>
      </c>
      <c r="B2335" s="142" t="s">
        <v>734</v>
      </c>
      <c r="C2335" s="142" t="s">
        <v>2029</v>
      </c>
      <c r="D2335" s="142" t="s">
        <v>2221</v>
      </c>
      <c r="E2335" s="142" t="s">
        <v>1014</v>
      </c>
      <c r="F2335" s="143">
        <v>2</v>
      </c>
      <c r="G2335" s="143">
        <v>1</v>
      </c>
    </row>
    <row r="2336" spans="1:7" x14ac:dyDescent="0.25">
      <c r="A2336" s="142" t="s">
        <v>2034</v>
      </c>
      <c r="B2336" s="142" t="s">
        <v>734</v>
      </c>
      <c r="C2336" s="142" t="s">
        <v>2029</v>
      </c>
      <c r="D2336" s="142" t="s">
        <v>2220</v>
      </c>
      <c r="E2336" s="142" t="s">
        <v>579</v>
      </c>
      <c r="F2336" s="143">
        <v>1.25</v>
      </c>
      <c r="G2336" s="143">
        <v>1</v>
      </c>
    </row>
    <row r="2337" spans="1:7" x14ac:dyDescent="0.25">
      <c r="A2337" s="142" t="s">
        <v>2035</v>
      </c>
      <c r="B2337" s="142" t="s">
        <v>735</v>
      </c>
      <c r="C2337" s="142" t="s">
        <v>2029</v>
      </c>
      <c r="D2337" s="142" t="s">
        <v>10</v>
      </c>
      <c r="E2337" s="142" t="s">
        <v>1013</v>
      </c>
      <c r="F2337" s="143">
        <v>3</v>
      </c>
      <c r="G2337" s="143">
        <v>1</v>
      </c>
    </row>
    <row r="2338" spans="1:7" x14ac:dyDescent="0.25">
      <c r="A2338" s="142" t="s">
        <v>2035</v>
      </c>
      <c r="B2338" s="142" t="s">
        <v>735</v>
      </c>
      <c r="C2338" s="142" t="s">
        <v>2029</v>
      </c>
      <c r="D2338" s="142" t="s">
        <v>2221</v>
      </c>
      <c r="E2338" s="142" t="s">
        <v>1014</v>
      </c>
      <c r="F2338" s="143">
        <v>2</v>
      </c>
      <c r="G2338" s="143">
        <v>1</v>
      </c>
    </row>
    <row r="2339" spans="1:7" x14ac:dyDescent="0.25">
      <c r="A2339" s="142" t="s">
        <v>2035</v>
      </c>
      <c r="B2339" s="142" t="s">
        <v>735</v>
      </c>
      <c r="C2339" s="142" t="s">
        <v>2029</v>
      </c>
      <c r="D2339" s="142" t="s">
        <v>2220</v>
      </c>
      <c r="E2339" s="142" t="s">
        <v>579</v>
      </c>
      <c r="F2339" s="143">
        <v>1.25</v>
      </c>
      <c r="G2339" s="143">
        <v>1</v>
      </c>
    </row>
    <row r="2340" spans="1:7" x14ac:dyDescent="0.25">
      <c r="A2340" s="142" t="s">
        <v>2059</v>
      </c>
      <c r="B2340" s="142" t="s">
        <v>736</v>
      </c>
      <c r="C2340" s="142" t="s">
        <v>2058</v>
      </c>
      <c r="D2340" s="142" t="s">
        <v>10</v>
      </c>
      <c r="E2340" s="142" t="s">
        <v>1013</v>
      </c>
      <c r="F2340" s="143">
        <v>7.75</v>
      </c>
      <c r="G2340" s="143">
        <v>1</v>
      </c>
    </row>
    <row r="2341" spans="1:7" x14ac:dyDescent="0.25">
      <c r="A2341" s="142" t="s">
        <v>2059</v>
      </c>
      <c r="B2341" s="142" t="s">
        <v>736</v>
      </c>
      <c r="C2341" s="142" t="s">
        <v>2058</v>
      </c>
      <c r="D2341" s="142" t="s">
        <v>2221</v>
      </c>
      <c r="E2341" s="142" t="s">
        <v>1014</v>
      </c>
      <c r="F2341" s="143">
        <v>6.25</v>
      </c>
      <c r="G2341" s="143">
        <v>1</v>
      </c>
    </row>
    <row r="2342" spans="1:7" x14ac:dyDescent="0.25">
      <c r="A2342" s="142" t="s">
        <v>2059</v>
      </c>
      <c r="B2342" s="142" t="s">
        <v>736</v>
      </c>
      <c r="C2342" s="142" t="s">
        <v>2058</v>
      </c>
      <c r="D2342" s="142" t="s">
        <v>2220</v>
      </c>
      <c r="E2342" s="142" t="s">
        <v>579</v>
      </c>
      <c r="F2342" s="143">
        <v>4</v>
      </c>
      <c r="G2342" s="143">
        <v>1</v>
      </c>
    </row>
    <row r="2343" spans="1:7" x14ac:dyDescent="0.25">
      <c r="A2343" s="142" t="s">
        <v>2060</v>
      </c>
      <c r="B2343" s="142" t="s">
        <v>2061</v>
      </c>
      <c r="C2343" s="142" t="s">
        <v>2058</v>
      </c>
      <c r="D2343" s="142" t="s">
        <v>10</v>
      </c>
      <c r="E2343" s="142" t="s">
        <v>1013</v>
      </c>
      <c r="F2343" s="143">
        <v>7.75</v>
      </c>
      <c r="G2343" s="143">
        <v>1</v>
      </c>
    </row>
    <row r="2344" spans="1:7" x14ac:dyDescent="0.25">
      <c r="A2344" s="142" t="s">
        <v>2060</v>
      </c>
      <c r="B2344" s="142" t="s">
        <v>2061</v>
      </c>
      <c r="C2344" s="142" t="s">
        <v>2058</v>
      </c>
      <c r="D2344" s="142" t="s">
        <v>2221</v>
      </c>
      <c r="E2344" s="142" t="s">
        <v>1014</v>
      </c>
      <c r="F2344" s="143">
        <v>6.25</v>
      </c>
      <c r="G2344" s="143">
        <v>1</v>
      </c>
    </row>
    <row r="2345" spans="1:7" x14ac:dyDescent="0.25">
      <c r="A2345" s="142" t="s">
        <v>2060</v>
      </c>
      <c r="B2345" s="142" t="s">
        <v>2061</v>
      </c>
      <c r="C2345" s="142" t="s">
        <v>2058</v>
      </c>
      <c r="D2345" s="142" t="s">
        <v>2220</v>
      </c>
      <c r="E2345" s="142" t="s">
        <v>579</v>
      </c>
      <c r="F2345" s="143">
        <v>4</v>
      </c>
      <c r="G2345" s="143">
        <v>1</v>
      </c>
    </row>
    <row r="2346" spans="1:7" x14ac:dyDescent="0.25">
      <c r="A2346" s="142" t="s">
        <v>737</v>
      </c>
      <c r="B2346" s="142" t="s">
        <v>738</v>
      </c>
      <c r="C2346" s="142" t="s">
        <v>2058</v>
      </c>
      <c r="D2346" s="142" t="s">
        <v>10</v>
      </c>
      <c r="E2346" s="142" t="s">
        <v>1013</v>
      </c>
      <c r="F2346" s="143">
        <v>7.75</v>
      </c>
      <c r="G2346" s="143">
        <v>1</v>
      </c>
    </row>
    <row r="2347" spans="1:7" x14ac:dyDescent="0.25">
      <c r="A2347" s="142" t="s">
        <v>737</v>
      </c>
      <c r="B2347" s="142" t="s">
        <v>738</v>
      </c>
      <c r="C2347" s="142" t="s">
        <v>2058</v>
      </c>
      <c r="D2347" s="142" t="s">
        <v>2221</v>
      </c>
      <c r="E2347" s="142" t="s">
        <v>1014</v>
      </c>
      <c r="F2347" s="143">
        <v>6.25</v>
      </c>
      <c r="G2347" s="143">
        <v>1</v>
      </c>
    </row>
    <row r="2348" spans="1:7" x14ac:dyDescent="0.25">
      <c r="A2348" s="142" t="s">
        <v>737</v>
      </c>
      <c r="B2348" s="142" t="s">
        <v>738</v>
      </c>
      <c r="C2348" s="142" t="s">
        <v>2058</v>
      </c>
      <c r="D2348" s="142" t="s">
        <v>2220</v>
      </c>
      <c r="E2348" s="142" t="s">
        <v>579</v>
      </c>
      <c r="F2348" s="143">
        <v>4</v>
      </c>
      <c r="G2348" s="143">
        <v>1</v>
      </c>
    </row>
    <row r="2349" spans="1:7" x14ac:dyDescent="0.25">
      <c r="A2349" s="142" t="s">
        <v>739</v>
      </c>
      <c r="B2349" s="142" t="s">
        <v>740</v>
      </c>
      <c r="C2349" s="142" t="s">
        <v>2058</v>
      </c>
      <c r="D2349" s="142" t="s">
        <v>2219</v>
      </c>
      <c r="E2349" s="142" t="s">
        <v>2158</v>
      </c>
      <c r="F2349" s="143">
        <v>8.5</v>
      </c>
      <c r="G2349" s="143">
        <v>1</v>
      </c>
    </row>
    <row r="2350" spans="1:7" x14ac:dyDescent="0.25">
      <c r="A2350" s="142" t="s">
        <v>739</v>
      </c>
      <c r="B2350" s="142" t="s">
        <v>740</v>
      </c>
      <c r="C2350" s="142" t="s">
        <v>2058</v>
      </c>
      <c r="D2350" s="142" t="s">
        <v>581</v>
      </c>
      <c r="E2350" s="142" t="s">
        <v>2138</v>
      </c>
      <c r="F2350" s="143">
        <v>7</v>
      </c>
      <c r="G2350" s="143">
        <v>1</v>
      </c>
    </row>
    <row r="2351" spans="1:7" x14ac:dyDescent="0.25">
      <c r="A2351" s="142" t="s">
        <v>739</v>
      </c>
      <c r="B2351" s="142" t="s">
        <v>740</v>
      </c>
      <c r="C2351" s="142" t="s">
        <v>2058</v>
      </c>
      <c r="D2351" s="142" t="s">
        <v>2</v>
      </c>
      <c r="E2351" s="142" t="s">
        <v>2139</v>
      </c>
      <c r="F2351" s="143">
        <v>5.5</v>
      </c>
      <c r="G2351" s="143">
        <v>1</v>
      </c>
    </row>
    <row r="2352" spans="1:7" x14ac:dyDescent="0.25">
      <c r="A2352" s="142" t="s">
        <v>739</v>
      </c>
      <c r="B2352" s="142" t="s">
        <v>740</v>
      </c>
      <c r="C2352" s="142" t="s">
        <v>2058</v>
      </c>
      <c r="D2352" s="142" t="s">
        <v>13</v>
      </c>
      <c r="E2352" s="142" t="s">
        <v>2140</v>
      </c>
      <c r="F2352" s="143">
        <v>4</v>
      </c>
      <c r="G2352" s="143">
        <v>1</v>
      </c>
    </row>
    <row r="2353" spans="1:7" x14ac:dyDescent="0.25">
      <c r="A2353" s="142" t="s">
        <v>741</v>
      </c>
      <c r="B2353" s="142" t="s">
        <v>742</v>
      </c>
      <c r="C2353" s="142" t="s">
        <v>1839</v>
      </c>
      <c r="D2353" s="142" t="s">
        <v>2222</v>
      </c>
      <c r="E2353" s="142" t="s">
        <v>2185</v>
      </c>
      <c r="F2353" s="143">
        <v>8.5</v>
      </c>
      <c r="G2353" s="143">
        <v>1</v>
      </c>
    </row>
    <row r="2354" spans="1:7" x14ac:dyDescent="0.25">
      <c r="A2354" s="142" t="s">
        <v>741</v>
      </c>
      <c r="B2354" s="142" t="s">
        <v>742</v>
      </c>
      <c r="C2354" s="142" t="s">
        <v>1839</v>
      </c>
      <c r="D2354" s="142" t="s">
        <v>2224</v>
      </c>
      <c r="E2354" s="142" t="s">
        <v>2184</v>
      </c>
      <c r="F2354" s="143">
        <v>7</v>
      </c>
      <c r="G2354" s="143">
        <v>1</v>
      </c>
    </row>
    <row r="2355" spans="1:7" x14ac:dyDescent="0.25">
      <c r="A2355" s="142" t="s">
        <v>741</v>
      </c>
      <c r="B2355" s="142" t="s">
        <v>742</v>
      </c>
      <c r="C2355" s="142" t="s">
        <v>1839</v>
      </c>
      <c r="D2355" s="142" t="s">
        <v>2226</v>
      </c>
      <c r="E2355" s="142" t="s">
        <v>2186</v>
      </c>
      <c r="F2355" s="143">
        <v>5.5</v>
      </c>
      <c r="G2355" s="143">
        <v>1</v>
      </c>
    </row>
    <row r="2356" spans="1:7" x14ac:dyDescent="0.25">
      <c r="A2356" s="142" t="s">
        <v>741</v>
      </c>
      <c r="B2356" s="142" t="s">
        <v>742</v>
      </c>
      <c r="C2356" s="142" t="s">
        <v>1839</v>
      </c>
      <c r="D2356" s="142" t="s">
        <v>2227</v>
      </c>
      <c r="E2356" s="142" t="s">
        <v>2183</v>
      </c>
      <c r="F2356" s="143">
        <v>1.75</v>
      </c>
      <c r="G2356" s="143">
        <v>1</v>
      </c>
    </row>
    <row r="2357" spans="1:7" x14ac:dyDescent="0.25">
      <c r="A2357" s="142" t="s">
        <v>741</v>
      </c>
      <c r="B2357" s="142" t="s">
        <v>742</v>
      </c>
      <c r="C2357" s="142" t="s">
        <v>1839</v>
      </c>
      <c r="D2357" s="142" t="s">
        <v>2228</v>
      </c>
      <c r="E2357" s="142" t="s">
        <v>2187</v>
      </c>
      <c r="F2357" s="143">
        <v>4</v>
      </c>
      <c r="G2357" s="143">
        <v>1</v>
      </c>
    </row>
    <row r="2358" spans="1:7" x14ac:dyDescent="0.25">
      <c r="A2358" s="142" t="s">
        <v>743</v>
      </c>
      <c r="B2358" s="142" t="s">
        <v>744</v>
      </c>
      <c r="C2358" s="142" t="s">
        <v>1839</v>
      </c>
      <c r="D2358" s="142" t="s">
        <v>2222</v>
      </c>
      <c r="E2358" s="142" t="s">
        <v>2185</v>
      </c>
      <c r="F2358" s="143">
        <v>8.5</v>
      </c>
      <c r="G2358" s="143">
        <v>1</v>
      </c>
    </row>
    <row r="2359" spans="1:7" x14ac:dyDescent="0.25">
      <c r="A2359" s="142" t="s">
        <v>743</v>
      </c>
      <c r="B2359" s="142" t="s">
        <v>744</v>
      </c>
      <c r="C2359" s="142" t="s">
        <v>1839</v>
      </c>
      <c r="D2359" s="142" t="s">
        <v>2224</v>
      </c>
      <c r="E2359" s="142" t="s">
        <v>2184</v>
      </c>
      <c r="F2359" s="143">
        <v>7</v>
      </c>
      <c r="G2359" s="143">
        <v>1</v>
      </c>
    </row>
    <row r="2360" spans="1:7" x14ac:dyDescent="0.25">
      <c r="A2360" s="142" t="s">
        <v>743</v>
      </c>
      <c r="B2360" s="142" t="s">
        <v>744</v>
      </c>
      <c r="C2360" s="142" t="s">
        <v>1839</v>
      </c>
      <c r="D2360" s="142" t="s">
        <v>2226</v>
      </c>
      <c r="E2360" s="142" t="s">
        <v>2186</v>
      </c>
      <c r="F2360" s="143">
        <v>5.5</v>
      </c>
      <c r="G2360" s="143">
        <v>1</v>
      </c>
    </row>
    <row r="2361" spans="1:7" x14ac:dyDescent="0.25">
      <c r="A2361" s="142" t="s">
        <v>743</v>
      </c>
      <c r="B2361" s="142" t="s">
        <v>744</v>
      </c>
      <c r="C2361" s="142" t="s">
        <v>1839</v>
      </c>
      <c r="D2361" s="142" t="s">
        <v>2227</v>
      </c>
      <c r="E2361" s="142" t="s">
        <v>2183</v>
      </c>
      <c r="F2361" s="143">
        <v>1.75</v>
      </c>
      <c r="G2361" s="143">
        <v>1</v>
      </c>
    </row>
    <row r="2362" spans="1:7" x14ac:dyDescent="0.25">
      <c r="A2362" s="142" t="s">
        <v>743</v>
      </c>
      <c r="B2362" s="142" t="s">
        <v>744</v>
      </c>
      <c r="C2362" s="142" t="s">
        <v>1839</v>
      </c>
      <c r="D2362" s="142" t="s">
        <v>2228</v>
      </c>
      <c r="E2362" s="142" t="s">
        <v>2187</v>
      </c>
      <c r="F2362" s="143">
        <v>4</v>
      </c>
      <c r="G2362" s="143">
        <v>1</v>
      </c>
    </row>
    <row r="2363" spans="1:7" x14ac:dyDescent="0.25">
      <c r="A2363" s="142" t="s">
        <v>745</v>
      </c>
      <c r="B2363" s="142" t="s">
        <v>746</v>
      </c>
      <c r="C2363" s="142" t="s">
        <v>1839</v>
      </c>
      <c r="D2363" s="142" t="s">
        <v>2222</v>
      </c>
      <c r="E2363" s="142" t="s">
        <v>2185</v>
      </c>
      <c r="F2363" s="143">
        <v>8.5</v>
      </c>
      <c r="G2363" s="143">
        <v>1</v>
      </c>
    </row>
    <row r="2364" spans="1:7" x14ac:dyDescent="0.25">
      <c r="A2364" s="142" t="s">
        <v>745</v>
      </c>
      <c r="B2364" s="142" t="s">
        <v>746</v>
      </c>
      <c r="C2364" s="142" t="s">
        <v>1839</v>
      </c>
      <c r="D2364" s="142" t="s">
        <v>2224</v>
      </c>
      <c r="E2364" s="142" t="s">
        <v>2184</v>
      </c>
      <c r="F2364" s="143">
        <v>7</v>
      </c>
      <c r="G2364" s="143">
        <v>1</v>
      </c>
    </row>
    <row r="2365" spans="1:7" x14ac:dyDescent="0.25">
      <c r="A2365" s="142" t="s">
        <v>745</v>
      </c>
      <c r="B2365" s="142" t="s">
        <v>746</v>
      </c>
      <c r="C2365" s="142" t="s">
        <v>1839</v>
      </c>
      <c r="D2365" s="142" t="s">
        <v>2226</v>
      </c>
      <c r="E2365" s="142" t="s">
        <v>2186</v>
      </c>
      <c r="F2365" s="143">
        <v>5.5</v>
      </c>
      <c r="G2365" s="143">
        <v>1</v>
      </c>
    </row>
    <row r="2366" spans="1:7" x14ac:dyDescent="0.25">
      <c r="A2366" s="142" t="s">
        <v>745</v>
      </c>
      <c r="B2366" s="142" t="s">
        <v>746</v>
      </c>
      <c r="C2366" s="142" t="s">
        <v>1839</v>
      </c>
      <c r="D2366" s="142" t="s">
        <v>2227</v>
      </c>
      <c r="E2366" s="142" t="s">
        <v>2183</v>
      </c>
      <c r="F2366" s="143">
        <v>1.75</v>
      </c>
      <c r="G2366" s="143">
        <v>1</v>
      </c>
    </row>
    <row r="2367" spans="1:7" x14ac:dyDescent="0.25">
      <c r="A2367" s="142" t="s">
        <v>745</v>
      </c>
      <c r="B2367" s="142" t="s">
        <v>746</v>
      </c>
      <c r="C2367" s="142" t="s">
        <v>1839</v>
      </c>
      <c r="D2367" s="142" t="s">
        <v>2228</v>
      </c>
      <c r="E2367" s="142" t="s">
        <v>2187</v>
      </c>
      <c r="F2367" s="143">
        <v>4</v>
      </c>
      <c r="G2367" s="143">
        <v>1</v>
      </c>
    </row>
    <row r="2368" spans="1:7" x14ac:dyDescent="0.25">
      <c r="A2368" s="142" t="s">
        <v>747</v>
      </c>
      <c r="B2368" s="142" t="s">
        <v>748</v>
      </c>
      <c r="C2368" s="142" t="s">
        <v>1839</v>
      </c>
      <c r="D2368" s="142" t="s">
        <v>2222</v>
      </c>
      <c r="E2368" s="142" t="s">
        <v>2185</v>
      </c>
      <c r="F2368" s="143">
        <v>8.5</v>
      </c>
      <c r="G2368" s="143">
        <v>1</v>
      </c>
    </row>
    <row r="2369" spans="1:7" x14ac:dyDescent="0.25">
      <c r="A2369" s="142" t="s">
        <v>747</v>
      </c>
      <c r="B2369" s="142" t="s">
        <v>748</v>
      </c>
      <c r="C2369" s="142" t="s">
        <v>1839</v>
      </c>
      <c r="D2369" s="142" t="s">
        <v>2224</v>
      </c>
      <c r="E2369" s="142" t="s">
        <v>2184</v>
      </c>
      <c r="F2369" s="143">
        <v>7</v>
      </c>
      <c r="G2369" s="143">
        <v>1</v>
      </c>
    </row>
    <row r="2370" spans="1:7" x14ac:dyDescent="0.25">
      <c r="A2370" s="142" t="s">
        <v>747</v>
      </c>
      <c r="B2370" s="142" t="s">
        <v>748</v>
      </c>
      <c r="C2370" s="142" t="s">
        <v>1839</v>
      </c>
      <c r="D2370" s="142" t="s">
        <v>2226</v>
      </c>
      <c r="E2370" s="142" t="s">
        <v>2186</v>
      </c>
      <c r="F2370" s="143">
        <v>5.5</v>
      </c>
      <c r="G2370" s="143">
        <v>1</v>
      </c>
    </row>
    <row r="2371" spans="1:7" x14ac:dyDescent="0.25">
      <c r="A2371" s="142" t="s">
        <v>747</v>
      </c>
      <c r="B2371" s="142" t="s">
        <v>748</v>
      </c>
      <c r="C2371" s="142" t="s">
        <v>1839</v>
      </c>
      <c r="D2371" s="142" t="s">
        <v>2227</v>
      </c>
      <c r="E2371" s="142" t="s">
        <v>2183</v>
      </c>
      <c r="F2371" s="143">
        <v>1.75</v>
      </c>
      <c r="G2371" s="143">
        <v>1</v>
      </c>
    </row>
    <row r="2372" spans="1:7" x14ac:dyDescent="0.25">
      <c r="A2372" s="142" t="s">
        <v>747</v>
      </c>
      <c r="B2372" s="142" t="s">
        <v>748</v>
      </c>
      <c r="C2372" s="142" t="s">
        <v>1839</v>
      </c>
      <c r="D2372" s="142" t="s">
        <v>2228</v>
      </c>
      <c r="E2372" s="142" t="s">
        <v>2187</v>
      </c>
      <c r="F2372" s="143">
        <v>4</v>
      </c>
      <c r="G2372" s="143">
        <v>1</v>
      </c>
    </row>
    <row r="2373" spans="1:7" x14ac:dyDescent="0.25">
      <c r="A2373" s="142" t="s">
        <v>749</v>
      </c>
      <c r="B2373" s="142" t="s">
        <v>750</v>
      </c>
      <c r="C2373" s="142" t="s">
        <v>2058</v>
      </c>
      <c r="D2373" s="142" t="s">
        <v>10</v>
      </c>
      <c r="E2373" s="142" t="s">
        <v>1013</v>
      </c>
      <c r="F2373" s="143">
        <v>7.75</v>
      </c>
      <c r="G2373" s="143">
        <v>1</v>
      </c>
    </row>
    <row r="2374" spans="1:7" x14ac:dyDescent="0.25">
      <c r="A2374" s="142" t="s">
        <v>749</v>
      </c>
      <c r="B2374" s="142" t="s">
        <v>750</v>
      </c>
      <c r="C2374" s="142" t="s">
        <v>2058</v>
      </c>
      <c r="D2374" s="142" t="s">
        <v>2221</v>
      </c>
      <c r="E2374" s="142" t="s">
        <v>1014</v>
      </c>
      <c r="F2374" s="143">
        <v>6.25</v>
      </c>
      <c r="G2374" s="143">
        <v>1</v>
      </c>
    </row>
    <row r="2375" spans="1:7" x14ac:dyDescent="0.25">
      <c r="A2375" s="142" t="s">
        <v>749</v>
      </c>
      <c r="B2375" s="142" t="s">
        <v>750</v>
      </c>
      <c r="C2375" s="142" t="s">
        <v>2058</v>
      </c>
      <c r="D2375" s="142" t="s">
        <v>2220</v>
      </c>
      <c r="E2375" s="142" t="s">
        <v>579</v>
      </c>
      <c r="F2375" s="143">
        <v>4</v>
      </c>
      <c r="G2375" s="143">
        <v>1</v>
      </c>
    </row>
    <row r="2376" spans="1:7" x14ac:dyDescent="0.25">
      <c r="A2376" s="142" t="s">
        <v>2062</v>
      </c>
      <c r="B2376" s="142" t="s">
        <v>751</v>
      </c>
      <c r="C2376" s="142" t="s">
        <v>2058</v>
      </c>
      <c r="D2376" s="142" t="s">
        <v>10</v>
      </c>
      <c r="E2376" s="142" t="s">
        <v>1013</v>
      </c>
      <c r="F2376" s="143">
        <v>7.75</v>
      </c>
      <c r="G2376" s="143">
        <v>1</v>
      </c>
    </row>
    <row r="2377" spans="1:7" x14ac:dyDescent="0.25">
      <c r="A2377" s="142" t="s">
        <v>2062</v>
      </c>
      <c r="B2377" s="142" t="s">
        <v>751</v>
      </c>
      <c r="C2377" s="142" t="s">
        <v>2058</v>
      </c>
      <c r="D2377" s="142" t="s">
        <v>2221</v>
      </c>
      <c r="E2377" s="142" t="s">
        <v>1014</v>
      </c>
      <c r="F2377" s="143">
        <v>6.25</v>
      </c>
      <c r="G2377" s="143">
        <v>1</v>
      </c>
    </row>
    <row r="2378" spans="1:7" x14ac:dyDescent="0.25">
      <c r="A2378" s="142" t="s">
        <v>2062</v>
      </c>
      <c r="B2378" s="142" t="s">
        <v>751</v>
      </c>
      <c r="C2378" s="142" t="s">
        <v>2058</v>
      </c>
      <c r="D2378" s="142" t="s">
        <v>2220</v>
      </c>
      <c r="E2378" s="142" t="s">
        <v>579</v>
      </c>
      <c r="F2378" s="143">
        <v>4</v>
      </c>
      <c r="G2378" s="143">
        <v>1</v>
      </c>
    </row>
    <row r="2379" spans="1:7" x14ac:dyDescent="0.25">
      <c r="A2379" s="142" t="s">
        <v>2063</v>
      </c>
      <c r="B2379" s="142" t="s">
        <v>2064</v>
      </c>
      <c r="C2379" s="142" t="s">
        <v>2058</v>
      </c>
      <c r="D2379" s="142" t="s">
        <v>2219</v>
      </c>
      <c r="E2379" s="142" t="s">
        <v>1023</v>
      </c>
      <c r="F2379" s="143">
        <v>8.5</v>
      </c>
      <c r="G2379" s="143">
        <v>1</v>
      </c>
    </row>
    <row r="2380" spans="1:7" x14ac:dyDescent="0.25">
      <c r="A2380" s="142" t="s">
        <v>2063</v>
      </c>
      <c r="B2380" s="142" t="s">
        <v>2064</v>
      </c>
      <c r="C2380" s="142" t="s">
        <v>2058</v>
      </c>
      <c r="D2380" s="142" t="s">
        <v>10</v>
      </c>
      <c r="E2380" s="142" t="s">
        <v>1013</v>
      </c>
      <c r="F2380" s="143">
        <v>7</v>
      </c>
      <c r="G2380" s="143">
        <v>1</v>
      </c>
    </row>
    <row r="2381" spans="1:7" x14ac:dyDescent="0.25">
      <c r="A2381" s="142" t="s">
        <v>2063</v>
      </c>
      <c r="B2381" s="142" t="s">
        <v>2064</v>
      </c>
      <c r="C2381" s="142" t="s">
        <v>2058</v>
      </c>
      <c r="D2381" s="142" t="s">
        <v>2221</v>
      </c>
      <c r="E2381" s="142" t="s">
        <v>1014</v>
      </c>
      <c r="F2381" s="143">
        <v>5.5</v>
      </c>
      <c r="G2381" s="143">
        <v>1</v>
      </c>
    </row>
    <row r="2382" spans="1:7" x14ac:dyDescent="0.25">
      <c r="A2382" s="142" t="s">
        <v>2063</v>
      </c>
      <c r="B2382" s="142" t="s">
        <v>2064</v>
      </c>
      <c r="C2382" s="142" t="s">
        <v>2058</v>
      </c>
      <c r="D2382" s="142" t="s">
        <v>2220</v>
      </c>
      <c r="E2382" s="142" t="s">
        <v>579</v>
      </c>
      <c r="F2382" s="143">
        <v>4</v>
      </c>
      <c r="G2382" s="143">
        <v>1</v>
      </c>
    </row>
    <row r="2383" spans="1:7" x14ac:dyDescent="0.25">
      <c r="A2383" s="142" t="s">
        <v>2065</v>
      </c>
      <c r="B2383" s="142" t="s">
        <v>752</v>
      </c>
      <c r="C2383" s="142" t="s">
        <v>2058</v>
      </c>
      <c r="D2383" s="142" t="s">
        <v>2219</v>
      </c>
      <c r="E2383" s="142" t="s">
        <v>1023</v>
      </c>
      <c r="F2383" s="143">
        <v>8.5</v>
      </c>
      <c r="G2383" s="143">
        <v>1</v>
      </c>
    </row>
    <row r="2384" spans="1:7" x14ac:dyDescent="0.25">
      <c r="A2384" s="142" t="s">
        <v>2065</v>
      </c>
      <c r="B2384" s="142" t="s">
        <v>752</v>
      </c>
      <c r="C2384" s="142" t="s">
        <v>2058</v>
      </c>
      <c r="D2384" s="142" t="s">
        <v>10</v>
      </c>
      <c r="E2384" s="142" t="s">
        <v>1013</v>
      </c>
      <c r="F2384" s="143">
        <v>7</v>
      </c>
      <c r="G2384" s="143">
        <v>1</v>
      </c>
    </row>
    <row r="2385" spans="1:7" x14ac:dyDescent="0.25">
      <c r="A2385" s="142" t="s">
        <v>2065</v>
      </c>
      <c r="B2385" s="142" t="s">
        <v>752</v>
      </c>
      <c r="C2385" s="142" t="s">
        <v>2058</v>
      </c>
      <c r="D2385" s="142" t="s">
        <v>2221</v>
      </c>
      <c r="E2385" s="142" t="s">
        <v>1014</v>
      </c>
      <c r="F2385" s="143">
        <v>5.5</v>
      </c>
      <c r="G2385" s="143">
        <v>1</v>
      </c>
    </row>
    <row r="2386" spans="1:7" x14ac:dyDescent="0.25">
      <c r="A2386" s="142" t="s">
        <v>2065</v>
      </c>
      <c r="B2386" s="142" t="s">
        <v>752</v>
      </c>
      <c r="C2386" s="142" t="s">
        <v>2058</v>
      </c>
      <c r="D2386" s="142" t="s">
        <v>2220</v>
      </c>
      <c r="E2386" s="142" t="s">
        <v>579</v>
      </c>
      <c r="F2386" s="143">
        <v>4</v>
      </c>
      <c r="G2386" s="143">
        <v>1</v>
      </c>
    </row>
    <row r="2387" spans="1:7" x14ac:dyDescent="0.25">
      <c r="A2387" s="142" t="s">
        <v>2066</v>
      </c>
      <c r="B2387" s="142" t="s">
        <v>2067</v>
      </c>
      <c r="C2387" s="142" t="s">
        <v>2058</v>
      </c>
      <c r="D2387" s="142" t="s">
        <v>2219</v>
      </c>
      <c r="E2387" s="142" t="s">
        <v>1023</v>
      </c>
      <c r="F2387" s="143">
        <v>8.5</v>
      </c>
      <c r="G2387" s="143">
        <v>1</v>
      </c>
    </row>
    <row r="2388" spans="1:7" x14ac:dyDescent="0.25">
      <c r="A2388" s="142" t="s">
        <v>2066</v>
      </c>
      <c r="B2388" s="142" t="s">
        <v>2067</v>
      </c>
      <c r="C2388" s="142" t="s">
        <v>2058</v>
      </c>
      <c r="D2388" s="142" t="s">
        <v>10</v>
      </c>
      <c r="E2388" s="142" t="s">
        <v>1013</v>
      </c>
      <c r="F2388" s="143">
        <v>7</v>
      </c>
      <c r="G2388" s="143">
        <v>1</v>
      </c>
    </row>
    <row r="2389" spans="1:7" x14ac:dyDescent="0.25">
      <c r="A2389" s="142" t="s">
        <v>2066</v>
      </c>
      <c r="B2389" s="142" t="s">
        <v>2067</v>
      </c>
      <c r="C2389" s="142" t="s">
        <v>2058</v>
      </c>
      <c r="D2389" s="142" t="s">
        <v>2221</v>
      </c>
      <c r="E2389" s="142" t="s">
        <v>1014</v>
      </c>
      <c r="F2389" s="143">
        <v>5.5</v>
      </c>
      <c r="G2389" s="143">
        <v>1</v>
      </c>
    </row>
    <row r="2390" spans="1:7" x14ac:dyDescent="0.25">
      <c r="A2390" s="142" t="s">
        <v>2066</v>
      </c>
      <c r="B2390" s="142" t="s">
        <v>2067</v>
      </c>
      <c r="C2390" s="142" t="s">
        <v>2058</v>
      </c>
      <c r="D2390" s="142" t="s">
        <v>2220</v>
      </c>
      <c r="E2390" s="142" t="s">
        <v>579</v>
      </c>
      <c r="F2390" s="143">
        <v>4</v>
      </c>
      <c r="G2390" s="143">
        <v>1</v>
      </c>
    </row>
    <row r="2391" spans="1:7" x14ac:dyDescent="0.25">
      <c r="A2391" s="142" t="s">
        <v>2068</v>
      </c>
      <c r="B2391" s="142" t="s">
        <v>2069</v>
      </c>
      <c r="C2391" s="142" t="s">
        <v>2058</v>
      </c>
      <c r="D2391" s="142" t="s">
        <v>2219</v>
      </c>
      <c r="E2391" s="142" t="s">
        <v>1023</v>
      </c>
      <c r="F2391" s="143">
        <v>8.5</v>
      </c>
      <c r="G2391" s="143">
        <v>1</v>
      </c>
    </row>
    <row r="2392" spans="1:7" x14ac:dyDescent="0.25">
      <c r="A2392" s="142" t="s">
        <v>2068</v>
      </c>
      <c r="B2392" s="142" t="s">
        <v>2069</v>
      </c>
      <c r="C2392" s="142" t="s">
        <v>2058</v>
      </c>
      <c r="D2392" s="142" t="s">
        <v>10</v>
      </c>
      <c r="E2392" s="142" t="s">
        <v>1013</v>
      </c>
      <c r="F2392" s="143">
        <v>7</v>
      </c>
      <c r="G2392" s="143">
        <v>1</v>
      </c>
    </row>
    <row r="2393" spans="1:7" x14ac:dyDescent="0.25">
      <c r="A2393" s="142" t="s">
        <v>2068</v>
      </c>
      <c r="B2393" s="142" t="s">
        <v>2069</v>
      </c>
      <c r="C2393" s="142" t="s">
        <v>2058</v>
      </c>
      <c r="D2393" s="142" t="s">
        <v>2221</v>
      </c>
      <c r="E2393" s="142" t="s">
        <v>1014</v>
      </c>
      <c r="F2393" s="143">
        <v>5.5</v>
      </c>
      <c r="G2393" s="143">
        <v>1</v>
      </c>
    </row>
    <row r="2394" spans="1:7" x14ac:dyDescent="0.25">
      <c r="A2394" s="142" t="s">
        <v>2068</v>
      </c>
      <c r="B2394" s="142" t="s">
        <v>2069</v>
      </c>
      <c r="C2394" s="142" t="s">
        <v>2058</v>
      </c>
      <c r="D2394" s="142" t="s">
        <v>2220</v>
      </c>
      <c r="E2394" s="142" t="s">
        <v>579</v>
      </c>
      <c r="F2394" s="143">
        <v>4</v>
      </c>
      <c r="G2394" s="143">
        <v>1</v>
      </c>
    </row>
    <row r="2395" spans="1:7" x14ac:dyDescent="0.25">
      <c r="A2395" s="142" t="s">
        <v>753</v>
      </c>
      <c r="B2395" s="142" t="s">
        <v>754</v>
      </c>
      <c r="C2395" s="142" t="s">
        <v>976</v>
      </c>
      <c r="D2395" s="142" t="s">
        <v>2222</v>
      </c>
      <c r="E2395" s="142" t="s">
        <v>2185</v>
      </c>
      <c r="F2395" s="143">
        <v>8.5</v>
      </c>
      <c r="G2395" s="143">
        <v>1</v>
      </c>
    </row>
    <row r="2396" spans="1:7" x14ac:dyDescent="0.25">
      <c r="A2396" s="142" t="s">
        <v>753</v>
      </c>
      <c r="B2396" s="142" t="s">
        <v>754</v>
      </c>
      <c r="C2396" s="142" t="s">
        <v>976</v>
      </c>
      <c r="D2396" s="142" t="s">
        <v>2223</v>
      </c>
      <c r="E2396" s="142" t="s">
        <v>2181</v>
      </c>
      <c r="F2396" s="143">
        <v>3</v>
      </c>
      <c r="G2396" s="143">
        <v>1</v>
      </c>
    </row>
    <row r="2397" spans="1:7" x14ac:dyDescent="0.25">
      <c r="A2397" s="142" t="s">
        <v>753</v>
      </c>
      <c r="B2397" s="142" t="s">
        <v>754</v>
      </c>
      <c r="C2397" s="142" t="s">
        <v>976</v>
      </c>
      <c r="D2397" s="142" t="s">
        <v>2224</v>
      </c>
      <c r="E2397" s="142" t="s">
        <v>2184</v>
      </c>
      <c r="F2397" s="143">
        <v>7</v>
      </c>
      <c r="G2397" s="143">
        <v>1</v>
      </c>
    </row>
    <row r="2398" spans="1:7" x14ac:dyDescent="0.25">
      <c r="A2398" s="142" t="s">
        <v>753</v>
      </c>
      <c r="B2398" s="142" t="s">
        <v>754</v>
      </c>
      <c r="C2398" s="142" t="s">
        <v>976</v>
      </c>
      <c r="D2398" s="142" t="s">
        <v>2225</v>
      </c>
      <c r="E2398" s="142" t="s">
        <v>2182</v>
      </c>
      <c r="F2398" s="143">
        <v>2</v>
      </c>
      <c r="G2398" s="143">
        <v>1</v>
      </c>
    </row>
    <row r="2399" spans="1:7" x14ac:dyDescent="0.25">
      <c r="A2399" s="142" t="s">
        <v>753</v>
      </c>
      <c r="B2399" s="142" t="s">
        <v>754</v>
      </c>
      <c r="C2399" s="142" t="s">
        <v>976</v>
      </c>
      <c r="D2399" s="142" t="s">
        <v>2226</v>
      </c>
      <c r="E2399" s="142" t="s">
        <v>2186</v>
      </c>
      <c r="F2399" s="143">
        <v>5.5</v>
      </c>
      <c r="G2399" s="143">
        <v>1</v>
      </c>
    </row>
    <row r="2400" spans="1:7" x14ac:dyDescent="0.25">
      <c r="A2400" s="142" t="s">
        <v>753</v>
      </c>
      <c r="B2400" s="142" t="s">
        <v>754</v>
      </c>
      <c r="C2400" s="142" t="s">
        <v>976</v>
      </c>
      <c r="D2400" s="142" t="s">
        <v>2227</v>
      </c>
      <c r="E2400" s="142" t="s">
        <v>2183</v>
      </c>
      <c r="F2400" s="143">
        <v>1.25</v>
      </c>
      <c r="G2400" s="143">
        <v>1</v>
      </c>
    </row>
    <row r="2401" spans="1:7" x14ac:dyDescent="0.25">
      <c r="A2401" s="142" t="s">
        <v>753</v>
      </c>
      <c r="B2401" s="142" t="s">
        <v>754</v>
      </c>
      <c r="C2401" s="142" t="s">
        <v>976</v>
      </c>
      <c r="D2401" s="142" t="s">
        <v>2228</v>
      </c>
      <c r="E2401" s="142" t="s">
        <v>2187</v>
      </c>
      <c r="F2401" s="143">
        <v>4</v>
      </c>
      <c r="G2401" s="143">
        <v>1</v>
      </c>
    </row>
    <row r="2402" spans="1:7" x14ac:dyDescent="0.25">
      <c r="A2402" s="142" t="s">
        <v>755</v>
      </c>
      <c r="B2402" s="142" t="s">
        <v>756</v>
      </c>
      <c r="C2402" s="142" t="s">
        <v>1839</v>
      </c>
      <c r="D2402" s="142" t="s">
        <v>2222</v>
      </c>
      <c r="E2402" s="142" t="s">
        <v>2185</v>
      </c>
      <c r="F2402" s="143">
        <v>8.5</v>
      </c>
      <c r="G2402" s="143">
        <v>1</v>
      </c>
    </row>
    <row r="2403" spans="1:7" x14ac:dyDescent="0.25">
      <c r="A2403" s="142" t="s">
        <v>755</v>
      </c>
      <c r="B2403" s="142" t="s">
        <v>756</v>
      </c>
      <c r="C2403" s="142" t="s">
        <v>1839</v>
      </c>
      <c r="D2403" s="142" t="s">
        <v>2224</v>
      </c>
      <c r="E2403" s="142" t="s">
        <v>2184</v>
      </c>
      <c r="F2403" s="143">
        <v>7</v>
      </c>
      <c r="G2403" s="143">
        <v>1</v>
      </c>
    </row>
    <row r="2404" spans="1:7" x14ac:dyDescent="0.25">
      <c r="A2404" s="142" t="s">
        <v>755</v>
      </c>
      <c r="B2404" s="142" t="s">
        <v>756</v>
      </c>
      <c r="C2404" s="142" t="s">
        <v>1839</v>
      </c>
      <c r="D2404" s="142" t="s">
        <v>2226</v>
      </c>
      <c r="E2404" s="142" t="s">
        <v>2186</v>
      </c>
      <c r="F2404" s="143">
        <v>5.5</v>
      </c>
      <c r="G2404" s="143">
        <v>1</v>
      </c>
    </row>
    <row r="2405" spans="1:7" x14ac:dyDescent="0.25">
      <c r="A2405" s="142" t="s">
        <v>755</v>
      </c>
      <c r="B2405" s="142" t="s">
        <v>756</v>
      </c>
      <c r="C2405" s="142" t="s">
        <v>1839</v>
      </c>
      <c r="D2405" s="142" t="s">
        <v>2227</v>
      </c>
      <c r="E2405" s="142" t="s">
        <v>2183</v>
      </c>
      <c r="F2405" s="143">
        <v>1.75</v>
      </c>
      <c r="G2405" s="143">
        <v>1</v>
      </c>
    </row>
    <row r="2406" spans="1:7" x14ac:dyDescent="0.25">
      <c r="A2406" s="142" t="s">
        <v>755</v>
      </c>
      <c r="B2406" s="142" t="s">
        <v>756</v>
      </c>
      <c r="C2406" s="142" t="s">
        <v>1839</v>
      </c>
      <c r="D2406" s="142" t="s">
        <v>2228</v>
      </c>
      <c r="E2406" s="142" t="s">
        <v>2187</v>
      </c>
      <c r="F2406" s="143">
        <v>4</v>
      </c>
      <c r="G2406" s="143">
        <v>1</v>
      </c>
    </row>
    <row r="2407" spans="1:7" x14ac:dyDescent="0.25">
      <c r="A2407" s="142" t="s">
        <v>757</v>
      </c>
      <c r="B2407" s="142" t="s">
        <v>758</v>
      </c>
      <c r="C2407" s="142" t="s">
        <v>1804</v>
      </c>
      <c r="D2407" s="142" t="s">
        <v>581</v>
      </c>
      <c r="E2407" s="142" t="s">
        <v>2138</v>
      </c>
      <c r="F2407" s="143">
        <v>10.75</v>
      </c>
      <c r="G2407" s="143">
        <v>1</v>
      </c>
    </row>
    <row r="2408" spans="1:7" x14ac:dyDescent="0.25">
      <c r="A2408" s="142" t="s">
        <v>757</v>
      </c>
      <c r="B2408" s="142" t="s">
        <v>758</v>
      </c>
      <c r="C2408" s="142" t="s">
        <v>1804</v>
      </c>
      <c r="D2408" s="142" t="s">
        <v>2</v>
      </c>
      <c r="E2408" s="142" t="s">
        <v>2139</v>
      </c>
      <c r="F2408" s="143">
        <v>8.8800000000000008</v>
      </c>
      <c r="G2408" s="143">
        <v>1</v>
      </c>
    </row>
    <row r="2409" spans="1:7" x14ac:dyDescent="0.25">
      <c r="A2409" s="142" t="s">
        <v>757</v>
      </c>
      <c r="B2409" s="142" t="s">
        <v>758</v>
      </c>
      <c r="C2409" s="142" t="s">
        <v>1804</v>
      </c>
      <c r="D2409" s="142" t="s">
        <v>13</v>
      </c>
      <c r="E2409" s="142" t="s">
        <v>2140</v>
      </c>
      <c r="F2409" s="143">
        <v>7</v>
      </c>
      <c r="G2409" s="143">
        <v>1</v>
      </c>
    </row>
    <row r="2410" spans="1:7" x14ac:dyDescent="0.25">
      <c r="A2410" s="142" t="s">
        <v>757</v>
      </c>
      <c r="B2410" s="142" t="s">
        <v>758</v>
      </c>
      <c r="C2410" s="142" t="s">
        <v>1804</v>
      </c>
      <c r="D2410" s="142" t="s">
        <v>10</v>
      </c>
      <c r="E2410" s="142" t="s">
        <v>2141</v>
      </c>
      <c r="F2410" s="143">
        <v>5.13</v>
      </c>
      <c r="G2410" s="143">
        <v>1</v>
      </c>
    </row>
    <row r="2411" spans="1:7" x14ac:dyDescent="0.25">
      <c r="A2411" s="142" t="s">
        <v>757</v>
      </c>
      <c r="B2411" s="142" t="s">
        <v>758</v>
      </c>
      <c r="C2411" s="142" t="s">
        <v>1804</v>
      </c>
      <c r="D2411" s="142" t="s">
        <v>370</v>
      </c>
      <c r="E2411" s="142" t="s">
        <v>2142</v>
      </c>
      <c r="F2411" s="143">
        <v>3.5</v>
      </c>
      <c r="G2411" s="143">
        <v>1</v>
      </c>
    </row>
    <row r="2412" spans="1:7" x14ac:dyDescent="0.25">
      <c r="A2412" s="142" t="s">
        <v>759</v>
      </c>
      <c r="B2412" s="142" t="s">
        <v>760</v>
      </c>
      <c r="C2412" s="142" t="s">
        <v>2106</v>
      </c>
      <c r="D2412" s="142" t="s">
        <v>2222</v>
      </c>
      <c r="E2412" s="142" t="s">
        <v>2185</v>
      </c>
      <c r="F2412" s="143">
        <v>8.5</v>
      </c>
      <c r="G2412" s="143">
        <v>1</v>
      </c>
    </row>
    <row r="2413" spans="1:7" x14ac:dyDescent="0.25">
      <c r="A2413" s="142" t="s">
        <v>759</v>
      </c>
      <c r="B2413" s="142" t="s">
        <v>760</v>
      </c>
      <c r="C2413" s="142" t="s">
        <v>2106</v>
      </c>
      <c r="D2413" s="142" t="s">
        <v>2224</v>
      </c>
      <c r="E2413" s="142" t="s">
        <v>2184</v>
      </c>
      <c r="F2413" s="143">
        <v>7</v>
      </c>
      <c r="G2413" s="143">
        <v>1</v>
      </c>
    </row>
    <row r="2414" spans="1:7" x14ac:dyDescent="0.25">
      <c r="A2414" s="142" t="s">
        <v>759</v>
      </c>
      <c r="B2414" s="142" t="s">
        <v>760</v>
      </c>
      <c r="C2414" s="142" t="s">
        <v>2106</v>
      </c>
      <c r="D2414" s="142" t="s">
        <v>2226</v>
      </c>
      <c r="E2414" s="142" t="s">
        <v>2186</v>
      </c>
      <c r="F2414" s="143">
        <v>5.5</v>
      </c>
      <c r="G2414" s="143">
        <v>1</v>
      </c>
    </row>
    <row r="2415" spans="1:7" x14ac:dyDescent="0.25">
      <c r="A2415" s="142" t="s">
        <v>759</v>
      </c>
      <c r="B2415" s="142" t="s">
        <v>760</v>
      </c>
      <c r="C2415" s="142" t="s">
        <v>2106</v>
      </c>
      <c r="D2415" s="142" t="s">
        <v>2227</v>
      </c>
      <c r="E2415" s="142" t="s">
        <v>2183</v>
      </c>
      <c r="F2415" s="143">
        <v>1.75</v>
      </c>
      <c r="G2415" s="143">
        <v>1</v>
      </c>
    </row>
    <row r="2416" spans="1:7" x14ac:dyDescent="0.25">
      <c r="A2416" s="142" t="s">
        <v>759</v>
      </c>
      <c r="B2416" s="142" t="s">
        <v>760</v>
      </c>
      <c r="C2416" s="142" t="s">
        <v>2106</v>
      </c>
      <c r="D2416" s="142" t="s">
        <v>2228</v>
      </c>
      <c r="E2416" s="142" t="s">
        <v>2187</v>
      </c>
      <c r="F2416" s="143">
        <v>4</v>
      </c>
      <c r="G2416" s="143">
        <v>1</v>
      </c>
    </row>
    <row r="2417" spans="1:7" x14ac:dyDescent="0.25">
      <c r="A2417" s="142" t="s">
        <v>762</v>
      </c>
      <c r="B2417" s="142" t="s">
        <v>763</v>
      </c>
      <c r="C2417" s="142" t="s">
        <v>2106</v>
      </c>
      <c r="D2417" s="142" t="s">
        <v>2222</v>
      </c>
      <c r="E2417" s="142" t="s">
        <v>2185</v>
      </c>
      <c r="F2417" s="143">
        <v>8.5</v>
      </c>
      <c r="G2417" s="143">
        <v>1</v>
      </c>
    </row>
    <row r="2418" spans="1:7" x14ac:dyDescent="0.25">
      <c r="A2418" s="142" t="s">
        <v>762</v>
      </c>
      <c r="B2418" s="142" t="s">
        <v>763</v>
      </c>
      <c r="C2418" s="142" t="s">
        <v>2106</v>
      </c>
      <c r="D2418" s="142" t="s">
        <v>2224</v>
      </c>
      <c r="E2418" s="142" t="s">
        <v>2184</v>
      </c>
      <c r="F2418" s="143">
        <v>7</v>
      </c>
      <c r="G2418" s="143">
        <v>1</v>
      </c>
    </row>
    <row r="2419" spans="1:7" x14ac:dyDescent="0.25">
      <c r="A2419" s="142" t="s">
        <v>762</v>
      </c>
      <c r="B2419" s="142" t="s">
        <v>763</v>
      </c>
      <c r="C2419" s="142" t="s">
        <v>2106</v>
      </c>
      <c r="D2419" s="142" t="s">
        <v>2226</v>
      </c>
      <c r="E2419" s="142" t="s">
        <v>2186</v>
      </c>
      <c r="F2419" s="143">
        <v>5.5</v>
      </c>
      <c r="G2419" s="143">
        <v>1</v>
      </c>
    </row>
    <row r="2420" spans="1:7" x14ac:dyDescent="0.25">
      <c r="A2420" s="142" t="s">
        <v>762</v>
      </c>
      <c r="B2420" s="142" t="s">
        <v>763</v>
      </c>
      <c r="C2420" s="142" t="s">
        <v>2106</v>
      </c>
      <c r="D2420" s="142" t="s">
        <v>2227</v>
      </c>
      <c r="E2420" s="142" t="s">
        <v>2183</v>
      </c>
      <c r="F2420" s="143">
        <v>1.75</v>
      </c>
      <c r="G2420" s="143">
        <v>1</v>
      </c>
    </row>
    <row r="2421" spans="1:7" x14ac:dyDescent="0.25">
      <c r="A2421" s="142" t="s">
        <v>762</v>
      </c>
      <c r="B2421" s="142" t="s">
        <v>763</v>
      </c>
      <c r="C2421" s="142" t="s">
        <v>2106</v>
      </c>
      <c r="D2421" s="142" t="s">
        <v>2228</v>
      </c>
      <c r="E2421" s="142" t="s">
        <v>2187</v>
      </c>
      <c r="F2421" s="143">
        <v>4</v>
      </c>
      <c r="G2421" s="143">
        <v>1</v>
      </c>
    </row>
    <row r="2422" spans="1:7" x14ac:dyDescent="0.25">
      <c r="A2422" s="142" t="s">
        <v>764</v>
      </c>
      <c r="B2422" s="142" t="s">
        <v>765</v>
      </c>
      <c r="C2422" s="142" t="s">
        <v>2106</v>
      </c>
      <c r="D2422" s="142" t="s">
        <v>2222</v>
      </c>
      <c r="E2422" s="142" t="s">
        <v>2185</v>
      </c>
      <c r="F2422" s="143">
        <v>8.5</v>
      </c>
      <c r="G2422" s="143">
        <v>1</v>
      </c>
    </row>
    <row r="2423" spans="1:7" x14ac:dyDescent="0.25">
      <c r="A2423" s="142" t="s">
        <v>764</v>
      </c>
      <c r="B2423" s="142" t="s">
        <v>765</v>
      </c>
      <c r="C2423" s="142" t="s">
        <v>2106</v>
      </c>
      <c r="D2423" s="142" t="s">
        <v>2224</v>
      </c>
      <c r="E2423" s="142" t="s">
        <v>2184</v>
      </c>
      <c r="F2423" s="143">
        <v>7</v>
      </c>
      <c r="G2423" s="143">
        <v>1</v>
      </c>
    </row>
    <row r="2424" spans="1:7" x14ac:dyDescent="0.25">
      <c r="A2424" s="142" t="s">
        <v>764</v>
      </c>
      <c r="B2424" s="142" t="s">
        <v>765</v>
      </c>
      <c r="C2424" s="142" t="s">
        <v>2106</v>
      </c>
      <c r="D2424" s="142" t="s">
        <v>2226</v>
      </c>
      <c r="E2424" s="142" t="s">
        <v>2186</v>
      </c>
      <c r="F2424" s="143">
        <v>5.5</v>
      </c>
      <c r="G2424" s="143">
        <v>1</v>
      </c>
    </row>
    <row r="2425" spans="1:7" x14ac:dyDescent="0.25">
      <c r="A2425" s="142" t="s">
        <v>764</v>
      </c>
      <c r="B2425" s="142" t="s">
        <v>765</v>
      </c>
      <c r="C2425" s="142" t="s">
        <v>2106</v>
      </c>
      <c r="D2425" s="142" t="s">
        <v>2227</v>
      </c>
      <c r="E2425" s="142" t="s">
        <v>2183</v>
      </c>
      <c r="F2425" s="143">
        <v>1.75</v>
      </c>
      <c r="G2425" s="143">
        <v>1</v>
      </c>
    </row>
    <row r="2426" spans="1:7" x14ac:dyDescent="0.25">
      <c r="A2426" s="142" t="s">
        <v>764</v>
      </c>
      <c r="B2426" s="142" t="s">
        <v>765</v>
      </c>
      <c r="C2426" s="142" t="s">
        <v>2106</v>
      </c>
      <c r="D2426" s="142" t="s">
        <v>2228</v>
      </c>
      <c r="E2426" s="142" t="s">
        <v>2187</v>
      </c>
      <c r="F2426" s="143">
        <v>4</v>
      </c>
      <c r="G2426" s="143">
        <v>1</v>
      </c>
    </row>
    <row r="2427" spans="1:7" x14ac:dyDescent="0.25">
      <c r="A2427" s="142" t="s">
        <v>2070</v>
      </c>
      <c r="B2427" s="142" t="s">
        <v>2071</v>
      </c>
      <c r="C2427" s="142" t="s">
        <v>2058</v>
      </c>
      <c r="D2427" s="142" t="s">
        <v>2219</v>
      </c>
      <c r="E2427" s="142" t="s">
        <v>1023</v>
      </c>
      <c r="F2427" s="143">
        <v>8.5</v>
      </c>
      <c r="G2427" s="143">
        <v>1</v>
      </c>
    </row>
    <row r="2428" spans="1:7" x14ac:dyDescent="0.25">
      <c r="A2428" s="142" t="s">
        <v>2070</v>
      </c>
      <c r="B2428" s="142" t="s">
        <v>2071</v>
      </c>
      <c r="C2428" s="142" t="s">
        <v>2058</v>
      </c>
      <c r="D2428" s="142" t="s">
        <v>10</v>
      </c>
      <c r="E2428" s="142" t="s">
        <v>1013</v>
      </c>
      <c r="F2428" s="143">
        <v>7</v>
      </c>
      <c r="G2428" s="143">
        <v>1</v>
      </c>
    </row>
    <row r="2429" spans="1:7" x14ac:dyDescent="0.25">
      <c r="A2429" s="142" t="s">
        <v>2070</v>
      </c>
      <c r="B2429" s="142" t="s">
        <v>2071</v>
      </c>
      <c r="C2429" s="142" t="s">
        <v>2058</v>
      </c>
      <c r="D2429" s="142" t="s">
        <v>2221</v>
      </c>
      <c r="E2429" s="142" t="s">
        <v>1014</v>
      </c>
      <c r="F2429" s="143">
        <v>5.5</v>
      </c>
      <c r="G2429" s="143">
        <v>1</v>
      </c>
    </row>
    <row r="2430" spans="1:7" x14ac:dyDescent="0.25">
      <c r="A2430" s="142" t="s">
        <v>2070</v>
      </c>
      <c r="B2430" s="142" t="s">
        <v>2071</v>
      </c>
      <c r="C2430" s="142" t="s">
        <v>2058</v>
      </c>
      <c r="D2430" s="142" t="s">
        <v>2220</v>
      </c>
      <c r="E2430" s="142" t="s">
        <v>579</v>
      </c>
      <c r="F2430" s="143">
        <v>4</v>
      </c>
      <c r="G2430" s="143">
        <v>1</v>
      </c>
    </row>
    <row r="2431" spans="1:7" x14ac:dyDescent="0.25">
      <c r="A2431" s="142" t="s">
        <v>2072</v>
      </c>
      <c r="B2431" s="142" t="s">
        <v>2073</v>
      </c>
      <c r="C2431" s="142" t="s">
        <v>2058</v>
      </c>
      <c r="D2431" s="142" t="s">
        <v>2219</v>
      </c>
      <c r="E2431" s="142" t="s">
        <v>1023</v>
      </c>
      <c r="F2431" s="143">
        <v>8.5</v>
      </c>
      <c r="G2431" s="143">
        <v>1</v>
      </c>
    </row>
    <row r="2432" spans="1:7" x14ac:dyDescent="0.25">
      <c r="A2432" s="142" t="s">
        <v>2072</v>
      </c>
      <c r="B2432" s="142" t="s">
        <v>2073</v>
      </c>
      <c r="C2432" s="142" t="s">
        <v>2058</v>
      </c>
      <c r="D2432" s="142" t="s">
        <v>10</v>
      </c>
      <c r="E2432" s="142" t="s">
        <v>1013</v>
      </c>
      <c r="F2432" s="143">
        <v>7</v>
      </c>
      <c r="G2432" s="143">
        <v>1</v>
      </c>
    </row>
    <row r="2433" spans="1:7" x14ac:dyDescent="0.25">
      <c r="A2433" s="142" t="s">
        <v>2072</v>
      </c>
      <c r="B2433" s="142" t="s">
        <v>2073</v>
      </c>
      <c r="C2433" s="142" t="s">
        <v>2058</v>
      </c>
      <c r="D2433" s="142" t="s">
        <v>2221</v>
      </c>
      <c r="E2433" s="142" t="s">
        <v>1014</v>
      </c>
      <c r="F2433" s="143">
        <v>5.5</v>
      </c>
      <c r="G2433" s="143">
        <v>1</v>
      </c>
    </row>
    <row r="2434" spans="1:7" x14ac:dyDescent="0.25">
      <c r="A2434" s="142" t="s">
        <v>2072</v>
      </c>
      <c r="B2434" s="142" t="s">
        <v>2073</v>
      </c>
      <c r="C2434" s="142" t="s">
        <v>2058</v>
      </c>
      <c r="D2434" s="142" t="s">
        <v>2220</v>
      </c>
      <c r="E2434" s="142" t="s">
        <v>579</v>
      </c>
      <c r="F2434" s="143">
        <v>4</v>
      </c>
      <c r="G2434" s="143">
        <v>1</v>
      </c>
    </row>
    <row r="2435" spans="1:7" x14ac:dyDescent="0.25">
      <c r="A2435" s="142" t="s">
        <v>2036</v>
      </c>
      <c r="B2435" s="142" t="s">
        <v>2037</v>
      </c>
      <c r="C2435" s="142" t="s">
        <v>2029</v>
      </c>
      <c r="D2435" s="142" t="s">
        <v>2219</v>
      </c>
      <c r="E2435" s="142" t="s">
        <v>1023</v>
      </c>
      <c r="F2435" s="143">
        <v>3</v>
      </c>
      <c r="G2435" s="143">
        <v>1</v>
      </c>
    </row>
    <row r="2436" spans="1:7" x14ac:dyDescent="0.25">
      <c r="A2436" s="142" t="s">
        <v>2036</v>
      </c>
      <c r="B2436" s="142" t="s">
        <v>2037</v>
      </c>
      <c r="C2436" s="142" t="s">
        <v>2029</v>
      </c>
      <c r="D2436" s="142" t="s">
        <v>10</v>
      </c>
      <c r="E2436" s="142" t="s">
        <v>1013</v>
      </c>
      <c r="F2436" s="143">
        <v>2</v>
      </c>
      <c r="G2436" s="143">
        <v>1</v>
      </c>
    </row>
    <row r="2437" spans="1:7" x14ac:dyDescent="0.25">
      <c r="A2437" s="142" t="s">
        <v>2036</v>
      </c>
      <c r="B2437" s="142" t="s">
        <v>2037</v>
      </c>
      <c r="C2437" s="142" t="s">
        <v>2029</v>
      </c>
      <c r="D2437" s="142" t="s">
        <v>2221</v>
      </c>
      <c r="E2437" s="142" t="s">
        <v>1014</v>
      </c>
      <c r="F2437" s="143">
        <v>1.5</v>
      </c>
      <c r="G2437" s="143">
        <v>1</v>
      </c>
    </row>
    <row r="2438" spans="1:7" x14ac:dyDescent="0.25">
      <c r="A2438" s="142" t="s">
        <v>2036</v>
      </c>
      <c r="B2438" s="142" t="s">
        <v>2037</v>
      </c>
      <c r="C2438" s="142" t="s">
        <v>2029</v>
      </c>
      <c r="D2438" s="142" t="s">
        <v>2220</v>
      </c>
      <c r="E2438" s="142" t="s">
        <v>579</v>
      </c>
      <c r="F2438" s="143">
        <v>1</v>
      </c>
      <c r="G2438" s="143">
        <v>1</v>
      </c>
    </row>
    <row r="2439" spans="1:7" x14ac:dyDescent="0.25">
      <c r="A2439" s="142" t="s">
        <v>766</v>
      </c>
      <c r="B2439" s="142" t="s">
        <v>767</v>
      </c>
      <c r="C2439" s="142" t="s">
        <v>2106</v>
      </c>
      <c r="D2439" s="142" t="s">
        <v>2222</v>
      </c>
      <c r="E2439" s="142" t="s">
        <v>2185</v>
      </c>
      <c r="F2439" s="143">
        <v>8.5</v>
      </c>
      <c r="G2439" s="143">
        <v>1</v>
      </c>
    </row>
    <row r="2440" spans="1:7" x14ac:dyDescent="0.25">
      <c r="A2440" s="142" t="s">
        <v>766</v>
      </c>
      <c r="B2440" s="142" t="s">
        <v>767</v>
      </c>
      <c r="C2440" s="142" t="s">
        <v>2106</v>
      </c>
      <c r="D2440" s="142" t="s">
        <v>2224</v>
      </c>
      <c r="E2440" s="142" t="s">
        <v>2184</v>
      </c>
      <c r="F2440" s="143">
        <v>7</v>
      </c>
      <c r="G2440" s="143">
        <v>1</v>
      </c>
    </row>
    <row r="2441" spans="1:7" x14ac:dyDescent="0.25">
      <c r="A2441" s="142" t="s">
        <v>766</v>
      </c>
      <c r="B2441" s="142" t="s">
        <v>767</v>
      </c>
      <c r="C2441" s="142" t="s">
        <v>2106</v>
      </c>
      <c r="D2441" s="142" t="s">
        <v>2226</v>
      </c>
      <c r="E2441" s="142" t="s">
        <v>2186</v>
      </c>
      <c r="F2441" s="143">
        <v>5.5</v>
      </c>
      <c r="G2441" s="143">
        <v>1</v>
      </c>
    </row>
    <row r="2442" spans="1:7" x14ac:dyDescent="0.25">
      <c r="A2442" s="142" t="s">
        <v>766</v>
      </c>
      <c r="B2442" s="142" t="s">
        <v>767</v>
      </c>
      <c r="C2442" s="142" t="s">
        <v>2106</v>
      </c>
      <c r="D2442" s="142" t="s">
        <v>2227</v>
      </c>
      <c r="E2442" s="142" t="s">
        <v>2183</v>
      </c>
      <c r="F2442" s="143">
        <v>1.75</v>
      </c>
      <c r="G2442" s="143">
        <v>1</v>
      </c>
    </row>
    <row r="2443" spans="1:7" x14ac:dyDescent="0.25">
      <c r="A2443" s="142" t="s">
        <v>766</v>
      </c>
      <c r="B2443" s="142" t="s">
        <v>767</v>
      </c>
      <c r="C2443" s="142" t="s">
        <v>2106</v>
      </c>
      <c r="D2443" s="142" t="s">
        <v>2228</v>
      </c>
      <c r="E2443" s="142" t="s">
        <v>2187</v>
      </c>
      <c r="F2443" s="143">
        <v>4</v>
      </c>
      <c r="G2443" s="143">
        <v>1</v>
      </c>
    </row>
    <row r="2444" spans="1:7" x14ac:dyDescent="0.25">
      <c r="A2444" s="142" t="s">
        <v>2038</v>
      </c>
      <c r="B2444" s="142" t="s">
        <v>2039</v>
      </c>
      <c r="C2444" s="142" t="s">
        <v>2029</v>
      </c>
      <c r="D2444" s="142" t="s">
        <v>2219</v>
      </c>
      <c r="E2444" s="142" t="s">
        <v>1023</v>
      </c>
      <c r="F2444" s="143">
        <v>3</v>
      </c>
      <c r="G2444" s="143">
        <v>1</v>
      </c>
    </row>
    <row r="2445" spans="1:7" x14ac:dyDescent="0.25">
      <c r="A2445" s="142" t="s">
        <v>2038</v>
      </c>
      <c r="B2445" s="142" t="s">
        <v>2039</v>
      </c>
      <c r="C2445" s="142" t="s">
        <v>2029</v>
      </c>
      <c r="D2445" s="142" t="s">
        <v>10</v>
      </c>
      <c r="E2445" s="142" t="s">
        <v>1013</v>
      </c>
      <c r="F2445" s="143">
        <v>2</v>
      </c>
      <c r="G2445" s="143">
        <v>1</v>
      </c>
    </row>
    <row r="2446" spans="1:7" x14ac:dyDescent="0.25">
      <c r="A2446" s="142" t="s">
        <v>2038</v>
      </c>
      <c r="B2446" s="142" t="s">
        <v>2039</v>
      </c>
      <c r="C2446" s="142" t="s">
        <v>2029</v>
      </c>
      <c r="D2446" s="142" t="s">
        <v>2221</v>
      </c>
      <c r="E2446" s="142" t="s">
        <v>1014</v>
      </c>
      <c r="F2446" s="143">
        <v>1.5</v>
      </c>
      <c r="G2446" s="143">
        <v>1</v>
      </c>
    </row>
    <row r="2447" spans="1:7" x14ac:dyDescent="0.25">
      <c r="A2447" s="142" t="s">
        <v>2038</v>
      </c>
      <c r="B2447" s="142" t="s">
        <v>2039</v>
      </c>
      <c r="C2447" s="142" t="s">
        <v>2029</v>
      </c>
      <c r="D2447" s="142" t="s">
        <v>2220</v>
      </c>
      <c r="E2447" s="142" t="s">
        <v>579</v>
      </c>
      <c r="F2447" s="143">
        <v>1</v>
      </c>
      <c r="G2447" s="143">
        <v>1</v>
      </c>
    </row>
    <row r="2448" spans="1:7" x14ac:dyDescent="0.25">
      <c r="A2448" s="142" t="s">
        <v>2040</v>
      </c>
      <c r="B2448" s="142" t="s">
        <v>768</v>
      </c>
      <c r="C2448" s="142" t="s">
        <v>2029</v>
      </c>
      <c r="D2448" s="142" t="s">
        <v>10</v>
      </c>
      <c r="E2448" s="142" t="s">
        <v>1013</v>
      </c>
      <c r="F2448" s="143">
        <v>3</v>
      </c>
      <c r="G2448" s="143">
        <v>1</v>
      </c>
    </row>
    <row r="2449" spans="1:7" x14ac:dyDescent="0.25">
      <c r="A2449" s="142" t="s">
        <v>2040</v>
      </c>
      <c r="B2449" s="142" t="s">
        <v>768</v>
      </c>
      <c r="C2449" s="142" t="s">
        <v>2029</v>
      </c>
      <c r="D2449" s="142" t="s">
        <v>2221</v>
      </c>
      <c r="E2449" s="142" t="s">
        <v>1014</v>
      </c>
      <c r="F2449" s="143">
        <v>2</v>
      </c>
      <c r="G2449" s="143">
        <v>1</v>
      </c>
    </row>
    <row r="2450" spans="1:7" x14ac:dyDescent="0.25">
      <c r="A2450" s="142" t="s">
        <v>2040</v>
      </c>
      <c r="B2450" s="142" t="s">
        <v>768</v>
      </c>
      <c r="C2450" s="142" t="s">
        <v>2029</v>
      </c>
      <c r="D2450" s="142" t="s">
        <v>2220</v>
      </c>
      <c r="E2450" s="142" t="s">
        <v>579</v>
      </c>
      <c r="F2450" s="143">
        <v>1.25</v>
      </c>
      <c r="G2450" s="143">
        <v>1</v>
      </c>
    </row>
    <row r="2451" spans="1:7" x14ac:dyDescent="0.25">
      <c r="A2451" s="142" t="s">
        <v>769</v>
      </c>
      <c r="B2451" s="142" t="s">
        <v>770</v>
      </c>
      <c r="C2451" s="142" t="s">
        <v>2058</v>
      </c>
      <c r="D2451" s="142" t="s">
        <v>10</v>
      </c>
      <c r="E2451" s="142" t="s">
        <v>1013</v>
      </c>
      <c r="F2451" s="143">
        <v>7.75</v>
      </c>
      <c r="G2451" s="143">
        <v>1</v>
      </c>
    </row>
    <row r="2452" spans="1:7" x14ac:dyDescent="0.25">
      <c r="A2452" s="142" t="s">
        <v>769</v>
      </c>
      <c r="B2452" s="142" t="s">
        <v>770</v>
      </c>
      <c r="C2452" s="142" t="s">
        <v>2058</v>
      </c>
      <c r="D2452" s="142" t="s">
        <v>2221</v>
      </c>
      <c r="E2452" s="142" t="s">
        <v>1014</v>
      </c>
      <c r="F2452" s="143">
        <v>6.25</v>
      </c>
      <c r="G2452" s="143">
        <v>1</v>
      </c>
    </row>
    <row r="2453" spans="1:7" x14ac:dyDescent="0.25">
      <c r="A2453" s="142" t="s">
        <v>769</v>
      </c>
      <c r="B2453" s="142" t="s">
        <v>770</v>
      </c>
      <c r="C2453" s="142" t="s">
        <v>2058</v>
      </c>
      <c r="D2453" s="142" t="s">
        <v>2220</v>
      </c>
      <c r="E2453" s="142" t="s">
        <v>579</v>
      </c>
      <c r="F2453" s="143">
        <v>4</v>
      </c>
      <c r="G2453" s="143">
        <v>1</v>
      </c>
    </row>
    <row r="2454" spans="1:7" x14ac:dyDescent="0.25">
      <c r="A2454" s="142" t="s">
        <v>2041</v>
      </c>
      <c r="B2454" s="142" t="s">
        <v>771</v>
      </c>
      <c r="C2454" s="142" t="s">
        <v>2029</v>
      </c>
      <c r="D2454" s="142" t="s">
        <v>10</v>
      </c>
      <c r="E2454" s="142" t="s">
        <v>1013</v>
      </c>
      <c r="F2454" s="143">
        <v>3</v>
      </c>
      <c r="G2454" s="143">
        <v>1</v>
      </c>
    </row>
    <row r="2455" spans="1:7" x14ac:dyDescent="0.25">
      <c r="A2455" s="142" t="s">
        <v>2041</v>
      </c>
      <c r="B2455" s="142" t="s">
        <v>771</v>
      </c>
      <c r="C2455" s="142" t="s">
        <v>2029</v>
      </c>
      <c r="D2455" s="142" t="s">
        <v>2221</v>
      </c>
      <c r="E2455" s="142" t="s">
        <v>1014</v>
      </c>
      <c r="F2455" s="143">
        <v>2</v>
      </c>
      <c r="G2455" s="143">
        <v>1</v>
      </c>
    </row>
    <row r="2456" spans="1:7" x14ac:dyDescent="0.25">
      <c r="A2456" s="142" t="s">
        <v>2041</v>
      </c>
      <c r="B2456" s="142" t="s">
        <v>771</v>
      </c>
      <c r="C2456" s="142" t="s">
        <v>2029</v>
      </c>
      <c r="D2456" s="142" t="s">
        <v>2220</v>
      </c>
      <c r="E2456" s="142" t="s">
        <v>579</v>
      </c>
      <c r="F2456" s="143">
        <v>1.25</v>
      </c>
      <c r="G2456" s="143">
        <v>1</v>
      </c>
    </row>
    <row r="2457" spans="1:7" x14ac:dyDescent="0.25">
      <c r="A2457" s="142" t="s">
        <v>2074</v>
      </c>
      <c r="B2457" s="142" t="s">
        <v>772</v>
      </c>
      <c r="C2457" s="142" t="s">
        <v>2058</v>
      </c>
      <c r="D2457" s="142" t="s">
        <v>10</v>
      </c>
      <c r="E2457" s="142" t="s">
        <v>1013</v>
      </c>
      <c r="F2457" s="143">
        <v>7.75</v>
      </c>
      <c r="G2457" s="143">
        <v>1</v>
      </c>
    </row>
    <row r="2458" spans="1:7" x14ac:dyDescent="0.25">
      <c r="A2458" s="142" t="s">
        <v>2074</v>
      </c>
      <c r="B2458" s="142" t="s">
        <v>772</v>
      </c>
      <c r="C2458" s="142" t="s">
        <v>2058</v>
      </c>
      <c r="D2458" s="142" t="s">
        <v>2221</v>
      </c>
      <c r="E2458" s="142" t="s">
        <v>1014</v>
      </c>
      <c r="F2458" s="143">
        <v>6.25</v>
      </c>
      <c r="G2458" s="143">
        <v>1</v>
      </c>
    </row>
    <row r="2459" spans="1:7" x14ac:dyDescent="0.25">
      <c r="A2459" s="142" t="s">
        <v>2074</v>
      </c>
      <c r="B2459" s="142" t="s">
        <v>772</v>
      </c>
      <c r="C2459" s="142" t="s">
        <v>2058</v>
      </c>
      <c r="D2459" s="142" t="s">
        <v>2220</v>
      </c>
      <c r="E2459" s="142" t="s">
        <v>579</v>
      </c>
      <c r="F2459" s="143">
        <v>4</v>
      </c>
      <c r="G2459" s="143">
        <v>1</v>
      </c>
    </row>
    <row r="2460" spans="1:7" x14ac:dyDescent="0.25">
      <c r="A2460" s="142" t="s">
        <v>773</v>
      </c>
      <c r="B2460" s="142" t="s">
        <v>1797</v>
      </c>
      <c r="C2460" s="142" t="s">
        <v>2106</v>
      </c>
      <c r="D2460" s="142" t="s">
        <v>2222</v>
      </c>
      <c r="E2460" s="142" t="s">
        <v>2185</v>
      </c>
      <c r="F2460" s="143">
        <v>8.5</v>
      </c>
      <c r="G2460" s="143">
        <v>1</v>
      </c>
    </row>
    <row r="2461" spans="1:7" x14ac:dyDescent="0.25">
      <c r="A2461" s="142" t="s">
        <v>773</v>
      </c>
      <c r="B2461" s="142" t="s">
        <v>1797</v>
      </c>
      <c r="C2461" s="142" t="s">
        <v>2106</v>
      </c>
      <c r="D2461" s="142" t="s">
        <v>2224</v>
      </c>
      <c r="E2461" s="142" t="s">
        <v>2184</v>
      </c>
      <c r="F2461" s="143">
        <v>7</v>
      </c>
      <c r="G2461" s="143">
        <v>1</v>
      </c>
    </row>
    <row r="2462" spans="1:7" x14ac:dyDescent="0.25">
      <c r="A2462" s="142" t="s">
        <v>773</v>
      </c>
      <c r="B2462" s="142" t="s">
        <v>1797</v>
      </c>
      <c r="C2462" s="142" t="s">
        <v>2106</v>
      </c>
      <c r="D2462" s="142" t="s">
        <v>2226</v>
      </c>
      <c r="E2462" s="142" t="s">
        <v>2186</v>
      </c>
      <c r="F2462" s="143">
        <v>5.5</v>
      </c>
      <c r="G2462" s="143">
        <v>1</v>
      </c>
    </row>
    <row r="2463" spans="1:7" x14ac:dyDescent="0.25">
      <c r="A2463" s="142" t="s">
        <v>773</v>
      </c>
      <c r="B2463" s="142" t="s">
        <v>1797</v>
      </c>
      <c r="C2463" s="142" t="s">
        <v>2106</v>
      </c>
      <c r="D2463" s="142" t="s">
        <v>2227</v>
      </c>
      <c r="E2463" s="142" t="s">
        <v>2183</v>
      </c>
      <c r="F2463" s="143">
        <v>1.75</v>
      </c>
      <c r="G2463" s="143">
        <v>1</v>
      </c>
    </row>
    <row r="2464" spans="1:7" x14ac:dyDescent="0.25">
      <c r="A2464" s="142" t="s">
        <v>773</v>
      </c>
      <c r="B2464" s="142" t="s">
        <v>1797</v>
      </c>
      <c r="C2464" s="142" t="s">
        <v>2106</v>
      </c>
      <c r="D2464" s="142" t="s">
        <v>2228</v>
      </c>
      <c r="E2464" s="142" t="s">
        <v>2187</v>
      </c>
      <c r="F2464" s="143">
        <v>4</v>
      </c>
      <c r="G2464" s="143">
        <v>1</v>
      </c>
    </row>
    <row r="2465" spans="1:7" x14ac:dyDescent="0.25">
      <c r="A2465" s="142" t="s">
        <v>2075</v>
      </c>
      <c r="B2465" s="142" t="s">
        <v>774</v>
      </c>
      <c r="C2465" s="142" t="s">
        <v>2058</v>
      </c>
      <c r="D2465" s="142" t="s">
        <v>2219</v>
      </c>
      <c r="E2465" s="142" t="s">
        <v>1023</v>
      </c>
      <c r="F2465" s="143">
        <v>8.5</v>
      </c>
      <c r="G2465" s="143">
        <v>1</v>
      </c>
    </row>
    <row r="2466" spans="1:7" x14ac:dyDescent="0.25">
      <c r="A2466" s="142" t="s">
        <v>2075</v>
      </c>
      <c r="B2466" s="142" t="s">
        <v>774</v>
      </c>
      <c r="C2466" s="142" t="s">
        <v>2058</v>
      </c>
      <c r="D2466" s="142" t="s">
        <v>10</v>
      </c>
      <c r="E2466" s="142" t="s">
        <v>1013</v>
      </c>
      <c r="F2466" s="143">
        <v>7</v>
      </c>
      <c r="G2466" s="143">
        <v>1</v>
      </c>
    </row>
    <row r="2467" spans="1:7" x14ac:dyDescent="0.25">
      <c r="A2467" s="142" t="s">
        <v>2075</v>
      </c>
      <c r="B2467" s="142" t="s">
        <v>774</v>
      </c>
      <c r="C2467" s="142" t="s">
        <v>2058</v>
      </c>
      <c r="D2467" s="142" t="s">
        <v>2221</v>
      </c>
      <c r="E2467" s="142" t="s">
        <v>1014</v>
      </c>
      <c r="F2467" s="143">
        <v>5.5</v>
      </c>
      <c r="G2467" s="143">
        <v>1</v>
      </c>
    </row>
    <row r="2468" spans="1:7" x14ac:dyDescent="0.25">
      <c r="A2468" s="142" t="s">
        <v>2075</v>
      </c>
      <c r="B2468" s="142" t="s">
        <v>774</v>
      </c>
      <c r="C2468" s="142" t="s">
        <v>2058</v>
      </c>
      <c r="D2468" s="142" t="s">
        <v>2220</v>
      </c>
      <c r="E2468" s="142" t="s">
        <v>579</v>
      </c>
      <c r="F2468" s="143">
        <v>4</v>
      </c>
      <c r="G2468" s="143">
        <v>1</v>
      </c>
    </row>
    <row r="2469" spans="1:7" x14ac:dyDescent="0.25">
      <c r="A2469" s="142" t="s">
        <v>2042</v>
      </c>
      <c r="B2469" s="142" t="s">
        <v>775</v>
      </c>
      <c r="C2469" s="142" t="s">
        <v>2029</v>
      </c>
      <c r="D2469" s="142" t="s">
        <v>2220</v>
      </c>
      <c r="E2469" s="142" t="s">
        <v>579</v>
      </c>
      <c r="F2469" s="143">
        <v>1.75</v>
      </c>
      <c r="G2469" s="143">
        <v>1</v>
      </c>
    </row>
    <row r="2470" spans="1:7" x14ac:dyDescent="0.25">
      <c r="A2470" s="142" t="s">
        <v>776</v>
      </c>
      <c r="B2470" s="142" t="s">
        <v>1836</v>
      </c>
      <c r="C2470" s="142" t="s">
        <v>1824</v>
      </c>
      <c r="D2470" s="142" t="s">
        <v>2220</v>
      </c>
      <c r="E2470" s="142" t="s">
        <v>579</v>
      </c>
      <c r="F2470" s="143">
        <v>1.75</v>
      </c>
      <c r="G2470" s="143">
        <v>1</v>
      </c>
    </row>
    <row r="2471" spans="1:7" x14ac:dyDescent="0.25">
      <c r="A2471" s="142" t="s">
        <v>777</v>
      </c>
      <c r="B2471" s="142" t="s">
        <v>778</v>
      </c>
      <c r="C2471" s="142" t="s">
        <v>1839</v>
      </c>
      <c r="D2471" s="142" t="s">
        <v>2222</v>
      </c>
      <c r="E2471" s="142" t="s">
        <v>2185</v>
      </c>
      <c r="F2471" s="143">
        <v>8.5</v>
      </c>
      <c r="G2471" s="143">
        <v>1</v>
      </c>
    </row>
    <row r="2472" spans="1:7" x14ac:dyDescent="0.25">
      <c r="A2472" s="142" t="s">
        <v>777</v>
      </c>
      <c r="B2472" s="142" t="s">
        <v>778</v>
      </c>
      <c r="C2472" s="142" t="s">
        <v>1839</v>
      </c>
      <c r="D2472" s="142" t="s">
        <v>2224</v>
      </c>
      <c r="E2472" s="142" t="s">
        <v>2184</v>
      </c>
      <c r="F2472" s="143">
        <v>7</v>
      </c>
      <c r="G2472" s="143">
        <v>1</v>
      </c>
    </row>
    <row r="2473" spans="1:7" x14ac:dyDescent="0.25">
      <c r="A2473" s="142" t="s">
        <v>777</v>
      </c>
      <c r="B2473" s="142" t="s">
        <v>778</v>
      </c>
      <c r="C2473" s="142" t="s">
        <v>1839</v>
      </c>
      <c r="D2473" s="142" t="s">
        <v>2226</v>
      </c>
      <c r="E2473" s="142" t="s">
        <v>2186</v>
      </c>
      <c r="F2473" s="143">
        <v>5.5</v>
      </c>
      <c r="G2473" s="143">
        <v>1</v>
      </c>
    </row>
    <row r="2474" spans="1:7" x14ac:dyDescent="0.25">
      <c r="A2474" s="142" t="s">
        <v>777</v>
      </c>
      <c r="B2474" s="142" t="s">
        <v>778</v>
      </c>
      <c r="C2474" s="142" t="s">
        <v>1839</v>
      </c>
      <c r="D2474" s="142" t="s">
        <v>2227</v>
      </c>
      <c r="E2474" s="142" t="s">
        <v>2183</v>
      </c>
      <c r="F2474" s="143">
        <v>1.75</v>
      </c>
      <c r="G2474" s="143">
        <v>1</v>
      </c>
    </row>
    <row r="2475" spans="1:7" x14ac:dyDescent="0.25">
      <c r="A2475" s="142" t="s">
        <v>777</v>
      </c>
      <c r="B2475" s="142" t="s">
        <v>778</v>
      </c>
      <c r="C2475" s="142" t="s">
        <v>1839</v>
      </c>
      <c r="D2475" s="142" t="s">
        <v>2228</v>
      </c>
      <c r="E2475" s="142" t="s">
        <v>2187</v>
      </c>
      <c r="F2475" s="143">
        <v>4</v>
      </c>
      <c r="G2475" s="143">
        <v>1</v>
      </c>
    </row>
    <row r="2476" spans="1:7" x14ac:dyDescent="0.25">
      <c r="A2476" s="142" t="s">
        <v>779</v>
      </c>
      <c r="B2476" s="142" t="s">
        <v>780</v>
      </c>
      <c r="C2476" s="142" t="s">
        <v>1839</v>
      </c>
      <c r="D2476" s="142" t="s">
        <v>2222</v>
      </c>
      <c r="E2476" s="142" t="s">
        <v>2185</v>
      </c>
      <c r="F2476" s="143">
        <v>8.5</v>
      </c>
      <c r="G2476" s="143">
        <v>1</v>
      </c>
    </row>
    <row r="2477" spans="1:7" x14ac:dyDescent="0.25">
      <c r="A2477" s="142" t="s">
        <v>779</v>
      </c>
      <c r="B2477" s="142" t="s">
        <v>780</v>
      </c>
      <c r="C2477" s="142" t="s">
        <v>1839</v>
      </c>
      <c r="D2477" s="142" t="s">
        <v>2224</v>
      </c>
      <c r="E2477" s="142" t="s">
        <v>2184</v>
      </c>
      <c r="F2477" s="143">
        <v>7</v>
      </c>
      <c r="G2477" s="143">
        <v>1</v>
      </c>
    </row>
    <row r="2478" spans="1:7" x14ac:dyDescent="0.25">
      <c r="A2478" s="142" t="s">
        <v>779</v>
      </c>
      <c r="B2478" s="142" t="s">
        <v>780</v>
      </c>
      <c r="C2478" s="142" t="s">
        <v>1839</v>
      </c>
      <c r="D2478" s="142" t="s">
        <v>2226</v>
      </c>
      <c r="E2478" s="142" t="s">
        <v>2186</v>
      </c>
      <c r="F2478" s="143">
        <v>5.5</v>
      </c>
      <c r="G2478" s="143">
        <v>1</v>
      </c>
    </row>
    <row r="2479" spans="1:7" x14ac:dyDescent="0.25">
      <c r="A2479" s="142" t="s">
        <v>779</v>
      </c>
      <c r="B2479" s="142" t="s">
        <v>780</v>
      </c>
      <c r="C2479" s="142" t="s">
        <v>1839</v>
      </c>
      <c r="D2479" s="142" t="s">
        <v>2227</v>
      </c>
      <c r="E2479" s="142" t="s">
        <v>2183</v>
      </c>
      <c r="F2479" s="143">
        <v>1.75</v>
      </c>
      <c r="G2479" s="143">
        <v>1</v>
      </c>
    </row>
    <row r="2480" spans="1:7" x14ac:dyDescent="0.25">
      <c r="A2480" s="142" t="s">
        <v>779</v>
      </c>
      <c r="B2480" s="142" t="s">
        <v>780</v>
      </c>
      <c r="C2480" s="142" t="s">
        <v>1839</v>
      </c>
      <c r="D2480" s="142" t="s">
        <v>2228</v>
      </c>
      <c r="E2480" s="142" t="s">
        <v>2187</v>
      </c>
      <c r="F2480" s="143">
        <v>4</v>
      </c>
      <c r="G2480" s="143">
        <v>1</v>
      </c>
    </row>
    <row r="2481" spans="1:7" x14ac:dyDescent="0.25">
      <c r="A2481" s="142" t="s">
        <v>2043</v>
      </c>
      <c r="B2481" s="142" t="s">
        <v>782</v>
      </c>
      <c r="C2481" s="142" t="s">
        <v>2029</v>
      </c>
      <c r="D2481" s="142" t="s">
        <v>2219</v>
      </c>
      <c r="E2481" s="142" t="s">
        <v>1023</v>
      </c>
      <c r="F2481" s="143">
        <v>3</v>
      </c>
      <c r="G2481" s="143">
        <v>1</v>
      </c>
    </row>
    <row r="2482" spans="1:7" x14ac:dyDescent="0.25">
      <c r="A2482" s="142" t="s">
        <v>2043</v>
      </c>
      <c r="B2482" s="142" t="s">
        <v>782</v>
      </c>
      <c r="C2482" s="142" t="s">
        <v>2029</v>
      </c>
      <c r="D2482" s="142" t="s">
        <v>10</v>
      </c>
      <c r="E2482" s="142" t="s">
        <v>1013</v>
      </c>
      <c r="F2482" s="143">
        <v>2</v>
      </c>
      <c r="G2482" s="143">
        <v>1</v>
      </c>
    </row>
    <row r="2483" spans="1:7" x14ac:dyDescent="0.25">
      <c r="A2483" s="142" t="s">
        <v>2043</v>
      </c>
      <c r="B2483" s="142" t="s">
        <v>782</v>
      </c>
      <c r="C2483" s="142" t="s">
        <v>2029</v>
      </c>
      <c r="D2483" s="142" t="s">
        <v>2221</v>
      </c>
      <c r="E2483" s="142" t="s">
        <v>1014</v>
      </c>
      <c r="F2483" s="143">
        <v>1.5</v>
      </c>
      <c r="G2483" s="143">
        <v>1</v>
      </c>
    </row>
    <row r="2484" spans="1:7" x14ac:dyDescent="0.25">
      <c r="A2484" s="142" t="s">
        <v>2043</v>
      </c>
      <c r="B2484" s="142" t="s">
        <v>782</v>
      </c>
      <c r="C2484" s="142" t="s">
        <v>2029</v>
      </c>
      <c r="D2484" s="142" t="s">
        <v>2220</v>
      </c>
      <c r="E2484" s="142" t="s">
        <v>579</v>
      </c>
      <c r="F2484" s="143">
        <v>1</v>
      </c>
      <c r="G2484" s="143">
        <v>1</v>
      </c>
    </row>
    <row r="2485" spans="1:7" x14ac:dyDescent="0.25">
      <c r="A2485" s="142" t="s">
        <v>2076</v>
      </c>
      <c r="B2485" s="142" t="s">
        <v>783</v>
      </c>
      <c r="C2485" s="142" t="s">
        <v>2058</v>
      </c>
      <c r="D2485" s="142" t="s">
        <v>2219</v>
      </c>
      <c r="E2485" s="142" t="s">
        <v>2158</v>
      </c>
      <c r="F2485" s="143">
        <v>8.5</v>
      </c>
      <c r="G2485" s="143">
        <v>1</v>
      </c>
    </row>
    <row r="2486" spans="1:7" x14ac:dyDescent="0.25">
      <c r="A2486" s="142" t="s">
        <v>2076</v>
      </c>
      <c r="B2486" s="142" t="s">
        <v>783</v>
      </c>
      <c r="C2486" s="142" t="s">
        <v>2058</v>
      </c>
      <c r="D2486" s="142" t="s">
        <v>581</v>
      </c>
      <c r="E2486" s="142" t="s">
        <v>2138</v>
      </c>
      <c r="F2486" s="143">
        <v>7</v>
      </c>
      <c r="G2486" s="143">
        <v>1</v>
      </c>
    </row>
    <row r="2487" spans="1:7" x14ac:dyDescent="0.25">
      <c r="A2487" s="142" t="s">
        <v>2076</v>
      </c>
      <c r="B2487" s="142" t="s">
        <v>783</v>
      </c>
      <c r="C2487" s="142" t="s">
        <v>2058</v>
      </c>
      <c r="D2487" s="142" t="s">
        <v>2</v>
      </c>
      <c r="E2487" s="142" t="s">
        <v>2139</v>
      </c>
      <c r="F2487" s="143">
        <v>5.5</v>
      </c>
      <c r="G2487" s="143">
        <v>1</v>
      </c>
    </row>
    <row r="2488" spans="1:7" x14ac:dyDescent="0.25">
      <c r="A2488" s="142" t="s">
        <v>2076</v>
      </c>
      <c r="B2488" s="142" t="s">
        <v>783</v>
      </c>
      <c r="C2488" s="142" t="s">
        <v>2058</v>
      </c>
      <c r="D2488" s="142" t="s">
        <v>13</v>
      </c>
      <c r="E2488" s="142" t="s">
        <v>2140</v>
      </c>
      <c r="F2488" s="143">
        <v>4</v>
      </c>
      <c r="G2488" s="143">
        <v>1</v>
      </c>
    </row>
    <row r="2489" spans="1:7" x14ac:dyDescent="0.25">
      <c r="A2489" s="142" t="s">
        <v>784</v>
      </c>
      <c r="B2489" s="142" t="s">
        <v>785</v>
      </c>
      <c r="C2489" s="142" t="s">
        <v>976</v>
      </c>
      <c r="D2489" s="142" t="s">
        <v>2222</v>
      </c>
      <c r="E2489" s="142" t="s">
        <v>2185</v>
      </c>
      <c r="F2489" s="143">
        <v>8.5</v>
      </c>
      <c r="G2489" s="143">
        <v>1</v>
      </c>
    </row>
    <row r="2490" spans="1:7" x14ac:dyDescent="0.25">
      <c r="A2490" s="142" t="s">
        <v>784</v>
      </c>
      <c r="B2490" s="142" t="s">
        <v>785</v>
      </c>
      <c r="C2490" s="142" t="s">
        <v>976</v>
      </c>
      <c r="D2490" s="142" t="s">
        <v>2223</v>
      </c>
      <c r="E2490" s="142" t="s">
        <v>2181</v>
      </c>
      <c r="F2490" s="143">
        <v>3</v>
      </c>
      <c r="G2490" s="143">
        <v>1</v>
      </c>
    </row>
    <row r="2491" spans="1:7" x14ac:dyDescent="0.25">
      <c r="A2491" s="142" t="s">
        <v>784</v>
      </c>
      <c r="B2491" s="142" t="s">
        <v>785</v>
      </c>
      <c r="C2491" s="142" t="s">
        <v>976</v>
      </c>
      <c r="D2491" s="142" t="s">
        <v>2224</v>
      </c>
      <c r="E2491" s="142" t="s">
        <v>2184</v>
      </c>
      <c r="F2491" s="143">
        <v>7</v>
      </c>
      <c r="G2491" s="143">
        <v>1</v>
      </c>
    </row>
    <row r="2492" spans="1:7" x14ac:dyDescent="0.25">
      <c r="A2492" s="142" t="s">
        <v>784</v>
      </c>
      <c r="B2492" s="142" t="s">
        <v>785</v>
      </c>
      <c r="C2492" s="142" t="s">
        <v>976</v>
      </c>
      <c r="D2492" s="142" t="s">
        <v>2225</v>
      </c>
      <c r="E2492" s="142" t="s">
        <v>2182</v>
      </c>
      <c r="F2492" s="143">
        <v>2</v>
      </c>
      <c r="G2492" s="143">
        <v>1</v>
      </c>
    </row>
    <row r="2493" spans="1:7" x14ac:dyDescent="0.25">
      <c r="A2493" s="142" t="s">
        <v>784</v>
      </c>
      <c r="B2493" s="142" t="s">
        <v>785</v>
      </c>
      <c r="C2493" s="142" t="s">
        <v>976</v>
      </c>
      <c r="D2493" s="142" t="s">
        <v>2226</v>
      </c>
      <c r="E2493" s="142" t="s">
        <v>2186</v>
      </c>
      <c r="F2493" s="143">
        <v>5.5</v>
      </c>
      <c r="G2493" s="143">
        <v>1</v>
      </c>
    </row>
    <row r="2494" spans="1:7" x14ac:dyDescent="0.25">
      <c r="A2494" s="142" t="s">
        <v>784</v>
      </c>
      <c r="B2494" s="142" t="s">
        <v>785</v>
      </c>
      <c r="C2494" s="142" t="s">
        <v>976</v>
      </c>
      <c r="D2494" s="142" t="s">
        <v>2227</v>
      </c>
      <c r="E2494" s="142" t="s">
        <v>2183</v>
      </c>
      <c r="F2494" s="143">
        <v>1.25</v>
      </c>
      <c r="G2494" s="143">
        <v>1</v>
      </c>
    </row>
    <row r="2495" spans="1:7" x14ac:dyDescent="0.25">
      <c r="A2495" s="142" t="s">
        <v>784</v>
      </c>
      <c r="B2495" s="142" t="s">
        <v>785</v>
      </c>
      <c r="C2495" s="142" t="s">
        <v>976</v>
      </c>
      <c r="D2495" s="142" t="s">
        <v>2228</v>
      </c>
      <c r="E2495" s="142" t="s">
        <v>2187</v>
      </c>
      <c r="F2495" s="143">
        <v>4</v>
      </c>
      <c r="G2495" s="143">
        <v>1</v>
      </c>
    </row>
    <row r="2496" spans="1:7" x14ac:dyDescent="0.25">
      <c r="A2496" s="142" t="s">
        <v>2077</v>
      </c>
      <c r="B2496" s="142" t="s">
        <v>2078</v>
      </c>
      <c r="C2496" s="142" t="s">
        <v>2058</v>
      </c>
      <c r="D2496" s="142" t="s">
        <v>2219</v>
      </c>
      <c r="E2496" s="142" t="s">
        <v>2158</v>
      </c>
      <c r="F2496" s="143">
        <v>8.5</v>
      </c>
      <c r="G2496" s="143">
        <v>1</v>
      </c>
    </row>
    <row r="2497" spans="1:7" x14ac:dyDescent="0.25">
      <c r="A2497" s="142" t="s">
        <v>2077</v>
      </c>
      <c r="B2497" s="142" t="s">
        <v>2078</v>
      </c>
      <c r="C2497" s="142" t="s">
        <v>2058</v>
      </c>
      <c r="D2497" s="142" t="s">
        <v>581</v>
      </c>
      <c r="E2497" s="142" t="s">
        <v>2138</v>
      </c>
      <c r="F2497" s="143">
        <v>7</v>
      </c>
      <c r="G2497" s="143">
        <v>1</v>
      </c>
    </row>
    <row r="2498" spans="1:7" x14ac:dyDescent="0.25">
      <c r="A2498" s="142" t="s">
        <v>2077</v>
      </c>
      <c r="B2498" s="142" t="s">
        <v>2078</v>
      </c>
      <c r="C2498" s="142" t="s">
        <v>2058</v>
      </c>
      <c r="D2498" s="142" t="s">
        <v>2</v>
      </c>
      <c r="E2498" s="142" t="s">
        <v>2139</v>
      </c>
      <c r="F2498" s="143">
        <v>5.5</v>
      </c>
      <c r="G2498" s="143">
        <v>1</v>
      </c>
    </row>
    <row r="2499" spans="1:7" x14ac:dyDescent="0.25">
      <c r="A2499" s="142" t="s">
        <v>2077</v>
      </c>
      <c r="B2499" s="142" t="s">
        <v>2078</v>
      </c>
      <c r="C2499" s="142" t="s">
        <v>2058</v>
      </c>
      <c r="D2499" s="142" t="s">
        <v>13</v>
      </c>
      <c r="E2499" s="142" t="s">
        <v>2140</v>
      </c>
      <c r="F2499" s="143">
        <v>4</v>
      </c>
      <c r="G2499" s="143">
        <v>1</v>
      </c>
    </row>
    <row r="2500" spans="1:7" x14ac:dyDescent="0.25">
      <c r="A2500" s="142" t="s">
        <v>786</v>
      </c>
      <c r="B2500" s="142" t="s">
        <v>787</v>
      </c>
      <c r="C2500" s="142" t="s">
        <v>2106</v>
      </c>
      <c r="D2500" s="142" t="s">
        <v>2222</v>
      </c>
      <c r="E2500" s="142" t="s">
        <v>2185</v>
      </c>
      <c r="F2500" s="143">
        <v>8.5</v>
      </c>
      <c r="G2500" s="143">
        <v>1</v>
      </c>
    </row>
    <row r="2501" spans="1:7" x14ac:dyDescent="0.25">
      <c r="A2501" s="142" t="s">
        <v>786</v>
      </c>
      <c r="B2501" s="142" t="s">
        <v>787</v>
      </c>
      <c r="C2501" s="142" t="s">
        <v>2106</v>
      </c>
      <c r="D2501" s="142" t="s">
        <v>2224</v>
      </c>
      <c r="E2501" s="142" t="s">
        <v>2184</v>
      </c>
      <c r="F2501" s="143">
        <v>7</v>
      </c>
      <c r="G2501" s="143">
        <v>1</v>
      </c>
    </row>
    <row r="2502" spans="1:7" x14ac:dyDescent="0.25">
      <c r="A2502" s="142" t="s">
        <v>786</v>
      </c>
      <c r="B2502" s="142" t="s">
        <v>787</v>
      </c>
      <c r="C2502" s="142" t="s">
        <v>2106</v>
      </c>
      <c r="D2502" s="142" t="s">
        <v>2226</v>
      </c>
      <c r="E2502" s="142" t="s">
        <v>2186</v>
      </c>
      <c r="F2502" s="143">
        <v>5.5</v>
      </c>
      <c r="G2502" s="143">
        <v>1</v>
      </c>
    </row>
    <row r="2503" spans="1:7" x14ac:dyDescent="0.25">
      <c r="A2503" s="142" t="s">
        <v>786</v>
      </c>
      <c r="B2503" s="142" t="s">
        <v>787</v>
      </c>
      <c r="C2503" s="142" t="s">
        <v>2106</v>
      </c>
      <c r="D2503" s="142" t="s">
        <v>2227</v>
      </c>
      <c r="E2503" s="142" t="s">
        <v>2183</v>
      </c>
      <c r="F2503" s="143">
        <v>1.75</v>
      </c>
      <c r="G2503" s="143">
        <v>1</v>
      </c>
    </row>
    <row r="2504" spans="1:7" x14ac:dyDescent="0.25">
      <c r="A2504" s="142" t="s">
        <v>786</v>
      </c>
      <c r="B2504" s="142" t="s">
        <v>787</v>
      </c>
      <c r="C2504" s="142" t="s">
        <v>2106</v>
      </c>
      <c r="D2504" s="142" t="s">
        <v>2228</v>
      </c>
      <c r="E2504" s="142" t="s">
        <v>2187</v>
      </c>
      <c r="F2504" s="143">
        <v>4</v>
      </c>
      <c r="G2504" s="143">
        <v>1</v>
      </c>
    </row>
    <row r="2505" spans="1:7" x14ac:dyDescent="0.25">
      <c r="A2505" s="142" t="s">
        <v>788</v>
      </c>
      <c r="B2505" s="142" t="s">
        <v>789</v>
      </c>
      <c r="C2505" s="142" t="s">
        <v>976</v>
      </c>
      <c r="D2505" s="142" t="s">
        <v>2222</v>
      </c>
      <c r="E2505" s="142" t="s">
        <v>2185</v>
      </c>
      <c r="F2505" s="143">
        <v>8.5</v>
      </c>
      <c r="G2505" s="143">
        <v>1</v>
      </c>
    </row>
    <row r="2506" spans="1:7" x14ac:dyDescent="0.25">
      <c r="A2506" s="142" t="s">
        <v>788</v>
      </c>
      <c r="B2506" s="142" t="s">
        <v>789</v>
      </c>
      <c r="C2506" s="142" t="s">
        <v>976</v>
      </c>
      <c r="D2506" s="142" t="s">
        <v>2223</v>
      </c>
      <c r="E2506" s="142" t="s">
        <v>2181</v>
      </c>
      <c r="F2506" s="143">
        <v>3</v>
      </c>
      <c r="G2506" s="143">
        <v>1</v>
      </c>
    </row>
    <row r="2507" spans="1:7" x14ac:dyDescent="0.25">
      <c r="A2507" s="142" t="s">
        <v>788</v>
      </c>
      <c r="B2507" s="142" t="s">
        <v>789</v>
      </c>
      <c r="C2507" s="142" t="s">
        <v>976</v>
      </c>
      <c r="D2507" s="142" t="s">
        <v>2224</v>
      </c>
      <c r="E2507" s="142" t="s">
        <v>2184</v>
      </c>
      <c r="F2507" s="143">
        <v>7</v>
      </c>
      <c r="G2507" s="143">
        <v>1</v>
      </c>
    </row>
    <row r="2508" spans="1:7" x14ac:dyDescent="0.25">
      <c r="A2508" s="142" t="s">
        <v>788</v>
      </c>
      <c r="B2508" s="142" t="s">
        <v>789</v>
      </c>
      <c r="C2508" s="142" t="s">
        <v>976</v>
      </c>
      <c r="D2508" s="142" t="s">
        <v>2225</v>
      </c>
      <c r="E2508" s="142" t="s">
        <v>2182</v>
      </c>
      <c r="F2508" s="143">
        <v>2</v>
      </c>
      <c r="G2508" s="143">
        <v>1</v>
      </c>
    </row>
    <row r="2509" spans="1:7" x14ac:dyDescent="0.25">
      <c r="A2509" s="142" t="s">
        <v>788</v>
      </c>
      <c r="B2509" s="142" t="s">
        <v>789</v>
      </c>
      <c r="C2509" s="142" t="s">
        <v>976</v>
      </c>
      <c r="D2509" s="142" t="s">
        <v>2226</v>
      </c>
      <c r="E2509" s="142" t="s">
        <v>2186</v>
      </c>
      <c r="F2509" s="143">
        <v>5.5</v>
      </c>
      <c r="G2509" s="143">
        <v>1</v>
      </c>
    </row>
    <row r="2510" spans="1:7" x14ac:dyDescent="0.25">
      <c r="A2510" s="142" t="s">
        <v>788</v>
      </c>
      <c r="B2510" s="142" t="s">
        <v>789</v>
      </c>
      <c r="C2510" s="142" t="s">
        <v>976</v>
      </c>
      <c r="D2510" s="142" t="s">
        <v>2227</v>
      </c>
      <c r="E2510" s="142" t="s">
        <v>2183</v>
      </c>
      <c r="F2510" s="143">
        <v>1.25</v>
      </c>
      <c r="G2510" s="143">
        <v>1</v>
      </c>
    </row>
    <row r="2511" spans="1:7" x14ac:dyDescent="0.25">
      <c r="A2511" s="142" t="s">
        <v>788</v>
      </c>
      <c r="B2511" s="142" t="s">
        <v>789</v>
      </c>
      <c r="C2511" s="142" t="s">
        <v>976</v>
      </c>
      <c r="D2511" s="142" t="s">
        <v>2228</v>
      </c>
      <c r="E2511" s="142" t="s">
        <v>2187</v>
      </c>
      <c r="F2511" s="143">
        <v>4</v>
      </c>
      <c r="G2511" s="143">
        <v>1</v>
      </c>
    </row>
    <row r="2512" spans="1:7" x14ac:dyDescent="0.25">
      <c r="A2512" s="142" t="s">
        <v>790</v>
      </c>
      <c r="B2512" s="142" t="s">
        <v>791</v>
      </c>
      <c r="C2512" s="142" t="s">
        <v>976</v>
      </c>
      <c r="D2512" s="142" t="s">
        <v>2222</v>
      </c>
      <c r="E2512" s="142" t="s">
        <v>2185</v>
      </c>
      <c r="F2512" s="143">
        <v>8.5</v>
      </c>
      <c r="G2512" s="143">
        <v>1</v>
      </c>
    </row>
    <row r="2513" spans="1:7" x14ac:dyDescent="0.25">
      <c r="A2513" s="142" t="s">
        <v>790</v>
      </c>
      <c r="B2513" s="142" t="s">
        <v>791</v>
      </c>
      <c r="C2513" s="142" t="s">
        <v>976</v>
      </c>
      <c r="D2513" s="142" t="s">
        <v>2223</v>
      </c>
      <c r="E2513" s="142" t="s">
        <v>2181</v>
      </c>
      <c r="F2513" s="143">
        <v>3</v>
      </c>
      <c r="G2513" s="143">
        <v>1</v>
      </c>
    </row>
    <row r="2514" spans="1:7" x14ac:dyDescent="0.25">
      <c r="A2514" s="142" t="s">
        <v>790</v>
      </c>
      <c r="B2514" s="142" t="s">
        <v>791</v>
      </c>
      <c r="C2514" s="142" t="s">
        <v>976</v>
      </c>
      <c r="D2514" s="142" t="s">
        <v>2224</v>
      </c>
      <c r="E2514" s="142" t="s">
        <v>2184</v>
      </c>
      <c r="F2514" s="143">
        <v>7</v>
      </c>
      <c r="G2514" s="143">
        <v>1</v>
      </c>
    </row>
    <row r="2515" spans="1:7" x14ac:dyDescent="0.25">
      <c r="A2515" s="142" t="s">
        <v>790</v>
      </c>
      <c r="B2515" s="142" t="s">
        <v>791</v>
      </c>
      <c r="C2515" s="142" t="s">
        <v>976</v>
      </c>
      <c r="D2515" s="142" t="s">
        <v>2225</v>
      </c>
      <c r="E2515" s="142" t="s">
        <v>2182</v>
      </c>
      <c r="F2515" s="143">
        <v>2</v>
      </c>
      <c r="G2515" s="143">
        <v>1</v>
      </c>
    </row>
    <row r="2516" spans="1:7" x14ac:dyDescent="0.25">
      <c r="A2516" s="142" t="s">
        <v>790</v>
      </c>
      <c r="B2516" s="142" t="s">
        <v>791</v>
      </c>
      <c r="C2516" s="142" t="s">
        <v>976</v>
      </c>
      <c r="D2516" s="142" t="s">
        <v>2226</v>
      </c>
      <c r="E2516" s="142" t="s">
        <v>2186</v>
      </c>
      <c r="F2516" s="143">
        <v>5.5</v>
      </c>
      <c r="G2516" s="143">
        <v>1</v>
      </c>
    </row>
    <row r="2517" spans="1:7" x14ac:dyDescent="0.25">
      <c r="A2517" s="142" t="s">
        <v>790</v>
      </c>
      <c r="B2517" s="142" t="s">
        <v>791</v>
      </c>
      <c r="C2517" s="142" t="s">
        <v>976</v>
      </c>
      <c r="D2517" s="142" t="s">
        <v>2227</v>
      </c>
      <c r="E2517" s="142" t="s">
        <v>2183</v>
      </c>
      <c r="F2517" s="143">
        <v>1.25</v>
      </c>
      <c r="G2517" s="143">
        <v>1</v>
      </c>
    </row>
    <row r="2518" spans="1:7" x14ac:dyDescent="0.25">
      <c r="A2518" s="142" t="s">
        <v>790</v>
      </c>
      <c r="B2518" s="142" t="s">
        <v>791</v>
      </c>
      <c r="C2518" s="142" t="s">
        <v>976</v>
      </c>
      <c r="D2518" s="142" t="s">
        <v>2228</v>
      </c>
      <c r="E2518" s="142" t="s">
        <v>2187</v>
      </c>
      <c r="F2518" s="143">
        <v>4</v>
      </c>
      <c r="G2518" s="143">
        <v>1</v>
      </c>
    </row>
    <row r="2519" spans="1:7" x14ac:dyDescent="0.25">
      <c r="A2519" s="142" t="s">
        <v>792</v>
      </c>
      <c r="B2519" s="142" t="s">
        <v>793</v>
      </c>
      <c r="C2519" s="142" t="s">
        <v>976</v>
      </c>
      <c r="D2519" s="142" t="s">
        <v>2222</v>
      </c>
      <c r="E2519" s="142" t="s">
        <v>2185</v>
      </c>
      <c r="F2519" s="143">
        <v>8.5</v>
      </c>
      <c r="G2519" s="143">
        <v>1</v>
      </c>
    </row>
    <row r="2520" spans="1:7" x14ac:dyDescent="0.25">
      <c r="A2520" s="142" t="s">
        <v>792</v>
      </c>
      <c r="B2520" s="142" t="s">
        <v>793</v>
      </c>
      <c r="C2520" s="142" t="s">
        <v>976</v>
      </c>
      <c r="D2520" s="142" t="s">
        <v>2223</v>
      </c>
      <c r="E2520" s="142" t="s">
        <v>2181</v>
      </c>
      <c r="F2520" s="143">
        <v>3</v>
      </c>
      <c r="G2520" s="143">
        <v>1</v>
      </c>
    </row>
    <row r="2521" spans="1:7" x14ac:dyDescent="0.25">
      <c r="A2521" s="142" t="s">
        <v>792</v>
      </c>
      <c r="B2521" s="142" t="s">
        <v>793</v>
      </c>
      <c r="C2521" s="142" t="s">
        <v>976</v>
      </c>
      <c r="D2521" s="142" t="s">
        <v>2224</v>
      </c>
      <c r="E2521" s="142" t="s">
        <v>2184</v>
      </c>
      <c r="F2521" s="143">
        <v>7</v>
      </c>
      <c r="G2521" s="143">
        <v>1</v>
      </c>
    </row>
    <row r="2522" spans="1:7" x14ac:dyDescent="0.25">
      <c r="A2522" s="142" t="s">
        <v>792</v>
      </c>
      <c r="B2522" s="142" t="s">
        <v>793</v>
      </c>
      <c r="C2522" s="142" t="s">
        <v>976</v>
      </c>
      <c r="D2522" s="142" t="s">
        <v>2225</v>
      </c>
      <c r="E2522" s="142" t="s">
        <v>2182</v>
      </c>
      <c r="F2522" s="143">
        <v>2</v>
      </c>
      <c r="G2522" s="143">
        <v>1</v>
      </c>
    </row>
    <row r="2523" spans="1:7" x14ac:dyDescent="0.25">
      <c r="A2523" s="142" t="s">
        <v>792</v>
      </c>
      <c r="B2523" s="142" t="s">
        <v>793</v>
      </c>
      <c r="C2523" s="142" t="s">
        <v>976</v>
      </c>
      <c r="D2523" s="142" t="s">
        <v>2226</v>
      </c>
      <c r="E2523" s="142" t="s">
        <v>2186</v>
      </c>
      <c r="F2523" s="143">
        <v>5.5</v>
      </c>
      <c r="G2523" s="143">
        <v>1</v>
      </c>
    </row>
    <row r="2524" spans="1:7" x14ac:dyDescent="0.25">
      <c r="A2524" s="142" t="s">
        <v>792</v>
      </c>
      <c r="B2524" s="142" t="s">
        <v>793</v>
      </c>
      <c r="C2524" s="142" t="s">
        <v>976</v>
      </c>
      <c r="D2524" s="142" t="s">
        <v>2227</v>
      </c>
      <c r="E2524" s="142" t="s">
        <v>2183</v>
      </c>
      <c r="F2524" s="143">
        <v>1.25</v>
      </c>
      <c r="G2524" s="143">
        <v>1</v>
      </c>
    </row>
    <row r="2525" spans="1:7" x14ac:dyDescent="0.25">
      <c r="A2525" s="142" t="s">
        <v>792</v>
      </c>
      <c r="B2525" s="142" t="s">
        <v>793</v>
      </c>
      <c r="C2525" s="142" t="s">
        <v>976</v>
      </c>
      <c r="D2525" s="142" t="s">
        <v>2228</v>
      </c>
      <c r="E2525" s="142" t="s">
        <v>2187</v>
      </c>
      <c r="F2525" s="143">
        <v>4</v>
      </c>
      <c r="G2525" s="143">
        <v>1</v>
      </c>
    </row>
    <row r="2526" spans="1:7" x14ac:dyDescent="0.25">
      <c r="A2526" s="142" t="s">
        <v>794</v>
      </c>
      <c r="B2526" s="142" t="s">
        <v>205</v>
      </c>
      <c r="C2526" s="142" t="s">
        <v>1804</v>
      </c>
      <c r="D2526" s="142" t="s">
        <v>581</v>
      </c>
      <c r="E2526" s="142" t="s">
        <v>2138</v>
      </c>
      <c r="F2526" s="143">
        <v>10.75</v>
      </c>
      <c r="G2526" s="143">
        <v>1</v>
      </c>
    </row>
    <row r="2527" spans="1:7" x14ac:dyDescent="0.25">
      <c r="A2527" s="142" t="s">
        <v>794</v>
      </c>
      <c r="B2527" s="142" t="s">
        <v>205</v>
      </c>
      <c r="C2527" s="142" t="s">
        <v>1804</v>
      </c>
      <c r="D2527" s="142" t="s">
        <v>2</v>
      </c>
      <c r="E2527" s="142" t="s">
        <v>2139</v>
      </c>
      <c r="F2527" s="143">
        <v>8.8800000000000008</v>
      </c>
      <c r="G2527" s="143">
        <v>1</v>
      </c>
    </row>
    <row r="2528" spans="1:7" x14ac:dyDescent="0.25">
      <c r="A2528" s="142" t="s">
        <v>794</v>
      </c>
      <c r="B2528" s="142" t="s">
        <v>205</v>
      </c>
      <c r="C2528" s="142" t="s">
        <v>1804</v>
      </c>
      <c r="D2528" s="142" t="s">
        <v>13</v>
      </c>
      <c r="E2528" s="142" t="s">
        <v>2140</v>
      </c>
      <c r="F2528" s="143">
        <v>7</v>
      </c>
      <c r="G2528" s="143">
        <v>1</v>
      </c>
    </row>
    <row r="2529" spans="1:7" x14ac:dyDescent="0.25">
      <c r="A2529" s="142" t="s">
        <v>794</v>
      </c>
      <c r="B2529" s="142" t="s">
        <v>205</v>
      </c>
      <c r="C2529" s="142" t="s">
        <v>1804</v>
      </c>
      <c r="D2529" s="142" t="s">
        <v>10</v>
      </c>
      <c r="E2529" s="142" t="s">
        <v>2141</v>
      </c>
      <c r="F2529" s="143">
        <v>5.13</v>
      </c>
      <c r="G2529" s="143">
        <v>1</v>
      </c>
    </row>
    <row r="2530" spans="1:7" x14ac:dyDescent="0.25">
      <c r="A2530" s="142" t="s">
        <v>794</v>
      </c>
      <c r="B2530" s="142" t="s">
        <v>205</v>
      </c>
      <c r="C2530" s="142" t="s">
        <v>1804</v>
      </c>
      <c r="D2530" s="142" t="s">
        <v>370</v>
      </c>
      <c r="E2530" s="142" t="s">
        <v>2142</v>
      </c>
      <c r="F2530" s="143">
        <v>3.5</v>
      </c>
      <c r="G2530" s="143">
        <v>1</v>
      </c>
    </row>
    <row r="2531" spans="1:7" x14ac:dyDescent="0.25">
      <c r="A2531" s="142" t="s">
        <v>795</v>
      </c>
      <c r="B2531" s="142" t="s">
        <v>796</v>
      </c>
      <c r="C2531" s="142" t="s">
        <v>1839</v>
      </c>
      <c r="D2531" s="142" t="s">
        <v>2222</v>
      </c>
      <c r="E2531" s="142" t="s">
        <v>2185</v>
      </c>
      <c r="F2531" s="143">
        <v>8.5</v>
      </c>
      <c r="G2531" s="143">
        <v>1</v>
      </c>
    </row>
    <row r="2532" spans="1:7" x14ac:dyDescent="0.25">
      <c r="A2532" s="142" t="s">
        <v>795</v>
      </c>
      <c r="B2532" s="142" t="s">
        <v>796</v>
      </c>
      <c r="C2532" s="142" t="s">
        <v>1839</v>
      </c>
      <c r="D2532" s="142" t="s">
        <v>2224</v>
      </c>
      <c r="E2532" s="142" t="s">
        <v>2184</v>
      </c>
      <c r="F2532" s="143">
        <v>7</v>
      </c>
      <c r="G2532" s="143">
        <v>1</v>
      </c>
    </row>
    <row r="2533" spans="1:7" x14ac:dyDescent="0.25">
      <c r="A2533" s="142" t="s">
        <v>795</v>
      </c>
      <c r="B2533" s="142" t="s">
        <v>796</v>
      </c>
      <c r="C2533" s="142" t="s">
        <v>1839</v>
      </c>
      <c r="D2533" s="142" t="s">
        <v>2226</v>
      </c>
      <c r="E2533" s="142" t="s">
        <v>2186</v>
      </c>
      <c r="F2533" s="143">
        <v>5.5</v>
      </c>
      <c r="G2533" s="143">
        <v>1</v>
      </c>
    </row>
    <row r="2534" spans="1:7" x14ac:dyDescent="0.25">
      <c r="A2534" s="142" t="s">
        <v>795</v>
      </c>
      <c r="B2534" s="142" t="s">
        <v>796</v>
      </c>
      <c r="C2534" s="142" t="s">
        <v>1839</v>
      </c>
      <c r="D2534" s="142" t="s">
        <v>2227</v>
      </c>
      <c r="E2534" s="142" t="s">
        <v>2183</v>
      </c>
      <c r="F2534" s="143">
        <v>1.75</v>
      </c>
      <c r="G2534" s="143">
        <v>1</v>
      </c>
    </row>
    <row r="2535" spans="1:7" x14ac:dyDescent="0.25">
      <c r="A2535" s="142" t="s">
        <v>795</v>
      </c>
      <c r="B2535" s="142" t="s">
        <v>796</v>
      </c>
      <c r="C2535" s="142" t="s">
        <v>1839</v>
      </c>
      <c r="D2535" s="142" t="s">
        <v>2228</v>
      </c>
      <c r="E2535" s="142" t="s">
        <v>2187</v>
      </c>
      <c r="F2535" s="143">
        <v>4</v>
      </c>
      <c r="G2535" s="143">
        <v>1</v>
      </c>
    </row>
    <row r="2536" spans="1:7" x14ac:dyDescent="0.25">
      <c r="A2536" s="142" t="s">
        <v>797</v>
      </c>
      <c r="B2536" s="142" t="s">
        <v>798</v>
      </c>
      <c r="C2536" s="142" t="s">
        <v>2002</v>
      </c>
      <c r="D2536" s="142" t="s">
        <v>10</v>
      </c>
      <c r="E2536" s="142" t="s">
        <v>2172</v>
      </c>
      <c r="F2536" s="143">
        <v>8.5</v>
      </c>
      <c r="G2536" s="143">
        <v>1</v>
      </c>
    </row>
    <row r="2537" spans="1:7" x14ac:dyDescent="0.25">
      <c r="A2537" s="142" t="s">
        <v>797</v>
      </c>
      <c r="B2537" s="142" t="s">
        <v>798</v>
      </c>
      <c r="C2537" s="142" t="s">
        <v>2002</v>
      </c>
      <c r="D2537" s="142" t="s">
        <v>2221</v>
      </c>
      <c r="E2537" s="142" t="s">
        <v>2173</v>
      </c>
      <c r="F2537" s="143">
        <v>8.5</v>
      </c>
      <c r="G2537" s="143">
        <v>1</v>
      </c>
    </row>
    <row r="2538" spans="1:7" x14ac:dyDescent="0.25">
      <c r="A2538" s="142" t="s">
        <v>797</v>
      </c>
      <c r="B2538" s="142" t="s">
        <v>798</v>
      </c>
      <c r="C2538" s="142" t="s">
        <v>2002</v>
      </c>
      <c r="D2538" s="142" t="s">
        <v>2220</v>
      </c>
      <c r="E2538" s="142" t="s">
        <v>2174</v>
      </c>
      <c r="F2538" s="143">
        <v>7</v>
      </c>
      <c r="G2538" s="143">
        <v>1</v>
      </c>
    </row>
    <row r="2539" spans="1:7" x14ac:dyDescent="0.25">
      <c r="A2539" s="142" t="s">
        <v>799</v>
      </c>
      <c r="B2539" s="142" t="s">
        <v>800</v>
      </c>
      <c r="C2539" s="142" t="s">
        <v>2006</v>
      </c>
      <c r="D2539" s="142" t="s">
        <v>10</v>
      </c>
      <c r="E2539" s="142" t="s">
        <v>2175</v>
      </c>
      <c r="F2539" s="143">
        <v>8.5</v>
      </c>
      <c r="G2539" s="143">
        <v>1</v>
      </c>
    </row>
    <row r="2540" spans="1:7" x14ac:dyDescent="0.25">
      <c r="A2540" s="142" t="s">
        <v>799</v>
      </c>
      <c r="B2540" s="142" t="s">
        <v>800</v>
      </c>
      <c r="C2540" s="142" t="s">
        <v>2006</v>
      </c>
      <c r="D2540" s="142" t="s">
        <v>2221</v>
      </c>
      <c r="E2540" s="142" t="s">
        <v>2176</v>
      </c>
      <c r="F2540" s="143">
        <v>8.5</v>
      </c>
      <c r="G2540" s="143">
        <v>1</v>
      </c>
    </row>
    <row r="2541" spans="1:7" x14ac:dyDescent="0.25">
      <c r="A2541" s="142" t="s">
        <v>799</v>
      </c>
      <c r="B2541" s="142" t="s">
        <v>800</v>
      </c>
      <c r="C2541" s="142" t="s">
        <v>2006</v>
      </c>
      <c r="D2541" s="142" t="s">
        <v>2220</v>
      </c>
      <c r="E2541" s="142" t="s">
        <v>2177</v>
      </c>
      <c r="F2541" s="143">
        <v>7</v>
      </c>
      <c r="G2541" s="143">
        <v>1</v>
      </c>
    </row>
    <row r="2542" spans="1:7" x14ac:dyDescent="0.25">
      <c r="A2542" s="142" t="s">
        <v>801</v>
      </c>
      <c r="B2542" s="142" t="s">
        <v>802</v>
      </c>
      <c r="C2542" s="142" t="s">
        <v>2009</v>
      </c>
      <c r="D2542" s="142" t="s">
        <v>10</v>
      </c>
      <c r="E2542" s="142" t="s">
        <v>2178</v>
      </c>
      <c r="F2542" s="143">
        <v>8.5</v>
      </c>
      <c r="G2542" s="143">
        <v>1</v>
      </c>
    </row>
    <row r="2543" spans="1:7" x14ac:dyDescent="0.25">
      <c r="A2543" s="142" t="s">
        <v>801</v>
      </c>
      <c r="B2543" s="142" t="s">
        <v>802</v>
      </c>
      <c r="C2543" s="142" t="s">
        <v>2009</v>
      </c>
      <c r="D2543" s="142" t="s">
        <v>2221</v>
      </c>
      <c r="E2543" s="142" t="s">
        <v>2179</v>
      </c>
      <c r="F2543" s="143">
        <v>8.5</v>
      </c>
      <c r="G2543" s="143">
        <v>1</v>
      </c>
    </row>
    <row r="2544" spans="1:7" x14ac:dyDescent="0.25">
      <c r="A2544" s="142" t="s">
        <v>801</v>
      </c>
      <c r="B2544" s="142" t="s">
        <v>802</v>
      </c>
      <c r="C2544" s="142" t="s">
        <v>2009</v>
      </c>
      <c r="D2544" s="142" t="s">
        <v>2220</v>
      </c>
      <c r="E2544" s="142" t="s">
        <v>2180</v>
      </c>
      <c r="F2544" s="143">
        <v>8.5</v>
      </c>
      <c r="G2544" s="143">
        <v>1</v>
      </c>
    </row>
    <row r="2545" spans="1:7" x14ac:dyDescent="0.25">
      <c r="A2545" s="142" t="s">
        <v>803</v>
      </c>
      <c r="B2545" s="142" t="s">
        <v>157</v>
      </c>
      <c r="C2545" s="142" t="s">
        <v>1804</v>
      </c>
      <c r="D2545" s="142" t="s">
        <v>581</v>
      </c>
      <c r="E2545" s="142" t="s">
        <v>2138</v>
      </c>
      <c r="F2545" s="143">
        <v>10.75</v>
      </c>
      <c r="G2545" s="143">
        <v>1</v>
      </c>
    </row>
    <row r="2546" spans="1:7" x14ac:dyDescent="0.25">
      <c r="A2546" s="142" t="s">
        <v>803</v>
      </c>
      <c r="B2546" s="142" t="s">
        <v>157</v>
      </c>
      <c r="C2546" s="142" t="s">
        <v>1804</v>
      </c>
      <c r="D2546" s="142" t="s">
        <v>2</v>
      </c>
      <c r="E2546" s="142" t="s">
        <v>2139</v>
      </c>
      <c r="F2546" s="143">
        <v>8.8800000000000008</v>
      </c>
      <c r="G2546" s="143">
        <v>1</v>
      </c>
    </row>
    <row r="2547" spans="1:7" x14ac:dyDescent="0.25">
      <c r="A2547" s="142" t="s">
        <v>803</v>
      </c>
      <c r="B2547" s="142" t="s">
        <v>157</v>
      </c>
      <c r="C2547" s="142" t="s">
        <v>1804</v>
      </c>
      <c r="D2547" s="142" t="s">
        <v>13</v>
      </c>
      <c r="E2547" s="142" t="s">
        <v>2140</v>
      </c>
      <c r="F2547" s="143">
        <v>7</v>
      </c>
      <c r="G2547" s="143">
        <v>1</v>
      </c>
    </row>
    <row r="2548" spans="1:7" x14ac:dyDescent="0.25">
      <c r="A2548" s="142" t="s">
        <v>803</v>
      </c>
      <c r="B2548" s="142" t="s">
        <v>157</v>
      </c>
      <c r="C2548" s="142" t="s">
        <v>1804</v>
      </c>
      <c r="D2548" s="142" t="s">
        <v>10</v>
      </c>
      <c r="E2548" s="142" t="s">
        <v>2141</v>
      </c>
      <c r="F2548" s="143">
        <v>5.13</v>
      </c>
      <c r="G2548" s="143">
        <v>1</v>
      </c>
    </row>
    <row r="2549" spans="1:7" x14ac:dyDescent="0.25">
      <c r="A2549" s="142" t="s">
        <v>803</v>
      </c>
      <c r="B2549" s="142" t="s">
        <v>157</v>
      </c>
      <c r="C2549" s="142" t="s">
        <v>1804</v>
      </c>
      <c r="D2549" s="142" t="s">
        <v>370</v>
      </c>
      <c r="E2549" s="142" t="s">
        <v>2142</v>
      </c>
      <c r="F2549" s="143">
        <v>3.5</v>
      </c>
      <c r="G2549" s="143">
        <v>1</v>
      </c>
    </row>
    <row r="2550" spans="1:7" x14ac:dyDescent="0.25">
      <c r="A2550" s="142" t="s">
        <v>804</v>
      </c>
      <c r="B2550" s="142" t="s">
        <v>158</v>
      </c>
      <c r="C2550" s="142" t="s">
        <v>1804</v>
      </c>
      <c r="D2550" s="142" t="s">
        <v>581</v>
      </c>
      <c r="E2550" s="142" t="s">
        <v>2138</v>
      </c>
      <c r="F2550" s="143">
        <v>10.75</v>
      </c>
      <c r="G2550" s="143">
        <v>1</v>
      </c>
    </row>
    <row r="2551" spans="1:7" x14ac:dyDescent="0.25">
      <c r="A2551" s="142" t="s">
        <v>804</v>
      </c>
      <c r="B2551" s="142" t="s">
        <v>158</v>
      </c>
      <c r="C2551" s="142" t="s">
        <v>1804</v>
      </c>
      <c r="D2551" s="142" t="s">
        <v>2</v>
      </c>
      <c r="E2551" s="142" t="s">
        <v>2139</v>
      </c>
      <c r="F2551" s="143">
        <v>8.8800000000000008</v>
      </c>
      <c r="G2551" s="143">
        <v>1</v>
      </c>
    </row>
    <row r="2552" spans="1:7" x14ac:dyDescent="0.25">
      <c r="A2552" s="142" t="s">
        <v>804</v>
      </c>
      <c r="B2552" s="142" t="s">
        <v>158</v>
      </c>
      <c r="C2552" s="142" t="s">
        <v>1804</v>
      </c>
      <c r="D2552" s="142" t="s">
        <v>13</v>
      </c>
      <c r="E2552" s="142" t="s">
        <v>2140</v>
      </c>
      <c r="F2552" s="143">
        <v>7</v>
      </c>
      <c r="G2552" s="143">
        <v>1</v>
      </c>
    </row>
    <row r="2553" spans="1:7" x14ac:dyDescent="0.25">
      <c r="A2553" s="142" t="s">
        <v>804</v>
      </c>
      <c r="B2553" s="142" t="s">
        <v>158</v>
      </c>
      <c r="C2553" s="142" t="s">
        <v>1804</v>
      </c>
      <c r="D2553" s="142" t="s">
        <v>10</v>
      </c>
      <c r="E2553" s="142" t="s">
        <v>2141</v>
      </c>
      <c r="F2553" s="143">
        <v>5.13</v>
      </c>
      <c r="G2553" s="143">
        <v>1</v>
      </c>
    </row>
    <row r="2554" spans="1:7" x14ac:dyDescent="0.25">
      <c r="A2554" s="142" t="s">
        <v>804</v>
      </c>
      <c r="B2554" s="142" t="s">
        <v>158</v>
      </c>
      <c r="C2554" s="142" t="s">
        <v>1804</v>
      </c>
      <c r="D2554" s="142" t="s">
        <v>370</v>
      </c>
      <c r="E2554" s="142" t="s">
        <v>2142</v>
      </c>
      <c r="F2554" s="143">
        <v>3.5</v>
      </c>
      <c r="G2554" s="143">
        <v>1</v>
      </c>
    </row>
    <row r="2555" spans="1:7" x14ac:dyDescent="0.25">
      <c r="A2555" s="142" t="s">
        <v>805</v>
      </c>
      <c r="B2555" s="142" t="s">
        <v>806</v>
      </c>
      <c r="C2555" s="142" t="s">
        <v>1804</v>
      </c>
      <c r="D2555" s="142" t="s">
        <v>581</v>
      </c>
      <c r="E2555" s="142" t="s">
        <v>2138</v>
      </c>
      <c r="F2555" s="143">
        <v>10.75</v>
      </c>
      <c r="G2555" s="143">
        <v>1</v>
      </c>
    </row>
    <row r="2556" spans="1:7" x14ac:dyDescent="0.25">
      <c r="A2556" s="142" t="s">
        <v>805</v>
      </c>
      <c r="B2556" s="142" t="s">
        <v>806</v>
      </c>
      <c r="C2556" s="142" t="s">
        <v>1804</v>
      </c>
      <c r="D2556" s="142" t="s">
        <v>2</v>
      </c>
      <c r="E2556" s="142" t="s">
        <v>2139</v>
      </c>
      <c r="F2556" s="143">
        <v>8.8800000000000008</v>
      </c>
      <c r="G2556" s="143">
        <v>1</v>
      </c>
    </row>
    <row r="2557" spans="1:7" x14ac:dyDescent="0.25">
      <c r="A2557" s="142" t="s">
        <v>805</v>
      </c>
      <c r="B2557" s="142" t="s">
        <v>806</v>
      </c>
      <c r="C2557" s="142" t="s">
        <v>1804</v>
      </c>
      <c r="D2557" s="142" t="s">
        <v>13</v>
      </c>
      <c r="E2557" s="142" t="s">
        <v>2140</v>
      </c>
      <c r="F2557" s="143">
        <v>7</v>
      </c>
      <c r="G2557" s="143">
        <v>1</v>
      </c>
    </row>
    <row r="2558" spans="1:7" x14ac:dyDescent="0.25">
      <c r="A2558" s="142" t="s">
        <v>805</v>
      </c>
      <c r="B2558" s="142" t="s">
        <v>806</v>
      </c>
      <c r="C2558" s="142" t="s">
        <v>1804</v>
      </c>
      <c r="D2558" s="142" t="s">
        <v>10</v>
      </c>
      <c r="E2558" s="142" t="s">
        <v>2141</v>
      </c>
      <c r="F2558" s="143">
        <v>5.13</v>
      </c>
      <c r="G2558" s="143">
        <v>1</v>
      </c>
    </row>
    <row r="2559" spans="1:7" x14ac:dyDescent="0.25">
      <c r="A2559" s="142" t="s">
        <v>805</v>
      </c>
      <c r="B2559" s="142" t="s">
        <v>806</v>
      </c>
      <c r="C2559" s="142" t="s">
        <v>1804</v>
      </c>
      <c r="D2559" s="142" t="s">
        <v>370</v>
      </c>
      <c r="E2559" s="142" t="s">
        <v>2142</v>
      </c>
      <c r="F2559" s="143">
        <v>3.5</v>
      </c>
      <c r="G2559" s="143">
        <v>1</v>
      </c>
    </row>
    <row r="2560" spans="1:7" x14ac:dyDescent="0.25">
      <c r="A2560" s="142" t="s">
        <v>807</v>
      </c>
      <c r="B2560" s="142" t="s">
        <v>808</v>
      </c>
      <c r="C2560" s="142" t="s">
        <v>1804</v>
      </c>
      <c r="D2560" s="142" t="s">
        <v>581</v>
      </c>
      <c r="E2560" s="142" t="s">
        <v>2138</v>
      </c>
      <c r="F2560" s="143">
        <v>10.75</v>
      </c>
      <c r="G2560" s="143">
        <v>1</v>
      </c>
    </row>
    <row r="2561" spans="1:7" x14ac:dyDescent="0.25">
      <c r="A2561" s="142" t="s">
        <v>807</v>
      </c>
      <c r="B2561" s="142" t="s">
        <v>808</v>
      </c>
      <c r="C2561" s="142" t="s">
        <v>1804</v>
      </c>
      <c r="D2561" s="142" t="s">
        <v>2</v>
      </c>
      <c r="E2561" s="142" t="s">
        <v>2139</v>
      </c>
      <c r="F2561" s="143">
        <v>8.8800000000000008</v>
      </c>
      <c r="G2561" s="143">
        <v>1</v>
      </c>
    </row>
    <row r="2562" spans="1:7" x14ac:dyDescent="0.25">
      <c r="A2562" s="142" t="s">
        <v>807</v>
      </c>
      <c r="B2562" s="142" t="s">
        <v>808</v>
      </c>
      <c r="C2562" s="142" t="s">
        <v>1804</v>
      </c>
      <c r="D2562" s="142" t="s">
        <v>13</v>
      </c>
      <c r="E2562" s="142" t="s">
        <v>2140</v>
      </c>
      <c r="F2562" s="143">
        <v>7</v>
      </c>
      <c r="G2562" s="143">
        <v>1</v>
      </c>
    </row>
    <row r="2563" spans="1:7" x14ac:dyDescent="0.25">
      <c r="A2563" s="142" t="s">
        <v>807</v>
      </c>
      <c r="B2563" s="142" t="s">
        <v>808</v>
      </c>
      <c r="C2563" s="142" t="s">
        <v>1804</v>
      </c>
      <c r="D2563" s="142" t="s">
        <v>10</v>
      </c>
      <c r="E2563" s="142" t="s">
        <v>2141</v>
      </c>
      <c r="F2563" s="143">
        <v>5.13</v>
      </c>
      <c r="G2563" s="143">
        <v>1</v>
      </c>
    </row>
    <row r="2564" spans="1:7" x14ac:dyDescent="0.25">
      <c r="A2564" s="142" t="s">
        <v>807</v>
      </c>
      <c r="B2564" s="142" t="s">
        <v>808</v>
      </c>
      <c r="C2564" s="142" t="s">
        <v>1804</v>
      </c>
      <c r="D2564" s="142" t="s">
        <v>370</v>
      </c>
      <c r="E2564" s="142" t="s">
        <v>2142</v>
      </c>
      <c r="F2564" s="143">
        <v>3.5</v>
      </c>
      <c r="G2564" s="143">
        <v>1</v>
      </c>
    </row>
    <row r="2565" spans="1:7" x14ac:dyDescent="0.25">
      <c r="A2565" s="142" t="s">
        <v>809</v>
      </c>
      <c r="B2565" s="142" t="s">
        <v>810</v>
      </c>
      <c r="C2565" s="142" t="s">
        <v>1804</v>
      </c>
      <c r="D2565" s="142" t="s">
        <v>581</v>
      </c>
      <c r="E2565" s="142" t="s">
        <v>2138</v>
      </c>
      <c r="F2565" s="143">
        <v>10.75</v>
      </c>
      <c r="G2565" s="143">
        <v>1</v>
      </c>
    </row>
    <row r="2566" spans="1:7" x14ac:dyDescent="0.25">
      <c r="A2566" s="142" t="s">
        <v>809</v>
      </c>
      <c r="B2566" s="142" t="s">
        <v>810</v>
      </c>
      <c r="C2566" s="142" t="s">
        <v>1804</v>
      </c>
      <c r="D2566" s="142" t="s">
        <v>2</v>
      </c>
      <c r="E2566" s="142" t="s">
        <v>2139</v>
      </c>
      <c r="F2566" s="143">
        <v>8.8800000000000008</v>
      </c>
      <c r="G2566" s="143">
        <v>1</v>
      </c>
    </row>
    <row r="2567" spans="1:7" x14ac:dyDescent="0.25">
      <c r="A2567" s="142" t="s">
        <v>809</v>
      </c>
      <c r="B2567" s="142" t="s">
        <v>810</v>
      </c>
      <c r="C2567" s="142" t="s">
        <v>1804</v>
      </c>
      <c r="D2567" s="142" t="s">
        <v>13</v>
      </c>
      <c r="E2567" s="142" t="s">
        <v>2140</v>
      </c>
      <c r="F2567" s="143">
        <v>7</v>
      </c>
      <c r="G2567" s="143">
        <v>1</v>
      </c>
    </row>
    <row r="2568" spans="1:7" x14ac:dyDescent="0.25">
      <c r="A2568" s="142" t="s">
        <v>809</v>
      </c>
      <c r="B2568" s="142" t="s">
        <v>810</v>
      </c>
      <c r="C2568" s="142" t="s">
        <v>1804</v>
      </c>
      <c r="D2568" s="142" t="s">
        <v>10</v>
      </c>
      <c r="E2568" s="142" t="s">
        <v>2141</v>
      </c>
      <c r="F2568" s="143">
        <v>5.13</v>
      </c>
      <c r="G2568" s="143">
        <v>1</v>
      </c>
    </row>
    <row r="2569" spans="1:7" x14ac:dyDescent="0.25">
      <c r="A2569" s="142" t="s">
        <v>809</v>
      </c>
      <c r="B2569" s="142" t="s">
        <v>810</v>
      </c>
      <c r="C2569" s="142" t="s">
        <v>1804</v>
      </c>
      <c r="D2569" s="142" t="s">
        <v>370</v>
      </c>
      <c r="E2569" s="142" t="s">
        <v>2142</v>
      </c>
      <c r="F2569" s="143">
        <v>3.5</v>
      </c>
      <c r="G2569" s="143">
        <v>1</v>
      </c>
    </row>
    <row r="2570" spans="1:7" x14ac:dyDescent="0.25">
      <c r="A2570" s="142" t="s">
        <v>811</v>
      </c>
      <c r="B2570" s="142" t="s">
        <v>812</v>
      </c>
      <c r="C2570" s="142" t="s">
        <v>973</v>
      </c>
      <c r="D2570" s="142" t="s">
        <v>2229</v>
      </c>
      <c r="E2570" s="142" t="s">
        <v>2188</v>
      </c>
      <c r="F2570" s="143">
        <v>1</v>
      </c>
      <c r="G2570" s="143">
        <v>1</v>
      </c>
    </row>
    <row r="2571" spans="1:7" x14ac:dyDescent="0.25">
      <c r="A2571" s="142" t="s">
        <v>811</v>
      </c>
      <c r="B2571" s="142" t="s">
        <v>812</v>
      </c>
      <c r="C2571" s="142" t="s">
        <v>973</v>
      </c>
      <c r="D2571" s="142" t="s">
        <v>2230</v>
      </c>
      <c r="E2571" s="142" t="s">
        <v>2189</v>
      </c>
      <c r="F2571" s="143">
        <v>2</v>
      </c>
      <c r="G2571" s="143">
        <v>1</v>
      </c>
    </row>
    <row r="2572" spans="1:7" x14ac:dyDescent="0.25">
      <c r="A2572" s="142" t="s">
        <v>811</v>
      </c>
      <c r="B2572" s="142" t="s">
        <v>812</v>
      </c>
      <c r="C2572" s="142" t="s">
        <v>973</v>
      </c>
      <c r="D2572" s="142" t="s">
        <v>2231</v>
      </c>
      <c r="E2572" s="142" t="s">
        <v>2190</v>
      </c>
      <c r="F2572" s="143">
        <v>3</v>
      </c>
      <c r="G2572" s="143">
        <v>1</v>
      </c>
    </row>
    <row r="2573" spans="1:7" x14ac:dyDescent="0.25">
      <c r="A2573" s="142" t="s">
        <v>811</v>
      </c>
      <c r="B2573" s="142" t="s">
        <v>812</v>
      </c>
      <c r="C2573" s="142" t="s">
        <v>973</v>
      </c>
      <c r="D2573" s="142" t="s">
        <v>2232</v>
      </c>
      <c r="E2573" s="142" t="s">
        <v>2191</v>
      </c>
      <c r="F2573" s="143">
        <v>4</v>
      </c>
      <c r="G2573" s="143">
        <v>1</v>
      </c>
    </row>
    <row r="2574" spans="1:7" x14ac:dyDescent="0.25">
      <c r="A2574" s="142" t="s">
        <v>811</v>
      </c>
      <c r="B2574" s="142" t="s">
        <v>812</v>
      </c>
      <c r="C2574" s="142" t="s">
        <v>973</v>
      </c>
      <c r="D2574" s="142" t="s">
        <v>2233</v>
      </c>
      <c r="E2574" s="142" t="s">
        <v>2192</v>
      </c>
      <c r="F2574" s="143">
        <v>5</v>
      </c>
      <c r="G2574" s="143">
        <v>1</v>
      </c>
    </row>
    <row r="2575" spans="1:7" x14ac:dyDescent="0.25">
      <c r="A2575" s="142" t="s">
        <v>811</v>
      </c>
      <c r="B2575" s="142" t="s">
        <v>812</v>
      </c>
      <c r="C2575" s="142" t="s">
        <v>973</v>
      </c>
      <c r="D2575" s="142" t="s">
        <v>2234</v>
      </c>
      <c r="E2575" s="142" t="s">
        <v>2193</v>
      </c>
      <c r="F2575" s="143">
        <v>6</v>
      </c>
      <c r="G2575" s="143">
        <v>1</v>
      </c>
    </row>
    <row r="2576" spans="1:7" x14ac:dyDescent="0.25">
      <c r="A2576" s="142" t="s">
        <v>811</v>
      </c>
      <c r="B2576" s="142" t="s">
        <v>812</v>
      </c>
      <c r="C2576" s="142" t="s">
        <v>973</v>
      </c>
      <c r="D2576" s="142" t="s">
        <v>2235</v>
      </c>
      <c r="E2576" s="142" t="s">
        <v>2194</v>
      </c>
      <c r="F2576" s="143">
        <v>7</v>
      </c>
      <c r="G2576" s="143">
        <v>1</v>
      </c>
    </row>
    <row r="2577" spans="1:7" x14ac:dyDescent="0.25">
      <c r="A2577" s="142" t="s">
        <v>811</v>
      </c>
      <c r="B2577" s="142" t="s">
        <v>812</v>
      </c>
      <c r="C2577" s="142" t="s">
        <v>973</v>
      </c>
      <c r="D2577" s="142" t="s">
        <v>2236</v>
      </c>
      <c r="E2577" s="142" t="s">
        <v>2195</v>
      </c>
      <c r="F2577" s="143">
        <v>8</v>
      </c>
      <c r="G2577" s="143">
        <v>1</v>
      </c>
    </row>
    <row r="2578" spans="1:7" x14ac:dyDescent="0.25">
      <c r="A2578" s="142" t="s">
        <v>811</v>
      </c>
      <c r="B2578" s="142" t="s">
        <v>812</v>
      </c>
      <c r="C2578" s="142" t="s">
        <v>973</v>
      </c>
      <c r="D2578" s="142" t="s">
        <v>2237</v>
      </c>
      <c r="E2578" s="142" t="s">
        <v>2196</v>
      </c>
      <c r="F2578" s="143">
        <v>9</v>
      </c>
      <c r="G2578" s="143">
        <v>1</v>
      </c>
    </row>
    <row r="2579" spans="1:7" x14ac:dyDescent="0.25">
      <c r="A2579" s="142" t="s">
        <v>813</v>
      </c>
      <c r="B2579" s="142" t="s">
        <v>814</v>
      </c>
      <c r="C2579" s="142" t="s">
        <v>1804</v>
      </c>
      <c r="D2579" s="142" t="s">
        <v>581</v>
      </c>
      <c r="E2579" s="142" t="s">
        <v>2138</v>
      </c>
      <c r="F2579" s="143">
        <v>10.75</v>
      </c>
      <c r="G2579" s="143">
        <v>1</v>
      </c>
    </row>
    <row r="2580" spans="1:7" x14ac:dyDescent="0.25">
      <c r="A2580" s="142" t="s">
        <v>813</v>
      </c>
      <c r="B2580" s="142" t="s">
        <v>814</v>
      </c>
      <c r="C2580" s="142" t="s">
        <v>1804</v>
      </c>
      <c r="D2580" s="142" t="s">
        <v>2</v>
      </c>
      <c r="E2580" s="142" t="s">
        <v>2139</v>
      </c>
      <c r="F2580" s="143">
        <v>8.8800000000000008</v>
      </c>
      <c r="G2580" s="143">
        <v>1</v>
      </c>
    </row>
    <row r="2581" spans="1:7" x14ac:dyDescent="0.25">
      <c r="A2581" s="142" t="s">
        <v>813</v>
      </c>
      <c r="B2581" s="142" t="s">
        <v>814</v>
      </c>
      <c r="C2581" s="142" t="s">
        <v>1804</v>
      </c>
      <c r="D2581" s="142" t="s">
        <v>13</v>
      </c>
      <c r="E2581" s="142" t="s">
        <v>2140</v>
      </c>
      <c r="F2581" s="143">
        <v>7</v>
      </c>
      <c r="G2581" s="143">
        <v>1</v>
      </c>
    </row>
    <row r="2582" spans="1:7" x14ac:dyDescent="0.25">
      <c r="A2582" s="142" t="s">
        <v>813</v>
      </c>
      <c r="B2582" s="142" t="s">
        <v>814</v>
      </c>
      <c r="C2582" s="142" t="s">
        <v>1804</v>
      </c>
      <c r="D2582" s="142" t="s">
        <v>10</v>
      </c>
      <c r="E2582" s="142" t="s">
        <v>2141</v>
      </c>
      <c r="F2582" s="143">
        <v>5.13</v>
      </c>
      <c r="G2582" s="143">
        <v>1</v>
      </c>
    </row>
    <row r="2583" spans="1:7" x14ac:dyDescent="0.25">
      <c r="A2583" s="142" t="s">
        <v>813</v>
      </c>
      <c r="B2583" s="142" t="s">
        <v>814</v>
      </c>
      <c r="C2583" s="142" t="s">
        <v>1804</v>
      </c>
      <c r="D2583" s="142" t="s">
        <v>370</v>
      </c>
      <c r="E2583" s="142" t="s">
        <v>2142</v>
      </c>
      <c r="F2583" s="143">
        <v>3.5</v>
      </c>
      <c r="G2583" s="143">
        <v>1</v>
      </c>
    </row>
    <row r="2584" spans="1:7" x14ac:dyDescent="0.25">
      <c r="A2584" s="142" t="s">
        <v>815</v>
      </c>
      <c r="B2584" s="142" t="s">
        <v>112</v>
      </c>
      <c r="C2584" s="142" t="s">
        <v>1804</v>
      </c>
      <c r="D2584" s="142" t="s">
        <v>581</v>
      </c>
      <c r="E2584" s="142" t="s">
        <v>2138</v>
      </c>
      <c r="F2584" s="143">
        <v>10.75</v>
      </c>
      <c r="G2584" s="143">
        <v>1</v>
      </c>
    </row>
    <row r="2585" spans="1:7" x14ac:dyDescent="0.25">
      <c r="A2585" s="142" t="s">
        <v>815</v>
      </c>
      <c r="B2585" s="142" t="s">
        <v>112</v>
      </c>
      <c r="C2585" s="142" t="s">
        <v>1804</v>
      </c>
      <c r="D2585" s="142" t="s">
        <v>2</v>
      </c>
      <c r="E2585" s="142" t="s">
        <v>2139</v>
      </c>
      <c r="F2585" s="143">
        <v>8.8800000000000008</v>
      </c>
      <c r="G2585" s="143">
        <v>1</v>
      </c>
    </row>
    <row r="2586" spans="1:7" x14ac:dyDescent="0.25">
      <c r="A2586" s="142" t="s">
        <v>815</v>
      </c>
      <c r="B2586" s="142" t="s">
        <v>112</v>
      </c>
      <c r="C2586" s="142" t="s">
        <v>1804</v>
      </c>
      <c r="D2586" s="142" t="s">
        <v>13</v>
      </c>
      <c r="E2586" s="142" t="s">
        <v>2140</v>
      </c>
      <c r="F2586" s="143">
        <v>7</v>
      </c>
      <c r="G2586" s="143">
        <v>1</v>
      </c>
    </row>
    <row r="2587" spans="1:7" x14ac:dyDescent="0.25">
      <c r="A2587" s="142" t="s">
        <v>815</v>
      </c>
      <c r="B2587" s="142" t="s">
        <v>112</v>
      </c>
      <c r="C2587" s="142" t="s">
        <v>1804</v>
      </c>
      <c r="D2587" s="142" t="s">
        <v>10</v>
      </c>
      <c r="E2587" s="142" t="s">
        <v>2141</v>
      </c>
      <c r="F2587" s="143">
        <v>5.13</v>
      </c>
      <c r="G2587" s="143">
        <v>1</v>
      </c>
    </row>
    <row r="2588" spans="1:7" x14ac:dyDescent="0.25">
      <c r="A2588" s="142" t="s">
        <v>815</v>
      </c>
      <c r="B2588" s="142" t="s">
        <v>112</v>
      </c>
      <c r="C2588" s="142" t="s">
        <v>1804</v>
      </c>
      <c r="D2588" s="142" t="s">
        <v>370</v>
      </c>
      <c r="E2588" s="142" t="s">
        <v>2142</v>
      </c>
      <c r="F2588" s="143">
        <v>3.5</v>
      </c>
      <c r="G2588" s="143">
        <v>1</v>
      </c>
    </row>
    <row r="2589" spans="1:7" x14ac:dyDescent="0.25">
      <c r="A2589" s="142" t="s">
        <v>816</v>
      </c>
      <c r="B2589" s="142" t="s">
        <v>817</v>
      </c>
      <c r="C2589" s="142" t="s">
        <v>973</v>
      </c>
      <c r="D2589" s="142" t="s">
        <v>2229</v>
      </c>
      <c r="E2589" s="142" t="s">
        <v>2188</v>
      </c>
      <c r="F2589" s="143">
        <v>1</v>
      </c>
      <c r="G2589" s="143">
        <v>1</v>
      </c>
    </row>
    <row r="2590" spans="1:7" x14ac:dyDescent="0.25">
      <c r="A2590" s="142" t="s">
        <v>816</v>
      </c>
      <c r="B2590" s="142" t="s">
        <v>817</v>
      </c>
      <c r="C2590" s="142" t="s">
        <v>973</v>
      </c>
      <c r="D2590" s="142" t="s">
        <v>2230</v>
      </c>
      <c r="E2590" s="142" t="s">
        <v>2189</v>
      </c>
      <c r="F2590" s="143">
        <v>2</v>
      </c>
      <c r="G2590" s="143">
        <v>1</v>
      </c>
    </row>
    <row r="2591" spans="1:7" x14ac:dyDescent="0.25">
      <c r="A2591" s="142" t="s">
        <v>816</v>
      </c>
      <c r="B2591" s="142" t="s">
        <v>817</v>
      </c>
      <c r="C2591" s="142" t="s">
        <v>973</v>
      </c>
      <c r="D2591" s="142" t="s">
        <v>2231</v>
      </c>
      <c r="E2591" s="142" t="s">
        <v>2190</v>
      </c>
      <c r="F2591" s="143">
        <v>3</v>
      </c>
      <c r="G2591" s="143">
        <v>1</v>
      </c>
    </row>
    <row r="2592" spans="1:7" x14ac:dyDescent="0.25">
      <c r="A2592" s="142" t="s">
        <v>816</v>
      </c>
      <c r="B2592" s="142" t="s">
        <v>817</v>
      </c>
      <c r="C2592" s="142" t="s">
        <v>973</v>
      </c>
      <c r="D2592" s="142" t="s">
        <v>2232</v>
      </c>
      <c r="E2592" s="142" t="s">
        <v>2191</v>
      </c>
      <c r="F2592" s="143">
        <v>4</v>
      </c>
      <c r="G2592" s="143">
        <v>1</v>
      </c>
    </row>
    <row r="2593" spans="1:7" x14ac:dyDescent="0.25">
      <c r="A2593" s="142" t="s">
        <v>816</v>
      </c>
      <c r="B2593" s="142" t="s">
        <v>817</v>
      </c>
      <c r="C2593" s="142" t="s">
        <v>973</v>
      </c>
      <c r="D2593" s="142" t="s">
        <v>2233</v>
      </c>
      <c r="E2593" s="142" t="s">
        <v>2192</v>
      </c>
      <c r="F2593" s="143">
        <v>5</v>
      </c>
      <c r="G2593" s="143">
        <v>1</v>
      </c>
    </row>
    <row r="2594" spans="1:7" x14ac:dyDescent="0.25">
      <c r="A2594" s="142" t="s">
        <v>816</v>
      </c>
      <c r="B2594" s="142" t="s">
        <v>817</v>
      </c>
      <c r="C2594" s="142" t="s">
        <v>973</v>
      </c>
      <c r="D2594" s="142" t="s">
        <v>2234</v>
      </c>
      <c r="E2594" s="142" t="s">
        <v>2193</v>
      </c>
      <c r="F2594" s="143">
        <v>6</v>
      </c>
      <c r="G2594" s="143">
        <v>1</v>
      </c>
    </row>
    <row r="2595" spans="1:7" x14ac:dyDescent="0.25">
      <c r="A2595" s="142" t="s">
        <v>816</v>
      </c>
      <c r="B2595" s="142" t="s">
        <v>817</v>
      </c>
      <c r="C2595" s="142" t="s">
        <v>973</v>
      </c>
      <c r="D2595" s="142" t="s">
        <v>2235</v>
      </c>
      <c r="E2595" s="142" t="s">
        <v>2194</v>
      </c>
      <c r="F2595" s="143">
        <v>7</v>
      </c>
      <c r="G2595" s="143">
        <v>1</v>
      </c>
    </row>
    <row r="2596" spans="1:7" x14ac:dyDescent="0.25">
      <c r="A2596" s="142" t="s">
        <v>816</v>
      </c>
      <c r="B2596" s="142" t="s">
        <v>817</v>
      </c>
      <c r="C2596" s="142" t="s">
        <v>973</v>
      </c>
      <c r="D2596" s="142" t="s">
        <v>2236</v>
      </c>
      <c r="E2596" s="142" t="s">
        <v>2195</v>
      </c>
      <c r="F2596" s="143">
        <v>8</v>
      </c>
      <c r="G2596" s="143">
        <v>1</v>
      </c>
    </row>
    <row r="2597" spans="1:7" x14ac:dyDescent="0.25">
      <c r="A2597" s="142" t="s">
        <v>816</v>
      </c>
      <c r="B2597" s="142" t="s">
        <v>817</v>
      </c>
      <c r="C2597" s="142" t="s">
        <v>973</v>
      </c>
      <c r="D2597" s="142" t="s">
        <v>2237</v>
      </c>
      <c r="E2597" s="142" t="s">
        <v>2196</v>
      </c>
      <c r="F2597" s="143">
        <v>9</v>
      </c>
      <c r="G2597" s="143">
        <v>1</v>
      </c>
    </row>
    <row r="2598" spans="1:7" x14ac:dyDescent="0.25">
      <c r="A2598" s="142" t="s">
        <v>818</v>
      </c>
      <c r="B2598" s="142" t="s">
        <v>819</v>
      </c>
      <c r="C2598" s="142" t="s">
        <v>973</v>
      </c>
      <c r="D2598" s="142" t="s">
        <v>2229</v>
      </c>
      <c r="E2598" s="142" t="s">
        <v>2188</v>
      </c>
      <c r="F2598" s="143">
        <v>1</v>
      </c>
      <c r="G2598" s="143">
        <v>1</v>
      </c>
    </row>
    <row r="2599" spans="1:7" x14ac:dyDescent="0.25">
      <c r="A2599" s="142" t="s">
        <v>818</v>
      </c>
      <c r="B2599" s="142" t="s">
        <v>819</v>
      </c>
      <c r="C2599" s="142" t="s">
        <v>973</v>
      </c>
      <c r="D2599" s="142" t="s">
        <v>2230</v>
      </c>
      <c r="E2599" s="142" t="s">
        <v>2189</v>
      </c>
      <c r="F2599" s="143">
        <v>2</v>
      </c>
      <c r="G2599" s="143">
        <v>1</v>
      </c>
    </row>
    <row r="2600" spans="1:7" x14ac:dyDescent="0.25">
      <c r="A2600" s="142" t="s">
        <v>818</v>
      </c>
      <c r="B2600" s="142" t="s">
        <v>819</v>
      </c>
      <c r="C2600" s="142" t="s">
        <v>973</v>
      </c>
      <c r="D2600" s="142" t="s">
        <v>2231</v>
      </c>
      <c r="E2600" s="142" t="s">
        <v>2190</v>
      </c>
      <c r="F2600" s="143">
        <v>3</v>
      </c>
      <c r="G2600" s="143">
        <v>1</v>
      </c>
    </row>
    <row r="2601" spans="1:7" x14ac:dyDescent="0.25">
      <c r="A2601" s="142" t="s">
        <v>818</v>
      </c>
      <c r="B2601" s="142" t="s">
        <v>819</v>
      </c>
      <c r="C2601" s="142" t="s">
        <v>973</v>
      </c>
      <c r="D2601" s="142" t="s">
        <v>2232</v>
      </c>
      <c r="E2601" s="142" t="s">
        <v>2191</v>
      </c>
      <c r="F2601" s="143">
        <v>4</v>
      </c>
      <c r="G2601" s="143">
        <v>1</v>
      </c>
    </row>
    <row r="2602" spans="1:7" x14ac:dyDescent="0.25">
      <c r="A2602" s="142" t="s">
        <v>818</v>
      </c>
      <c r="B2602" s="142" t="s">
        <v>819</v>
      </c>
      <c r="C2602" s="142" t="s">
        <v>973</v>
      </c>
      <c r="D2602" s="142" t="s">
        <v>2233</v>
      </c>
      <c r="E2602" s="142" t="s">
        <v>2192</v>
      </c>
      <c r="F2602" s="143">
        <v>5</v>
      </c>
      <c r="G2602" s="143">
        <v>1</v>
      </c>
    </row>
    <row r="2603" spans="1:7" x14ac:dyDescent="0.25">
      <c r="A2603" s="142" t="s">
        <v>818</v>
      </c>
      <c r="B2603" s="142" t="s">
        <v>819</v>
      </c>
      <c r="C2603" s="142" t="s">
        <v>973</v>
      </c>
      <c r="D2603" s="142" t="s">
        <v>2234</v>
      </c>
      <c r="E2603" s="142" t="s">
        <v>2193</v>
      </c>
      <c r="F2603" s="143">
        <v>6</v>
      </c>
      <c r="G2603" s="143">
        <v>1</v>
      </c>
    </row>
    <row r="2604" spans="1:7" x14ac:dyDescent="0.25">
      <c r="A2604" s="142" t="s">
        <v>818</v>
      </c>
      <c r="B2604" s="142" t="s">
        <v>819</v>
      </c>
      <c r="C2604" s="142" t="s">
        <v>973</v>
      </c>
      <c r="D2604" s="142" t="s">
        <v>2235</v>
      </c>
      <c r="E2604" s="142" t="s">
        <v>2194</v>
      </c>
      <c r="F2604" s="143">
        <v>7</v>
      </c>
      <c r="G2604" s="143">
        <v>1</v>
      </c>
    </row>
    <row r="2605" spans="1:7" x14ac:dyDescent="0.25">
      <c r="A2605" s="142" t="s">
        <v>818</v>
      </c>
      <c r="B2605" s="142" t="s">
        <v>819</v>
      </c>
      <c r="C2605" s="142" t="s">
        <v>973</v>
      </c>
      <c r="D2605" s="142" t="s">
        <v>2236</v>
      </c>
      <c r="E2605" s="142" t="s">
        <v>2195</v>
      </c>
      <c r="F2605" s="143">
        <v>8</v>
      </c>
      <c r="G2605" s="143">
        <v>1</v>
      </c>
    </row>
    <row r="2606" spans="1:7" x14ac:dyDescent="0.25">
      <c r="A2606" s="142" t="s">
        <v>818</v>
      </c>
      <c r="B2606" s="142" t="s">
        <v>819</v>
      </c>
      <c r="C2606" s="142" t="s">
        <v>973</v>
      </c>
      <c r="D2606" s="142" t="s">
        <v>2237</v>
      </c>
      <c r="E2606" s="142" t="s">
        <v>2196</v>
      </c>
      <c r="F2606" s="143">
        <v>9</v>
      </c>
      <c r="G2606" s="143">
        <v>1</v>
      </c>
    </row>
    <row r="2607" spans="1:7" x14ac:dyDescent="0.25">
      <c r="A2607" s="142" t="s">
        <v>820</v>
      </c>
      <c r="B2607" s="142" t="s">
        <v>821</v>
      </c>
      <c r="C2607" s="142" t="s">
        <v>1839</v>
      </c>
      <c r="D2607" s="142" t="s">
        <v>2222</v>
      </c>
      <c r="E2607" s="142" t="s">
        <v>2185</v>
      </c>
      <c r="F2607" s="143">
        <v>8.5</v>
      </c>
      <c r="G2607" s="143">
        <v>1</v>
      </c>
    </row>
    <row r="2608" spans="1:7" x14ac:dyDescent="0.25">
      <c r="A2608" s="142" t="s">
        <v>820</v>
      </c>
      <c r="B2608" s="142" t="s">
        <v>821</v>
      </c>
      <c r="C2608" s="142" t="s">
        <v>1839</v>
      </c>
      <c r="D2608" s="142" t="s">
        <v>2224</v>
      </c>
      <c r="E2608" s="142" t="s">
        <v>2184</v>
      </c>
      <c r="F2608" s="143">
        <v>7</v>
      </c>
      <c r="G2608" s="143">
        <v>1</v>
      </c>
    </row>
    <row r="2609" spans="1:7" x14ac:dyDescent="0.25">
      <c r="A2609" s="142" t="s">
        <v>820</v>
      </c>
      <c r="B2609" s="142" t="s">
        <v>821</v>
      </c>
      <c r="C2609" s="142" t="s">
        <v>1839</v>
      </c>
      <c r="D2609" s="142" t="s">
        <v>2226</v>
      </c>
      <c r="E2609" s="142" t="s">
        <v>2186</v>
      </c>
      <c r="F2609" s="143">
        <v>5.5</v>
      </c>
      <c r="G2609" s="143">
        <v>1</v>
      </c>
    </row>
    <row r="2610" spans="1:7" x14ac:dyDescent="0.25">
      <c r="A2610" s="142" t="s">
        <v>820</v>
      </c>
      <c r="B2610" s="142" t="s">
        <v>821</v>
      </c>
      <c r="C2610" s="142" t="s">
        <v>1839</v>
      </c>
      <c r="D2610" s="142" t="s">
        <v>2227</v>
      </c>
      <c r="E2610" s="142" t="s">
        <v>2183</v>
      </c>
      <c r="F2610" s="143">
        <v>1.75</v>
      </c>
      <c r="G2610" s="143">
        <v>1</v>
      </c>
    </row>
    <row r="2611" spans="1:7" x14ac:dyDescent="0.25">
      <c r="A2611" s="142" t="s">
        <v>820</v>
      </c>
      <c r="B2611" s="142" t="s">
        <v>821</v>
      </c>
      <c r="C2611" s="142" t="s">
        <v>1839</v>
      </c>
      <c r="D2611" s="142" t="s">
        <v>2228</v>
      </c>
      <c r="E2611" s="142" t="s">
        <v>2187</v>
      </c>
      <c r="F2611" s="143">
        <v>4</v>
      </c>
      <c r="G2611" s="143">
        <v>1</v>
      </c>
    </row>
    <row r="2612" spans="1:7" x14ac:dyDescent="0.25">
      <c r="A2612" s="142" t="s">
        <v>2079</v>
      </c>
      <c r="B2612" s="142" t="s">
        <v>822</v>
      </c>
      <c r="C2612" s="142" t="s">
        <v>2058</v>
      </c>
      <c r="D2612" s="142" t="s">
        <v>2219</v>
      </c>
      <c r="E2612" s="142" t="s">
        <v>1023</v>
      </c>
      <c r="F2612" s="143">
        <v>8.5</v>
      </c>
      <c r="G2612" s="143">
        <v>1</v>
      </c>
    </row>
    <row r="2613" spans="1:7" x14ac:dyDescent="0.25">
      <c r="A2613" s="142" t="s">
        <v>2079</v>
      </c>
      <c r="B2613" s="142" t="s">
        <v>822</v>
      </c>
      <c r="C2613" s="142" t="s">
        <v>2058</v>
      </c>
      <c r="D2613" s="142" t="s">
        <v>10</v>
      </c>
      <c r="E2613" s="142" t="s">
        <v>1013</v>
      </c>
      <c r="F2613" s="143">
        <v>7</v>
      </c>
      <c r="G2613" s="143">
        <v>1</v>
      </c>
    </row>
    <row r="2614" spans="1:7" x14ac:dyDescent="0.25">
      <c r="A2614" s="142" t="s">
        <v>2079</v>
      </c>
      <c r="B2614" s="142" t="s">
        <v>822</v>
      </c>
      <c r="C2614" s="142" t="s">
        <v>2058</v>
      </c>
      <c r="D2614" s="142" t="s">
        <v>2221</v>
      </c>
      <c r="E2614" s="142" t="s">
        <v>1014</v>
      </c>
      <c r="F2614" s="143">
        <v>5.5</v>
      </c>
      <c r="G2614" s="143">
        <v>1</v>
      </c>
    </row>
    <row r="2615" spans="1:7" x14ac:dyDescent="0.25">
      <c r="A2615" s="142" t="s">
        <v>2079</v>
      </c>
      <c r="B2615" s="142" t="s">
        <v>822</v>
      </c>
      <c r="C2615" s="142" t="s">
        <v>2058</v>
      </c>
      <c r="D2615" s="142" t="s">
        <v>2220</v>
      </c>
      <c r="E2615" s="142" t="s">
        <v>579</v>
      </c>
      <c r="F2615" s="143">
        <v>4</v>
      </c>
      <c r="G2615" s="143">
        <v>1</v>
      </c>
    </row>
    <row r="2616" spans="1:7" x14ac:dyDescent="0.25">
      <c r="A2616" s="142" t="s">
        <v>823</v>
      </c>
      <c r="B2616" s="142" t="s">
        <v>2080</v>
      </c>
      <c r="C2616" s="142" t="s">
        <v>2058</v>
      </c>
      <c r="D2616" s="142" t="s">
        <v>2219</v>
      </c>
      <c r="E2616" s="142" t="s">
        <v>1023</v>
      </c>
      <c r="F2616" s="143">
        <v>8.5</v>
      </c>
      <c r="G2616" s="143">
        <v>1</v>
      </c>
    </row>
    <row r="2617" spans="1:7" x14ac:dyDescent="0.25">
      <c r="A2617" s="142" t="s">
        <v>823</v>
      </c>
      <c r="B2617" s="142" t="s">
        <v>2080</v>
      </c>
      <c r="C2617" s="142" t="s">
        <v>2058</v>
      </c>
      <c r="D2617" s="142" t="s">
        <v>10</v>
      </c>
      <c r="E2617" s="142" t="s">
        <v>1013</v>
      </c>
      <c r="F2617" s="143">
        <v>7</v>
      </c>
      <c r="G2617" s="143">
        <v>1</v>
      </c>
    </row>
    <row r="2618" spans="1:7" x14ac:dyDescent="0.25">
      <c r="A2618" s="142" t="s">
        <v>823</v>
      </c>
      <c r="B2618" s="142" t="s">
        <v>2080</v>
      </c>
      <c r="C2618" s="142" t="s">
        <v>2058</v>
      </c>
      <c r="D2618" s="142" t="s">
        <v>2221</v>
      </c>
      <c r="E2618" s="142" t="s">
        <v>1014</v>
      </c>
      <c r="F2618" s="143">
        <v>5.5</v>
      </c>
      <c r="G2618" s="143">
        <v>1</v>
      </c>
    </row>
    <row r="2619" spans="1:7" x14ac:dyDescent="0.25">
      <c r="A2619" s="142" t="s">
        <v>823</v>
      </c>
      <c r="B2619" s="142" t="s">
        <v>2080</v>
      </c>
      <c r="C2619" s="142" t="s">
        <v>2058</v>
      </c>
      <c r="D2619" s="142" t="s">
        <v>2220</v>
      </c>
      <c r="E2619" s="142" t="s">
        <v>579</v>
      </c>
      <c r="F2619" s="143">
        <v>4</v>
      </c>
      <c r="G2619" s="143">
        <v>1</v>
      </c>
    </row>
    <row r="2620" spans="1:7" x14ac:dyDescent="0.25">
      <c r="A2620" s="142" t="s">
        <v>2081</v>
      </c>
      <c r="B2620" s="142" t="s">
        <v>2082</v>
      </c>
      <c r="C2620" s="142" t="s">
        <v>2058</v>
      </c>
      <c r="D2620" s="142" t="s">
        <v>2219</v>
      </c>
      <c r="E2620" s="142" t="s">
        <v>1023</v>
      </c>
      <c r="F2620" s="143">
        <v>8.5</v>
      </c>
      <c r="G2620" s="143">
        <v>1</v>
      </c>
    </row>
    <row r="2621" spans="1:7" x14ac:dyDescent="0.25">
      <c r="A2621" s="142" t="s">
        <v>2081</v>
      </c>
      <c r="B2621" s="142" t="s">
        <v>2082</v>
      </c>
      <c r="C2621" s="142" t="s">
        <v>2058</v>
      </c>
      <c r="D2621" s="142" t="s">
        <v>10</v>
      </c>
      <c r="E2621" s="142" t="s">
        <v>1013</v>
      </c>
      <c r="F2621" s="143">
        <v>7</v>
      </c>
      <c r="G2621" s="143">
        <v>1</v>
      </c>
    </row>
    <row r="2622" spans="1:7" x14ac:dyDescent="0.25">
      <c r="A2622" s="142" t="s">
        <v>2081</v>
      </c>
      <c r="B2622" s="142" t="s">
        <v>2082</v>
      </c>
      <c r="C2622" s="142" t="s">
        <v>2058</v>
      </c>
      <c r="D2622" s="142" t="s">
        <v>2221</v>
      </c>
      <c r="E2622" s="142" t="s">
        <v>1014</v>
      </c>
      <c r="F2622" s="143">
        <v>5.5</v>
      </c>
      <c r="G2622" s="143">
        <v>1</v>
      </c>
    </row>
    <row r="2623" spans="1:7" x14ac:dyDescent="0.25">
      <c r="A2623" s="142" t="s">
        <v>2081</v>
      </c>
      <c r="B2623" s="142" t="s">
        <v>2082</v>
      </c>
      <c r="C2623" s="142" t="s">
        <v>2058</v>
      </c>
      <c r="D2623" s="142" t="s">
        <v>2220</v>
      </c>
      <c r="E2623" s="142" t="s">
        <v>579</v>
      </c>
      <c r="F2623" s="143">
        <v>4</v>
      </c>
      <c r="G2623" s="143">
        <v>1</v>
      </c>
    </row>
    <row r="2624" spans="1:7" x14ac:dyDescent="0.25">
      <c r="A2624" s="142" t="s">
        <v>2083</v>
      </c>
      <c r="B2624" s="142" t="s">
        <v>824</v>
      </c>
      <c r="C2624" s="142" t="s">
        <v>2058</v>
      </c>
      <c r="D2624" s="142" t="s">
        <v>2219</v>
      </c>
      <c r="E2624" s="142" t="s">
        <v>1023</v>
      </c>
      <c r="F2624" s="143">
        <v>8.5</v>
      </c>
      <c r="G2624" s="143">
        <v>1</v>
      </c>
    </row>
    <row r="2625" spans="1:7" x14ac:dyDescent="0.25">
      <c r="A2625" s="142" t="s">
        <v>2083</v>
      </c>
      <c r="B2625" s="142" t="s">
        <v>824</v>
      </c>
      <c r="C2625" s="142" t="s">
        <v>2058</v>
      </c>
      <c r="D2625" s="142" t="s">
        <v>10</v>
      </c>
      <c r="E2625" s="142" t="s">
        <v>1013</v>
      </c>
      <c r="F2625" s="143">
        <v>7</v>
      </c>
      <c r="G2625" s="143">
        <v>1</v>
      </c>
    </row>
    <row r="2626" spans="1:7" x14ac:dyDescent="0.25">
      <c r="A2626" s="142" t="s">
        <v>2083</v>
      </c>
      <c r="B2626" s="142" t="s">
        <v>824</v>
      </c>
      <c r="C2626" s="142" t="s">
        <v>2058</v>
      </c>
      <c r="D2626" s="142" t="s">
        <v>2221</v>
      </c>
      <c r="E2626" s="142" t="s">
        <v>1014</v>
      </c>
      <c r="F2626" s="143">
        <v>5.5</v>
      </c>
      <c r="G2626" s="143">
        <v>1</v>
      </c>
    </row>
    <row r="2627" spans="1:7" x14ac:dyDescent="0.25">
      <c r="A2627" s="142" t="s">
        <v>2083</v>
      </c>
      <c r="B2627" s="142" t="s">
        <v>824</v>
      </c>
      <c r="C2627" s="142" t="s">
        <v>2058</v>
      </c>
      <c r="D2627" s="142" t="s">
        <v>2220</v>
      </c>
      <c r="E2627" s="142" t="s">
        <v>579</v>
      </c>
      <c r="F2627" s="143">
        <v>4</v>
      </c>
      <c r="G2627" s="143">
        <v>1</v>
      </c>
    </row>
    <row r="2628" spans="1:7" x14ac:dyDescent="0.25">
      <c r="A2628" s="142" t="s">
        <v>2084</v>
      </c>
      <c r="B2628" s="142" t="s">
        <v>825</v>
      </c>
      <c r="C2628" s="142" t="s">
        <v>2058</v>
      </c>
      <c r="D2628" s="142" t="s">
        <v>2219</v>
      </c>
      <c r="E2628" s="142" t="s">
        <v>1023</v>
      </c>
      <c r="F2628" s="143">
        <v>8.5</v>
      </c>
      <c r="G2628" s="143">
        <v>1</v>
      </c>
    </row>
    <row r="2629" spans="1:7" x14ac:dyDescent="0.25">
      <c r="A2629" s="142" t="s">
        <v>2084</v>
      </c>
      <c r="B2629" s="142" t="s">
        <v>825</v>
      </c>
      <c r="C2629" s="142" t="s">
        <v>2058</v>
      </c>
      <c r="D2629" s="142" t="s">
        <v>10</v>
      </c>
      <c r="E2629" s="142" t="s">
        <v>1013</v>
      </c>
      <c r="F2629" s="143">
        <v>7</v>
      </c>
      <c r="G2629" s="143">
        <v>1</v>
      </c>
    </row>
    <row r="2630" spans="1:7" x14ac:dyDescent="0.25">
      <c r="A2630" s="142" t="s">
        <v>2084</v>
      </c>
      <c r="B2630" s="142" t="s">
        <v>825</v>
      </c>
      <c r="C2630" s="142" t="s">
        <v>2058</v>
      </c>
      <c r="D2630" s="142" t="s">
        <v>2221</v>
      </c>
      <c r="E2630" s="142" t="s">
        <v>1014</v>
      </c>
      <c r="F2630" s="143">
        <v>5.5</v>
      </c>
      <c r="G2630" s="143">
        <v>1</v>
      </c>
    </row>
    <row r="2631" spans="1:7" x14ac:dyDescent="0.25">
      <c r="A2631" s="142" t="s">
        <v>2084</v>
      </c>
      <c r="B2631" s="142" t="s">
        <v>825</v>
      </c>
      <c r="C2631" s="142" t="s">
        <v>2058</v>
      </c>
      <c r="D2631" s="142" t="s">
        <v>2220</v>
      </c>
      <c r="E2631" s="142" t="s">
        <v>579</v>
      </c>
      <c r="F2631" s="143">
        <v>4</v>
      </c>
      <c r="G2631" s="143">
        <v>1</v>
      </c>
    </row>
    <row r="2632" spans="1:7" x14ac:dyDescent="0.25">
      <c r="A2632" s="142" t="s">
        <v>2044</v>
      </c>
      <c r="B2632" s="142" t="s">
        <v>826</v>
      </c>
      <c r="C2632" s="142" t="s">
        <v>2029</v>
      </c>
      <c r="D2632" s="142" t="s">
        <v>10</v>
      </c>
      <c r="E2632" s="142" t="s">
        <v>1013</v>
      </c>
      <c r="F2632" s="143">
        <v>2</v>
      </c>
      <c r="G2632" s="143">
        <v>1</v>
      </c>
    </row>
    <row r="2633" spans="1:7" x14ac:dyDescent="0.25">
      <c r="A2633" s="142" t="s">
        <v>2044</v>
      </c>
      <c r="B2633" s="142" t="s">
        <v>826</v>
      </c>
      <c r="C2633" s="142" t="s">
        <v>2029</v>
      </c>
      <c r="D2633" s="142" t="s">
        <v>2238</v>
      </c>
      <c r="E2633" s="142" t="s">
        <v>1023</v>
      </c>
      <c r="F2633" s="143">
        <v>3</v>
      </c>
      <c r="G2633" s="143">
        <v>1</v>
      </c>
    </row>
    <row r="2634" spans="1:7" x14ac:dyDescent="0.25">
      <c r="A2634" s="142" t="s">
        <v>2044</v>
      </c>
      <c r="B2634" s="142" t="s">
        <v>826</v>
      </c>
      <c r="C2634" s="142" t="s">
        <v>2029</v>
      </c>
      <c r="D2634" s="142" t="s">
        <v>2221</v>
      </c>
      <c r="E2634" s="142" t="s">
        <v>1014</v>
      </c>
      <c r="F2634" s="143">
        <v>1.5</v>
      </c>
      <c r="G2634" s="143">
        <v>1</v>
      </c>
    </row>
    <row r="2635" spans="1:7" x14ac:dyDescent="0.25">
      <c r="A2635" s="142" t="s">
        <v>2044</v>
      </c>
      <c r="B2635" s="142" t="s">
        <v>826</v>
      </c>
      <c r="C2635" s="142" t="s">
        <v>2029</v>
      </c>
      <c r="D2635" s="142" t="s">
        <v>2220</v>
      </c>
      <c r="E2635" s="142" t="s">
        <v>579</v>
      </c>
      <c r="F2635" s="143">
        <v>1</v>
      </c>
      <c r="G2635" s="143">
        <v>1</v>
      </c>
    </row>
    <row r="2636" spans="1:7" x14ac:dyDescent="0.25">
      <c r="A2636" s="142" t="s">
        <v>2085</v>
      </c>
      <c r="B2636" s="142" t="s">
        <v>827</v>
      </c>
      <c r="C2636" s="142" t="s">
        <v>2058</v>
      </c>
      <c r="D2636" s="142" t="s">
        <v>2219</v>
      </c>
      <c r="E2636" s="142" t="s">
        <v>2158</v>
      </c>
      <c r="F2636" s="143">
        <v>8.5</v>
      </c>
      <c r="G2636" s="143">
        <v>1</v>
      </c>
    </row>
    <row r="2637" spans="1:7" x14ac:dyDescent="0.25">
      <c r="A2637" s="142" t="s">
        <v>2085</v>
      </c>
      <c r="B2637" s="142" t="s">
        <v>827</v>
      </c>
      <c r="C2637" s="142" t="s">
        <v>2058</v>
      </c>
      <c r="D2637" s="142" t="s">
        <v>581</v>
      </c>
      <c r="E2637" s="142" t="s">
        <v>2138</v>
      </c>
      <c r="F2637" s="143">
        <v>7</v>
      </c>
      <c r="G2637" s="143">
        <v>1</v>
      </c>
    </row>
    <row r="2638" spans="1:7" x14ac:dyDescent="0.25">
      <c r="A2638" s="142" t="s">
        <v>2085</v>
      </c>
      <c r="B2638" s="142" t="s">
        <v>827</v>
      </c>
      <c r="C2638" s="142" t="s">
        <v>2058</v>
      </c>
      <c r="D2638" s="142" t="s">
        <v>2</v>
      </c>
      <c r="E2638" s="142" t="s">
        <v>2139</v>
      </c>
      <c r="F2638" s="143">
        <v>5.5</v>
      </c>
      <c r="G2638" s="143">
        <v>1</v>
      </c>
    </row>
    <row r="2639" spans="1:7" x14ac:dyDescent="0.25">
      <c r="A2639" s="142" t="s">
        <v>2085</v>
      </c>
      <c r="B2639" s="142" t="s">
        <v>827</v>
      </c>
      <c r="C2639" s="142" t="s">
        <v>2058</v>
      </c>
      <c r="D2639" s="142" t="s">
        <v>13</v>
      </c>
      <c r="E2639" s="142" t="s">
        <v>2140</v>
      </c>
      <c r="F2639" s="143">
        <v>4</v>
      </c>
      <c r="G2639" s="143">
        <v>1</v>
      </c>
    </row>
    <row r="2640" spans="1:7" x14ac:dyDescent="0.25">
      <c r="A2640" s="142" t="s">
        <v>2045</v>
      </c>
      <c r="B2640" s="142" t="s">
        <v>828</v>
      </c>
      <c r="C2640" s="142" t="s">
        <v>2029</v>
      </c>
      <c r="D2640" s="142" t="s">
        <v>10</v>
      </c>
      <c r="E2640" s="142" t="s">
        <v>1013</v>
      </c>
      <c r="F2640" s="143">
        <v>2</v>
      </c>
      <c r="G2640" s="143">
        <v>1</v>
      </c>
    </row>
    <row r="2641" spans="1:7" x14ac:dyDescent="0.25">
      <c r="A2641" s="142" t="s">
        <v>2045</v>
      </c>
      <c r="B2641" s="142" t="s">
        <v>828</v>
      </c>
      <c r="C2641" s="142" t="s">
        <v>2029</v>
      </c>
      <c r="D2641" s="142" t="s">
        <v>2238</v>
      </c>
      <c r="E2641" s="142" t="s">
        <v>1023</v>
      </c>
      <c r="F2641" s="143">
        <v>3</v>
      </c>
      <c r="G2641" s="143">
        <v>1</v>
      </c>
    </row>
    <row r="2642" spans="1:7" x14ac:dyDescent="0.25">
      <c r="A2642" s="142" t="s">
        <v>2045</v>
      </c>
      <c r="B2642" s="142" t="s">
        <v>828</v>
      </c>
      <c r="C2642" s="142" t="s">
        <v>2029</v>
      </c>
      <c r="D2642" s="142" t="s">
        <v>2221</v>
      </c>
      <c r="E2642" s="142" t="s">
        <v>1014</v>
      </c>
      <c r="F2642" s="143">
        <v>1.5</v>
      </c>
      <c r="G2642" s="143">
        <v>1</v>
      </c>
    </row>
    <row r="2643" spans="1:7" x14ac:dyDescent="0.25">
      <c r="A2643" s="142" t="s">
        <v>2045</v>
      </c>
      <c r="B2643" s="142" t="s">
        <v>828</v>
      </c>
      <c r="C2643" s="142" t="s">
        <v>2029</v>
      </c>
      <c r="D2643" s="142" t="s">
        <v>2220</v>
      </c>
      <c r="E2643" s="142" t="s">
        <v>579</v>
      </c>
      <c r="F2643" s="143">
        <v>1</v>
      </c>
      <c r="G2643" s="143">
        <v>1</v>
      </c>
    </row>
    <row r="2644" spans="1:7" x14ac:dyDescent="0.25">
      <c r="A2644" s="142" t="s">
        <v>2024</v>
      </c>
      <c r="B2644" s="142" t="s">
        <v>829</v>
      </c>
      <c r="C2644" s="142" t="s">
        <v>2025</v>
      </c>
      <c r="D2644" s="142" t="s">
        <v>10</v>
      </c>
      <c r="E2644" s="142" t="s">
        <v>1013</v>
      </c>
      <c r="F2644" s="143">
        <v>3</v>
      </c>
      <c r="G2644" s="143">
        <v>1</v>
      </c>
    </row>
    <row r="2645" spans="1:7" x14ac:dyDescent="0.25">
      <c r="A2645" s="142" t="s">
        <v>2024</v>
      </c>
      <c r="B2645" s="142" t="s">
        <v>829</v>
      </c>
      <c r="C2645" s="142" t="s">
        <v>2025</v>
      </c>
      <c r="D2645" s="142" t="s">
        <v>2221</v>
      </c>
      <c r="E2645" s="142" t="s">
        <v>1014</v>
      </c>
      <c r="F2645" s="143">
        <v>2</v>
      </c>
      <c r="G2645" s="143">
        <v>1</v>
      </c>
    </row>
    <row r="2646" spans="1:7" x14ac:dyDescent="0.25">
      <c r="A2646" s="142" t="s">
        <v>2024</v>
      </c>
      <c r="B2646" s="142" t="s">
        <v>829</v>
      </c>
      <c r="C2646" s="142" t="s">
        <v>2025</v>
      </c>
      <c r="D2646" s="142" t="s">
        <v>2220</v>
      </c>
      <c r="E2646" s="142" t="s">
        <v>579</v>
      </c>
      <c r="F2646" s="143">
        <v>1.25</v>
      </c>
      <c r="G2646" s="143">
        <v>1</v>
      </c>
    </row>
    <row r="2647" spans="1:7" x14ac:dyDescent="0.25">
      <c r="A2647" s="142" t="s">
        <v>830</v>
      </c>
      <c r="B2647" s="142" t="s">
        <v>2306</v>
      </c>
      <c r="C2647" s="142" t="s">
        <v>973</v>
      </c>
      <c r="D2647" s="142" t="s">
        <v>2229</v>
      </c>
      <c r="E2647" s="142" t="s">
        <v>2188</v>
      </c>
      <c r="F2647" s="143">
        <v>1</v>
      </c>
      <c r="G2647" s="143">
        <v>1</v>
      </c>
    </row>
    <row r="2648" spans="1:7" x14ac:dyDescent="0.25">
      <c r="A2648" s="142" t="s">
        <v>830</v>
      </c>
      <c r="B2648" s="142" t="s">
        <v>2306</v>
      </c>
      <c r="C2648" s="142" t="s">
        <v>973</v>
      </c>
      <c r="D2648" s="142" t="s">
        <v>2230</v>
      </c>
      <c r="E2648" s="142" t="s">
        <v>2189</v>
      </c>
      <c r="F2648" s="143">
        <v>2</v>
      </c>
      <c r="G2648" s="143">
        <v>1</v>
      </c>
    </row>
    <row r="2649" spans="1:7" x14ac:dyDescent="0.25">
      <c r="A2649" s="142" t="s">
        <v>830</v>
      </c>
      <c r="B2649" s="142" t="s">
        <v>2306</v>
      </c>
      <c r="C2649" s="142" t="s">
        <v>973</v>
      </c>
      <c r="D2649" s="142" t="s">
        <v>2231</v>
      </c>
      <c r="E2649" s="142" t="s">
        <v>2190</v>
      </c>
      <c r="F2649" s="143">
        <v>3</v>
      </c>
      <c r="G2649" s="143">
        <v>1</v>
      </c>
    </row>
    <row r="2650" spans="1:7" x14ac:dyDescent="0.25">
      <c r="A2650" s="142" t="s">
        <v>830</v>
      </c>
      <c r="B2650" s="142" t="s">
        <v>2306</v>
      </c>
      <c r="C2650" s="142" t="s">
        <v>973</v>
      </c>
      <c r="D2650" s="142" t="s">
        <v>2232</v>
      </c>
      <c r="E2650" s="142" t="s">
        <v>2191</v>
      </c>
      <c r="F2650" s="143">
        <v>4</v>
      </c>
      <c r="G2650" s="143">
        <v>1</v>
      </c>
    </row>
    <row r="2651" spans="1:7" x14ac:dyDescent="0.25">
      <c r="A2651" s="142" t="s">
        <v>830</v>
      </c>
      <c r="B2651" s="142" t="s">
        <v>2306</v>
      </c>
      <c r="C2651" s="142" t="s">
        <v>973</v>
      </c>
      <c r="D2651" s="142" t="s">
        <v>2233</v>
      </c>
      <c r="E2651" s="142" t="s">
        <v>2192</v>
      </c>
      <c r="F2651" s="143">
        <v>5</v>
      </c>
      <c r="G2651" s="143">
        <v>1</v>
      </c>
    </row>
    <row r="2652" spans="1:7" x14ac:dyDescent="0.25">
      <c r="A2652" s="142" t="s">
        <v>830</v>
      </c>
      <c r="B2652" s="142" t="s">
        <v>2306</v>
      </c>
      <c r="C2652" s="142" t="s">
        <v>973</v>
      </c>
      <c r="D2652" s="142" t="s">
        <v>2234</v>
      </c>
      <c r="E2652" s="142" t="s">
        <v>2193</v>
      </c>
      <c r="F2652" s="143">
        <v>6</v>
      </c>
      <c r="G2652" s="143">
        <v>1</v>
      </c>
    </row>
    <row r="2653" spans="1:7" x14ac:dyDescent="0.25">
      <c r="A2653" s="142" t="s">
        <v>830</v>
      </c>
      <c r="B2653" s="142" t="s">
        <v>2306</v>
      </c>
      <c r="C2653" s="142" t="s">
        <v>973</v>
      </c>
      <c r="D2653" s="142" t="s">
        <v>2235</v>
      </c>
      <c r="E2653" s="142" t="s">
        <v>2194</v>
      </c>
      <c r="F2653" s="143">
        <v>7</v>
      </c>
      <c r="G2653" s="143">
        <v>1</v>
      </c>
    </row>
    <row r="2654" spans="1:7" x14ac:dyDescent="0.25">
      <c r="A2654" s="142" t="s">
        <v>830</v>
      </c>
      <c r="B2654" s="142" t="s">
        <v>2306</v>
      </c>
      <c r="C2654" s="142" t="s">
        <v>973</v>
      </c>
      <c r="D2654" s="142" t="s">
        <v>2236</v>
      </c>
      <c r="E2654" s="142" t="s">
        <v>2195</v>
      </c>
      <c r="F2654" s="143">
        <v>8</v>
      </c>
      <c r="G2654" s="143">
        <v>1</v>
      </c>
    </row>
    <row r="2655" spans="1:7" x14ac:dyDescent="0.25">
      <c r="A2655" s="142" t="s">
        <v>830</v>
      </c>
      <c r="B2655" s="142" t="s">
        <v>2306</v>
      </c>
      <c r="C2655" s="142" t="s">
        <v>973</v>
      </c>
      <c r="D2655" s="142" t="s">
        <v>2237</v>
      </c>
      <c r="E2655" s="142" t="s">
        <v>2196</v>
      </c>
      <c r="F2655" s="143">
        <v>9</v>
      </c>
      <c r="G2655" s="143">
        <v>1</v>
      </c>
    </row>
    <row r="2656" spans="1:7" x14ac:dyDescent="0.25">
      <c r="A2656" s="142" t="s">
        <v>2046</v>
      </c>
      <c r="B2656" s="142" t="s">
        <v>2047</v>
      </c>
      <c r="C2656" s="142" t="s">
        <v>2029</v>
      </c>
      <c r="D2656" s="142" t="s">
        <v>10</v>
      </c>
      <c r="E2656" s="142" t="s">
        <v>1013</v>
      </c>
      <c r="F2656" s="143">
        <v>2</v>
      </c>
      <c r="G2656" s="143">
        <v>1</v>
      </c>
    </row>
    <row r="2657" spans="1:7" x14ac:dyDescent="0.25">
      <c r="A2657" s="142" t="s">
        <v>2046</v>
      </c>
      <c r="B2657" s="142" t="s">
        <v>2047</v>
      </c>
      <c r="C2657" s="142" t="s">
        <v>2029</v>
      </c>
      <c r="D2657" s="142" t="s">
        <v>2238</v>
      </c>
      <c r="E2657" s="142" t="s">
        <v>1023</v>
      </c>
      <c r="F2657" s="143">
        <v>3</v>
      </c>
      <c r="G2657" s="143">
        <v>1</v>
      </c>
    </row>
    <row r="2658" spans="1:7" x14ac:dyDescent="0.25">
      <c r="A2658" s="142" t="s">
        <v>2046</v>
      </c>
      <c r="B2658" s="142" t="s">
        <v>2047</v>
      </c>
      <c r="C2658" s="142" t="s">
        <v>2029</v>
      </c>
      <c r="D2658" s="142" t="s">
        <v>2221</v>
      </c>
      <c r="E2658" s="142" t="s">
        <v>1014</v>
      </c>
      <c r="F2658" s="143">
        <v>1.5</v>
      </c>
      <c r="G2658" s="143">
        <v>1</v>
      </c>
    </row>
    <row r="2659" spans="1:7" x14ac:dyDescent="0.25">
      <c r="A2659" s="142" t="s">
        <v>2046</v>
      </c>
      <c r="B2659" s="142" t="s">
        <v>2047</v>
      </c>
      <c r="C2659" s="142" t="s">
        <v>2029</v>
      </c>
      <c r="D2659" s="142" t="s">
        <v>2220</v>
      </c>
      <c r="E2659" s="142" t="s">
        <v>579</v>
      </c>
      <c r="F2659" s="143">
        <v>1</v>
      </c>
      <c r="G2659" s="143">
        <v>1</v>
      </c>
    </row>
    <row r="2660" spans="1:7" x14ac:dyDescent="0.25">
      <c r="A2660" s="142" t="s">
        <v>832</v>
      </c>
      <c r="B2660" s="142" t="s">
        <v>833</v>
      </c>
      <c r="C2660" s="142" t="s">
        <v>1804</v>
      </c>
      <c r="D2660" s="142" t="s">
        <v>581</v>
      </c>
      <c r="E2660" s="142" t="s">
        <v>2138</v>
      </c>
      <c r="F2660" s="143">
        <v>10.75</v>
      </c>
      <c r="G2660" s="143">
        <v>1</v>
      </c>
    </row>
    <row r="2661" spans="1:7" x14ac:dyDescent="0.25">
      <c r="A2661" s="142" t="s">
        <v>832</v>
      </c>
      <c r="B2661" s="142" t="s">
        <v>833</v>
      </c>
      <c r="C2661" s="142" t="s">
        <v>1804</v>
      </c>
      <c r="D2661" s="142" t="s">
        <v>2</v>
      </c>
      <c r="E2661" s="142" t="s">
        <v>2139</v>
      </c>
      <c r="F2661" s="143">
        <v>8.8800000000000008</v>
      </c>
      <c r="G2661" s="143">
        <v>1</v>
      </c>
    </row>
    <row r="2662" spans="1:7" x14ac:dyDescent="0.25">
      <c r="A2662" s="142" t="s">
        <v>832</v>
      </c>
      <c r="B2662" s="142" t="s">
        <v>833</v>
      </c>
      <c r="C2662" s="142" t="s">
        <v>1804</v>
      </c>
      <c r="D2662" s="142" t="s">
        <v>13</v>
      </c>
      <c r="E2662" s="142" t="s">
        <v>2140</v>
      </c>
      <c r="F2662" s="143">
        <v>7</v>
      </c>
      <c r="G2662" s="143">
        <v>1</v>
      </c>
    </row>
    <row r="2663" spans="1:7" x14ac:dyDescent="0.25">
      <c r="A2663" s="142" t="s">
        <v>832</v>
      </c>
      <c r="B2663" s="142" t="s">
        <v>833</v>
      </c>
      <c r="C2663" s="142" t="s">
        <v>1804</v>
      </c>
      <c r="D2663" s="142" t="s">
        <v>10</v>
      </c>
      <c r="E2663" s="142" t="s">
        <v>2141</v>
      </c>
      <c r="F2663" s="143">
        <v>5.13</v>
      </c>
      <c r="G2663" s="143">
        <v>1</v>
      </c>
    </row>
    <row r="2664" spans="1:7" x14ac:dyDescent="0.25">
      <c r="A2664" s="142" t="s">
        <v>832</v>
      </c>
      <c r="B2664" s="142" t="s">
        <v>833</v>
      </c>
      <c r="C2664" s="142" t="s">
        <v>1804</v>
      </c>
      <c r="D2664" s="142" t="s">
        <v>370</v>
      </c>
      <c r="E2664" s="142" t="s">
        <v>2142</v>
      </c>
      <c r="F2664" s="143">
        <v>3.5</v>
      </c>
      <c r="G2664" s="143">
        <v>1</v>
      </c>
    </row>
    <row r="2665" spans="1:7" x14ac:dyDescent="0.25">
      <c r="A2665" s="142" t="s">
        <v>834</v>
      </c>
      <c r="B2665" s="142" t="s">
        <v>2307</v>
      </c>
      <c r="C2665" s="142" t="s">
        <v>973</v>
      </c>
      <c r="D2665" s="142" t="s">
        <v>2229</v>
      </c>
      <c r="E2665" s="142" t="s">
        <v>2188</v>
      </c>
      <c r="F2665" s="143">
        <v>1</v>
      </c>
      <c r="G2665" s="143">
        <v>1</v>
      </c>
    </row>
    <row r="2666" spans="1:7" x14ac:dyDescent="0.25">
      <c r="A2666" s="142" t="s">
        <v>834</v>
      </c>
      <c r="B2666" s="142" t="s">
        <v>2307</v>
      </c>
      <c r="C2666" s="142" t="s">
        <v>973</v>
      </c>
      <c r="D2666" s="142" t="s">
        <v>2230</v>
      </c>
      <c r="E2666" s="142" t="s">
        <v>2189</v>
      </c>
      <c r="F2666" s="143">
        <v>2</v>
      </c>
      <c r="G2666" s="143">
        <v>1</v>
      </c>
    </row>
    <row r="2667" spans="1:7" x14ac:dyDescent="0.25">
      <c r="A2667" s="142" t="s">
        <v>834</v>
      </c>
      <c r="B2667" s="142" t="s">
        <v>2307</v>
      </c>
      <c r="C2667" s="142" t="s">
        <v>973</v>
      </c>
      <c r="D2667" s="142" t="s">
        <v>2231</v>
      </c>
      <c r="E2667" s="142" t="s">
        <v>2190</v>
      </c>
      <c r="F2667" s="143">
        <v>3</v>
      </c>
      <c r="G2667" s="143">
        <v>1</v>
      </c>
    </row>
    <row r="2668" spans="1:7" x14ac:dyDescent="0.25">
      <c r="A2668" s="142" t="s">
        <v>834</v>
      </c>
      <c r="B2668" s="142" t="s">
        <v>2307</v>
      </c>
      <c r="C2668" s="142" t="s">
        <v>973</v>
      </c>
      <c r="D2668" s="142" t="s">
        <v>2232</v>
      </c>
      <c r="E2668" s="142" t="s">
        <v>2191</v>
      </c>
      <c r="F2668" s="143">
        <v>4</v>
      </c>
      <c r="G2668" s="143">
        <v>1</v>
      </c>
    </row>
    <row r="2669" spans="1:7" x14ac:dyDescent="0.25">
      <c r="A2669" s="142" t="s">
        <v>834</v>
      </c>
      <c r="B2669" s="142" t="s">
        <v>2307</v>
      </c>
      <c r="C2669" s="142" t="s">
        <v>973</v>
      </c>
      <c r="D2669" s="142" t="s">
        <v>2233</v>
      </c>
      <c r="E2669" s="142" t="s">
        <v>2192</v>
      </c>
      <c r="F2669" s="143">
        <v>5</v>
      </c>
      <c r="G2669" s="143">
        <v>1</v>
      </c>
    </row>
    <row r="2670" spans="1:7" x14ac:dyDescent="0.25">
      <c r="A2670" s="142" t="s">
        <v>834</v>
      </c>
      <c r="B2670" s="142" t="s">
        <v>2307</v>
      </c>
      <c r="C2670" s="142" t="s">
        <v>973</v>
      </c>
      <c r="D2670" s="142" t="s">
        <v>2234</v>
      </c>
      <c r="E2670" s="142" t="s">
        <v>2193</v>
      </c>
      <c r="F2670" s="143">
        <v>6</v>
      </c>
      <c r="G2670" s="143">
        <v>1</v>
      </c>
    </row>
    <row r="2671" spans="1:7" x14ac:dyDescent="0.25">
      <c r="A2671" s="142" t="s">
        <v>834</v>
      </c>
      <c r="B2671" s="142" t="s">
        <v>2307</v>
      </c>
      <c r="C2671" s="142" t="s">
        <v>973</v>
      </c>
      <c r="D2671" s="142" t="s">
        <v>2235</v>
      </c>
      <c r="E2671" s="142" t="s">
        <v>2194</v>
      </c>
      <c r="F2671" s="143">
        <v>7</v>
      </c>
      <c r="G2671" s="143">
        <v>1</v>
      </c>
    </row>
    <row r="2672" spans="1:7" x14ac:dyDescent="0.25">
      <c r="A2672" s="142" t="s">
        <v>834</v>
      </c>
      <c r="B2672" s="142" t="s">
        <v>2307</v>
      </c>
      <c r="C2672" s="142" t="s">
        <v>973</v>
      </c>
      <c r="D2672" s="142" t="s">
        <v>2236</v>
      </c>
      <c r="E2672" s="142" t="s">
        <v>2195</v>
      </c>
      <c r="F2672" s="143">
        <v>8</v>
      </c>
      <c r="G2672" s="143">
        <v>1</v>
      </c>
    </row>
    <row r="2673" spans="1:7" x14ac:dyDescent="0.25">
      <c r="A2673" s="142" t="s">
        <v>834</v>
      </c>
      <c r="B2673" s="142" t="s">
        <v>2307</v>
      </c>
      <c r="C2673" s="142" t="s">
        <v>973</v>
      </c>
      <c r="D2673" s="142" t="s">
        <v>2237</v>
      </c>
      <c r="E2673" s="142" t="s">
        <v>2196</v>
      </c>
      <c r="F2673" s="143">
        <v>9</v>
      </c>
      <c r="G2673" s="143">
        <v>1</v>
      </c>
    </row>
    <row r="2674" spans="1:7" x14ac:dyDescent="0.25">
      <c r="A2674" s="142" t="s">
        <v>836</v>
      </c>
      <c r="B2674" s="142" t="s">
        <v>837</v>
      </c>
      <c r="C2674" s="142" t="s">
        <v>973</v>
      </c>
      <c r="D2674" s="142" t="s">
        <v>2229</v>
      </c>
      <c r="E2674" s="142" t="s">
        <v>2188</v>
      </c>
      <c r="F2674" s="143">
        <v>1</v>
      </c>
      <c r="G2674" s="143">
        <v>1</v>
      </c>
    </row>
    <row r="2675" spans="1:7" x14ac:dyDescent="0.25">
      <c r="A2675" s="142" t="s">
        <v>836</v>
      </c>
      <c r="B2675" s="142" t="s">
        <v>837</v>
      </c>
      <c r="C2675" s="142" t="s">
        <v>973</v>
      </c>
      <c r="D2675" s="142" t="s">
        <v>2230</v>
      </c>
      <c r="E2675" s="142" t="s">
        <v>2189</v>
      </c>
      <c r="F2675" s="143">
        <v>2</v>
      </c>
      <c r="G2675" s="143">
        <v>1</v>
      </c>
    </row>
    <row r="2676" spans="1:7" x14ac:dyDescent="0.25">
      <c r="A2676" s="142" t="s">
        <v>836</v>
      </c>
      <c r="B2676" s="142" t="s">
        <v>837</v>
      </c>
      <c r="C2676" s="142" t="s">
        <v>973</v>
      </c>
      <c r="D2676" s="142" t="s">
        <v>2231</v>
      </c>
      <c r="E2676" s="142" t="s">
        <v>2190</v>
      </c>
      <c r="F2676" s="143">
        <v>3</v>
      </c>
      <c r="G2676" s="143">
        <v>1</v>
      </c>
    </row>
    <row r="2677" spans="1:7" x14ac:dyDescent="0.25">
      <c r="A2677" s="142" t="s">
        <v>836</v>
      </c>
      <c r="B2677" s="142" t="s">
        <v>837</v>
      </c>
      <c r="C2677" s="142" t="s">
        <v>973</v>
      </c>
      <c r="D2677" s="142" t="s">
        <v>2232</v>
      </c>
      <c r="E2677" s="142" t="s">
        <v>2191</v>
      </c>
      <c r="F2677" s="143">
        <v>4</v>
      </c>
      <c r="G2677" s="143">
        <v>1</v>
      </c>
    </row>
    <row r="2678" spans="1:7" x14ac:dyDescent="0.25">
      <c r="A2678" s="142" t="s">
        <v>836</v>
      </c>
      <c r="B2678" s="142" t="s">
        <v>837</v>
      </c>
      <c r="C2678" s="142" t="s">
        <v>973</v>
      </c>
      <c r="D2678" s="142" t="s">
        <v>2233</v>
      </c>
      <c r="E2678" s="142" t="s">
        <v>2192</v>
      </c>
      <c r="F2678" s="143">
        <v>5</v>
      </c>
      <c r="G2678" s="143">
        <v>1</v>
      </c>
    </row>
    <row r="2679" spans="1:7" x14ac:dyDescent="0.25">
      <c r="A2679" s="142" t="s">
        <v>836</v>
      </c>
      <c r="B2679" s="142" t="s">
        <v>837</v>
      </c>
      <c r="C2679" s="142" t="s">
        <v>973</v>
      </c>
      <c r="D2679" s="142" t="s">
        <v>2234</v>
      </c>
      <c r="E2679" s="142" t="s">
        <v>2193</v>
      </c>
      <c r="F2679" s="143">
        <v>6</v>
      </c>
      <c r="G2679" s="143">
        <v>1</v>
      </c>
    </row>
    <row r="2680" spans="1:7" x14ac:dyDescent="0.25">
      <c r="A2680" s="142" t="s">
        <v>836</v>
      </c>
      <c r="B2680" s="142" t="s">
        <v>837</v>
      </c>
      <c r="C2680" s="142" t="s">
        <v>973</v>
      </c>
      <c r="D2680" s="142" t="s">
        <v>2235</v>
      </c>
      <c r="E2680" s="142" t="s">
        <v>2194</v>
      </c>
      <c r="F2680" s="143">
        <v>7</v>
      </c>
      <c r="G2680" s="143">
        <v>1</v>
      </c>
    </row>
    <row r="2681" spans="1:7" x14ac:dyDescent="0.25">
      <c r="A2681" s="142" t="s">
        <v>836</v>
      </c>
      <c r="B2681" s="142" t="s">
        <v>837</v>
      </c>
      <c r="C2681" s="142" t="s">
        <v>973</v>
      </c>
      <c r="D2681" s="142" t="s">
        <v>2236</v>
      </c>
      <c r="E2681" s="142" t="s">
        <v>2195</v>
      </c>
      <c r="F2681" s="143">
        <v>8</v>
      </c>
      <c r="G2681" s="143">
        <v>1</v>
      </c>
    </row>
    <row r="2682" spans="1:7" x14ac:dyDescent="0.25">
      <c r="A2682" s="142" t="s">
        <v>836</v>
      </c>
      <c r="B2682" s="142" t="s">
        <v>837</v>
      </c>
      <c r="C2682" s="142" t="s">
        <v>973</v>
      </c>
      <c r="D2682" s="142" t="s">
        <v>2237</v>
      </c>
      <c r="E2682" s="142" t="s">
        <v>2196</v>
      </c>
      <c r="F2682" s="143">
        <v>9</v>
      </c>
      <c r="G2682" s="143">
        <v>1</v>
      </c>
    </row>
    <row r="2683" spans="1:7" x14ac:dyDescent="0.25">
      <c r="A2683" s="142" t="s">
        <v>838</v>
      </c>
      <c r="B2683" s="142" t="s">
        <v>201</v>
      </c>
      <c r="C2683" s="142" t="s">
        <v>1804</v>
      </c>
      <c r="D2683" s="142" t="s">
        <v>581</v>
      </c>
      <c r="E2683" s="142" t="s">
        <v>2138</v>
      </c>
      <c r="F2683" s="143">
        <v>10.75</v>
      </c>
      <c r="G2683" s="143">
        <v>1</v>
      </c>
    </row>
    <row r="2684" spans="1:7" x14ac:dyDescent="0.25">
      <c r="A2684" s="142" t="s">
        <v>838</v>
      </c>
      <c r="B2684" s="142" t="s">
        <v>201</v>
      </c>
      <c r="C2684" s="142" t="s">
        <v>1804</v>
      </c>
      <c r="D2684" s="142" t="s">
        <v>2</v>
      </c>
      <c r="E2684" s="142" t="s">
        <v>2139</v>
      </c>
      <c r="F2684" s="143">
        <v>8.8800000000000008</v>
      </c>
      <c r="G2684" s="143">
        <v>1</v>
      </c>
    </row>
    <row r="2685" spans="1:7" x14ac:dyDescent="0.25">
      <c r="A2685" s="142" t="s">
        <v>838</v>
      </c>
      <c r="B2685" s="142" t="s">
        <v>201</v>
      </c>
      <c r="C2685" s="142" t="s">
        <v>1804</v>
      </c>
      <c r="D2685" s="142" t="s">
        <v>13</v>
      </c>
      <c r="E2685" s="142" t="s">
        <v>2140</v>
      </c>
      <c r="F2685" s="143">
        <v>7</v>
      </c>
      <c r="G2685" s="143">
        <v>1</v>
      </c>
    </row>
    <row r="2686" spans="1:7" x14ac:dyDescent="0.25">
      <c r="A2686" s="142" t="s">
        <v>838</v>
      </c>
      <c r="B2686" s="142" t="s">
        <v>201</v>
      </c>
      <c r="C2686" s="142" t="s">
        <v>1804</v>
      </c>
      <c r="D2686" s="142" t="s">
        <v>10</v>
      </c>
      <c r="E2686" s="142" t="s">
        <v>2141</v>
      </c>
      <c r="F2686" s="143">
        <v>5.13</v>
      </c>
      <c r="G2686" s="143">
        <v>1</v>
      </c>
    </row>
    <row r="2687" spans="1:7" x14ac:dyDescent="0.25">
      <c r="A2687" s="142" t="s">
        <v>838</v>
      </c>
      <c r="B2687" s="142" t="s">
        <v>201</v>
      </c>
      <c r="C2687" s="142" t="s">
        <v>1804</v>
      </c>
      <c r="D2687" s="142" t="s">
        <v>370</v>
      </c>
      <c r="E2687" s="142" t="s">
        <v>2142</v>
      </c>
      <c r="F2687" s="143">
        <v>3.5</v>
      </c>
      <c r="G2687" s="143">
        <v>1</v>
      </c>
    </row>
    <row r="2688" spans="1:7" x14ac:dyDescent="0.25">
      <c r="A2688" s="142" t="s">
        <v>839</v>
      </c>
      <c r="B2688" s="142" t="s">
        <v>840</v>
      </c>
      <c r="C2688" s="142" t="s">
        <v>1804</v>
      </c>
      <c r="D2688" s="142" t="s">
        <v>581</v>
      </c>
      <c r="E2688" s="142" t="s">
        <v>2138</v>
      </c>
      <c r="F2688" s="143">
        <v>10.75</v>
      </c>
      <c r="G2688" s="143">
        <v>1</v>
      </c>
    </row>
    <row r="2689" spans="1:7" x14ac:dyDescent="0.25">
      <c r="A2689" s="142" t="s">
        <v>839</v>
      </c>
      <c r="B2689" s="142" t="s">
        <v>840</v>
      </c>
      <c r="C2689" s="142" t="s">
        <v>1804</v>
      </c>
      <c r="D2689" s="142" t="s">
        <v>2</v>
      </c>
      <c r="E2689" s="142" t="s">
        <v>2139</v>
      </c>
      <c r="F2689" s="143">
        <v>8.8800000000000008</v>
      </c>
      <c r="G2689" s="143">
        <v>1</v>
      </c>
    </row>
    <row r="2690" spans="1:7" x14ac:dyDescent="0.25">
      <c r="A2690" s="142" t="s">
        <v>839</v>
      </c>
      <c r="B2690" s="142" t="s">
        <v>840</v>
      </c>
      <c r="C2690" s="142" t="s">
        <v>1804</v>
      </c>
      <c r="D2690" s="142" t="s">
        <v>13</v>
      </c>
      <c r="E2690" s="142" t="s">
        <v>2140</v>
      </c>
      <c r="F2690" s="143">
        <v>7</v>
      </c>
      <c r="G2690" s="143">
        <v>1</v>
      </c>
    </row>
    <row r="2691" spans="1:7" x14ac:dyDescent="0.25">
      <c r="A2691" s="142" t="s">
        <v>839</v>
      </c>
      <c r="B2691" s="142" t="s">
        <v>840</v>
      </c>
      <c r="C2691" s="142" t="s">
        <v>1804</v>
      </c>
      <c r="D2691" s="142" t="s">
        <v>10</v>
      </c>
      <c r="E2691" s="142" t="s">
        <v>2141</v>
      </c>
      <c r="F2691" s="143">
        <v>5.13</v>
      </c>
      <c r="G2691" s="143">
        <v>1</v>
      </c>
    </row>
    <row r="2692" spans="1:7" x14ac:dyDescent="0.25">
      <c r="A2692" s="142" t="s">
        <v>839</v>
      </c>
      <c r="B2692" s="142" t="s">
        <v>840</v>
      </c>
      <c r="C2692" s="142" t="s">
        <v>1804</v>
      </c>
      <c r="D2692" s="142" t="s">
        <v>370</v>
      </c>
      <c r="E2692" s="142" t="s">
        <v>2142</v>
      </c>
      <c r="F2692" s="143">
        <v>3.5</v>
      </c>
      <c r="G2692" s="143">
        <v>1</v>
      </c>
    </row>
    <row r="2693" spans="1:7" x14ac:dyDescent="0.25">
      <c r="A2693" s="142" t="s">
        <v>2048</v>
      </c>
      <c r="B2693" s="142" t="s">
        <v>2049</v>
      </c>
      <c r="C2693" s="142" t="s">
        <v>2029</v>
      </c>
      <c r="D2693" s="142" t="s">
        <v>10</v>
      </c>
      <c r="E2693" s="142" t="s">
        <v>1013</v>
      </c>
      <c r="F2693" s="143">
        <v>2</v>
      </c>
      <c r="G2693" s="143">
        <v>1</v>
      </c>
    </row>
    <row r="2694" spans="1:7" x14ac:dyDescent="0.25">
      <c r="A2694" s="142" t="s">
        <v>2048</v>
      </c>
      <c r="B2694" s="142" t="s">
        <v>2049</v>
      </c>
      <c r="C2694" s="142" t="s">
        <v>2029</v>
      </c>
      <c r="D2694" s="142" t="s">
        <v>2238</v>
      </c>
      <c r="E2694" s="142" t="s">
        <v>1023</v>
      </c>
      <c r="F2694" s="143">
        <v>3</v>
      </c>
      <c r="G2694" s="143">
        <v>1</v>
      </c>
    </row>
    <row r="2695" spans="1:7" x14ac:dyDescent="0.25">
      <c r="A2695" s="142" t="s">
        <v>2048</v>
      </c>
      <c r="B2695" s="142" t="s">
        <v>2049</v>
      </c>
      <c r="C2695" s="142" t="s">
        <v>2029</v>
      </c>
      <c r="D2695" s="142" t="s">
        <v>2221</v>
      </c>
      <c r="E2695" s="142" t="s">
        <v>1014</v>
      </c>
      <c r="F2695" s="143">
        <v>1.5</v>
      </c>
      <c r="G2695" s="143">
        <v>1</v>
      </c>
    </row>
    <row r="2696" spans="1:7" x14ac:dyDescent="0.25">
      <c r="A2696" s="142" t="s">
        <v>2048</v>
      </c>
      <c r="B2696" s="142" t="s">
        <v>2049</v>
      </c>
      <c r="C2696" s="142" t="s">
        <v>2029</v>
      </c>
      <c r="D2696" s="142" t="s">
        <v>2220</v>
      </c>
      <c r="E2696" s="142" t="s">
        <v>579</v>
      </c>
      <c r="F2696" s="143">
        <v>1</v>
      </c>
      <c r="G2696" s="143">
        <v>1</v>
      </c>
    </row>
    <row r="2697" spans="1:7" x14ac:dyDescent="0.25">
      <c r="A2697" s="142" t="s">
        <v>841</v>
      </c>
      <c r="B2697" s="142" t="s">
        <v>2050</v>
      </c>
      <c r="C2697" s="142" t="s">
        <v>2029</v>
      </c>
      <c r="D2697" s="142" t="s">
        <v>10</v>
      </c>
      <c r="E2697" s="142" t="s">
        <v>1013</v>
      </c>
      <c r="F2697" s="143">
        <v>2</v>
      </c>
      <c r="G2697" s="143">
        <v>1</v>
      </c>
    </row>
    <row r="2698" spans="1:7" x14ac:dyDescent="0.25">
      <c r="A2698" s="142" t="s">
        <v>841</v>
      </c>
      <c r="B2698" s="142" t="s">
        <v>2050</v>
      </c>
      <c r="C2698" s="142" t="s">
        <v>2029</v>
      </c>
      <c r="D2698" s="142" t="s">
        <v>2238</v>
      </c>
      <c r="E2698" s="142" t="s">
        <v>1023</v>
      </c>
      <c r="F2698" s="143">
        <v>3</v>
      </c>
      <c r="G2698" s="143">
        <v>1</v>
      </c>
    </row>
    <row r="2699" spans="1:7" x14ac:dyDescent="0.25">
      <c r="A2699" s="142" t="s">
        <v>841</v>
      </c>
      <c r="B2699" s="142" t="s">
        <v>2050</v>
      </c>
      <c r="C2699" s="142" t="s">
        <v>2029</v>
      </c>
      <c r="D2699" s="142" t="s">
        <v>2221</v>
      </c>
      <c r="E2699" s="142" t="s">
        <v>1014</v>
      </c>
      <c r="F2699" s="143">
        <v>1.5</v>
      </c>
      <c r="G2699" s="143">
        <v>1</v>
      </c>
    </row>
    <row r="2700" spans="1:7" x14ac:dyDescent="0.25">
      <c r="A2700" s="142" t="s">
        <v>841</v>
      </c>
      <c r="B2700" s="142" t="s">
        <v>2050</v>
      </c>
      <c r="C2700" s="142" t="s">
        <v>2029</v>
      </c>
      <c r="D2700" s="142" t="s">
        <v>2220</v>
      </c>
      <c r="E2700" s="142" t="s">
        <v>579</v>
      </c>
      <c r="F2700" s="143">
        <v>1</v>
      </c>
      <c r="G2700" s="143">
        <v>1</v>
      </c>
    </row>
    <row r="2701" spans="1:7" x14ac:dyDescent="0.25">
      <c r="A2701" s="142" t="s">
        <v>842</v>
      </c>
      <c r="B2701" s="142" t="s">
        <v>843</v>
      </c>
      <c r="C2701" s="142" t="s">
        <v>1804</v>
      </c>
      <c r="D2701" s="142" t="s">
        <v>581</v>
      </c>
      <c r="E2701" s="142" t="s">
        <v>2138</v>
      </c>
      <c r="F2701" s="143">
        <v>10.75</v>
      </c>
      <c r="G2701" s="143">
        <v>1</v>
      </c>
    </row>
    <row r="2702" spans="1:7" x14ac:dyDescent="0.25">
      <c r="A2702" s="142" t="s">
        <v>842</v>
      </c>
      <c r="B2702" s="142" t="s">
        <v>843</v>
      </c>
      <c r="C2702" s="142" t="s">
        <v>1804</v>
      </c>
      <c r="D2702" s="142" t="s">
        <v>2</v>
      </c>
      <c r="E2702" s="142" t="s">
        <v>2139</v>
      </c>
      <c r="F2702" s="143">
        <v>8.8800000000000008</v>
      </c>
      <c r="G2702" s="143">
        <v>1</v>
      </c>
    </row>
    <row r="2703" spans="1:7" x14ac:dyDescent="0.25">
      <c r="A2703" s="142" t="s">
        <v>842</v>
      </c>
      <c r="B2703" s="142" t="s">
        <v>843</v>
      </c>
      <c r="C2703" s="142" t="s">
        <v>1804</v>
      </c>
      <c r="D2703" s="142" t="s">
        <v>13</v>
      </c>
      <c r="E2703" s="142" t="s">
        <v>2140</v>
      </c>
      <c r="F2703" s="143">
        <v>7</v>
      </c>
      <c r="G2703" s="143">
        <v>1</v>
      </c>
    </row>
    <row r="2704" spans="1:7" x14ac:dyDescent="0.25">
      <c r="A2704" s="142" t="s">
        <v>842</v>
      </c>
      <c r="B2704" s="142" t="s">
        <v>843</v>
      </c>
      <c r="C2704" s="142" t="s">
        <v>1804</v>
      </c>
      <c r="D2704" s="142" t="s">
        <v>10</v>
      </c>
      <c r="E2704" s="142" t="s">
        <v>2141</v>
      </c>
      <c r="F2704" s="143">
        <v>5.13</v>
      </c>
      <c r="G2704" s="143">
        <v>1</v>
      </c>
    </row>
    <row r="2705" spans="1:7" x14ac:dyDescent="0.25">
      <c r="A2705" s="142" t="s">
        <v>842</v>
      </c>
      <c r="B2705" s="142" t="s">
        <v>843</v>
      </c>
      <c r="C2705" s="142" t="s">
        <v>1804</v>
      </c>
      <c r="D2705" s="142" t="s">
        <v>370</v>
      </c>
      <c r="E2705" s="142" t="s">
        <v>2142</v>
      </c>
      <c r="F2705" s="143">
        <v>3.5</v>
      </c>
      <c r="G2705" s="143">
        <v>1</v>
      </c>
    </row>
    <row r="2706" spans="1:7" x14ac:dyDescent="0.25">
      <c r="A2706" s="142" t="s">
        <v>844</v>
      </c>
      <c r="B2706" s="142" t="s">
        <v>845</v>
      </c>
      <c r="C2706" s="142" t="s">
        <v>1804</v>
      </c>
      <c r="D2706" s="142" t="s">
        <v>581</v>
      </c>
      <c r="E2706" s="142" t="s">
        <v>2138</v>
      </c>
      <c r="F2706" s="143">
        <v>10.75</v>
      </c>
      <c r="G2706" s="143">
        <v>1</v>
      </c>
    </row>
    <row r="2707" spans="1:7" x14ac:dyDescent="0.25">
      <c r="A2707" s="142" t="s">
        <v>844</v>
      </c>
      <c r="B2707" s="142" t="s">
        <v>845</v>
      </c>
      <c r="C2707" s="142" t="s">
        <v>1804</v>
      </c>
      <c r="D2707" s="142" t="s">
        <v>2</v>
      </c>
      <c r="E2707" s="142" t="s">
        <v>2139</v>
      </c>
      <c r="F2707" s="143">
        <v>8.8800000000000008</v>
      </c>
      <c r="G2707" s="143">
        <v>1</v>
      </c>
    </row>
    <row r="2708" spans="1:7" x14ac:dyDescent="0.25">
      <c r="A2708" s="142" t="s">
        <v>844</v>
      </c>
      <c r="B2708" s="142" t="s">
        <v>845</v>
      </c>
      <c r="C2708" s="142" t="s">
        <v>1804</v>
      </c>
      <c r="D2708" s="142" t="s">
        <v>13</v>
      </c>
      <c r="E2708" s="142" t="s">
        <v>2140</v>
      </c>
      <c r="F2708" s="143">
        <v>7</v>
      </c>
      <c r="G2708" s="143">
        <v>1</v>
      </c>
    </row>
    <row r="2709" spans="1:7" x14ac:dyDescent="0.25">
      <c r="A2709" s="142" t="s">
        <v>844</v>
      </c>
      <c r="B2709" s="142" t="s">
        <v>845</v>
      </c>
      <c r="C2709" s="142" t="s">
        <v>1804</v>
      </c>
      <c r="D2709" s="142" t="s">
        <v>10</v>
      </c>
      <c r="E2709" s="142" t="s">
        <v>2141</v>
      </c>
      <c r="F2709" s="143">
        <v>5.13</v>
      </c>
      <c r="G2709" s="143">
        <v>1</v>
      </c>
    </row>
    <row r="2710" spans="1:7" x14ac:dyDescent="0.25">
      <c r="A2710" s="142" t="s">
        <v>844</v>
      </c>
      <c r="B2710" s="142" t="s">
        <v>845</v>
      </c>
      <c r="C2710" s="142" t="s">
        <v>1804</v>
      </c>
      <c r="D2710" s="142" t="s">
        <v>370</v>
      </c>
      <c r="E2710" s="142" t="s">
        <v>2142</v>
      </c>
      <c r="F2710" s="143">
        <v>3.5</v>
      </c>
      <c r="G2710" s="143">
        <v>1</v>
      </c>
    </row>
    <row r="2711" spans="1:7" x14ac:dyDescent="0.25">
      <c r="A2711" s="142" t="s">
        <v>846</v>
      </c>
      <c r="B2711" s="142" t="s">
        <v>192</v>
      </c>
      <c r="C2711" s="142" t="s">
        <v>1804</v>
      </c>
      <c r="D2711" s="142" t="s">
        <v>581</v>
      </c>
      <c r="E2711" s="142" t="s">
        <v>2138</v>
      </c>
      <c r="F2711" s="143">
        <v>10.75</v>
      </c>
      <c r="G2711" s="143">
        <v>1</v>
      </c>
    </row>
    <row r="2712" spans="1:7" x14ac:dyDescent="0.25">
      <c r="A2712" s="142" t="s">
        <v>846</v>
      </c>
      <c r="B2712" s="142" t="s">
        <v>192</v>
      </c>
      <c r="C2712" s="142" t="s">
        <v>1804</v>
      </c>
      <c r="D2712" s="142" t="s">
        <v>2</v>
      </c>
      <c r="E2712" s="142" t="s">
        <v>2139</v>
      </c>
      <c r="F2712" s="143">
        <v>8.8800000000000008</v>
      </c>
      <c r="G2712" s="143">
        <v>1</v>
      </c>
    </row>
    <row r="2713" spans="1:7" x14ac:dyDescent="0.25">
      <c r="A2713" s="142" t="s">
        <v>846</v>
      </c>
      <c r="B2713" s="142" t="s">
        <v>192</v>
      </c>
      <c r="C2713" s="142" t="s">
        <v>1804</v>
      </c>
      <c r="D2713" s="142" t="s">
        <v>13</v>
      </c>
      <c r="E2713" s="142" t="s">
        <v>2140</v>
      </c>
      <c r="F2713" s="143">
        <v>7</v>
      </c>
      <c r="G2713" s="143">
        <v>1</v>
      </c>
    </row>
    <row r="2714" spans="1:7" x14ac:dyDescent="0.25">
      <c r="A2714" s="142" t="s">
        <v>846</v>
      </c>
      <c r="B2714" s="142" t="s">
        <v>192</v>
      </c>
      <c r="C2714" s="142" t="s">
        <v>1804</v>
      </c>
      <c r="D2714" s="142" t="s">
        <v>10</v>
      </c>
      <c r="E2714" s="142" t="s">
        <v>2141</v>
      </c>
      <c r="F2714" s="143">
        <v>5.13</v>
      </c>
      <c r="G2714" s="143">
        <v>1</v>
      </c>
    </row>
    <row r="2715" spans="1:7" x14ac:dyDescent="0.25">
      <c r="A2715" s="142" t="s">
        <v>846</v>
      </c>
      <c r="B2715" s="142" t="s">
        <v>192</v>
      </c>
      <c r="C2715" s="142" t="s">
        <v>1804</v>
      </c>
      <c r="D2715" s="142" t="s">
        <v>370</v>
      </c>
      <c r="E2715" s="142" t="s">
        <v>2142</v>
      </c>
      <c r="F2715" s="143">
        <v>3.5</v>
      </c>
      <c r="G2715" s="143">
        <v>1</v>
      </c>
    </row>
    <row r="2716" spans="1:7" x14ac:dyDescent="0.25">
      <c r="A2716" s="142" t="s">
        <v>847</v>
      </c>
      <c r="B2716" s="142" t="s">
        <v>848</v>
      </c>
      <c r="C2716" s="142" t="s">
        <v>1804</v>
      </c>
      <c r="D2716" s="142" t="s">
        <v>581</v>
      </c>
      <c r="E2716" s="142" t="s">
        <v>2138</v>
      </c>
      <c r="F2716" s="143">
        <v>10.75</v>
      </c>
      <c r="G2716" s="143">
        <v>1</v>
      </c>
    </row>
    <row r="2717" spans="1:7" x14ac:dyDescent="0.25">
      <c r="A2717" s="142" t="s">
        <v>847</v>
      </c>
      <c r="B2717" s="142" t="s">
        <v>848</v>
      </c>
      <c r="C2717" s="142" t="s">
        <v>1804</v>
      </c>
      <c r="D2717" s="142" t="s">
        <v>2</v>
      </c>
      <c r="E2717" s="142" t="s">
        <v>2139</v>
      </c>
      <c r="F2717" s="143">
        <v>8.8800000000000008</v>
      </c>
      <c r="G2717" s="143">
        <v>1</v>
      </c>
    </row>
    <row r="2718" spans="1:7" x14ac:dyDescent="0.25">
      <c r="A2718" s="142" t="s">
        <v>847</v>
      </c>
      <c r="B2718" s="142" t="s">
        <v>848</v>
      </c>
      <c r="C2718" s="142" t="s">
        <v>1804</v>
      </c>
      <c r="D2718" s="142" t="s">
        <v>13</v>
      </c>
      <c r="E2718" s="142" t="s">
        <v>2140</v>
      </c>
      <c r="F2718" s="143">
        <v>7</v>
      </c>
      <c r="G2718" s="143">
        <v>1</v>
      </c>
    </row>
    <row r="2719" spans="1:7" x14ac:dyDescent="0.25">
      <c r="A2719" s="142" t="s">
        <v>847</v>
      </c>
      <c r="B2719" s="142" t="s">
        <v>848</v>
      </c>
      <c r="C2719" s="142" t="s">
        <v>1804</v>
      </c>
      <c r="D2719" s="142" t="s">
        <v>10</v>
      </c>
      <c r="E2719" s="142" t="s">
        <v>2141</v>
      </c>
      <c r="F2719" s="143">
        <v>5.13</v>
      </c>
      <c r="G2719" s="143">
        <v>1</v>
      </c>
    </row>
    <row r="2720" spans="1:7" x14ac:dyDescent="0.25">
      <c r="A2720" s="142" t="s">
        <v>847</v>
      </c>
      <c r="B2720" s="142" t="s">
        <v>848</v>
      </c>
      <c r="C2720" s="142" t="s">
        <v>1804</v>
      </c>
      <c r="D2720" s="142" t="s">
        <v>370</v>
      </c>
      <c r="E2720" s="142" t="s">
        <v>2142</v>
      </c>
      <c r="F2720" s="143">
        <v>3.5</v>
      </c>
      <c r="G2720" s="143">
        <v>1</v>
      </c>
    </row>
    <row r="2721" spans="1:7" x14ac:dyDescent="0.25">
      <c r="A2721" s="142" t="s">
        <v>849</v>
      </c>
      <c r="B2721" s="142" t="s">
        <v>850</v>
      </c>
      <c r="C2721" s="142" t="s">
        <v>973</v>
      </c>
      <c r="D2721" s="142" t="s">
        <v>2229</v>
      </c>
      <c r="E2721" s="142" t="s">
        <v>2188</v>
      </c>
      <c r="F2721" s="143">
        <v>1</v>
      </c>
      <c r="G2721" s="143">
        <v>1</v>
      </c>
    </row>
    <row r="2722" spans="1:7" x14ac:dyDescent="0.25">
      <c r="A2722" s="142" t="s">
        <v>849</v>
      </c>
      <c r="B2722" s="142" t="s">
        <v>850</v>
      </c>
      <c r="C2722" s="142" t="s">
        <v>973</v>
      </c>
      <c r="D2722" s="142" t="s">
        <v>2230</v>
      </c>
      <c r="E2722" s="142" t="s">
        <v>2189</v>
      </c>
      <c r="F2722" s="143">
        <v>2</v>
      </c>
      <c r="G2722" s="143">
        <v>1</v>
      </c>
    </row>
    <row r="2723" spans="1:7" x14ac:dyDescent="0.25">
      <c r="A2723" s="142" t="s">
        <v>849</v>
      </c>
      <c r="B2723" s="142" t="s">
        <v>850</v>
      </c>
      <c r="C2723" s="142" t="s">
        <v>973</v>
      </c>
      <c r="D2723" s="142" t="s">
        <v>2231</v>
      </c>
      <c r="E2723" s="142" t="s">
        <v>2190</v>
      </c>
      <c r="F2723" s="143">
        <v>3</v>
      </c>
      <c r="G2723" s="143">
        <v>1</v>
      </c>
    </row>
    <row r="2724" spans="1:7" x14ac:dyDescent="0.25">
      <c r="A2724" s="142" t="s">
        <v>849</v>
      </c>
      <c r="B2724" s="142" t="s">
        <v>850</v>
      </c>
      <c r="C2724" s="142" t="s">
        <v>973</v>
      </c>
      <c r="D2724" s="142" t="s">
        <v>2232</v>
      </c>
      <c r="E2724" s="142" t="s">
        <v>2191</v>
      </c>
      <c r="F2724" s="143">
        <v>4</v>
      </c>
      <c r="G2724" s="143">
        <v>1</v>
      </c>
    </row>
    <row r="2725" spans="1:7" x14ac:dyDescent="0.25">
      <c r="A2725" s="142" t="s">
        <v>849</v>
      </c>
      <c r="B2725" s="142" t="s">
        <v>850</v>
      </c>
      <c r="C2725" s="142" t="s">
        <v>973</v>
      </c>
      <c r="D2725" s="142" t="s">
        <v>2233</v>
      </c>
      <c r="E2725" s="142" t="s">
        <v>2192</v>
      </c>
      <c r="F2725" s="143">
        <v>5</v>
      </c>
      <c r="G2725" s="143">
        <v>1</v>
      </c>
    </row>
    <row r="2726" spans="1:7" x14ac:dyDescent="0.25">
      <c r="A2726" s="142" t="s">
        <v>849</v>
      </c>
      <c r="B2726" s="142" t="s">
        <v>850</v>
      </c>
      <c r="C2726" s="142" t="s">
        <v>973</v>
      </c>
      <c r="D2726" s="142" t="s">
        <v>2234</v>
      </c>
      <c r="E2726" s="142" t="s">
        <v>2193</v>
      </c>
      <c r="F2726" s="143">
        <v>6</v>
      </c>
      <c r="G2726" s="143">
        <v>1</v>
      </c>
    </row>
    <row r="2727" spans="1:7" x14ac:dyDescent="0.25">
      <c r="A2727" s="142" t="s">
        <v>849</v>
      </c>
      <c r="B2727" s="142" t="s">
        <v>850</v>
      </c>
      <c r="C2727" s="142" t="s">
        <v>973</v>
      </c>
      <c r="D2727" s="142" t="s">
        <v>2235</v>
      </c>
      <c r="E2727" s="142" t="s">
        <v>2194</v>
      </c>
      <c r="F2727" s="143">
        <v>7</v>
      </c>
      <c r="G2727" s="143">
        <v>1</v>
      </c>
    </row>
    <row r="2728" spans="1:7" x14ac:dyDescent="0.25">
      <c r="A2728" s="142" t="s">
        <v>849</v>
      </c>
      <c r="B2728" s="142" t="s">
        <v>850</v>
      </c>
      <c r="C2728" s="142" t="s">
        <v>973</v>
      </c>
      <c r="D2728" s="142" t="s">
        <v>2236</v>
      </c>
      <c r="E2728" s="142" t="s">
        <v>2195</v>
      </c>
      <c r="F2728" s="143">
        <v>8</v>
      </c>
      <c r="G2728" s="143">
        <v>1</v>
      </c>
    </row>
    <row r="2729" spans="1:7" x14ac:dyDescent="0.25">
      <c r="A2729" s="142" t="s">
        <v>849</v>
      </c>
      <c r="B2729" s="142" t="s">
        <v>850</v>
      </c>
      <c r="C2729" s="142" t="s">
        <v>973</v>
      </c>
      <c r="D2729" s="142" t="s">
        <v>2237</v>
      </c>
      <c r="E2729" s="142" t="s">
        <v>2196</v>
      </c>
      <c r="F2729" s="143">
        <v>9</v>
      </c>
      <c r="G2729" s="143">
        <v>1</v>
      </c>
    </row>
    <row r="2730" spans="1:7" x14ac:dyDescent="0.25">
      <c r="A2730" s="142" t="s">
        <v>851</v>
      </c>
      <c r="B2730" s="142" t="s">
        <v>281</v>
      </c>
      <c r="C2730" s="142" t="s">
        <v>1804</v>
      </c>
      <c r="D2730" s="142" t="s">
        <v>581</v>
      </c>
      <c r="E2730" s="142" t="s">
        <v>2138</v>
      </c>
      <c r="F2730" s="143">
        <v>10.75</v>
      </c>
      <c r="G2730" s="143">
        <v>1</v>
      </c>
    </row>
    <row r="2731" spans="1:7" x14ac:dyDescent="0.25">
      <c r="A2731" s="142" t="s">
        <v>851</v>
      </c>
      <c r="B2731" s="142" t="s">
        <v>281</v>
      </c>
      <c r="C2731" s="142" t="s">
        <v>1804</v>
      </c>
      <c r="D2731" s="142" t="s">
        <v>2</v>
      </c>
      <c r="E2731" s="142" t="s">
        <v>2139</v>
      </c>
      <c r="F2731" s="143">
        <v>8.8800000000000008</v>
      </c>
      <c r="G2731" s="143">
        <v>1</v>
      </c>
    </row>
    <row r="2732" spans="1:7" x14ac:dyDescent="0.25">
      <c r="A2732" s="142" t="s">
        <v>851</v>
      </c>
      <c r="B2732" s="142" t="s">
        <v>281</v>
      </c>
      <c r="C2732" s="142" t="s">
        <v>1804</v>
      </c>
      <c r="D2732" s="142" t="s">
        <v>13</v>
      </c>
      <c r="E2732" s="142" t="s">
        <v>2140</v>
      </c>
      <c r="F2732" s="143">
        <v>7</v>
      </c>
      <c r="G2732" s="143">
        <v>1</v>
      </c>
    </row>
    <row r="2733" spans="1:7" x14ac:dyDescent="0.25">
      <c r="A2733" s="142" t="s">
        <v>851</v>
      </c>
      <c r="B2733" s="142" t="s">
        <v>281</v>
      </c>
      <c r="C2733" s="142" t="s">
        <v>1804</v>
      </c>
      <c r="D2733" s="142" t="s">
        <v>10</v>
      </c>
      <c r="E2733" s="142" t="s">
        <v>2141</v>
      </c>
      <c r="F2733" s="143">
        <v>5.13</v>
      </c>
      <c r="G2733" s="143">
        <v>1</v>
      </c>
    </row>
    <row r="2734" spans="1:7" x14ac:dyDescent="0.25">
      <c r="A2734" s="142" t="s">
        <v>851</v>
      </c>
      <c r="B2734" s="142" t="s">
        <v>281</v>
      </c>
      <c r="C2734" s="142" t="s">
        <v>1804</v>
      </c>
      <c r="D2734" s="142" t="s">
        <v>370</v>
      </c>
      <c r="E2734" s="142" t="s">
        <v>2142</v>
      </c>
      <c r="F2734" s="143">
        <v>3.5</v>
      </c>
      <c r="G2734" s="143">
        <v>1</v>
      </c>
    </row>
    <row r="2735" spans="1:7" x14ac:dyDescent="0.25">
      <c r="A2735" s="142" t="s">
        <v>852</v>
      </c>
      <c r="B2735" s="142" t="s">
        <v>853</v>
      </c>
      <c r="C2735" s="142" t="s">
        <v>1804</v>
      </c>
      <c r="D2735" s="142" t="s">
        <v>581</v>
      </c>
      <c r="E2735" s="142" t="s">
        <v>2138</v>
      </c>
      <c r="F2735" s="143">
        <v>10.75</v>
      </c>
      <c r="G2735" s="143">
        <v>1</v>
      </c>
    </row>
    <row r="2736" spans="1:7" x14ac:dyDescent="0.25">
      <c r="A2736" s="142" t="s">
        <v>852</v>
      </c>
      <c r="B2736" s="142" t="s">
        <v>853</v>
      </c>
      <c r="C2736" s="142" t="s">
        <v>1804</v>
      </c>
      <c r="D2736" s="142" t="s">
        <v>2</v>
      </c>
      <c r="E2736" s="142" t="s">
        <v>2139</v>
      </c>
      <c r="F2736" s="143">
        <v>8.8800000000000008</v>
      </c>
      <c r="G2736" s="143">
        <v>1</v>
      </c>
    </row>
    <row r="2737" spans="1:7" x14ac:dyDescent="0.25">
      <c r="A2737" s="142" t="s">
        <v>852</v>
      </c>
      <c r="B2737" s="142" t="s">
        <v>853</v>
      </c>
      <c r="C2737" s="142" t="s">
        <v>1804</v>
      </c>
      <c r="D2737" s="142" t="s">
        <v>13</v>
      </c>
      <c r="E2737" s="142" t="s">
        <v>2140</v>
      </c>
      <c r="F2737" s="143">
        <v>7</v>
      </c>
      <c r="G2737" s="143">
        <v>1</v>
      </c>
    </row>
    <row r="2738" spans="1:7" x14ac:dyDescent="0.25">
      <c r="A2738" s="142" t="s">
        <v>852</v>
      </c>
      <c r="B2738" s="142" t="s">
        <v>853</v>
      </c>
      <c r="C2738" s="142" t="s">
        <v>1804</v>
      </c>
      <c r="D2738" s="142" t="s">
        <v>10</v>
      </c>
      <c r="E2738" s="142" t="s">
        <v>2141</v>
      </c>
      <c r="F2738" s="143">
        <v>5.13</v>
      </c>
      <c r="G2738" s="143">
        <v>1</v>
      </c>
    </row>
    <row r="2739" spans="1:7" x14ac:dyDescent="0.25">
      <c r="A2739" s="142" t="s">
        <v>852</v>
      </c>
      <c r="B2739" s="142" t="s">
        <v>853</v>
      </c>
      <c r="C2739" s="142" t="s">
        <v>1804</v>
      </c>
      <c r="D2739" s="142" t="s">
        <v>370</v>
      </c>
      <c r="E2739" s="142" t="s">
        <v>2142</v>
      </c>
      <c r="F2739" s="143">
        <v>3.5</v>
      </c>
      <c r="G2739" s="143">
        <v>1</v>
      </c>
    </row>
    <row r="2740" spans="1:7" x14ac:dyDescent="0.25">
      <c r="A2740" s="142" t="s">
        <v>854</v>
      </c>
      <c r="B2740" s="142" t="s">
        <v>306</v>
      </c>
      <c r="C2740" s="142" t="s">
        <v>1804</v>
      </c>
      <c r="D2740" s="142" t="s">
        <v>581</v>
      </c>
      <c r="E2740" s="142" t="s">
        <v>2138</v>
      </c>
      <c r="F2740" s="143">
        <v>10.75</v>
      </c>
      <c r="G2740" s="143">
        <v>1</v>
      </c>
    </row>
    <row r="2741" spans="1:7" x14ac:dyDescent="0.25">
      <c r="A2741" s="142" t="s">
        <v>854</v>
      </c>
      <c r="B2741" s="142" t="s">
        <v>306</v>
      </c>
      <c r="C2741" s="142" t="s">
        <v>1804</v>
      </c>
      <c r="D2741" s="142" t="s">
        <v>2</v>
      </c>
      <c r="E2741" s="142" t="s">
        <v>2139</v>
      </c>
      <c r="F2741" s="143">
        <v>8.8800000000000008</v>
      </c>
      <c r="G2741" s="143">
        <v>1</v>
      </c>
    </row>
    <row r="2742" spans="1:7" x14ac:dyDescent="0.25">
      <c r="A2742" s="142" t="s">
        <v>854</v>
      </c>
      <c r="B2742" s="142" t="s">
        <v>306</v>
      </c>
      <c r="C2742" s="142" t="s">
        <v>1804</v>
      </c>
      <c r="D2742" s="142" t="s">
        <v>13</v>
      </c>
      <c r="E2742" s="142" t="s">
        <v>2140</v>
      </c>
      <c r="F2742" s="143">
        <v>7</v>
      </c>
      <c r="G2742" s="143">
        <v>1</v>
      </c>
    </row>
    <row r="2743" spans="1:7" x14ac:dyDescent="0.25">
      <c r="A2743" s="142" t="s">
        <v>854</v>
      </c>
      <c r="B2743" s="142" t="s">
        <v>306</v>
      </c>
      <c r="C2743" s="142" t="s">
        <v>1804</v>
      </c>
      <c r="D2743" s="142" t="s">
        <v>10</v>
      </c>
      <c r="E2743" s="142" t="s">
        <v>2141</v>
      </c>
      <c r="F2743" s="143">
        <v>5.13</v>
      </c>
      <c r="G2743" s="143">
        <v>1</v>
      </c>
    </row>
    <row r="2744" spans="1:7" x14ac:dyDescent="0.25">
      <c r="A2744" s="142" t="s">
        <v>854</v>
      </c>
      <c r="B2744" s="142" t="s">
        <v>306</v>
      </c>
      <c r="C2744" s="142" t="s">
        <v>1804</v>
      </c>
      <c r="D2744" s="142" t="s">
        <v>370</v>
      </c>
      <c r="E2744" s="142" t="s">
        <v>2142</v>
      </c>
      <c r="F2744" s="143">
        <v>3.5</v>
      </c>
      <c r="G2744" s="143">
        <v>1</v>
      </c>
    </row>
    <row r="2745" spans="1:7" x14ac:dyDescent="0.25">
      <c r="A2745" s="142" t="s">
        <v>855</v>
      </c>
      <c r="B2745" s="142" t="s">
        <v>856</v>
      </c>
      <c r="C2745" s="142" t="s">
        <v>1804</v>
      </c>
      <c r="D2745" s="142" t="s">
        <v>581</v>
      </c>
      <c r="E2745" s="142" t="s">
        <v>2138</v>
      </c>
      <c r="F2745" s="143">
        <v>10.75</v>
      </c>
      <c r="G2745" s="143">
        <v>1</v>
      </c>
    </row>
    <row r="2746" spans="1:7" x14ac:dyDescent="0.25">
      <c r="A2746" s="142" t="s">
        <v>855</v>
      </c>
      <c r="B2746" s="142" t="s">
        <v>856</v>
      </c>
      <c r="C2746" s="142" t="s">
        <v>1804</v>
      </c>
      <c r="D2746" s="142" t="s">
        <v>2</v>
      </c>
      <c r="E2746" s="142" t="s">
        <v>2139</v>
      </c>
      <c r="F2746" s="143">
        <v>8.8800000000000008</v>
      </c>
      <c r="G2746" s="143">
        <v>1</v>
      </c>
    </row>
    <row r="2747" spans="1:7" x14ac:dyDescent="0.25">
      <c r="A2747" s="142" t="s">
        <v>855</v>
      </c>
      <c r="B2747" s="142" t="s">
        <v>856</v>
      </c>
      <c r="C2747" s="142" t="s">
        <v>1804</v>
      </c>
      <c r="D2747" s="142" t="s">
        <v>13</v>
      </c>
      <c r="E2747" s="142" t="s">
        <v>2140</v>
      </c>
      <c r="F2747" s="143">
        <v>7</v>
      </c>
      <c r="G2747" s="143">
        <v>1</v>
      </c>
    </row>
    <row r="2748" spans="1:7" x14ac:dyDescent="0.25">
      <c r="A2748" s="142" t="s">
        <v>855</v>
      </c>
      <c r="B2748" s="142" t="s">
        <v>856</v>
      </c>
      <c r="C2748" s="142" t="s">
        <v>1804</v>
      </c>
      <c r="D2748" s="142" t="s">
        <v>10</v>
      </c>
      <c r="E2748" s="142" t="s">
        <v>2141</v>
      </c>
      <c r="F2748" s="143">
        <v>5.13</v>
      </c>
      <c r="G2748" s="143">
        <v>1</v>
      </c>
    </row>
    <row r="2749" spans="1:7" x14ac:dyDescent="0.25">
      <c r="A2749" s="142" t="s">
        <v>855</v>
      </c>
      <c r="B2749" s="142" t="s">
        <v>856</v>
      </c>
      <c r="C2749" s="142" t="s">
        <v>1804</v>
      </c>
      <c r="D2749" s="142" t="s">
        <v>370</v>
      </c>
      <c r="E2749" s="142" t="s">
        <v>2142</v>
      </c>
      <c r="F2749" s="143">
        <v>3.5</v>
      </c>
      <c r="G2749" s="143">
        <v>1</v>
      </c>
    </row>
    <row r="2750" spans="1:7" x14ac:dyDescent="0.25">
      <c r="A2750" s="142" t="s">
        <v>857</v>
      </c>
      <c r="B2750" s="142" t="s">
        <v>244</v>
      </c>
      <c r="C2750" s="142" t="s">
        <v>1804</v>
      </c>
      <c r="D2750" s="142" t="s">
        <v>581</v>
      </c>
      <c r="E2750" s="142" t="s">
        <v>2138</v>
      </c>
      <c r="F2750" s="143">
        <v>10.75</v>
      </c>
      <c r="G2750" s="143">
        <v>1</v>
      </c>
    </row>
    <row r="2751" spans="1:7" x14ac:dyDescent="0.25">
      <c r="A2751" s="142" t="s">
        <v>857</v>
      </c>
      <c r="B2751" s="142" t="s">
        <v>244</v>
      </c>
      <c r="C2751" s="142" t="s">
        <v>1804</v>
      </c>
      <c r="D2751" s="142" t="s">
        <v>2</v>
      </c>
      <c r="E2751" s="142" t="s">
        <v>2139</v>
      </c>
      <c r="F2751" s="143">
        <v>8.8800000000000008</v>
      </c>
      <c r="G2751" s="143">
        <v>1</v>
      </c>
    </row>
    <row r="2752" spans="1:7" x14ac:dyDescent="0.25">
      <c r="A2752" s="142" t="s">
        <v>857</v>
      </c>
      <c r="B2752" s="142" t="s">
        <v>244</v>
      </c>
      <c r="C2752" s="142" t="s">
        <v>1804</v>
      </c>
      <c r="D2752" s="142" t="s">
        <v>13</v>
      </c>
      <c r="E2752" s="142" t="s">
        <v>2140</v>
      </c>
      <c r="F2752" s="143">
        <v>7</v>
      </c>
      <c r="G2752" s="143">
        <v>1</v>
      </c>
    </row>
    <row r="2753" spans="1:7" x14ac:dyDescent="0.25">
      <c r="A2753" s="142" t="s">
        <v>857</v>
      </c>
      <c r="B2753" s="142" t="s">
        <v>244</v>
      </c>
      <c r="C2753" s="142" t="s">
        <v>1804</v>
      </c>
      <c r="D2753" s="142" t="s">
        <v>10</v>
      </c>
      <c r="E2753" s="142" t="s">
        <v>2141</v>
      </c>
      <c r="F2753" s="143">
        <v>5.13</v>
      </c>
      <c r="G2753" s="143">
        <v>1</v>
      </c>
    </row>
    <row r="2754" spans="1:7" x14ac:dyDescent="0.25">
      <c r="A2754" s="142" t="s">
        <v>857</v>
      </c>
      <c r="B2754" s="142" t="s">
        <v>244</v>
      </c>
      <c r="C2754" s="142" t="s">
        <v>1804</v>
      </c>
      <c r="D2754" s="142" t="s">
        <v>370</v>
      </c>
      <c r="E2754" s="142" t="s">
        <v>2142</v>
      </c>
      <c r="F2754" s="143">
        <v>3.5</v>
      </c>
      <c r="G2754" s="143">
        <v>1</v>
      </c>
    </row>
    <row r="2755" spans="1:7" x14ac:dyDescent="0.25">
      <c r="A2755" s="142" t="s">
        <v>858</v>
      </c>
      <c r="B2755" s="142" t="s">
        <v>272</v>
      </c>
      <c r="C2755" s="142" t="s">
        <v>1804</v>
      </c>
      <c r="D2755" s="142" t="s">
        <v>581</v>
      </c>
      <c r="E2755" s="142" t="s">
        <v>2138</v>
      </c>
      <c r="F2755" s="143">
        <v>10.75</v>
      </c>
      <c r="G2755" s="143">
        <v>1</v>
      </c>
    </row>
    <row r="2756" spans="1:7" x14ac:dyDescent="0.25">
      <c r="A2756" s="142" t="s">
        <v>858</v>
      </c>
      <c r="B2756" s="142" t="s">
        <v>272</v>
      </c>
      <c r="C2756" s="142" t="s">
        <v>1804</v>
      </c>
      <c r="D2756" s="142" t="s">
        <v>2</v>
      </c>
      <c r="E2756" s="142" t="s">
        <v>2139</v>
      </c>
      <c r="F2756" s="143">
        <v>8.8800000000000008</v>
      </c>
      <c r="G2756" s="143">
        <v>1</v>
      </c>
    </row>
    <row r="2757" spans="1:7" x14ac:dyDescent="0.25">
      <c r="A2757" s="142" t="s">
        <v>858</v>
      </c>
      <c r="B2757" s="142" t="s">
        <v>272</v>
      </c>
      <c r="C2757" s="142" t="s">
        <v>1804</v>
      </c>
      <c r="D2757" s="142" t="s">
        <v>13</v>
      </c>
      <c r="E2757" s="142" t="s">
        <v>2140</v>
      </c>
      <c r="F2757" s="143">
        <v>7</v>
      </c>
      <c r="G2757" s="143">
        <v>1</v>
      </c>
    </row>
    <row r="2758" spans="1:7" x14ac:dyDescent="0.25">
      <c r="A2758" s="142" t="s">
        <v>858</v>
      </c>
      <c r="B2758" s="142" t="s">
        <v>272</v>
      </c>
      <c r="C2758" s="142" t="s">
        <v>1804</v>
      </c>
      <c r="D2758" s="142" t="s">
        <v>10</v>
      </c>
      <c r="E2758" s="142" t="s">
        <v>2141</v>
      </c>
      <c r="F2758" s="143">
        <v>5.13</v>
      </c>
      <c r="G2758" s="143">
        <v>1</v>
      </c>
    </row>
    <row r="2759" spans="1:7" x14ac:dyDescent="0.25">
      <c r="A2759" s="142" t="s">
        <v>858</v>
      </c>
      <c r="B2759" s="142" t="s">
        <v>272</v>
      </c>
      <c r="C2759" s="142" t="s">
        <v>1804</v>
      </c>
      <c r="D2759" s="142" t="s">
        <v>370</v>
      </c>
      <c r="E2759" s="142" t="s">
        <v>2142</v>
      </c>
      <c r="F2759" s="143">
        <v>3.5</v>
      </c>
      <c r="G2759" s="143">
        <v>1</v>
      </c>
    </row>
    <row r="2760" spans="1:7" x14ac:dyDescent="0.25">
      <c r="A2760" s="142" t="s">
        <v>859</v>
      </c>
      <c r="B2760" s="142" t="s">
        <v>860</v>
      </c>
      <c r="C2760" s="142" t="s">
        <v>1804</v>
      </c>
      <c r="D2760" s="142" t="s">
        <v>581</v>
      </c>
      <c r="E2760" s="142" t="s">
        <v>2138</v>
      </c>
      <c r="F2760" s="143">
        <v>10.75</v>
      </c>
      <c r="G2760" s="143">
        <v>1</v>
      </c>
    </row>
    <row r="2761" spans="1:7" x14ac:dyDescent="0.25">
      <c r="A2761" s="142" t="s">
        <v>859</v>
      </c>
      <c r="B2761" s="142" t="s">
        <v>860</v>
      </c>
      <c r="C2761" s="142" t="s">
        <v>1804</v>
      </c>
      <c r="D2761" s="142" t="s">
        <v>2</v>
      </c>
      <c r="E2761" s="142" t="s">
        <v>2139</v>
      </c>
      <c r="F2761" s="143">
        <v>8.8800000000000008</v>
      </c>
      <c r="G2761" s="143">
        <v>1</v>
      </c>
    </row>
    <row r="2762" spans="1:7" x14ac:dyDescent="0.25">
      <c r="A2762" s="142" t="s">
        <v>859</v>
      </c>
      <c r="B2762" s="142" t="s">
        <v>860</v>
      </c>
      <c r="C2762" s="142" t="s">
        <v>1804</v>
      </c>
      <c r="D2762" s="142" t="s">
        <v>13</v>
      </c>
      <c r="E2762" s="142" t="s">
        <v>2140</v>
      </c>
      <c r="F2762" s="143">
        <v>7</v>
      </c>
      <c r="G2762" s="143">
        <v>1</v>
      </c>
    </row>
    <row r="2763" spans="1:7" x14ac:dyDescent="0.25">
      <c r="A2763" s="142" t="s">
        <v>859</v>
      </c>
      <c r="B2763" s="142" t="s">
        <v>860</v>
      </c>
      <c r="C2763" s="142" t="s">
        <v>1804</v>
      </c>
      <c r="D2763" s="142" t="s">
        <v>10</v>
      </c>
      <c r="E2763" s="142" t="s">
        <v>2141</v>
      </c>
      <c r="F2763" s="143">
        <v>5.13</v>
      </c>
      <c r="G2763" s="143">
        <v>1</v>
      </c>
    </row>
    <row r="2764" spans="1:7" x14ac:dyDescent="0.25">
      <c r="A2764" s="142" t="s">
        <v>859</v>
      </c>
      <c r="B2764" s="142" t="s">
        <v>860</v>
      </c>
      <c r="C2764" s="142" t="s">
        <v>1804</v>
      </c>
      <c r="D2764" s="142" t="s">
        <v>370</v>
      </c>
      <c r="E2764" s="142" t="s">
        <v>2142</v>
      </c>
      <c r="F2764" s="143">
        <v>3.5</v>
      </c>
      <c r="G2764" s="143">
        <v>1</v>
      </c>
    </row>
    <row r="2765" spans="1:7" x14ac:dyDescent="0.25">
      <c r="A2765" s="142" t="s">
        <v>861</v>
      </c>
      <c r="B2765" s="142" t="s">
        <v>862</v>
      </c>
      <c r="C2765" s="142" t="s">
        <v>1804</v>
      </c>
      <c r="D2765" s="142" t="s">
        <v>581</v>
      </c>
      <c r="E2765" s="142" t="s">
        <v>2138</v>
      </c>
      <c r="F2765" s="143">
        <v>10.75</v>
      </c>
      <c r="G2765" s="143">
        <v>1</v>
      </c>
    </row>
    <row r="2766" spans="1:7" x14ac:dyDescent="0.25">
      <c r="A2766" s="142" t="s">
        <v>861</v>
      </c>
      <c r="B2766" s="142" t="s">
        <v>862</v>
      </c>
      <c r="C2766" s="142" t="s">
        <v>1804</v>
      </c>
      <c r="D2766" s="142" t="s">
        <v>2</v>
      </c>
      <c r="E2766" s="142" t="s">
        <v>2139</v>
      </c>
      <c r="F2766" s="143">
        <v>8.8800000000000008</v>
      </c>
      <c r="G2766" s="143">
        <v>1</v>
      </c>
    </row>
    <row r="2767" spans="1:7" x14ac:dyDescent="0.25">
      <c r="A2767" s="142" t="s">
        <v>861</v>
      </c>
      <c r="B2767" s="142" t="s">
        <v>862</v>
      </c>
      <c r="C2767" s="142" t="s">
        <v>1804</v>
      </c>
      <c r="D2767" s="142" t="s">
        <v>13</v>
      </c>
      <c r="E2767" s="142" t="s">
        <v>2140</v>
      </c>
      <c r="F2767" s="143">
        <v>7</v>
      </c>
      <c r="G2767" s="143">
        <v>1</v>
      </c>
    </row>
    <row r="2768" spans="1:7" x14ac:dyDescent="0.25">
      <c r="A2768" s="142" t="s">
        <v>861</v>
      </c>
      <c r="B2768" s="142" t="s">
        <v>862</v>
      </c>
      <c r="C2768" s="142" t="s">
        <v>1804</v>
      </c>
      <c r="D2768" s="142" t="s">
        <v>10</v>
      </c>
      <c r="E2768" s="142" t="s">
        <v>2141</v>
      </c>
      <c r="F2768" s="143">
        <v>5.13</v>
      </c>
      <c r="G2768" s="143">
        <v>1</v>
      </c>
    </row>
    <row r="2769" spans="1:7" x14ac:dyDescent="0.25">
      <c r="A2769" s="142" t="s">
        <v>861</v>
      </c>
      <c r="B2769" s="142" t="s">
        <v>862</v>
      </c>
      <c r="C2769" s="142" t="s">
        <v>1804</v>
      </c>
      <c r="D2769" s="142" t="s">
        <v>370</v>
      </c>
      <c r="E2769" s="142" t="s">
        <v>2142</v>
      </c>
      <c r="F2769" s="143">
        <v>3.5</v>
      </c>
      <c r="G2769" s="143">
        <v>1</v>
      </c>
    </row>
    <row r="2770" spans="1:7" x14ac:dyDescent="0.25">
      <c r="A2770" s="142" t="s">
        <v>863</v>
      </c>
      <c r="B2770" s="142" t="s">
        <v>864</v>
      </c>
      <c r="C2770" s="142" t="s">
        <v>1804</v>
      </c>
      <c r="D2770" s="142" t="s">
        <v>581</v>
      </c>
      <c r="E2770" s="142" t="s">
        <v>2138</v>
      </c>
      <c r="F2770" s="143">
        <v>10.75</v>
      </c>
      <c r="G2770" s="143">
        <v>1</v>
      </c>
    </row>
    <row r="2771" spans="1:7" x14ac:dyDescent="0.25">
      <c r="A2771" s="142" t="s">
        <v>863</v>
      </c>
      <c r="B2771" s="142" t="s">
        <v>864</v>
      </c>
      <c r="C2771" s="142" t="s">
        <v>1804</v>
      </c>
      <c r="D2771" s="142" t="s">
        <v>2</v>
      </c>
      <c r="E2771" s="142" t="s">
        <v>2139</v>
      </c>
      <c r="F2771" s="143">
        <v>8.8800000000000008</v>
      </c>
      <c r="G2771" s="143">
        <v>1</v>
      </c>
    </row>
    <row r="2772" spans="1:7" x14ac:dyDescent="0.25">
      <c r="A2772" s="142" t="s">
        <v>863</v>
      </c>
      <c r="B2772" s="142" t="s">
        <v>864</v>
      </c>
      <c r="C2772" s="142" t="s">
        <v>1804</v>
      </c>
      <c r="D2772" s="142" t="s">
        <v>13</v>
      </c>
      <c r="E2772" s="142" t="s">
        <v>2140</v>
      </c>
      <c r="F2772" s="143">
        <v>7</v>
      </c>
      <c r="G2772" s="143">
        <v>1</v>
      </c>
    </row>
    <row r="2773" spans="1:7" x14ac:dyDescent="0.25">
      <c r="A2773" s="142" t="s">
        <v>863</v>
      </c>
      <c r="B2773" s="142" t="s">
        <v>864</v>
      </c>
      <c r="C2773" s="142" t="s">
        <v>1804</v>
      </c>
      <c r="D2773" s="142" t="s">
        <v>10</v>
      </c>
      <c r="E2773" s="142" t="s">
        <v>2141</v>
      </c>
      <c r="F2773" s="143">
        <v>5.13</v>
      </c>
      <c r="G2773" s="143">
        <v>1</v>
      </c>
    </row>
    <row r="2774" spans="1:7" x14ac:dyDescent="0.25">
      <c r="A2774" s="142" t="s">
        <v>863</v>
      </c>
      <c r="B2774" s="142" t="s">
        <v>864</v>
      </c>
      <c r="C2774" s="142" t="s">
        <v>1804</v>
      </c>
      <c r="D2774" s="142" t="s">
        <v>370</v>
      </c>
      <c r="E2774" s="142" t="s">
        <v>2142</v>
      </c>
      <c r="F2774" s="143">
        <v>3.5</v>
      </c>
      <c r="G2774" s="143">
        <v>1</v>
      </c>
    </row>
    <row r="2775" spans="1:7" x14ac:dyDescent="0.25">
      <c r="A2775" s="142" t="s">
        <v>865</v>
      </c>
      <c r="B2775" s="142" t="s">
        <v>866</v>
      </c>
      <c r="C2775" s="142" t="s">
        <v>973</v>
      </c>
      <c r="D2775" s="142" t="s">
        <v>2229</v>
      </c>
      <c r="E2775" s="142" t="s">
        <v>2188</v>
      </c>
      <c r="F2775" s="143">
        <v>1</v>
      </c>
      <c r="G2775" s="143">
        <v>1</v>
      </c>
    </row>
    <row r="2776" spans="1:7" x14ac:dyDescent="0.25">
      <c r="A2776" s="142" t="s">
        <v>865</v>
      </c>
      <c r="B2776" s="142" t="s">
        <v>866</v>
      </c>
      <c r="C2776" s="142" t="s">
        <v>973</v>
      </c>
      <c r="D2776" s="142" t="s">
        <v>2230</v>
      </c>
      <c r="E2776" s="142" t="s">
        <v>2189</v>
      </c>
      <c r="F2776" s="143">
        <v>2</v>
      </c>
      <c r="G2776" s="143">
        <v>1</v>
      </c>
    </row>
    <row r="2777" spans="1:7" x14ac:dyDescent="0.25">
      <c r="A2777" s="142" t="s">
        <v>865</v>
      </c>
      <c r="B2777" s="142" t="s">
        <v>866</v>
      </c>
      <c r="C2777" s="142" t="s">
        <v>973</v>
      </c>
      <c r="D2777" s="142" t="s">
        <v>2231</v>
      </c>
      <c r="E2777" s="142" t="s">
        <v>2190</v>
      </c>
      <c r="F2777" s="143">
        <v>3</v>
      </c>
      <c r="G2777" s="143">
        <v>1</v>
      </c>
    </row>
    <row r="2778" spans="1:7" x14ac:dyDescent="0.25">
      <c r="A2778" s="142" t="s">
        <v>865</v>
      </c>
      <c r="B2778" s="142" t="s">
        <v>866</v>
      </c>
      <c r="C2778" s="142" t="s">
        <v>973</v>
      </c>
      <c r="D2778" s="142" t="s">
        <v>2232</v>
      </c>
      <c r="E2778" s="142" t="s">
        <v>2191</v>
      </c>
      <c r="F2778" s="143">
        <v>4</v>
      </c>
      <c r="G2778" s="143">
        <v>1</v>
      </c>
    </row>
    <row r="2779" spans="1:7" x14ac:dyDescent="0.25">
      <c r="A2779" s="142" t="s">
        <v>865</v>
      </c>
      <c r="B2779" s="142" t="s">
        <v>866</v>
      </c>
      <c r="C2779" s="142" t="s">
        <v>973</v>
      </c>
      <c r="D2779" s="142" t="s">
        <v>2233</v>
      </c>
      <c r="E2779" s="142" t="s">
        <v>2192</v>
      </c>
      <c r="F2779" s="143">
        <v>5</v>
      </c>
      <c r="G2779" s="143">
        <v>1</v>
      </c>
    </row>
    <row r="2780" spans="1:7" x14ac:dyDescent="0.25">
      <c r="A2780" s="142" t="s">
        <v>865</v>
      </c>
      <c r="B2780" s="142" t="s">
        <v>866</v>
      </c>
      <c r="C2780" s="142" t="s">
        <v>973</v>
      </c>
      <c r="D2780" s="142" t="s">
        <v>2234</v>
      </c>
      <c r="E2780" s="142" t="s">
        <v>2193</v>
      </c>
      <c r="F2780" s="143">
        <v>6</v>
      </c>
      <c r="G2780" s="143">
        <v>1</v>
      </c>
    </row>
    <row r="2781" spans="1:7" x14ac:dyDescent="0.25">
      <c r="A2781" s="142" t="s">
        <v>865</v>
      </c>
      <c r="B2781" s="142" t="s">
        <v>866</v>
      </c>
      <c r="C2781" s="142" t="s">
        <v>973</v>
      </c>
      <c r="D2781" s="142" t="s">
        <v>2235</v>
      </c>
      <c r="E2781" s="142" t="s">
        <v>2194</v>
      </c>
      <c r="F2781" s="143">
        <v>7</v>
      </c>
      <c r="G2781" s="143">
        <v>1</v>
      </c>
    </row>
    <row r="2782" spans="1:7" x14ac:dyDescent="0.25">
      <c r="A2782" s="142" t="s">
        <v>865</v>
      </c>
      <c r="B2782" s="142" t="s">
        <v>866</v>
      </c>
      <c r="C2782" s="142" t="s">
        <v>973</v>
      </c>
      <c r="D2782" s="142" t="s">
        <v>2236</v>
      </c>
      <c r="E2782" s="142" t="s">
        <v>2195</v>
      </c>
      <c r="F2782" s="143">
        <v>8</v>
      </c>
      <c r="G2782" s="143">
        <v>1</v>
      </c>
    </row>
    <row r="2783" spans="1:7" x14ac:dyDescent="0.25">
      <c r="A2783" s="142" t="s">
        <v>865</v>
      </c>
      <c r="B2783" s="142" t="s">
        <v>866</v>
      </c>
      <c r="C2783" s="142" t="s">
        <v>973</v>
      </c>
      <c r="D2783" s="142" t="s">
        <v>2237</v>
      </c>
      <c r="E2783" s="142" t="s">
        <v>2196</v>
      </c>
      <c r="F2783" s="143">
        <v>9</v>
      </c>
      <c r="G2783" s="143">
        <v>1</v>
      </c>
    </row>
    <row r="2784" spans="1:7" x14ac:dyDescent="0.25">
      <c r="A2784" s="142" t="s">
        <v>867</v>
      </c>
      <c r="B2784" s="142" t="s">
        <v>169</v>
      </c>
      <c r="C2784" s="142" t="s">
        <v>1804</v>
      </c>
      <c r="D2784" s="142" t="s">
        <v>581</v>
      </c>
      <c r="E2784" s="142" t="s">
        <v>2138</v>
      </c>
      <c r="F2784" s="143">
        <v>10.75</v>
      </c>
      <c r="G2784" s="143">
        <v>1</v>
      </c>
    </row>
    <row r="2785" spans="1:7" x14ac:dyDescent="0.25">
      <c r="A2785" s="142" t="s">
        <v>867</v>
      </c>
      <c r="B2785" s="142" t="s">
        <v>169</v>
      </c>
      <c r="C2785" s="142" t="s">
        <v>1804</v>
      </c>
      <c r="D2785" s="142" t="s">
        <v>2</v>
      </c>
      <c r="E2785" s="142" t="s">
        <v>2139</v>
      </c>
      <c r="F2785" s="143">
        <v>8.8800000000000008</v>
      </c>
      <c r="G2785" s="143">
        <v>1</v>
      </c>
    </row>
    <row r="2786" spans="1:7" x14ac:dyDescent="0.25">
      <c r="A2786" s="142" t="s">
        <v>867</v>
      </c>
      <c r="B2786" s="142" t="s">
        <v>169</v>
      </c>
      <c r="C2786" s="142" t="s">
        <v>1804</v>
      </c>
      <c r="D2786" s="142" t="s">
        <v>13</v>
      </c>
      <c r="E2786" s="142" t="s">
        <v>2140</v>
      </c>
      <c r="F2786" s="143">
        <v>7</v>
      </c>
      <c r="G2786" s="143">
        <v>1</v>
      </c>
    </row>
    <row r="2787" spans="1:7" x14ac:dyDescent="0.25">
      <c r="A2787" s="142" t="s">
        <v>867</v>
      </c>
      <c r="B2787" s="142" t="s">
        <v>169</v>
      </c>
      <c r="C2787" s="142" t="s">
        <v>1804</v>
      </c>
      <c r="D2787" s="142" t="s">
        <v>10</v>
      </c>
      <c r="E2787" s="142" t="s">
        <v>2141</v>
      </c>
      <c r="F2787" s="143">
        <v>5.13</v>
      </c>
      <c r="G2787" s="143">
        <v>1</v>
      </c>
    </row>
    <row r="2788" spans="1:7" x14ac:dyDescent="0.25">
      <c r="A2788" s="142" t="s">
        <v>867</v>
      </c>
      <c r="B2788" s="142" t="s">
        <v>169</v>
      </c>
      <c r="C2788" s="142" t="s">
        <v>1804</v>
      </c>
      <c r="D2788" s="142" t="s">
        <v>370</v>
      </c>
      <c r="E2788" s="142" t="s">
        <v>2142</v>
      </c>
      <c r="F2788" s="143">
        <v>3.5</v>
      </c>
      <c r="G2788" s="143">
        <v>1</v>
      </c>
    </row>
    <row r="2789" spans="1:7" x14ac:dyDescent="0.25">
      <c r="A2789" s="142" t="s">
        <v>868</v>
      </c>
      <c r="B2789" s="142" t="s">
        <v>869</v>
      </c>
      <c r="C2789" s="142" t="s">
        <v>973</v>
      </c>
      <c r="D2789" s="142" t="s">
        <v>2229</v>
      </c>
      <c r="E2789" s="142" t="s">
        <v>2188</v>
      </c>
      <c r="F2789" s="143">
        <v>1</v>
      </c>
      <c r="G2789" s="143">
        <v>1</v>
      </c>
    </row>
    <row r="2790" spans="1:7" x14ac:dyDescent="0.25">
      <c r="A2790" s="142" t="s">
        <v>868</v>
      </c>
      <c r="B2790" s="142" t="s">
        <v>869</v>
      </c>
      <c r="C2790" s="142" t="s">
        <v>973</v>
      </c>
      <c r="D2790" s="142" t="s">
        <v>2230</v>
      </c>
      <c r="E2790" s="142" t="s">
        <v>2189</v>
      </c>
      <c r="F2790" s="143">
        <v>2</v>
      </c>
      <c r="G2790" s="143">
        <v>1</v>
      </c>
    </row>
    <row r="2791" spans="1:7" x14ac:dyDescent="0.25">
      <c r="A2791" s="142" t="s">
        <v>868</v>
      </c>
      <c r="B2791" s="142" t="s">
        <v>869</v>
      </c>
      <c r="C2791" s="142" t="s">
        <v>973</v>
      </c>
      <c r="D2791" s="142" t="s">
        <v>2231</v>
      </c>
      <c r="E2791" s="142" t="s">
        <v>2190</v>
      </c>
      <c r="F2791" s="143">
        <v>3</v>
      </c>
      <c r="G2791" s="143">
        <v>1</v>
      </c>
    </row>
    <row r="2792" spans="1:7" x14ac:dyDescent="0.25">
      <c r="A2792" s="142" t="s">
        <v>868</v>
      </c>
      <c r="B2792" s="142" t="s">
        <v>869</v>
      </c>
      <c r="C2792" s="142" t="s">
        <v>973</v>
      </c>
      <c r="D2792" s="142" t="s">
        <v>2232</v>
      </c>
      <c r="E2792" s="142" t="s">
        <v>2191</v>
      </c>
      <c r="F2792" s="143">
        <v>4</v>
      </c>
      <c r="G2792" s="143">
        <v>1</v>
      </c>
    </row>
    <row r="2793" spans="1:7" x14ac:dyDescent="0.25">
      <c r="A2793" s="142" t="s">
        <v>868</v>
      </c>
      <c r="B2793" s="142" t="s">
        <v>869</v>
      </c>
      <c r="C2793" s="142" t="s">
        <v>973</v>
      </c>
      <c r="D2793" s="142" t="s">
        <v>2233</v>
      </c>
      <c r="E2793" s="142" t="s">
        <v>2192</v>
      </c>
      <c r="F2793" s="143">
        <v>5</v>
      </c>
      <c r="G2793" s="143">
        <v>1</v>
      </c>
    </row>
    <row r="2794" spans="1:7" x14ac:dyDescent="0.25">
      <c r="A2794" s="142" t="s">
        <v>868</v>
      </c>
      <c r="B2794" s="142" t="s">
        <v>869</v>
      </c>
      <c r="C2794" s="142" t="s">
        <v>973</v>
      </c>
      <c r="D2794" s="142" t="s">
        <v>2234</v>
      </c>
      <c r="E2794" s="142" t="s">
        <v>2193</v>
      </c>
      <c r="F2794" s="143">
        <v>6</v>
      </c>
      <c r="G2794" s="143">
        <v>1</v>
      </c>
    </row>
    <row r="2795" spans="1:7" x14ac:dyDescent="0.25">
      <c r="A2795" s="142" t="s">
        <v>868</v>
      </c>
      <c r="B2795" s="142" t="s">
        <v>869</v>
      </c>
      <c r="C2795" s="142" t="s">
        <v>973</v>
      </c>
      <c r="D2795" s="142" t="s">
        <v>2235</v>
      </c>
      <c r="E2795" s="142" t="s">
        <v>2194</v>
      </c>
      <c r="F2795" s="143">
        <v>7</v>
      </c>
      <c r="G2795" s="143">
        <v>1</v>
      </c>
    </row>
    <row r="2796" spans="1:7" x14ac:dyDescent="0.25">
      <c r="A2796" s="142" t="s">
        <v>868</v>
      </c>
      <c r="B2796" s="142" t="s">
        <v>869</v>
      </c>
      <c r="C2796" s="142" t="s">
        <v>973</v>
      </c>
      <c r="D2796" s="142" t="s">
        <v>2236</v>
      </c>
      <c r="E2796" s="142" t="s">
        <v>2195</v>
      </c>
      <c r="F2796" s="143">
        <v>8</v>
      </c>
      <c r="G2796" s="143">
        <v>1</v>
      </c>
    </row>
    <row r="2797" spans="1:7" x14ac:dyDescent="0.25">
      <c r="A2797" s="142" t="s">
        <v>868</v>
      </c>
      <c r="B2797" s="142" t="s">
        <v>869</v>
      </c>
      <c r="C2797" s="142" t="s">
        <v>973</v>
      </c>
      <c r="D2797" s="142" t="s">
        <v>2237</v>
      </c>
      <c r="E2797" s="142" t="s">
        <v>2196</v>
      </c>
      <c r="F2797" s="143">
        <v>9</v>
      </c>
      <c r="G2797" s="143">
        <v>1</v>
      </c>
    </row>
    <row r="2798" spans="1:7" x14ac:dyDescent="0.25">
      <c r="A2798" s="142" t="s">
        <v>870</v>
      </c>
      <c r="B2798" s="142" t="s">
        <v>871</v>
      </c>
      <c r="C2798" s="142" t="s">
        <v>1804</v>
      </c>
      <c r="D2798" s="142" t="s">
        <v>581</v>
      </c>
      <c r="E2798" s="142" t="s">
        <v>2138</v>
      </c>
      <c r="F2798" s="143">
        <v>10.75</v>
      </c>
      <c r="G2798" s="143">
        <v>1</v>
      </c>
    </row>
    <row r="2799" spans="1:7" x14ac:dyDescent="0.25">
      <c r="A2799" s="142" t="s">
        <v>870</v>
      </c>
      <c r="B2799" s="142" t="s">
        <v>871</v>
      </c>
      <c r="C2799" s="142" t="s">
        <v>1804</v>
      </c>
      <c r="D2799" s="142" t="s">
        <v>2</v>
      </c>
      <c r="E2799" s="142" t="s">
        <v>2139</v>
      </c>
      <c r="F2799" s="143">
        <v>8.8800000000000008</v>
      </c>
      <c r="G2799" s="143">
        <v>1</v>
      </c>
    </row>
    <row r="2800" spans="1:7" x14ac:dyDescent="0.25">
      <c r="A2800" s="142" t="s">
        <v>870</v>
      </c>
      <c r="B2800" s="142" t="s">
        <v>871</v>
      </c>
      <c r="C2800" s="142" t="s">
        <v>1804</v>
      </c>
      <c r="D2800" s="142" t="s">
        <v>13</v>
      </c>
      <c r="E2800" s="142" t="s">
        <v>2140</v>
      </c>
      <c r="F2800" s="143">
        <v>7</v>
      </c>
      <c r="G2800" s="143">
        <v>1</v>
      </c>
    </row>
    <row r="2801" spans="1:7" x14ac:dyDescent="0.25">
      <c r="A2801" s="142" t="s">
        <v>870</v>
      </c>
      <c r="B2801" s="142" t="s">
        <v>871</v>
      </c>
      <c r="C2801" s="142" t="s">
        <v>1804</v>
      </c>
      <c r="D2801" s="142" t="s">
        <v>10</v>
      </c>
      <c r="E2801" s="142" t="s">
        <v>2141</v>
      </c>
      <c r="F2801" s="143">
        <v>5.13</v>
      </c>
      <c r="G2801" s="143">
        <v>1</v>
      </c>
    </row>
    <row r="2802" spans="1:7" x14ac:dyDescent="0.25">
      <c r="A2802" s="142" t="s">
        <v>870</v>
      </c>
      <c r="B2802" s="142" t="s">
        <v>871</v>
      </c>
      <c r="C2802" s="142" t="s">
        <v>1804</v>
      </c>
      <c r="D2802" s="142" t="s">
        <v>370</v>
      </c>
      <c r="E2802" s="142" t="s">
        <v>2142</v>
      </c>
      <c r="F2802" s="143">
        <v>3.5</v>
      </c>
      <c r="G2802" s="143">
        <v>1</v>
      </c>
    </row>
    <row r="2803" spans="1:7" x14ac:dyDescent="0.25">
      <c r="A2803" s="142" t="s">
        <v>872</v>
      </c>
      <c r="B2803" s="142" t="s">
        <v>204</v>
      </c>
      <c r="C2803" s="142" t="s">
        <v>1804</v>
      </c>
      <c r="D2803" s="142" t="s">
        <v>581</v>
      </c>
      <c r="E2803" s="142" t="s">
        <v>2138</v>
      </c>
      <c r="F2803" s="143">
        <v>10.75</v>
      </c>
      <c r="G2803" s="143">
        <v>1</v>
      </c>
    </row>
    <row r="2804" spans="1:7" x14ac:dyDescent="0.25">
      <c r="A2804" s="142" t="s">
        <v>872</v>
      </c>
      <c r="B2804" s="142" t="s">
        <v>204</v>
      </c>
      <c r="C2804" s="142" t="s">
        <v>1804</v>
      </c>
      <c r="D2804" s="142" t="s">
        <v>2</v>
      </c>
      <c r="E2804" s="142" t="s">
        <v>2139</v>
      </c>
      <c r="F2804" s="143">
        <v>8.8800000000000008</v>
      </c>
      <c r="G2804" s="143">
        <v>1</v>
      </c>
    </row>
    <row r="2805" spans="1:7" x14ac:dyDescent="0.25">
      <c r="A2805" s="142" t="s">
        <v>872</v>
      </c>
      <c r="B2805" s="142" t="s">
        <v>204</v>
      </c>
      <c r="C2805" s="142" t="s">
        <v>1804</v>
      </c>
      <c r="D2805" s="142" t="s">
        <v>13</v>
      </c>
      <c r="E2805" s="142" t="s">
        <v>2140</v>
      </c>
      <c r="F2805" s="143">
        <v>7</v>
      </c>
      <c r="G2805" s="143">
        <v>1</v>
      </c>
    </row>
    <row r="2806" spans="1:7" x14ac:dyDescent="0.25">
      <c r="A2806" s="142" t="s">
        <v>872</v>
      </c>
      <c r="B2806" s="142" t="s">
        <v>204</v>
      </c>
      <c r="C2806" s="142" t="s">
        <v>1804</v>
      </c>
      <c r="D2806" s="142" t="s">
        <v>10</v>
      </c>
      <c r="E2806" s="142" t="s">
        <v>2141</v>
      </c>
      <c r="F2806" s="143">
        <v>5.13</v>
      </c>
      <c r="G2806" s="143">
        <v>1</v>
      </c>
    </row>
    <row r="2807" spans="1:7" x14ac:dyDescent="0.25">
      <c r="A2807" s="142" t="s">
        <v>872</v>
      </c>
      <c r="B2807" s="142" t="s">
        <v>204</v>
      </c>
      <c r="C2807" s="142" t="s">
        <v>1804</v>
      </c>
      <c r="D2807" s="142" t="s">
        <v>370</v>
      </c>
      <c r="E2807" s="142" t="s">
        <v>2142</v>
      </c>
      <c r="F2807" s="143">
        <v>3.5</v>
      </c>
      <c r="G2807" s="143">
        <v>1</v>
      </c>
    </row>
    <row r="2808" spans="1:7" x14ac:dyDescent="0.25">
      <c r="A2808" s="142" t="s">
        <v>873</v>
      </c>
      <c r="B2808" s="142" t="s">
        <v>874</v>
      </c>
      <c r="C2808" s="142" t="s">
        <v>1804</v>
      </c>
      <c r="D2808" s="142" t="s">
        <v>581</v>
      </c>
      <c r="E2808" s="142" t="s">
        <v>2138</v>
      </c>
      <c r="F2808" s="143">
        <v>10.75</v>
      </c>
      <c r="G2808" s="143">
        <v>1</v>
      </c>
    </row>
    <row r="2809" spans="1:7" x14ac:dyDescent="0.25">
      <c r="A2809" s="142" t="s">
        <v>873</v>
      </c>
      <c r="B2809" s="142" t="s">
        <v>874</v>
      </c>
      <c r="C2809" s="142" t="s">
        <v>1804</v>
      </c>
      <c r="D2809" s="142" t="s">
        <v>2</v>
      </c>
      <c r="E2809" s="142" t="s">
        <v>2139</v>
      </c>
      <c r="F2809" s="143">
        <v>8.8800000000000008</v>
      </c>
      <c r="G2809" s="143">
        <v>1</v>
      </c>
    </row>
    <row r="2810" spans="1:7" x14ac:dyDescent="0.25">
      <c r="A2810" s="142" t="s">
        <v>873</v>
      </c>
      <c r="B2810" s="142" t="s">
        <v>874</v>
      </c>
      <c r="C2810" s="142" t="s">
        <v>1804</v>
      </c>
      <c r="D2810" s="142" t="s">
        <v>13</v>
      </c>
      <c r="E2810" s="142" t="s">
        <v>2140</v>
      </c>
      <c r="F2810" s="143">
        <v>7</v>
      </c>
      <c r="G2810" s="143">
        <v>1</v>
      </c>
    </row>
    <row r="2811" spans="1:7" x14ac:dyDescent="0.25">
      <c r="A2811" s="142" t="s">
        <v>873</v>
      </c>
      <c r="B2811" s="142" t="s">
        <v>874</v>
      </c>
      <c r="C2811" s="142" t="s">
        <v>1804</v>
      </c>
      <c r="D2811" s="142" t="s">
        <v>10</v>
      </c>
      <c r="E2811" s="142" t="s">
        <v>2141</v>
      </c>
      <c r="F2811" s="143">
        <v>5.13</v>
      </c>
      <c r="G2811" s="143">
        <v>1</v>
      </c>
    </row>
    <row r="2812" spans="1:7" x14ac:dyDescent="0.25">
      <c r="A2812" s="142" t="s">
        <v>873</v>
      </c>
      <c r="B2812" s="142" t="s">
        <v>874</v>
      </c>
      <c r="C2812" s="142" t="s">
        <v>1804</v>
      </c>
      <c r="D2812" s="142" t="s">
        <v>370</v>
      </c>
      <c r="E2812" s="142" t="s">
        <v>2142</v>
      </c>
      <c r="F2812" s="143">
        <v>3.5</v>
      </c>
      <c r="G2812" s="143">
        <v>1</v>
      </c>
    </row>
    <row r="2813" spans="1:7" x14ac:dyDescent="0.25">
      <c r="A2813" s="142" t="s">
        <v>875</v>
      </c>
      <c r="B2813" s="142" t="s">
        <v>876</v>
      </c>
      <c r="C2813" s="142" t="s">
        <v>1804</v>
      </c>
      <c r="D2813" s="142" t="s">
        <v>581</v>
      </c>
      <c r="E2813" s="142" t="s">
        <v>2138</v>
      </c>
      <c r="F2813" s="143">
        <v>10.75</v>
      </c>
      <c r="G2813" s="143">
        <v>1</v>
      </c>
    </row>
    <row r="2814" spans="1:7" x14ac:dyDescent="0.25">
      <c r="A2814" s="142" t="s">
        <v>875</v>
      </c>
      <c r="B2814" s="142" t="s">
        <v>876</v>
      </c>
      <c r="C2814" s="142" t="s">
        <v>1804</v>
      </c>
      <c r="D2814" s="142" t="s">
        <v>2</v>
      </c>
      <c r="E2814" s="142" t="s">
        <v>2139</v>
      </c>
      <c r="F2814" s="143">
        <v>8.8800000000000008</v>
      </c>
      <c r="G2814" s="143">
        <v>1</v>
      </c>
    </row>
    <row r="2815" spans="1:7" x14ac:dyDescent="0.25">
      <c r="A2815" s="142" t="s">
        <v>875</v>
      </c>
      <c r="B2815" s="142" t="s">
        <v>876</v>
      </c>
      <c r="C2815" s="142" t="s">
        <v>1804</v>
      </c>
      <c r="D2815" s="142" t="s">
        <v>13</v>
      </c>
      <c r="E2815" s="142" t="s">
        <v>2140</v>
      </c>
      <c r="F2815" s="143">
        <v>7</v>
      </c>
      <c r="G2815" s="143">
        <v>1</v>
      </c>
    </row>
    <row r="2816" spans="1:7" x14ac:dyDescent="0.25">
      <c r="A2816" s="142" t="s">
        <v>875</v>
      </c>
      <c r="B2816" s="142" t="s">
        <v>876</v>
      </c>
      <c r="C2816" s="142" t="s">
        <v>1804</v>
      </c>
      <c r="D2816" s="142" t="s">
        <v>10</v>
      </c>
      <c r="E2816" s="142" t="s">
        <v>2141</v>
      </c>
      <c r="F2816" s="143">
        <v>5.13</v>
      </c>
      <c r="G2816" s="143">
        <v>1</v>
      </c>
    </row>
    <row r="2817" spans="1:7" x14ac:dyDescent="0.25">
      <c r="A2817" s="142" t="s">
        <v>875</v>
      </c>
      <c r="B2817" s="142" t="s">
        <v>876</v>
      </c>
      <c r="C2817" s="142" t="s">
        <v>1804</v>
      </c>
      <c r="D2817" s="142" t="s">
        <v>370</v>
      </c>
      <c r="E2817" s="142" t="s">
        <v>2142</v>
      </c>
      <c r="F2817" s="143">
        <v>3.5</v>
      </c>
      <c r="G2817" s="143">
        <v>1</v>
      </c>
    </row>
    <row r="2818" spans="1:7" x14ac:dyDescent="0.25">
      <c r="A2818" s="142" t="s">
        <v>877</v>
      </c>
      <c r="B2818" s="142" t="s">
        <v>310</v>
      </c>
      <c r="C2818" s="142" t="s">
        <v>1804</v>
      </c>
      <c r="D2818" s="142" t="s">
        <v>581</v>
      </c>
      <c r="E2818" s="142" t="s">
        <v>2138</v>
      </c>
      <c r="F2818" s="143">
        <v>10.75</v>
      </c>
      <c r="G2818" s="143">
        <v>1</v>
      </c>
    </row>
    <row r="2819" spans="1:7" x14ac:dyDescent="0.25">
      <c r="A2819" s="142" t="s">
        <v>877</v>
      </c>
      <c r="B2819" s="142" t="s">
        <v>310</v>
      </c>
      <c r="C2819" s="142" t="s">
        <v>1804</v>
      </c>
      <c r="D2819" s="142" t="s">
        <v>2</v>
      </c>
      <c r="E2819" s="142" t="s">
        <v>2139</v>
      </c>
      <c r="F2819" s="143">
        <v>8.8800000000000008</v>
      </c>
      <c r="G2819" s="143">
        <v>1</v>
      </c>
    </row>
    <row r="2820" spans="1:7" x14ac:dyDescent="0.25">
      <c r="A2820" s="142" t="s">
        <v>877</v>
      </c>
      <c r="B2820" s="142" t="s">
        <v>310</v>
      </c>
      <c r="C2820" s="142" t="s">
        <v>1804</v>
      </c>
      <c r="D2820" s="142" t="s">
        <v>13</v>
      </c>
      <c r="E2820" s="142" t="s">
        <v>2140</v>
      </c>
      <c r="F2820" s="143">
        <v>7</v>
      </c>
      <c r="G2820" s="143">
        <v>1</v>
      </c>
    </row>
    <row r="2821" spans="1:7" x14ac:dyDescent="0.25">
      <c r="A2821" s="142" t="s">
        <v>877</v>
      </c>
      <c r="B2821" s="142" t="s">
        <v>310</v>
      </c>
      <c r="C2821" s="142" t="s">
        <v>1804</v>
      </c>
      <c r="D2821" s="142" t="s">
        <v>10</v>
      </c>
      <c r="E2821" s="142" t="s">
        <v>2141</v>
      </c>
      <c r="F2821" s="143">
        <v>5.13</v>
      </c>
      <c r="G2821" s="143">
        <v>1</v>
      </c>
    </row>
    <row r="2822" spans="1:7" x14ac:dyDescent="0.25">
      <c r="A2822" s="142" t="s">
        <v>877</v>
      </c>
      <c r="B2822" s="142" t="s">
        <v>310</v>
      </c>
      <c r="C2822" s="142" t="s">
        <v>1804</v>
      </c>
      <c r="D2822" s="142" t="s">
        <v>370</v>
      </c>
      <c r="E2822" s="142" t="s">
        <v>2142</v>
      </c>
      <c r="F2822" s="143">
        <v>3.5</v>
      </c>
      <c r="G2822" s="143">
        <v>1</v>
      </c>
    </row>
    <row r="2823" spans="1:7" x14ac:dyDescent="0.25">
      <c r="A2823" s="142" t="s">
        <v>878</v>
      </c>
      <c r="B2823" s="142" t="s">
        <v>879</v>
      </c>
      <c r="C2823" s="142" t="s">
        <v>1804</v>
      </c>
      <c r="D2823" s="142" t="s">
        <v>581</v>
      </c>
      <c r="E2823" s="142" t="s">
        <v>2138</v>
      </c>
      <c r="F2823" s="143">
        <v>10.75</v>
      </c>
      <c r="G2823" s="143">
        <v>1</v>
      </c>
    </row>
    <row r="2824" spans="1:7" x14ac:dyDescent="0.25">
      <c r="A2824" s="142" t="s">
        <v>878</v>
      </c>
      <c r="B2824" s="142" t="s">
        <v>879</v>
      </c>
      <c r="C2824" s="142" t="s">
        <v>1804</v>
      </c>
      <c r="D2824" s="142" t="s">
        <v>2</v>
      </c>
      <c r="E2824" s="142" t="s">
        <v>2139</v>
      </c>
      <c r="F2824" s="143">
        <v>8.8800000000000008</v>
      </c>
      <c r="G2824" s="143">
        <v>1</v>
      </c>
    </row>
    <row r="2825" spans="1:7" x14ac:dyDescent="0.25">
      <c r="A2825" s="142" t="s">
        <v>878</v>
      </c>
      <c r="B2825" s="142" t="s">
        <v>879</v>
      </c>
      <c r="C2825" s="142" t="s">
        <v>1804</v>
      </c>
      <c r="D2825" s="142" t="s">
        <v>13</v>
      </c>
      <c r="E2825" s="142" t="s">
        <v>2140</v>
      </c>
      <c r="F2825" s="143">
        <v>7</v>
      </c>
      <c r="G2825" s="143">
        <v>1</v>
      </c>
    </row>
    <row r="2826" spans="1:7" x14ac:dyDescent="0.25">
      <c r="A2826" s="142" t="s">
        <v>878</v>
      </c>
      <c r="B2826" s="142" t="s">
        <v>879</v>
      </c>
      <c r="C2826" s="142" t="s">
        <v>1804</v>
      </c>
      <c r="D2826" s="142" t="s">
        <v>10</v>
      </c>
      <c r="E2826" s="142" t="s">
        <v>2141</v>
      </c>
      <c r="F2826" s="143">
        <v>5.13</v>
      </c>
      <c r="G2826" s="143">
        <v>1</v>
      </c>
    </row>
    <row r="2827" spans="1:7" x14ac:dyDescent="0.25">
      <c r="A2827" s="142" t="s">
        <v>878</v>
      </c>
      <c r="B2827" s="142" t="s">
        <v>879</v>
      </c>
      <c r="C2827" s="142" t="s">
        <v>1804</v>
      </c>
      <c r="D2827" s="142" t="s">
        <v>370</v>
      </c>
      <c r="E2827" s="142" t="s">
        <v>2142</v>
      </c>
      <c r="F2827" s="143">
        <v>3.5</v>
      </c>
      <c r="G2827" s="143">
        <v>1</v>
      </c>
    </row>
    <row r="2828" spans="1:7" x14ac:dyDescent="0.25">
      <c r="A2828" s="142" t="s">
        <v>880</v>
      </c>
      <c r="B2828" s="142" t="s">
        <v>881</v>
      </c>
      <c r="C2828" s="142" t="s">
        <v>1804</v>
      </c>
      <c r="D2828" s="142" t="s">
        <v>581</v>
      </c>
      <c r="E2828" s="142" t="s">
        <v>2138</v>
      </c>
      <c r="F2828" s="143">
        <v>10.75</v>
      </c>
      <c r="G2828" s="143">
        <v>1</v>
      </c>
    </row>
    <row r="2829" spans="1:7" x14ac:dyDescent="0.25">
      <c r="A2829" s="142" t="s">
        <v>880</v>
      </c>
      <c r="B2829" s="142" t="s">
        <v>881</v>
      </c>
      <c r="C2829" s="142" t="s">
        <v>1804</v>
      </c>
      <c r="D2829" s="142" t="s">
        <v>2</v>
      </c>
      <c r="E2829" s="142" t="s">
        <v>2139</v>
      </c>
      <c r="F2829" s="143">
        <v>8.8800000000000008</v>
      </c>
      <c r="G2829" s="143">
        <v>1</v>
      </c>
    </row>
    <row r="2830" spans="1:7" x14ac:dyDescent="0.25">
      <c r="A2830" s="142" t="s">
        <v>880</v>
      </c>
      <c r="B2830" s="142" t="s">
        <v>881</v>
      </c>
      <c r="C2830" s="142" t="s">
        <v>1804</v>
      </c>
      <c r="D2830" s="142" t="s">
        <v>13</v>
      </c>
      <c r="E2830" s="142" t="s">
        <v>2140</v>
      </c>
      <c r="F2830" s="143">
        <v>7</v>
      </c>
      <c r="G2830" s="143">
        <v>1</v>
      </c>
    </row>
    <row r="2831" spans="1:7" x14ac:dyDescent="0.25">
      <c r="A2831" s="142" t="s">
        <v>880</v>
      </c>
      <c r="B2831" s="142" t="s">
        <v>881</v>
      </c>
      <c r="C2831" s="142" t="s">
        <v>1804</v>
      </c>
      <c r="D2831" s="142" t="s">
        <v>10</v>
      </c>
      <c r="E2831" s="142" t="s">
        <v>2141</v>
      </c>
      <c r="F2831" s="143">
        <v>5.13</v>
      </c>
      <c r="G2831" s="143">
        <v>1</v>
      </c>
    </row>
    <row r="2832" spans="1:7" x14ac:dyDescent="0.25">
      <c r="A2832" s="142" t="s">
        <v>880</v>
      </c>
      <c r="B2832" s="142" t="s">
        <v>881</v>
      </c>
      <c r="C2832" s="142" t="s">
        <v>1804</v>
      </c>
      <c r="D2832" s="142" t="s">
        <v>370</v>
      </c>
      <c r="E2832" s="142" t="s">
        <v>2142</v>
      </c>
      <c r="F2832" s="143">
        <v>3.5</v>
      </c>
      <c r="G2832" s="143">
        <v>1</v>
      </c>
    </row>
    <row r="2833" spans="1:7" x14ac:dyDescent="0.25">
      <c r="A2833" s="142" t="s">
        <v>882</v>
      </c>
      <c r="B2833" s="142" t="s">
        <v>2308</v>
      </c>
      <c r="C2833" s="142" t="s">
        <v>973</v>
      </c>
      <c r="D2833" s="142" t="s">
        <v>2229</v>
      </c>
      <c r="E2833" s="142" t="s">
        <v>2188</v>
      </c>
      <c r="F2833" s="143">
        <v>1</v>
      </c>
      <c r="G2833" s="143">
        <v>1</v>
      </c>
    </row>
    <row r="2834" spans="1:7" x14ac:dyDescent="0.25">
      <c r="A2834" s="142" t="s">
        <v>882</v>
      </c>
      <c r="B2834" s="142" t="s">
        <v>2308</v>
      </c>
      <c r="C2834" s="142" t="s">
        <v>973</v>
      </c>
      <c r="D2834" s="142" t="s">
        <v>2230</v>
      </c>
      <c r="E2834" s="142" t="s">
        <v>2189</v>
      </c>
      <c r="F2834" s="143">
        <v>2</v>
      </c>
      <c r="G2834" s="143">
        <v>1</v>
      </c>
    </row>
    <row r="2835" spans="1:7" x14ac:dyDescent="0.25">
      <c r="A2835" s="142" t="s">
        <v>882</v>
      </c>
      <c r="B2835" s="142" t="s">
        <v>2308</v>
      </c>
      <c r="C2835" s="142" t="s">
        <v>973</v>
      </c>
      <c r="D2835" s="142" t="s">
        <v>2231</v>
      </c>
      <c r="E2835" s="142" t="s">
        <v>2190</v>
      </c>
      <c r="F2835" s="143">
        <v>3</v>
      </c>
      <c r="G2835" s="143">
        <v>1</v>
      </c>
    </row>
    <row r="2836" spans="1:7" x14ac:dyDescent="0.25">
      <c r="A2836" s="142" t="s">
        <v>882</v>
      </c>
      <c r="B2836" s="142" t="s">
        <v>2308</v>
      </c>
      <c r="C2836" s="142" t="s">
        <v>973</v>
      </c>
      <c r="D2836" s="142" t="s">
        <v>2232</v>
      </c>
      <c r="E2836" s="142" t="s">
        <v>2191</v>
      </c>
      <c r="F2836" s="143">
        <v>4</v>
      </c>
      <c r="G2836" s="143">
        <v>1</v>
      </c>
    </row>
    <row r="2837" spans="1:7" x14ac:dyDescent="0.25">
      <c r="A2837" s="142" t="s">
        <v>882</v>
      </c>
      <c r="B2837" s="142" t="s">
        <v>2308</v>
      </c>
      <c r="C2837" s="142" t="s">
        <v>973</v>
      </c>
      <c r="D2837" s="142" t="s">
        <v>2233</v>
      </c>
      <c r="E2837" s="142" t="s">
        <v>2192</v>
      </c>
      <c r="F2837" s="143">
        <v>5</v>
      </c>
      <c r="G2837" s="143">
        <v>1</v>
      </c>
    </row>
    <row r="2838" spans="1:7" x14ac:dyDescent="0.25">
      <c r="A2838" s="142" t="s">
        <v>882</v>
      </c>
      <c r="B2838" s="142" t="s">
        <v>2308</v>
      </c>
      <c r="C2838" s="142" t="s">
        <v>973</v>
      </c>
      <c r="D2838" s="142" t="s">
        <v>2234</v>
      </c>
      <c r="E2838" s="142" t="s">
        <v>2193</v>
      </c>
      <c r="F2838" s="143">
        <v>6</v>
      </c>
      <c r="G2838" s="143">
        <v>1</v>
      </c>
    </row>
    <row r="2839" spans="1:7" x14ac:dyDescent="0.25">
      <c r="A2839" s="142" t="s">
        <v>882</v>
      </c>
      <c r="B2839" s="142" t="s">
        <v>2308</v>
      </c>
      <c r="C2839" s="142" t="s">
        <v>973</v>
      </c>
      <c r="D2839" s="142" t="s">
        <v>2235</v>
      </c>
      <c r="E2839" s="142" t="s">
        <v>2194</v>
      </c>
      <c r="F2839" s="143">
        <v>7</v>
      </c>
      <c r="G2839" s="143">
        <v>1</v>
      </c>
    </row>
    <row r="2840" spans="1:7" x14ac:dyDescent="0.25">
      <c r="A2840" s="142" t="s">
        <v>882</v>
      </c>
      <c r="B2840" s="142" t="s">
        <v>2308</v>
      </c>
      <c r="C2840" s="142" t="s">
        <v>973</v>
      </c>
      <c r="D2840" s="142" t="s">
        <v>2236</v>
      </c>
      <c r="E2840" s="142" t="s">
        <v>2195</v>
      </c>
      <c r="F2840" s="143">
        <v>8</v>
      </c>
      <c r="G2840" s="143">
        <v>1</v>
      </c>
    </row>
    <row r="2841" spans="1:7" x14ac:dyDescent="0.25">
      <c r="A2841" s="142" t="s">
        <v>882</v>
      </c>
      <c r="B2841" s="142" t="s">
        <v>2308</v>
      </c>
      <c r="C2841" s="142" t="s">
        <v>973</v>
      </c>
      <c r="D2841" s="142" t="s">
        <v>2237</v>
      </c>
      <c r="E2841" s="142" t="s">
        <v>2196</v>
      </c>
      <c r="F2841" s="143">
        <v>9</v>
      </c>
      <c r="G2841" s="143">
        <v>1</v>
      </c>
    </row>
    <row r="2842" spans="1:7" x14ac:dyDescent="0.25">
      <c r="A2842" s="142" t="s">
        <v>884</v>
      </c>
      <c r="B2842" s="142" t="s">
        <v>885</v>
      </c>
      <c r="C2842" s="142" t="s">
        <v>1804</v>
      </c>
      <c r="D2842" s="142" t="s">
        <v>581</v>
      </c>
      <c r="E2842" s="142" t="s">
        <v>2138</v>
      </c>
      <c r="F2842" s="143">
        <v>10.75</v>
      </c>
      <c r="G2842" s="143">
        <v>1</v>
      </c>
    </row>
    <row r="2843" spans="1:7" x14ac:dyDescent="0.25">
      <c r="A2843" s="142" t="s">
        <v>884</v>
      </c>
      <c r="B2843" s="142" t="s">
        <v>885</v>
      </c>
      <c r="C2843" s="142" t="s">
        <v>1804</v>
      </c>
      <c r="D2843" s="142" t="s">
        <v>2</v>
      </c>
      <c r="E2843" s="142" t="s">
        <v>2139</v>
      </c>
      <c r="F2843" s="143">
        <v>8.8800000000000008</v>
      </c>
      <c r="G2843" s="143">
        <v>1</v>
      </c>
    </row>
    <row r="2844" spans="1:7" x14ac:dyDescent="0.25">
      <c r="A2844" s="142" t="s">
        <v>884</v>
      </c>
      <c r="B2844" s="142" t="s">
        <v>885</v>
      </c>
      <c r="C2844" s="142" t="s">
        <v>1804</v>
      </c>
      <c r="D2844" s="142" t="s">
        <v>13</v>
      </c>
      <c r="E2844" s="142" t="s">
        <v>2140</v>
      </c>
      <c r="F2844" s="143">
        <v>7</v>
      </c>
      <c r="G2844" s="143">
        <v>1</v>
      </c>
    </row>
    <row r="2845" spans="1:7" x14ac:dyDescent="0.25">
      <c r="A2845" s="142" t="s">
        <v>884</v>
      </c>
      <c r="B2845" s="142" t="s">
        <v>885</v>
      </c>
      <c r="C2845" s="142" t="s">
        <v>1804</v>
      </c>
      <c r="D2845" s="142" t="s">
        <v>10</v>
      </c>
      <c r="E2845" s="142" t="s">
        <v>2141</v>
      </c>
      <c r="F2845" s="143">
        <v>5.13</v>
      </c>
      <c r="G2845" s="143">
        <v>1</v>
      </c>
    </row>
    <row r="2846" spans="1:7" x14ac:dyDescent="0.25">
      <c r="A2846" s="142" t="s">
        <v>884</v>
      </c>
      <c r="B2846" s="142" t="s">
        <v>885</v>
      </c>
      <c r="C2846" s="142" t="s">
        <v>1804</v>
      </c>
      <c r="D2846" s="142" t="s">
        <v>370</v>
      </c>
      <c r="E2846" s="142" t="s">
        <v>2142</v>
      </c>
      <c r="F2846" s="143">
        <v>3.5</v>
      </c>
      <c r="G2846" s="143">
        <v>1</v>
      </c>
    </row>
    <row r="2847" spans="1:7" x14ac:dyDescent="0.25">
      <c r="A2847" s="142" t="s">
        <v>886</v>
      </c>
      <c r="B2847" s="142" t="s">
        <v>887</v>
      </c>
      <c r="C2847" s="142" t="s">
        <v>1804</v>
      </c>
      <c r="D2847" s="142" t="s">
        <v>581</v>
      </c>
      <c r="E2847" s="142" t="s">
        <v>2138</v>
      </c>
      <c r="F2847" s="143">
        <v>10.75</v>
      </c>
      <c r="G2847" s="143">
        <v>1</v>
      </c>
    </row>
    <row r="2848" spans="1:7" x14ac:dyDescent="0.25">
      <c r="A2848" s="142" t="s">
        <v>886</v>
      </c>
      <c r="B2848" s="142" t="s">
        <v>887</v>
      </c>
      <c r="C2848" s="142" t="s">
        <v>1804</v>
      </c>
      <c r="D2848" s="142" t="s">
        <v>2</v>
      </c>
      <c r="E2848" s="142" t="s">
        <v>2139</v>
      </c>
      <c r="F2848" s="143">
        <v>8.8800000000000008</v>
      </c>
      <c r="G2848" s="143">
        <v>1</v>
      </c>
    </row>
    <row r="2849" spans="1:7" x14ac:dyDescent="0.25">
      <c r="A2849" s="142" t="s">
        <v>886</v>
      </c>
      <c r="B2849" s="142" t="s">
        <v>887</v>
      </c>
      <c r="C2849" s="142" t="s">
        <v>1804</v>
      </c>
      <c r="D2849" s="142" t="s">
        <v>13</v>
      </c>
      <c r="E2849" s="142" t="s">
        <v>2140</v>
      </c>
      <c r="F2849" s="143">
        <v>7</v>
      </c>
      <c r="G2849" s="143">
        <v>1</v>
      </c>
    </row>
    <row r="2850" spans="1:7" x14ac:dyDescent="0.25">
      <c r="A2850" s="142" t="s">
        <v>886</v>
      </c>
      <c r="B2850" s="142" t="s">
        <v>887</v>
      </c>
      <c r="C2850" s="142" t="s">
        <v>1804</v>
      </c>
      <c r="D2850" s="142" t="s">
        <v>10</v>
      </c>
      <c r="E2850" s="142" t="s">
        <v>2141</v>
      </c>
      <c r="F2850" s="143">
        <v>5.13</v>
      </c>
      <c r="G2850" s="143">
        <v>1</v>
      </c>
    </row>
    <row r="2851" spans="1:7" x14ac:dyDescent="0.25">
      <c r="A2851" s="142" t="s">
        <v>886</v>
      </c>
      <c r="B2851" s="142" t="s">
        <v>887</v>
      </c>
      <c r="C2851" s="142" t="s">
        <v>1804</v>
      </c>
      <c r="D2851" s="142" t="s">
        <v>370</v>
      </c>
      <c r="E2851" s="142" t="s">
        <v>2142</v>
      </c>
      <c r="F2851" s="143">
        <v>3.5</v>
      </c>
      <c r="G2851" s="143">
        <v>1</v>
      </c>
    </row>
    <row r="2852" spans="1:7" x14ac:dyDescent="0.25">
      <c r="A2852" s="142" t="s">
        <v>888</v>
      </c>
      <c r="B2852" s="142" t="s">
        <v>309</v>
      </c>
      <c r="C2852" s="142" t="s">
        <v>1804</v>
      </c>
      <c r="D2852" s="142" t="s">
        <v>581</v>
      </c>
      <c r="E2852" s="142" t="s">
        <v>2138</v>
      </c>
      <c r="F2852" s="143">
        <v>10.75</v>
      </c>
      <c r="G2852" s="143">
        <v>1</v>
      </c>
    </row>
    <row r="2853" spans="1:7" x14ac:dyDescent="0.25">
      <c r="A2853" s="142" t="s">
        <v>888</v>
      </c>
      <c r="B2853" s="142" t="s">
        <v>309</v>
      </c>
      <c r="C2853" s="142" t="s">
        <v>1804</v>
      </c>
      <c r="D2853" s="142" t="s">
        <v>2</v>
      </c>
      <c r="E2853" s="142" t="s">
        <v>2139</v>
      </c>
      <c r="F2853" s="143">
        <v>8.8800000000000008</v>
      </c>
      <c r="G2853" s="143">
        <v>1</v>
      </c>
    </row>
    <row r="2854" spans="1:7" x14ac:dyDescent="0.25">
      <c r="A2854" s="142" t="s">
        <v>888</v>
      </c>
      <c r="B2854" s="142" t="s">
        <v>309</v>
      </c>
      <c r="C2854" s="142" t="s">
        <v>1804</v>
      </c>
      <c r="D2854" s="142" t="s">
        <v>13</v>
      </c>
      <c r="E2854" s="142" t="s">
        <v>2140</v>
      </c>
      <c r="F2854" s="143">
        <v>7</v>
      </c>
      <c r="G2854" s="143">
        <v>1</v>
      </c>
    </row>
    <row r="2855" spans="1:7" x14ac:dyDescent="0.25">
      <c r="A2855" s="142" t="s">
        <v>888</v>
      </c>
      <c r="B2855" s="142" t="s">
        <v>309</v>
      </c>
      <c r="C2855" s="142" t="s">
        <v>1804</v>
      </c>
      <c r="D2855" s="142" t="s">
        <v>10</v>
      </c>
      <c r="E2855" s="142" t="s">
        <v>2141</v>
      </c>
      <c r="F2855" s="143">
        <v>5.13</v>
      </c>
      <c r="G2855" s="143">
        <v>1</v>
      </c>
    </row>
    <row r="2856" spans="1:7" x14ac:dyDescent="0.25">
      <c r="A2856" s="142" t="s">
        <v>888</v>
      </c>
      <c r="B2856" s="142" t="s">
        <v>309</v>
      </c>
      <c r="C2856" s="142" t="s">
        <v>1804</v>
      </c>
      <c r="D2856" s="142" t="s">
        <v>370</v>
      </c>
      <c r="E2856" s="142" t="s">
        <v>2142</v>
      </c>
      <c r="F2856" s="143">
        <v>3.5</v>
      </c>
      <c r="G2856" s="143">
        <v>1</v>
      </c>
    </row>
    <row r="2857" spans="1:7" x14ac:dyDescent="0.25">
      <c r="A2857" s="142" t="s">
        <v>889</v>
      </c>
      <c r="B2857" s="142" t="s">
        <v>296</v>
      </c>
      <c r="C2857" s="142" t="s">
        <v>1804</v>
      </c>
      <c r="D2857" s="142" t="s">
        <v>581</v>
      </c>
      <c r="E2857" s="142" t="s">
        <v>2138</v>
      </c>
      <c r="F2857" s="143">
        <v>10.75</v>
      </c>
      <c r="G2857" s="143">
        <v>1</v>
      </c>
    </row>
    <row r="2858" spans="1:7" x14ac:dyDescent="0.25">
      <c r="A2858" s="142" t="s">
        <v>889</v>
      </c>
      <c r="B2858" s="142" t="s">
        <v>296</v>
      </c>
      <c r="C2858" s="142" t="s">
        <v>1804</v>
      </c>
      <c r="D2858" s="142" t="s">
        <v>2</v>
      </c>
      <c r="E2858" s="142" t="s">
        <v>2139</v>
      </c>
      <c r="F2858" s="143">
        <v>8.8800000000000008</v>
      </c>
      <c r="G2858" s="143">
        <v>1</v>
      </c>
    </row>
    <row r="2859" spans="1:7" x14ac:dyDescent="0.25">
      <c r="A2859" s="142" t="s">
        <v>889</v>
      </c>
      <c r="B2859" s="142" t="s">
        <v>296</v>
      </c>
      <c r="C2859" s="142" t="s">
        <v>1804</v>
      </c>
      <c r="D2859" s="142" t="s">
        <v>13</v>
      </c>
      <c r="E2859" s="142" t="s">
        <v>2140</v>
      </c>
      <c r="F2859" s="143">
        <v>7</v>
      </c>
      <c r="G2859" s="143">
        <v>1</v>
      </c>
    </row>
    <row r="2860" spans="1:7" x14ac:dyDescent="0.25">
      <c r="A2860" s="142" t="s">
        <v>889</v>
      </c>
      <c r="B2860" s="142" t="s">
        <v>296</v>
      </c>
      <c r="C2860" s="142" t="s">
        <v>1804</v>
      </c>
      <c r="D2860" s="142" t="s">
        <v>10</v>
      </c>
      <c r="E2860" s="142" t="s">
        <v>2141</v>
      </c>
      <c r="F2860" s="143">
        <v>5.13</v>
      </c>
      <c r="G2860" s="143">
        <v>1</v>
      </c>
    </row>
    <row r="2861" spans="1:7" x14ac:dyDescent="0.25">
      <c r="A2861" s="142" t="s">
        <v>889</v>
      </c>
      <c r="B2861" s="142" t="s">
        <v>296</v>
      </c>
      <c r="C2861" s="142" t="s">
        <v>1804</v>
      </c>
      <c r="D2861" s="142" t="s">
        <v>370</v>
      </c>
      <c r="E2861" s="142" t="s">
        <v>2142</v>
      </c>
      <c r="F2861" s="143">
        <v>3.5</v>
      </c>
      <c r="G2861" s="143">
        <v>1</v>
      </c>
    </row>
    <row r="2862" spans="1:7" x14ac:dyDescent="0.25">
      <c r="A2862" s="142" t="s">
        <v>890</v>
      </c>
      <c r="B2862" s="142" t="s">
        <v>255</v>
      </c>
      <c r="C2862" s="142" t="s">
        <v>1804</v>
      </c>
      <c r="D2862" s="142" t="s">
        <v>581</v>
      </c>
      <c r="E2862" s="142" t="s">
        <v>2138</v>
      </c>
      <c r="F2862" s="143">
        <v>10.75</v>
      </c>
      <c r="G2862" s="143">
        <v>1</v>
      </c>
    </row>
    <row r="2863" spans="1:7" x14ac:dyDescent="0.25">
      <c r="A2863" s="142" t="s">
        <v>890</v>
      </c>
      <c r="B2863" s="142" t="s">
        <v>255</v>
      </c>
      <c r="C2863" s="142" t="s">
        <v>1804</v>
      </c>
      <c r="D2863" s="142" t="s">
        <v>2</v>
      </c>
      <c r="E2863" s="142" t="s">
        <v>2139</v>
      </c>
      <c r="F2863" s="143">
        <v>8.8800000000000008</v>
      </c>
      <c r="G2863" s="143">
        <v>1</v>
      </c>
    </row>
    <row r="2864" spans="1:7" x14ac:dyDescent="0.25">
      <c r="A2864" s="142" t="s">
        <v>890</v>
      </c>
      <c r="B2864" s="142" t="s">
        <v>255</v>
      </c>
      <c r="C2864" s="142" t="s">
        <v>1804</v>
      </c>
      <c r="D2864" s="142" t="s">
        <v>13</v>
      </c>
      <c r="E2864" s="142" t="s">
        <v>2140</v>
      </c>
      <c r="F2864" s="143">
        <v>7</v>
      </c>
      <c r="G2864" s="143">
        <v>1</v>
      </c>
    </row>
    <row r="2865" spans="1:7" x14ac:dyDescent="0.25">
      <c r="A2865" s="142" t="s">
        <v>890</v>
      </c>
      <c r="B2865" s="142" t="s">
        <v>255</v>
      </c>
      <c r="C2865" s="142" t="s">
        <v>1804</v>
      </c>
      <c r="D2865" s="142" t="s">
        <v>10</v>
      </c>
      <c r="E2865" s="142" t="s">
        <v>2141</v>
      </c>
      <c r="F2865" s="143">
        <v>5.13</v>
      </c>
      <c r="G2865" s="143">
        <v>1</v>
      </c>
    </row>
    <row r="2866" spans="1:7" x14ac:dyDescent="0.25">
      <c r="A2866" s="142" t="s">
        <v>890</v>
      </c>
      <c r="B2866" s="142" t="s">
        <v>255</v>
      </c>
      <c r="C2866" s="142" t="s">
        <v>1804</v>
      </c>
      <c r="D2866" s="142" t="s">
        <v>370</v>
      </c>
      <c r="E2866" s="142" t="s">
        <v>2142</v>
      </c>
      <c r="F2866" s="143">
        <v>3.5</v>
      </c>
      <c r="G2866" s="143">
        <v>1</v>
      </c>
    </row>
    <row r="2867" spans="1:7" x14ac:dyDescent="0.25">
      <c r="A2867" s="142" t="s">
        <v>891</v>
      </c>
      <c r="B2867" s="142" t="s">
        <v>892</v>
      </c>
      <c r="C2867" s="142" t="s">
        <v>1804</v>
      </c>
      <c r="D2867" s="142" t="s">
        <v>581</v>
      </c>
      <c r="E2867" s="142" t="s">
        <v>2138</v>
      </c>
      <c r="F2867" s="143">
        <v>10.75</v>
      </c>
      <c r="G2867" s="143">
        <v>1</v>
      </c>
    </row>
    <row r="2868" spans="1:7" x14ac:dyDescent="0.25">
      <c r="A2868" s="142" t="s">
        <v>891</v>
      </c>
      <c r="B2868" s="142" t="s">
        <v>892</v>
      </c>
      <c r="C2868" s="142" t="s">
        <v>1804</v>
      </c>
      <c r="D2868" s="142" t="s">
        <v>2</v>
      </c>
      <c r="E2868" s="142" t="s">
        <v>2139</v>
      </c>
      <c r="F2868" s="143">
        <v>8.8800000000000008</v>
      </c>
      <c r="G2868" s="143">
        <v>1</v>
      </c>
    </row>
    <row r="2869" spans="1:7" x14ac:dyDescent="0.25">
      <c r="A2869" s="142" t="s">
        <v>891</v>
      </c>
      <c r="B2869" s="142" t="s">
        <v>892</v>
      </c>
      <c r="C2869" s="142" t="s">
        <v>1804</v>
      </c>
      <c r="D2869" s="142" t="s">
        <v>13</v>
      </c>
      <c r="E2869" s="142" t="s">
        <v>2140</v>
      </c>
      <c r="F2869" s="143">
        <v>7</v>
      </c>
      <c r="G2869" s="143">
        <v>1</v>
      </c>
    </row>
    <row r="2870" spans="1:7" x14ac:dyDescent="0.25">
      <c r="A2870" s="142" t="s">
        <v>891</v>
      </c>
      <c r="B2870" s="142" t="s">
        <v>892</v>
      </c>
      <c r="C2870" s="142" t="s">
        <v>1804</v>
      </c>
      <c r="D2870" s="142" t="s">
        <v>10</v>
      </c>
      <c r="E2870" s="142" t="s">
        <v>2141</v>
      </c>
      <c r="F2870" s="143">
        <v>5.13</v>
      </c>
      <c r="G2870" s="143">
        <v>1</v>
      </c>
    </row>
    <row r="2871" spans="1:7" x14ac:dyDescent="0.25">
      <c r="A2871" s="142" t="s">
        <v>891</v>
      </c>
      <c r="B2871" s="142" t="s">
        <v>892</v>
      </c>
      <c r="C2871" s="142" t="s">
        <v>1804</v>
      </c>
      <c r="D2871" s="142" t="s">
        <v>370</v>
      </c>
      <c r="E2871" s="142" t="s">
        <v>2142</v>
      </c>
      <c r="F2871" s="143">
        <v>3.5</v>
      </c>
      <c r="G2871" s="143">
        <v>1</v>
      </c>
    </row>
    <row r="2872" spans="1:7" x14ac:dyDescent="0.25">
      <c r="A2872" s="142" t="s">
        <v>893</v>
      </c>
      <c r="B2872" s="142" t="s">
        <v>894</v>
      </c>
      <c r="C2872" s="142" t="s">
        <v>1804</v>
      </c>
      <c r="D2872" s="142" t="s">
        <v>581</v>
      </c>
      <c r="E2872" s="142" t="s">
        <v>2138</v>
      </c>
      <c r="F2872" s="143">
        <v>10.75</v>
      </c>
      <c r="G2872" s="143">
        <v>1</v>
      </c>
    </row>
    <row r="2873" spans="1:7" x14ac:dyDescent="0.25">
      <c r="A2873" s="142" t="s">
        <v>893</v>
      </c>
      <c r="B2873" s="142" t="s">
        <v>894</v>
      </c>
      <c r="C2873" s="142" t="s">
        <v>1804</v>
      </c>
      <c r="D2873" s="142" t="s">
        <v>2</v>
      </c>
      <c r="E2873" s="142" t="s">
        <v>2139</v>
      </c>
      <c r="F2873" s="143">
        <v>8.8800000000000008</v>
      </c>
      <c r="G2873" s="143">
        <v>1</v>
      </c>
    </row>
    <row r="2874" spans="1:7" x14ac:dyDescent="0.25">
      <c r="A2874" s="142" t="s">
        <v>893</v>
      </c>
      <c r="B2874" s="142" t="s">
        <v>894</v>
      </c>
      <c r="C2874" s="142" t="s">
        <v>1804</v>
      </c>
      <c r="D2874" s="142" t="s">
        <v>13</v>
      </c>
      <c r="E2874" s="142" t="s">
        <v>2140</v>
      </c>
      <c r="F2874" s="143">
        <v>7</v>
      </c>
      <c r="G2874" s="143">
        <v>1</v>
      </c>
    </row>
    <row r="2875" spans="1:7" x14ac:dyDescent="0.25">
      <c r="A2875" s="142" t="s">
        <v>893</v>
      </c>
      <c r="B2875" s="142" t="s">
        <v>894</v>
      </c>
      <c r="C2875" s="142" t="s">
        <v>1804</v>
      </c>
      <c r="D2875" s="142" t="s">
        <v>10</v>
      </c>
      <c r="E2875" s="142" t="s">
        <v>2141</v>
      </c>
      <c r="F2875" s="143">
        <v>5.13</v>
      </c>
      <c r="G2875" s="143">
        <v>1</v>
      </c>
    </row>
    <row r="2876" spans="1:7" x14ac:dyDescent="0.25">
      <c r="A2876" s="142" t="s">
        <v>893</v>
      </c>
      <c r="B2876" s="142" t="s">
        <v>894</v>
      </c>
      <c r="C2876" s="142" t="s">
        <v>1804</v>
      </c>
      <c r="D2876" s="142" t="s">
        <v>370</v>
      </c>
      <c r="E2876" s="142" t="s">
        <v>2142</v>
      </c>
      <c r="F2876" s="143">
        <v>3.5</v>
      </c>
      <c r="G2876" s="143">
        <v>1</v>
      </c>
    </row>
    <row r="2877" spans="1:7" x14ac:dyDescent="0.25">
      <c r="A2877" s="142" t="s">
        <v>895</v>
      </c>
      <c r="B2877" s="142" t="s">
        <v>316</v>
      </c>
      <c r="C2877" s="142" t="s">
        <v>1804</v>
      </c>
      <c r="D2877" s="142" t="s">
        <v>581</v>
      </c>
      <c r="E2877" s="142" t="s">
        <v>2138</v>
      </c>
      <c r="F2877" s="143">
        <v>10.75</v>
      </c>
      <c r="G2877" s="143">
        <v>1</v>
      </c>
    </row>
    <row r="2878" spans="1:7" x14ac:dyDescent="0.25">
      <c r="A2878" s="142" t="s">
        <v>895</v>
      </c>
      <c r="B2878" s="142" t="s">
        <v>316</v>
      </c>
      <c r="C2878" s="142" t="s">
        <v>1804</v>
      </c>
      <c r="D2878" s="142" t="s">
        <v>2</v>
      </c>
      <c r="E2878" s="142" t="s">
        <v>2139</v>
      </c>
      <c r="F2878" s="143">
        <v>8.8800000000000008</v>
      </c>
      <c r="G2878" s="143">
        <v>1</v>
      </c>
    </row>
    <row r="2879" spans="1:7" x14ac:dyDescent="0.25">
      <c r="A2879" s="142" t="s">
        <v>895</v>
      </c>
      <c r="B2879" s="142" t="s">
        <v>316</v>
      </c>
      <c r="C2879" s="142" t="s">
        <v>1804</v>
      </c>
      <c r="D2879" s="142" t="s">
        <v>13</v>
      </c>
      <c r="E2879" s="142" t="s">
        <v>2140</v>
      </c>
      <c r="F2879" s="143">
        <v>7</v>
      </c>
      <c r="G2879" s="143">
        <v>1</v>
      </c>
    </row>
    <row r="2880" spans="1:7" x14ac:dyDescent="0.25">
      <c r="A2880" s="142" t="s">
        <v>895</v>
      </c>
      <c r="B2880" s="142" t="s">
        <v>316</v>
      </c>
      <c r="C2880" s="142" t="s">
        <v>1804</v>
      </c>
      <c r="D2880" s="142" t="s">
        <v>10</v>
      </c>
      <c r="E2880" s="142" t="s">
        <v>2141</v>
      </c>
      <c r="F2880" s="143">
        <v>5.13</v>
      </c>
      <c r="G2880" s="143">
        <v>1</v>
      </c>
    </row>
    <row r="2881" spans="1:7" x14ac:dyDescent="0.25">
      <c r="A2881" s="142" t="s">
        <v>895</v>
      </c>
      <c r="B2881" s="142" t="s">
        <v>316</v>
      </c>
      <c r="C2881" s="142" t="s">
        <v>1804</v>
      </c>
      <c r="D2881" s="142" t="s">
        <v>370</v>
      </c>
      <c r="E2881" s="142" t="s">
        <v>2142</v>
      </c>
      <c r="F2881" s="143">
        <v>3.5</v>
      </c>
      <c r="G2881" s="143">
        <v>1</v>
      </c>
    </row>
    <row r="2882" spans="1:7" ht="30" x14ac:dyDescent="0.25">
      <c r="A2882" s="142" t="s">
        <v>896</v>
      </c>
      <c r="B2882" s="142" t="s">
        <v>2309</v>
      </c>
      <c r="C2882" s="142" t="s">
        <v>1804</v>
      </c>
      <c r="D2882" s="142" t="s">
        <v>581</v>
      </c>
      <c r="E2882" s="142" t="s">
        <v>2138</v>
      </c>
      <c r="F2882" s="143">
        <v>10.75</v>
      </c>
      <c r="G2882" s="143">
        <v>1</v>
      </c>
    </row>
    <row r="2883" spans="1:7" ht="30" x14ac:dyDescent="0.25">
      <c r="A2883" s="142" t="s">
        <v>896</v>
      </c>
      <c r="B2883" s="142" t="s">
        <v>2309</v>
      </c>
      <c r="C2883" s="142" t="s">
        <v>1804</v>
      </c>
      <c r="D2883" s="142" t="s">
        <v>2</v>
      </c>
      <c r="E2883" s="142" t="s">
        <v>2139</v>
      </c>
      <c r="F2883" s="143">
        <v>8.8800000000000008</v>
      </c>
      <c r="G2883" s="143">
        <v>1</v>
      </c>
    </row>
    <row r="2884" spans="1:7" ht="30" x14ac:dyDescent="0.25">
      <c r="A2884" s="142" t="s">
        <v>896</v>
      </c>
      <c r="B2884" s="142" t="s">
        <v>2309</v>
      </c>
      <c r="C2884" s="142" t="s">
        <v>1804</v>
      </c>
      <c r="D2884" s="142" t="s">
        <v>13</v>
      </c>
      <c r="E2884" s="142" t="s">
        <v>2140</v>
      </c>
      <c r="F2884" s="143">
        <v>7</v>
      </c>
      <c r="G2884" s="143">
        <v>1</v>
      </c>
    </row>
    <row r="2885" spans="1:7" ht="30" x14ac:dyDescent="0.25">
      <c r="A2885" s="142" t="s">
        <v>896</v>
      </c>
      <c r="B2885" s="142" t="s">
        <v>2309</v>
      </c>
      <c r="C2885" s="142" t="s">
        <v>1804</v>
      </c>
      <c r="D2885" s="142" t="s">
        <v>10</v>
      </c>
      <c r="E2885" s="142" t="s">
        <v>2141</v>
      </c>
      <c r="F2885" s="143">
        <v>5.13</v>
      </c>
      <c r="G2885" s="143">
        <v>1</v>
      </c>
    </row>
    <row r="2886" spans="1:7" ht="30" x14ac:dyDescent="0.25">
      <c r="A2886" s="142" t="s">
        <v>896</v>
      </c>
      <c r="B2886" s="142" t="s">
        <v>2309</v>
      </c>
      <c r="C2886" s="142" t="s">
        <v>1804</v>
      </c>
      <c r="D2886" s="142" t="s">
        <v>370</v>
      </c>
      <c r="E2886" s="142" t="s">
        <v>2142</v>
      </c>
      <c r="F2886" s="143">
        <v>3.5</v>
      </c>
      <c r="G2886" s="143">
        <v>1</v>
      </c>
    </row>
    <row r="2887" spans="1:7" x14ac:dyDescent="0.25">
      <c r="A2887" s="142" t="s">
        <v>897</v>
      </c>
      <c r="B2887" s="142" t="s">
        <v>898</v>
      </c>
      <c r="C2887" s="142" t="s">
        <v>973</v>
      </c>
      <c r="D2887" s="142" t="s">
        <v>2229</v>
      </c>
      <c r="E2887" s="142" t="s">
        <v>2188</v>
      </c>
      <c r="F2887" s="143">
        <v>1</v>
      </c>
      <c r="G2887" s="143">
        <v>1</v>
      </c>
    </row>
    <row r="2888" spans="1:7" x14ac:dyDescent="0.25">
      <c r="A2888" s="142" t="s">
        <v>897</v>
      </c>
      <c r="B2888" s="142" t="s">
        <v>898</v>
      </c>
      <c r="C2888" s="142" t="s">
        <v>973</v>
      </c>
      <c r="D2888" s="142" t="s">
        <v>2230</v>
      </c>
      <c r="E2888" s="142" t="s">
        <v>2189</v>
      </c>
      <c r="F2888" s="143">
        <v>2</v>
      </c>
      <c r="G2888" s="143">
        <v>1</v>
      </c>
    </row>
    <row r="2889" spans="1:7" x14ac:dyDescent="0.25">
      <c r="A2889" s="142" t="s">
        <v>897</v>
      </c>
      <c r="B2889" s="142" t="s">
        <v>898</v>
      </c>
      <c r="C2889" s="142" t="s">
        <v>973</v>
      </c>
      <c r="D2889" s="142" t="s">
        <v>2231</v>
      </c>
      <c r="E2889" s="142" t="s">
        <v>2190</v>
      </c>
      <c r="F2889" s="143">
        <v>3</v>
      </c>
      <c r="G2889" s="143">
        <v>1</v>
      </c>
    </row>
    <row r="2890" spans="1:7" x14ac:dyDescent="0.25">
      <c r="A2890" s="142" t="s">
        <v>897</v>
      </c>
      <c r="B2890" s="142" t="s">
        <v>898</v>
      </c>
      <c r="C2890" s="142" t="s">
        <v>973</v>
      </c>
      <c r="D2890" s="142" t="s">
        <v>2232</v>
      </c>
      <c r="E2890" s="142" t="s">
        <v>2191</v>
      </c>
      <c r="F2890" s="143">
        <v>4</v>
      </c>
      <c r="G2890" s="143">
        <v>1</v>
      </c>
    </row>
    <row r="2891" spans="1:7" x14ac:dyDescent="0.25">
      <c r="A2891" s="142" t="s">
        <v>897</v>
      </c>
      <c r="B2891" s="142" t="s">
        <v>898</v>
      </c>
      <c r="C2891" s="142" t="s">
        <v>973</v>
      </c>
      <c r="D2891" s="142" t="s">
        <v>2233</v>
      </c>
      <c r="E2891" s="142" t="s">
        <v>2192</v>
      </c>
      <c r="F2891" s="143">
        <v>5</v>
      </c>
      <c r="G2891" s="143">
        <v>1</v>
      </c>
    </row>
    <row r="2892" spans="1:7" x14ac:dyDescent="0.25">
      <c r="A2892" s="142" t="s">
        <v>897</v>
      </c>
      <c r="B2892" s="142" t="s">
        <v>898</v>
      </c>
      <c r="C2892" s="142" t="s">
        <v>973</v>
      </c>
      <c r="D2892" s="142" t="s">
        <v>2234</v>
      </c>
      <c r="E2892" s="142" t="s">
        <v>2193</v>
      </c>
      <c r="F2892" s="143">
        <v>6</v>
      </c>
      <c r="G2892" s="143">
        <v>1</v>
      </c>
    </row>
    <row r="2893" spans="1:7" x14ac:dyDescent="0.25">
      <c r="A2893" s="142" t="s">
        <v>897</v>
      </c>
      <c r="B2893" s="142" t="s">
        <v>898</v>
      </c>
      <c r="C2893" s="142" t="s">
        <v>973</v>
      </c>
      <c r="D2893" s="142" t="s">
        <v>2235</v>
      </c>
      <c r="E2893" s="142" t="s">
        <v>2194</v>
      </c>
      <c r="F2893" s="143">
        <v>7</v>
      </c>
      <c r="G2893" s="143">
        <v>1</v>
      </c>
    </row>
    <row r="2894" spans="1:7" x14ac:dyDescent="0.25">
      <c r="A2894" s="142" t="s">
        <v>897</v>
      </c>
      <c r="B2894" s="142" t="s">
        <v>898</v>
      </c>
      <c r="C2894" s="142" t="s">
        <v>973</v>
      </c>
      <c r="D2894" s="142" t="s">
        <v>2236</v>
      </c>
      <c r="E2894" s="142" t="s">
        <v>2195</v>
      </c>
      <c r="F2894" s="143">
        <v>8</v>
      </c>
      <c r="G2894" s="143">
        <v>1</v>
      </c>
    </row>
    <row r="2895" spans="1:7" x14ac:dyDescent="0.25">
      <c r="A2895" s="142" t="s">
        <v>897</v>
      </c>
      <c r="B2895" s="142" t="s">
        <v>898</v>
      </c>
      <c r="C2895" s="142" t="s">
        <v>973</v>
      </c>
      <c r="D2895" s="142" t="s">
        <v>2237</v>
      </c>
      <c r="E2895" s="142" t="s">
        <v>2196</v>
      </c>
      <c r="F2895" s="143">
        <v>9</v>
      </c>
      <c r="G2895" s="143">
        <v>1</v>
      </c>
    </row>
    <row r="2896" spans="1:7" x14ac:dyDescent="0.25">
      <c r="A2896" s="142" t="s">
        <v>899</v>
      </c>
      <c r="B2896" s="142" t="s">
        <v>217</v>
      </c>
      <c r="C2896" s="142" t="s">
        <v>1804</v>
      </c>
      <c r="D2896" s="142" t="s">
        <v>581</v>
      </c>
      <c r="E2896" s="142" t="s">
        <v>2138</v>
      </c>
      <c r="F2896" s="143">
        <v>10.75</v>
      </c>
      <c r="G2896" s="143">
        <v>1</v>
      </c>
    </row>
    <row r="2897" spans="1:7" x14ac:dyDescent="0.25">
      <c r="A2897" s="142" t="s">
        <v>899</v>
      </c>
      <c r="B2897" s="142" t="s">
        <v>217</v>
      </c>
      <c r="C2897" s="142" t="s">
        <v>1804</v>
      </c>
      <c r="D2897" s="142" t="s">
        <v>2</v>
      </c>
      <c r="E2897" s="142" t="s">
        <v>2139</v>
      </c>
      <c r="F2897" s="143">
        <v>8.8800000000000008</v>
      </c>
      <c r="G2897" s="143">
        <v>1</v>
      </c>
    </row>
    <row r="2898" spans="1:7" x14ac:dyDescent="0.25">
      <c r="A2898" s="142" t="s">
        <v>899</v>
      </c>
      <c r="B2898" s="142" t="s">
        <v>217</v>
      </c>
      <c r="C2898" s="142" t="s">
        <v>1804</v>
      </c>
      <c r="D2898" s="142" t="s">
        <v>13</v>
      </c>
      <c r="E2898" s="142" t="s">
        <v>2140</v>
      </c>
      <c r="F2898" s="143">
        <v>7</v>
      </c>
      <c r="G2898" s="143">
        <v>1</v>
      </c>
    </row>
    <row r="2899" spans="1:7" x14ac:dyDescent="0.25">
      <c r="A2899" s="142" t="s">
        <v>899</v>
      </c>
      <c r="B2899" s="142" t="s">
        <v>217</v>
      </c>
      <c r="C2899" s="142" t="s">
        <v>1804</v>
      </c>
      <c r="D2899" s="142" t="s">
        <v>10</v>
      </c>
      <c r="E2899" s="142" t="s">
        <v>2141</v>
      </c>
      <c r="F2899" s="143">
        <v>5.13</v>
      </c>
      <c r="G2899" s="143">
        <v>1</v>
      </c>
    </row>
    <row r="2900" spans="1:7" x14ac:dyDescent="0.25">
      <c r="A2900" s="142" t="s">
        <v>899</v>
      </c>
      <c r="B2900" s="142" t="s">
        <v>217</v>
      </c>
      <c r="C2900" s="142" t="s">
        <v>1804</v>
      </c>
      <c r="D2900" s="142" t="s">
        <v>370</v>
      </c>
      <c r="E2900" s="142" t="s">
        <v>2142</v>
      </c>
      <c r="F2900" s="143">
        <v>3.5</v>
      </c>
      <c r="G2900" s="143">
        <v>1</v>
      </c>
    </row>
    <row r="2901" spans="1:7" x14ac:dyDescent="0.25">
      <c r="A2901" s="142" t="s">
        <v>900</v>
      </c>
      <c r="B2901" s="142" t="s">
        <v>206</v>
      </c>
      <c r="C2901" s="142" t="s">
        <v>1804</v>
      </c>
      <c r="D2901" s="142" t="s">
        <v>581</v>
      </c>
      <c r="E2901" s="142" t="s">
        <v>2138</v>
      </c>
      <c r="F2901" s="143">
        <v>10.75</v>
      </c>
      <c r="G2901" s="143">
        <v>1</v>
      </c>
    </row>
    <row r="2902" spans="1:7" x14ac:dyDescent="0.25">
      <c r="A2902" s="142" t="s">
        <v>900</v>
      </c>
      <c r="B2902" s="142" t="s">
        <v>206</v>
      </c>
      <c r="C2902" s="142" t="s">
        <v>1804</v>
      </c>
      <c r="D2902" s="142" t="s">
        <v>2</v>
      </c>
      <c r="E2902" s="142" t="s">
        <v>2139</v>
      </c>
      <c r="F2902" s="143">
        <v>8.8800000000000008</v>
      </c>
      <c r="G2902" s="143">
        <v>1</v>
      </c>
    </row>
    <row r="2903" spans="1:7" x14ac:dyDescent="0.25">
      <c r="A2903" s="142" t="s">
        <v>900</v>
      </c>
      <c r="B2903" s="142" t="s">
        <v>206</v>
      </c>
      <c r="C2903" s="142" t="s">
        <v>1804</v>
      </c>
      <c r="D2903" s="142" t="s">
        <v>13</v>
      </c>
      <c r="E2903" s="142" t="s">
        <v>2140</v>
      </c>
      <c r="F2903" s="143">
        <v>7</v>
      </c>
      <c r="G2903" s="143">
        <v>1</v>
      </c>
    </row>
    <row r="2904" spans="1:7" x14ac:dyDescent="0.25">
      <c r="A2904" s="142" t="s">
        <v>900</v>
      </c>
      <c r="B2904" s="142" t="s">
        <v>206</v>
      </c>
      <c r="C2904" s="142" t="s">
        <v>1804</v>
      </c>
      <c r="D2904" s="142" t="s">
        <v>10</v>
      </c>
      <c r="E2904" s="142" t="s">
        <v>2141</v>
      </c>
      <c r="F2904" s="143">
        <v>5.13</v>
      </c>
      <c r="G2904" s="143">
        <v>1</v>
      </c>
    </row>
    <row r="2905" spans="1:7" x14ac:dyDescent="0.25">
      <c r="A2905" s="142" t="s">
        <v>900</v>
      </c>
      <c r="B2905" s="142" t="s">
        <v>206</v>
      </c>
      <c r="C2905" s="142" t="s">
        <v>1804</v>
      </c>
      <c r="D2905" s="142" t="s">
        <v>370</v>
      </c>
      <c r="E2905" s="142" t="s">
        <v>2142</v>
      </c>
      <c r="F2905" s="143">
        <v>3.5</v>
      </c>
      <c r="G2905" s="143">
        <v>1</v>
      </c>
    </row>
    <row r="2906" spans="1:7" x14ac:dyDescent="0.25">
      <c r="A2906" s="142" t="s">
        <v>901</v>
      </c>
      <c r="B2906" s="142" t="s">
        <v>258</v>
      </c>
      <c r="C2906" s="142" t="s">
        <v>1804</v>
      </c>
      <c r="D2906" s="142" t="s">
        <v>581</v>
      </c>
      <c r="E2906" s="142" t="s">
        <v>2138</v>
      </c>
      <c r="F2906" s="143">
        <v>10.75</v>
      </c>
      <c r="G2906" s="143">
        <v>1</v>
      </c>
    </row>
    <row r="2907" spans="1:7" x14ac:dyDescent="0.25">
      <c r="A2907" s="142" t="s">
        <v>901</v>
      </c>
      <c r="B2907" s="142" t="s">
        <v>258</v>
      </c>
      <c r="C2907" s="142" t="s">
        <v>1804</v>
      </c>
      <c r="D2907" s="142" t="s">
        <v>2</v>
      </c>
      <c r="E2907" s="142" t="s">
        <v>2139</v>
      </c>
      <c r="F2907" s="143">
        <v>8.8800000000000008</v>
      </c>
      <c r="G2907" s="143">
        <v>1</v>
      </c>
    </row>
    <row r="2908" spans="1:7" x14ac:dyDescent="0.25">
      <c r="A2908" s="142" t="s">
        <v>901</v>
      </c>
      <c r="B2908" s="142" t="s">
        <v>258</v>
      </c>
      <c r="C2908" s="142" t="s">
        <v>1804</v>
      </c>
      <c r="D2908" s="142" t="s">
        <v>13</v>
      </c>
      <c r="E2908" s="142" t="s">
        <v>2140</v>
      </c>
      <c r="F2908" s="143">
        <v>7</v>
      </c>
      <c r="G2908" s="143">
        <v>1</v>
      </c>
    </row>
    <row r="2909" spans="1:7" x14ac:dyDescent="0.25">
      <c r="A2909" s="142" t="s">
        <v>901</v>
      </c>
      <c r="B2909" s="142" t="s">
        <v>258</v>
      </c>
      <c r="C2909" s="142" t="s">
        <v>1804</v>
      </c>
      <c r="D2909" s="142" t="s">
        <v>10</v>
      </c>
      <c r="E2909" s="142" t="s">
        <v>2141</v>
      </c>
      <c r="F2909" s="143">
        <v>5.13</v>
      </c>
      <c r="G2909" s="143">
        <v>1</v>
      </c>
    </row>
    <row r="2910" spans="1:7" x14ac:dyDescent="0.25">
      <c r="A2910" s="142" t="s">
        <v>901</v>
      </c>
      <c r="B2910" s="142" t="s">
        <v>258</v>
      </c>
      <c r="C2910" s="142" t="s">
        <v>1804</v>
      </c>
      <c r="D2910" s="142" t="s">
        <v>370</v>
      </c>
      <c r="E2910" s="142" t="s">
        <v>2142</v>
      </c>
      <c r="F2910" s="143">
        <v>3.5</v>
      </c>
      <c r="G2910" s="143">
        <v>1</v>
      </c>
    </row>
    <row r="2911" spans="1:7" x14ac:dyDescent="0.25">
      <c r="A2911" s="142" t="s">
        <v>902</v>
      </c>
      <c r="B2911" s="142" t="s">
        <v>903</v>
      </c>
      <c r="C2911" s="142" t="s">
        <v>1804</v>
      </c>
      <c r="D2911" s="142" t="s">
        <v>581</v>
      </c>
      <c r="E2911" s="142" t="s">
        <v>2138</v>
      </c>
      <c r="F2911" s="143">
        <v>10.75</v>
      </c>
      <c r="G2911" s="143">
        <v>1</v>
      </c>
    </row>
    <row r="2912" spans="1:7" x14ac:dyDescent="0.25">
      <c r="A2912" s="142" t="s">
        <v>902</v>
      </c>
      <c r="B2912" s="142" t="s">
        <v>903</v>
      </c>
      <c r="C2912" s="142" t="s">
        <v>1804</v>
      </c>
      <c r="D2912" s="142" t="s">
        <v>2</v>
      </c>
      <c r="E2912" s="142" t="s">
        <v>2139</v>
      </c>
      <c r="F2912" s="143">
        <v>8.8800000000000008</v>
      </c>
      <c r="G2912" s="143">
        <v>1</v>
      </c>
    </row>
    <row r="2913" spans="1:7" x14ac:dyDescent="0.25">
      <c r="A2913" s="142" t="s">
        <v>902</v>
      </c>
      <c r="B2913" s="142" t="s">
        <v>903</v>
      </c>
      <c r="C2913" s="142" t="s">
        <v>1804</v>
      </c>
      <c r="D2913" s="142" t="s">
        <v>13</v>
      </c>
      <c r="E2913" s="142" t="s">
        <v>2140</v>
      </c>
      <c r="F2913" s="143">
        <v>7</v>
      </c>
      <c r="G2913" s="143">
        <v>1</v>
      </c>
    </row>
    <row r="2914" spans="1:7" x14ac:dyDescent="0.25">
      <c r="A2914" s="142" t="s">
        <v>902</v>
      </c>
      <c r="B2914" s="142" t="s">
        <v>903</v>
      </c>
      <c r="C2914" s="142" t="s">
        <v>1804</v>
      </c>
      <c r="D2914" s="142" t="s">
        <v>10</v>
      </c>
      <c r="E2914" s="142" t="s">
        <v>2141</v>
      </c>
      <c r="F2914" s="143">
        <v>5.13</v>
      </c>
      <c r="G2914" s="143">
        <v>1</v>
      </c>
    </row>
    <row r="2915" spans="1:7" x14ac:dyDescent="0.25">
      <c r="A2915" s="142" t="s">
        <v>902</v>
      </c>
      <c r="B2915" s="142" t="s">
        <v>903</v>
      </c>
      <c r="C2915" s="142" t="s">
        <v>1804</v>
      </c>
      <c r="D2915" s="142" t="s">
        <v>370</v>
      </c>
      <c r="E2915" s="142" t="s">
        <v>2142</v>
      </c>
      <c r="F2915" s="143">
        <v>3.5</v>
      </c>
      <c r="G2915" s="143">
        <v>1</v>
      </c>
    </row>
    <row r="2916" spans="1:7" x14ac:dyDescent="0.25">
      <c r="A2916" s="142" t="s">
        <v>904</v>
      </c>
      <c r="B2916" s="142" t="s">
        <v>905</v>
      </c>
      <c r="C2916" s="142" t="s">
        <v>1804</v>
      </c>
      <c r="D2916" s="142" t="s">
        <v>581</v>
      </c>
      <c r="E2916" s="142" t="s">
        <v>2138</v>
      </c>
      <c r="F2916" s="143">
        <v>10.75</v>
      </c>
      <c r="G2916" s="143">
        <v>1</v>
      </c>
    </row>
    <row r="2917" spans="1:7" x14ac:dyDescent="0.25">
      <c r="A2917" s="142" t="s">
        <v>904</v>
      </c>
      <c r="B2917" s="142" t="s">
        <v>905</v>
      </c>
      <c r="C2917" s="142" t="s">
        <v>1804</v>
      </c>
      <c r="D2917" s="142" t="s">
        <v>2</v>
      </c>
      <c r="E2917" s="142" t="s">
        <v>2139</v>
      </c>
      <c r="F2917" s="143">
        <v>8.8800000000000008</v>
      </c>
      <c r="G2917" s="143">
        <v>1</v>
      </c>
    </row>
    <row r="2918" spans="1:7" x14ac:dyDescent="0.25">
      <c r="A2918" s="142" t="s">
        <v>904</v>
      </c>
      <c r="B2918" s="142" t="s">
        <v>905</v>
      </c>
      <c r="C2918" s="142" t="s">
        <v>1804</v>
      </c>
      <c r="D2918" s="142" t="s">
        <v>13</v>
      </c>
      <c r="E2918" s="142" t="s">
        <v>2140</v>
      </c>
      <c r="F2918" s="143">
        <v>7</v>
      </c>
      <c r="G2918" s="143">
        <v>1</v>
      </c>
    </row>
    <row r="2919" spans="1:7" x14ac:dyDescent="0.25">
      <c r="A2919" s="142" t="s">
        <v>904</v>
      </c>
      <c r="B2919" s="142" t="s">
        <v>905</v>
      </c>
      <c r="C2919" s="142" t="s">
        <v>1804</v>
      </c>
      <c r="D2919" s="142" t="s">
        <v>10</v>
      </c>
      <c r="E2919" s="142" t="s">
        <v>2141</v>
      </c>
      <c r="F2919" s="143">
        <v>5.13</v>
      </c>
      <c r="G2919" s="143">
        <v>1</v>
      </c>
    </row>
    <row r="2920" spans="1:7" x14ac:dyDescent="0.25">
      <c r="A2920" s="142" t="s">
        <v>904</v>
      </c>
      <c r="B2920" s="142" t="s">
        <v>905</v>
      </c>
      <c r="C2920" s="142" t="s">
        <v>1804</v>
      </c>
      <c r="D2920" s="142" t="s">
        <v>370</v>
      </c>
      <c r="E2920" s="142" t="s">
        <v>2142</v>
      </c>
      <c r="F2920" s="143">
        <v>3.5</v>
      </c>
      <c r="G2920" s="143">
        <v>1</v>
      </c>
    </row>
    <row r="2921" spans="1:7" x14ac:dyDescent="0.25">
      <c r="A2921" s="142" t="s">
        <v>906</v>
      </c>
      <c r="B2921" s="142" t="s">
        <v>907</v>
      </c>
      <c r="C2921" s="142" t="s">
        <v>1804</v>
      </c>
      <c r="D2921" s="142" t="s">
        <v>581</v>
      </c>
      <c r="E2921" s="142" t="s">
        <v>2138</v>
      </c>
      <c r="F2921" s="143">
        <v>10.75</v>
      </c>
      <c r="G2921" s="143">
        <v>1</v>
      </c>
    </row>
    <row r="2922" spans="1:7" x14ac:dyDescent="0.25">
      <c r="A2922" s="142" t="s">
        <v>906</v>
      </c>
      <c r="B2922" s="142" t="s">
        <v>907</v>
      </c>
      <c r="C2922" s="142" t="s">
        <v>1804</v>
      </c>
      <c r="D2922" s="142" t="s">
        <v>2</v>
      </c>
      <c r="E2922" s="142" t="s">
        <v>2139</v>
      </c>
      <c r="F2922" s="143">
        <v>8.8800000000000008</v>
      </c>
      <c r="G2922" s="143">
        <v>1</v>
      </c>
    </row>
    <row r="2923" spans="1:7" x14ac:dyDescent="0.25">
      <c r="A2923" s="142" t="s">
        <v>906</v>
      </c>
      <c r="B2923" s="142" t="s">
        <v>907</v>
      </c>
      <c r="C2923" s="142" t="s">
        <v>1804</v>
      </c>
      <c r="D2923" s="142" t="s">
        <v>13</v>
      </c>
      <c r="E2923" s="142" t="s">
        <v>2140</v>
      </c>
      <c r="F2923" s="143">
        <v>7</v>
      </c>
      <c r="G2923" s="143">
        <v>1</v>
      </c>
    </row>
    <row r="2924" spans="1:7" x14ac:dyDescent="0.25">
      <c r="A2924" s="142" t="s">
        <v>906</v>
      </c>
      <c r="B2924" s="142" t="s">
        <v>907</v>
      </c>
      <c r="C2924" s="142" t="s">
        <v>1804</v>
      </c>
      <c r="D2924" s="142" t="s">
        <v>10</v>
      </c>
      <c r="E2924" s="142" t="s">
        <v>2141</v>
      </c>
      <c r="F2924" s="143">
        <v>5.13</v>
      </c>
      <c r="G2924" s="143">
        <v>1</v>
      </c>
    </row>
    <row r="2925" spans="1:7" x14ac:dyDescent="0.25">
      <c r="A2925" s="142" t="s">
        <v>906</v>
      </c>
      <c r="B2925" s="142" t="s">
        <v>907</v>
      </c>
      <c r="C2925" s="142" t="s">
        <v>1804</v>
      </c>
      <c r="D2925" s="142" t="s">
        <v>370</v>
      </c>
      <c r="E2925" s="142" t="s">
        <v>2142</v>
      </c>
      <c r="F2925" s="143">
        <v>3.5</v>
      </c>
      <c r="G2925" s="143">
        <v>1</v>
      </c>
    </row>
    <row r="2926" spans="1:7" x14ac:dyDescent="0.25">
      <c r="A2926" s="142" t="s">
        <v>908</v>
      </c>
      <c r="B2926" s="142" t="s">
        <v>271</v>
      </c>
      <c r="C2926" s="142" t="s">
        <v>1804</v>
      </c>
      <c r="D2926" s="142" t="s">
        <v>581</v>
      </c>
      <c r="E2926" s="142" t="s">
        <v>2138</v>
      </c>
      <c r="F2926" s="143">
        <v>10.75</v>
      </c>
      <c r="G2926" s="143">
        <v>1</v>
      </c>
    </row>
    <row r="2927" spans="1:7" x14ac:dyDescent="0.25">
      <c r="A2927" s="142" t="s">
        <v>908</v>
      </c>
      <c r="B2927" s="142" t="s">
        <v>271</v>
      </c>
      <c r="C2927" s="142" t="s">
        <v>1804</v>
      </c>
      <c r="D2927" s="142" t="s">
        <v>2</v>
      </c>
      <c r="E2927" s="142" t="s">
        <v>2139</v>
      </c>
      <c r="F2927" s="143">
        <v>8.8800000000000008</v>
      </c>
      <c r="G2927" s="143">
        <v>1</v>
      </c>
    </row>
    <row r="2928" spans="1:7" x14ac:dyDescent="0.25">
      <c r="A2928" s="142" t="s">
        <v>908</v>
      </c>
      <c r="B2928" s="142" t="s">
        <v>271</v>
      </c>
      <c r="C2928" s="142" t="s">
        <v>1804</v>
      </c>
      <c r="D2928" s="142" t="s">
        <v>13</v>
      </c>
      <c r="E2928" s="142" t="s">
        <v>2140</v>
      </c>
      <c r="F2928" s="143">
        <v>7</v>
      </c>
      <c r="G2928" s="143">
        <v>1</v>
      </c>
    </row>
    <row r="2929" spans="1:7" x14ac:dyDescent="0.25">
      <c r="A2929" s="142" t="s">
        <v>908</v>
      </c>
      <c r="B2929" s="142" t="s">
        <v>271</v>
      </c>
      <c r="C2929" s="142" t="s">
        <v>1804</v>
      </c>
      <c r="D2929" s="142" t="s">
        <v>10</v>
      </c>
      <c r="E2929" s="142" t="s">
        <v>2141</v>
      </c>
      <c r="F2929" s="143">
        <v>5.13</v>
      </c>
      <c r="G2929" s="143">
        <v>1</v>
      </c>
    </row>
    <row r="2930" spans="1:7" x14ac:dyDescent="0.25">
      <c r="A2930" s="142" t="s">
        <v>908</v>
      </c>
      <c r="B2930" s="142" t="s">
        <v>271</v>
      </c>
      <c r="C2930" s="142" t="s">
        <v>1804</v>
      </c>
      <c r="D2930" s="142" t="s">
        <v>370</v>
      </c>
      <c r="E2930" s="142" t="s">
        <v>2142</v>
      </c>
      <c r="F2930" s="143">
        <v>3.5</v>
      </c>
      <c r="G2930" s="143">
        <v>1</v>
      </c>
    </row>
    <row r="2931" spans="1:7" x14ac:dyDescent="0.25">
      <c r="A2931" s="142" t="s">
        <v>909</v>
      </c>
      <c r="B2931" s="142" t="s">
        <v>910</v>
      </c>
      <c r="C2931" s="142" t="s">
        <v>1804</v>
      </c>
      <c r="D2931" s="142" t="s">
        <v>581</v>
      </c>
      <c r="E2931" s="142" t="s">
        <v>2138</v>
      </c>
      <c r="F2931" s="143">
        <v>10.75</v>
      </c>
      <c r="G2931" s="143">
        <v>1</v>
      </c>
    </row>
    <row r="2932" spans="1:7" x14ac:dyDescent="0.25">
      <c r="A2932" s="142" t="s">
        <v>909</v>
      </c>
      <c r="B2932" s="142" t="s">
        <v>910</v>
      </c>
      <c r="C2932" s="142" t="s">
        <v>1804</v>
      </c>
      <c r="D2932" s="142" t="s">
        <v>2</v>
      </c>
      <c r="E2932" s="142" t="s">
        <v>2139</v>
      </c>
      <c r="F2932" s="143">
        <v>8.8800000000000008</v>
      </c>
      <c r="G2932" s="143">
        <v>1</v>
      </c>
    </row>
    <row r="2933" spans="1:7" x14ac:dyDescent="0.25">
      <c r="A2933" s="142" t="s">
        <v>909</v>
      </c>
      <c r="B2933" s="142" t="s">
        <v>910</v>
      </c>
      <c r="C2933" s="142" t="s">
        <v>1804</v>
      </c>
      <c r="D2933" s="142" t="s">
        <v>13</v>
      </c>
      <c r="E2933" s="142" t="s">
        <v>2140</v>
      </c>
      <c r="F2933" s="143">
        <v>7</v>
      </c>
      <c r="G2933" s="143">
        <v>1</v>
      </c>
    </row>
    <row r="2934" spans="1:7" x14ac:dyDescent="0.25">
      <c r="A2934" s="142" t="s">
        <v>909</v>
      </c>
      <c r="B2934" s="142" t="s">
        <v>910</v>
      </c>
      <c r="C2934" s="142" t="s">
        <v>1804</v>
      </c>
      <c r="D2934" s="142" t="s">
        <v>10</v>
      </c>
      <c r="E2934" s="142" t="s">
        <v>2141</v>
      </c>
      <c r="F2934" s="143">
        <v>5.13</v>
      </c>
      <c r="G2934" s="143">
        <v>1</v>
      </c>
    </row>
    <row r="2935" spans="1:7" x14ac:dyDescent="0.25">
      <c r="A2935" s="142" t="s">
        <v>909</v>
      </c>
      <c r="B2935" s="142" t="s">
        <v>910</v>
      </c>
      <c r="C2935" s="142" t="s">
        <v>1804</v>
      </c>
      <c r="D2935" s="142" t="s">
        <v>370</v>
      </c>
      <c r="E2935" s="142" t="s">
        <v>2142</v>
      </c>
      <c r="F2935" s="143">
        <v>3.5</v>
      </c>
      <c r="G2935" s="143">
        <v>1</v>
      </c>
    </row>
    <row r="2936" spans="1:7" x14ac:dyDescent="0.25">
      <c r="A2936" s="142" t="s">
        <v>911</v>
      </c>
      <c r="B2936" s="142" t="s">
        <v>912</v>
      </c>
      <c r="C2936" s="142" t="s">
        <v>1804</v>
      </c>
      <c r="D2936" s="142" t="s">
        <v>581</v>
      </c>
      <c r="E2936" s="142" t="s">
        <v>2138</v>
      </c>
      <c r="F2936" s="143">
        <v>10.75</v>
      </c>
      <c r="G2936" s="143">
        <v>1</v>
      </c>
    </row>
    <row r="2937" spans="1:7" x14ac:dyDescent="0.25">
      <c r="A2937" s="142" t="s">
        <v>911</v>
      </c>
      <c r="B2937" s="142" t="s">
        <v>912</v>
      </c>
      <c r="C2937" s="142" t="s">
        <v>1804</v>
      </c>
      <c r="D2937" s="142" t="s">
        <v>2</v>
      </c>
      <c r="E2937" s="142" t="s">
        <v>2139</v>
      </c>
      <c r="F2937" s="143">
        <v>8.8800000000000008</v>
      </c>
      <c r="G2937" s="143">
        <v>1</v>
      </c>
    </row>
    <row r="2938" spans="1:7" x14ac:dyDescent="0.25">
      <c r="A2938" s="142" t="s">
        <v>911</v>
      </c>
      <c r="B2938" s="142" t="s">
        <v>912</v>
      </c>
      <c r="C2938" s="142" t="s">
        <v>1804</v>
      </c>
      <c r="D2938" s="142" t="s">
        <v>13</v>
      </c>
      <c r="E2938" s="142" t="s">
        <v>2140</v>
      </c>
      <c r="F2938" s="143">
        <v>7</v>
      </c>
      <c r="G2938" s="143">
        <v>1</v>
      </c>
    </row>
    <row r="2939" spans="1:7" x14ac:dyDescent="0.25">
      <c r="A2939" s="142" t="s">
        <v>911</v>
      </c>
      <c r="B2939" s="142" t="s">
        <v>912</v>
      </c>
      <c r="C2939" s="142" t="s">
        <v>1804</v>
      </c>
      <c r="D2939" s="142" t="s">
        <v>10</v>
      </c>
      <c r="E2939" s="142" t="s">
        <v>2141</v>
      </c>
      <c r="F2939" s="143">
        <v>5.13</v>
      </c>
      <c r="G2939" s="143">
        <v>1</v>
      </c>
    </row>
    <row r="2940" spans="1:7" x14ac:dyDescent="0.25">
      <c r="A2940" s="142" t="s">
        <v>911</v>
      </c>
      <c r="B2940" s="142" t="s">
        <v>912</v>
      </c>
      <c r="C2940" s="142" t="s">
        <v>1804</v>
      </c>
      <c r="D2940" s="142" t="s">
        <v>370</v>
      </c>
      <c r="E2940" s="142" t="s">
        <v>2142</v>
      </c>
      <c r="F2940" s="143">
        <v>3.5</v>
      </c>
      <c r="G2940" s="143">
        <v>1</v>
      </c>
    </row>
    <row r="2941" spans="1:7" x14ac:dyDescent="0.25">
      <c r="A2941" s="142" t="s">
        <v>913</v>
      </c>
      <c r="B2941" s="142" t="s">
        <v>914</v>
      </c>
      <c r="C2941" s="142" t="s">
        <v>973</v>
      </c>
      <c r="D2941" s="142" t="s">
        <v>2229</v>
      </c>
      <c r="E2941" s="142" t="s">
        <v>2188</v>
      </c>
      <c r="F2941" s="143">
        <v>1</v>
      </c>
      <c r="G2941" s="143">
        <v>1</v>
      </c>
    </row>
    <row r="2942" spans="1:7" x14ac:dyDescent="0.25">
      <c r="A2942" s="142" t="s">
        <v>913</v>
      </c>
      <c r="B2942" s="142" t="s">
        <v>914</v>
      </c>
      <c r="C2942" s="142" t="s">
        <v>973</v>
      </c>
      <c r="D2942" s="142" t="s">
        <v>2230</v>
      </c>
      <c r="E2942" s="142" t="s">
        <v>2189</v>
      </c>
      <c r="F2942" s="143">
        <v>2</v>
      </c>
      <c r="G2942" s="143">
        <v>1</v>
      </c>
    </row>
    <row r="2943" spans="1:7" x14ac:dyDescent="0.25">
      <c r="A2943" s="142" t="s">
        <v>913</v>
      </c>
      <c r="B2943" s="142" t="s">
        <v>914</v>
      </c>
      <c r="C2943" s="142" t="s">
        <v>973</v>
      </c>
      <c r="D2943" s="142" t="s">
        <v>2231</v>
      </c>
      <c r="E2943" s="142" t="s">
        <v>2190</v>
      </c>
      <c r="F2943" s="143">
        <v>3</v>
      </c>
      <c r="G2943" s="143">
        <v>1</v>
      </c>
    </row>
    <row r="2944" spans="1:7" x14ac:dyDescent="0.25">
      <c r="A2944" s="142" t="s">
        <v>913</v>
      </c>
      <c r="B2944" s="142" t="s">
        <v>914</v>
      </c>
      <c r="C2944" s="142" t="s">
        <v>973</v>
      </c>
      <c r="D2944" s="142" t="s">
        <v>2232</v>
      </c>
      <c r="E2944" s="142" t="s">
        <v>2191</v>
      </c>
      <c r="F2944" s="143">
        <v>4</v>
      </c>
      <c r="G2944" s="143">
        <v>1</v>
      </c>
    </row>
    <row r="2945" spans="1:7" x14ac:dyDescent="0.25">
      <c r="A2945" s="142" t="s">
        <v>913</v>
      </c>
      <c r="B2945" s="142" t="s">
        <v>914</v>
      </c>
      <c r="C2945" s="142" t="s">
        <v>973</v>
      </c>
      <c r="D2945" s="142" t="s">
        <v>2233</v>
      </c>
      <c r="E2945" s="142" t="s">
        <v>2192</v>
      </c>
      <c r="F2945" s="143">
        <v>5</v>
      </c>
      <c r="G2945" s="143">
        <v>1</v>
      </c>
    </row>
    <row r="2946" spans="1:7" x14ac:dyDescent="0.25">
      <c r="A2946" s="142" t="s">
        <v>913</v>
      </c>
      <c r="B2946" s="142" t="s">
        <v>914</v>
      </c>
      <c r="C2946" s="142" t="s">
        <v>973</v>
      </c>
      <c r="D2946" s="142" t="s">
        <v>2234</v>
      </c>
      <c r="E2946" s="142" t="s">
        <v>2193</v>
      </c>
      <c r="F2946" s="143">
        <v>6</v>
      </c>
      <c r="G2946" s="143">
        <v>1</v>
      </c>
    </row>
    <row r="2947" spans="1:7" x14ac:dyDescent="0.25">
      <c r="A2947" s="142" t="s">
        <v>913</v>
      </c>
      <c r="B2947" s="142" t="s">
        <v>914</v>
      </c>
      <c r="C2947" s="142" t="s">
        <v>973</v>
      </c>
      <c r="D2947" s="142" t="s">
        <v>2235</v>
      </c>
      <c r="E2947" s="142" t="s">
        <v>2194</v>
      </c>
      <c r="F2947" s="143">
        <v>7</v>
      </c>
      <c r="G2947" s="143">
        <v>1</v>
      </c>
    </row>
    <row r="2948" spans="1:7" x14ac:dyDescent="0.25">
      <c r="A2948" s="142" t="s">
        <v>913</v>
      </c>
      <c r="B2948" s="142" t="s">
        <v>914</v>
      </c>
      <c r="C2948" s="142" t="s">
        <v>973</v>
      </c>
      <c r="D2948" s="142" t="s">
        <v>2236</v>
      </c>
      <c r="E2948" s="142" t="s">
        <v>2195</v>
      </c>
      <c r="F2948" s="143">
        <v>8</v>
      </c>
      <c r="G2948" s="143">
        <v>1</v>
      </c>
    </row>
    <row r="2949" spans="1:7" x14ac:dyDescent="0.25">
      <c r="A2949" s="142" t="s">
        <v>913</v>
      </c>
      <c r="B2949" s="142" t="s">
        <v>914</v>
      </c>
      <c r="C2949" s="142" t="s">
        <v>973</v>
      </c>
      <c r="D2949" s="142" t="s">
        <v>2237</v>
      </c>
      <c r="E2949" s="142" t="s">
        <v>2196</v>
      </c>
      <c r="F2949" s="143">
        <v>9</v>
      </c>
      <c r="G2949" s="143">
        <v>1</v>
      </c>
    </row>
    <row r="2950" spans="1:7" x14ac:dyDescent="0.25">
      <c r="A2950" s="142" t="s">
        <v>915</v>
      </c>
      <c r="B2950" s="142" t="s">
        <v>916</v>
      </c>
      <c r="C2950" s="142" t="s">
        <v>1804</v>
      </c>
      <c r="D2950" s="142" t="s">
        <v>581</v>
      </c>
      <c r="E2950" s="142" t="s">
        <v>2138</v>
      </c>
      <c r="F2950" s="143">
        <v>10.75</v>
      </c>
      <c r="G2950" s="143">
        <v>1</v>
      </c>
    </row>
    <row r="2951" spans="1:7" x14ac:dyDescent="0.25">
      <c r="A2951" s="142" t="s">
        <v>915</v>
      </c>
      <c r="B2951" s="142" t="s">
        <v>916</v>
      </c>
      <c r="C2951" s="142" t="s">
        <v>1804</v>
      </c>
      <c r="D2951" s="142" t="s">
        <v>2</v>
      </c>
      <c r="E2951" s="142" t="s">
        <v>2139</v>
      </c>
      <c r="F2951" s="143">
        <v>8.8800000000000008</v>
      </c>
      <c r="G2951" s="143">
        <v>1</v>
      </c>
    </row>
    <row r="2952" spans="1:7" x14ac:dyDescent="0.25">
      <c r="A2952" s="142" t="s">
        <v>915</v>
      </c>
      <c r="B2952" s="142" t="s">
        <v>916</v>
      </c>
      <c r="C2952" s="142" t="s">
        <v>1804</v>
      </c>
      <c r="D2952" s="142" t="s">
        <v>13</v>
      </c>
      <c r="E2952" s="142" t="s">
        <v>2140</v>
      </c>
      <c r="F2952" s="143">
        <v>7</v>
      </c>
      <c r="G2952" s="143">
        <v>1</v>
      </c>
    </row>
    <row r="2953" spans="1:7" x14ac:dyDescent="0.25">
      <c r="A2953" s="142" t="s">
        <v>915</v>
      </c>
      <c r="B2953" s="142" t="s">
        <v>916</v>
      </c>
      <c r="C2953" s="142" t="s">
        <v>1804</v>
      </c>
      <c r="D2953" s="142" t="s">
        <v>10</v>
      </c>
      <c r="E2953" s="142" t="s">
        <v>2141</v>
      </c>
      <c r="F2953" s="143">
        <v>5.13</v>
      </c>
      <c r="G2953" s="143">
        <v>1</v>
      </c>
    </row>
    <row r="2954" spans="1:7" x14ac:dyDescent="0.25">
      <c r="A2954" s="142" t="s">
        <v>915</v>
      </c>
      <c r="B2954" s="142" t="s">
        <v>916</v>
      </c>
      <c r="C2954" s="142" t="s">
        <v>1804</v>
      </c>
      <c r="D2954" s="142" t="s">
        <v>370</v>
      </c>
      <c r="E2954" s="142" t="s">
        <v>2142</v>
      </c>
      <c r="F2954" s="143">
        <v>3.5</v>
      </c>
      <c r="G2954" s="143">
        <v>1</v>
      </c>
    </row>
    <row r="2955" spans="1:7" x14ac:dyDescent="0.25">
      <c r="A2955" s="142" t="s">
        <v>917</v>
      </c>
      <c r="B2955" s="142" t="s">
        <v>313</v>
      </c>
      <c r="C2955" s="142" t="s">
        <v>1804</v>
      </c>
      <c r="D2955" s="142" t="s">
        <v>581</v>
      </c>
      <c r="E2955" s="142" t="s">
        <v>2138</v>
      </c>
      <c r="F2955" s="143">
        <v>10.75</v>
      </c>
      <c r="G2955" s="143">
        <v>1</v>
      </c>
    </row>
    <row r="2956" spans="1:7" x14ac:dyDescent="0.25">
      <c r="A2956" s="142" t="s">
        <v>917</v>
      </c>
      <c r="B2956" s="142" t="s">
        <v>313</v>
      </c>
      <c r="C2956" s="142" t="s">
        <v>1804</v>
      </c>
      <c r="D2956" s="142" t="s">
        <v>2</v>
      </c>
      <c r="E2956" s="142" t="s">
        <v>2139</v>
      </c>
      <c r="F2956" s="143">
        <v>8.8800000000000008</v>
      </c>
      <c r="G2956" s="143">
        <v>1</v>
      </c>
    </row>
    <row r="2957" spans="1:7" x14ac:dyDescent="0.25">
      <c r="A2957" s="142" t="s">
        <v>917</v>
      </c>
      <c r="B2957" s="142" t="s">
        <v>313</v>
      </c>
      <c r="C2957" s="142" t="s">
        <v>1804</v>
      </c>
      <c r="D2957" s="142" t="s">
        <v>13</v>
      </c>
      <c r="E2957" s="142" t="s">
        <v>2140</v>
      </c>
      <c r="F2957" s="143">
        <v>7</v>
      </c>
      <c r="G2957" s="143">
        <v>1</v>
      </c>
    </row>
    <row r="2958" spans="1:7" x14ac:dyDescent="0.25">
      <c r="A2958" s="142" t="s">
        <v>917</v>
      </c>
      <c r="B2958" s="142" t="s">
        <v>313</v>
      </c>
      <c r="C2958" s="142" t="s">
        <v>1804</v>
      </c>
      <c r="D2958" s="142" t="s">
        <v>10</v>
      </c>
      <c r="E2958" s="142" t="s">
        <v>2141</v>
      </c>
      <c r="F2958" s="143">
        <v>5.13</v>
      </c>
      <c r="G2958" s="143">
        <v>1</v>
      </c>
    </row>
    <row r="2959" spans="1:7" x14ac:dyDescent="0.25">
      <c r="A2959" s="142" t="s">
        <v>917</v>
      </c>
      <c r="B2959" s="142" t="s">
        <v>313</v>
      </c>
      <c r="C2959" s="142" t="s">
        <v>1804</v>
      </c>
      <c r="D2959" s="142" t="s">
        <v>370</v>
      </c>
      <c r="E2959" s="142" t="s">
        <v>2142</v>
      </c>
      <c r="F2959" s="143">
        <v>3.5</v>
      </c>
      <c r="G2959" s="143">
        <v>1</v>
      </c>
    </row>
    <row r="2960" spans="1:7" x14ac:dyDescent="0.25">
      <c r="A2960" s="142" t="s">
        <v>918</v>
      </c>
      <c r="B2960" s="142" t="s">
        <v>256</v>
      </c>
      <c r="C2960" s="142" t="s">
        <v>1804</v>
      </c>
      <c r="D2960" s="142" t="s">
        <v>581</v>
      </c>
      <c r="E2960" s="142" t="s">
        <v>2138</v>
      </c>
      <c r="F2960" s="143">
        <v>10.75</v>
      </c>
      <c r="G2960" s="143">
        <v>1</v>
      </c>
    </row>
    <row r="2961" spans="1:7" x14ac:dyDescent="0.25">
      <c r="A2961" s="142" t="s">
        <v>918</v>
      </c>
      <c r="B2961" s="142" t="s">
        <v>256</v>
      </c>
      <c r="C2961" s="142" t="s">
        <v>1804</v>
      </c>
      <c r="D2961" s="142" t="s">
        <v>2</v>
      </c>
      <c r="E2961" s="142" t="s">
        <v>2139</v>
      </c>
      <c r="F2961" s="143">
        <v>8.8800000000000008</v>
      </c>
      <c r="G2961" s="143">
        <v>1</v>
      </c>
    </row>
    <row r="2962" spans="1:7" x14ac:dyDescent="0.25">
      <c r="A2962" s="142" t="s">
        <v>918</v>
      </c>
      <c r="B2962" s="142" t="s">
        <v>256</v>
      </c>
      <c r="C2962" s="142" t="s">
        <v>1804</v>
      </c>
      <c r="D2962" s="142" t="s">
        <v>13</v>
      </c>
      <c r="E2962" s="142" t="s">
        <v>2140</v>
      </c>
      <c r="F2962" s="143">
        <v>7</v>
      </c>
      <c r="G2962" s="143">
        <v>1</v>
      </c>
    </row>
    <row r="2963" spans="1:7" x14ac:dyDescent="0.25">
      <c r="A2963" s="142" t="s">
        <v>918</v>
      </c>
      <c r="B2963" s="142" t="s">
        <v>256</v>
      </c>
      <c r="C2963" s="142" t="s">
        <v>1804</v>
      </c>
      <c r="D2963" s="142" t="s">
        <v>10</v>
      </c>
      <c r="E2963" s="142" t="s">
        <v>2141</v>
      </c>
      <c r="F2963" s="143">
        <v>5.13</v>
      </c>
      <c r="G2963" s="143">
        <v>1</v>
      </c>
    </row>
    <row r="2964" spans="1:7" x14ac:dyDescent="0.25">
      <c r="A2964" s="142" t="s">
        <v>918</v>
      </c>
      <c r="B2964" s="142" t="s">
        <v>256</v>
      </c>
      <c r="C2964" s="142" t="s">
        <v>1804</v>
      </c>
      <c r="D2964" s="142" t="s">
        <v>370</v>
      </c>
      <c r="E2964" s="142" t="s">
        <v>2142</v>
      </c>
      <c r="F2964" s="143">
        <v>3.5</v>
      </c>
      <c r="G2964" s="143">
        <v>1</v>
      </c>
    </row>
    <row r="2965" spans="1:7" x14ac:dyDescent="0.25">
      <c r="A2965" s="142" t="s">
        <v>919</v>
      </c>
      <c r="B2965" s="142" t="s">
        <v>920</v>
      </c>
      <c r="C2965" s="142" t="s">
        <v>1804</v>
      </c>
      <c r="D2965" s="142" t="s">
        <v>581</v>
      </c>
      <c r="E2965" s="142" t="s">
        <v>2138</v>
      </c>
      <c r="F2965" s="143">
        <v>10.75</v>
      </c>
      <c r="G2965" s="143">
        <v>1</v>
      </c>
    </row>
    <row r="2966" spans="1:7" x14ac:dyDescent="0.25">
      <c r="A2966" s="142" t="s">
        <v>919</v>
      </c>
      <c r="B2966" s="142" t="s">
        <v>920</v>
      </c>
      <c r="C2966" s="142" t="s">
        <v>1804</v>
      </c>
      <c r="D2966" s="142" t="s">
        <v>2</v>
      </c>
      <c r="E2966" s="142" t="s">
        <v>2139</v>
      </c>
      <c r="F2966" s="143">
        <v>8.8800000000000008</v>
      </c>
      <c r="G2966" s="143">
        <v>1</v>
      </c>
    </row>
    <row r="2967" spans="1:7" x14ac:dyDescent="0.25">
      <c r="A2967" s="142" t="s">
        <v>919</v>
      </c>
      <c r="B2967" s="142" t="s">
        <v>920</v>
      </c>
      <c r="C2967" s="142" t="s">
        <v>1804</v>
      </c>
      <c r="D2967" s="142" t="s">
        <v>13</v>
      </c>
      <c r="E2967" s="142" t="s">
        <v>2140</v>
      </c>
      <c r="F2967" s="143">
        <v>7</v>
      </c>
      <c r="G2967" s="143">
        <v>1</v>
      </c>
    </row>
    <row r="2968" spans="1:7" x14ac:dyDescent="0.25">
      <c r="A2968" s="142" t="s">
        <v>919</v>
      </c>
      <c r="B2968" s="142" t="s">
        <v>920</v>
      </c>
      <c r="C2968" s="142" t="s">
        <v>1804</v>
      </c>
      <c r="D2968" s="142" t="s">
        <v>10</v>
      </c>
      <c r="E2968" s="142" t="s">
        <v>2141</v>
      </c>
      <c r="F2968" s="143">
        <v>5.13</v>
      </c>
      <c r="G2968" s="143">
        <v>1</v>
      </c>
    </row>
    <row r="2969" spans="1:7" x14ac:dyDescent="0.25">
      <c r="A2969" s="142" t="s">
        <v>919</v>
      </c>
      <c r="B2969" s="142" t="s">
        <v>920</v>
      </c>
      <c r="C2969" s="142" t="s">
        <v>1804</v>
      </c>
      <c r="D2969" s="142" t="s">
        <v>370</v>
      </c>
      <c r="E2969" s="142" t="s">
        <v>2142</v>
      </c>
      <c r="F2969" s="143">
        <v>3.5</v>
      </c>
      <c r="G2969" s="143">
        <v>1</v>
      </c>
    </row>
    <row r="2970" spans="1:7" x14ac:dyDescent="0.25">
      <c r="A2970" s="142" t="s">
        <v>921</v>
      </c>
      <c r="B2970" s="142" t="s">
        <v>305</v>
      </c>
      <c r="C2970" s="142" t="s">
        <v>1804</v>
      </c>
      <c r="D2970" s="142" t="s">
        <v>581</v>
      </c>
      <c r="E2970" s="142" t="s">
        <v>2138</v>
      </c>
      <c r="F2970" s="143">
        <v>10.75</v>
      </c>
      <c r="G2970" s="143">
        <v>1</v>
      </c>
    </row>
    <row r="2971" spans="1:7" x14ac:dyDescent="0.25">
      <c r="A2971" s="142" t="s">
        <v>921</v>
      </c>
      <c r="B2971" s="142" t="s">
        <v>305</v>
      </c>
      <c r="C2971" s="142" t="s">
        <v>1804</v>
      </c>
      <c r="D2971" s="142" t="s">
        <v>2</v>
      </c>
      <c r="E2971" s="142" t="s">
        <v>2139</v>
      </c>
      <c r="F2971" s="143">
        <v>8.8800000000000008</v>
      </c>
      <c r="G2971" s="143">
        <v>1</v>
      </c>
    </row>
    <row r="2972" spans="1:7" x14ac:dyDescent="0.25">
      <c r="A2972" s="142" t="s">
        <v>921</v>
      </c>
      <c r="B2972" s="142" t="s">
        <v>305</v>
      </c>
      <c r="C2972" s="142" t="s">
        <v>1804</v>
      </c>
      <c r="D2972" s="142" t="s">
        <v>13</v>
      </c>
      <c r="E2972" s="142" t="s">
        <v>2140</v>
      </c>
      <c r="F2972" s="143">
        <v>7</v>
      </c>
      <c r="G2972" s="143">
        <v>1</v>
      </c>
    </row>
    <row r="2973" spans="1:7" x14ac:dyDescent="0.25">
      <c r="A2973" s="142" t="s">
        <v>921</v>
      </c>
      <c r="B2973" s="142" t="s">
        <v>305</v>
      </c>
      <c r="C2973" s="142" t="s">
        <v>1804</v>
      </c>
      <c r="D2973" s="142" t="s">
        <v>10</v>
      </c>
      <c r="E2973" s="142" t="s">
        <v>2141</v>
      </c>
      <c r="F2973" s="143">
        <v>5.13</v>
      </c>
      <c r="G2973" s="143">
        <v>1</v>
      </c>
    </row>
    <row r="2974" spans="1:7" x14ac:dyDescent="0.25">
      <c r="A2974" s="142" t="s">
        <v>921</v>
      </c>
      <c r="B2974" s="142" t="s">
        <v>305</v>
      </c>
      <c r="C2974" s="142" t="s">
        <v>1804</v>
      </c>
      <c r="D2974" s="142" t="s">
        <v>370</v>
      </c>
      <c r="E2974" s="142" t="s">
        <v>2142</v>
      </c>
      <c r="F2974" s="143">
        <v>3.5</v>
      </c>
      <c r="G2974" s="143">
        <v>1</v>
      </c>
    </row>
    <row r="2975" spans="1:7" x14ac:dyDescent="0.25">
      <c r="A2975" s="142" t="s">
        <v>922</v>
      </c>
      <c r="B2975" s="142" t="s">
        <v>923</v>
      </c>
      <c r="C2975" s="142" t="s">
        <v>1804</v>
      </c>
      <c r="D2975" s="142" t="s">
        <v>581</v>
      </c>
      <c r="E2975" s="142" t="s">
        <v>2138</v>
      </c>
      <c r="F2975" s="143">
        <v>10.75</v>
      </c>
      <c r="G2975" s="143">
        <v>1</v>
      </c>
    </row>
    <row r="2976" spans="1:7" x14ac:dyDescent="0.25">
      <c r="A2976" s="142" t="s">
        <v>922</v>
      </c>
      <c r="B2976" s="142" t="s">
        <v>923</v>
      </c>
      <c r="C2976" s="142" t="s">
        <v>1804</v>
      </c>
      <c r="D2976" s="142" t="s">
        <v>2</v>
      </c>
      <c r="E2976" s="142" t="s">
        <v>2139</v>
      </c>
      <c r="F2976" s="143">
        <v>8.8800000000000008</v>
      </c>
      <c r="G2976" s="143">
        <v>1</v>
      </c>
    </row>
    <row r="2977" spans="1:7" x14ac:dyDescent="0.25">
      <c r="A2977" s="142" t="s">
        <v>922</v>
      </c>
      <c r="B2977" s="142" t="s">
        <v>923</v>
      </c>
      <c r="C2977" s="142" t="s">
        <v>1804</v>
      </c>
      <c r="D2977" s="142" t="s">
        <v>13</v>
      </c>
      <c r="E2977" s="142" t="s">
        <v>2140</v>
      </c>
      <c r="F2977" s="143">
        <v>7</v>
      </c>
      <c r="G2977" s="143">
        <v>1</v>
      </c>
    </row>
    <row r="2978" spans="1:7" x14ac:dyDescent="0.25">
      <c r="A2978" s="142" t="s">
        <v>922</v>
      </c>
      <c r="B2978" s="142" t="s">
        <v>923</v>
      </c>
      <c r="C2978" s="142" t="s">
        <v>1804</v>
      </c>
      <c r="D2978" s="142" t="s">
        <v>10</v>
      </c>
      <c r="E2978" s="142" t="s">
        <v>2141</v>
      </c>
      <c r="F2978" s="143">
        <v>5.13</v>
      </c>
      <c r="G2978" s="143">
        <v>1</v>
      </c>
    </row>
    <row r="2979" spans="1:7" x14ac:dyDescent="0.25">
      <c r="A2979" s="142" t="s">
        <v>922</v>
      </c>
      <c r="B2979" s="142" t="s">
        <v>923</v>
      </c>
      <c r="C2979" s="142" t="s">
        <v>1804</v>
      </c>
      <c r="D2979" s="142" t="s">
        <v>370</v>
      </c>
      <c r="E2979" s="142" t="s">
        <v>2142</v>
      </c>
      <c r="F2979" s="143">
        <v>3.5</v>
      </c>
      <c r="G2979" s="143">
        <v>1</v>
      </c>
    </row>
    <row r="2980" spans="1:7" x14ac:dyDescent="0.25">
      <c r="A2980" s="142" t="s">
        <v>2086</v>
      </c>
      <c r="B2980" s="142" t="s">
        <v>2087</v>
      </c>
      <c r="C2980" s="142" t="s">
        <v>2058</v>
      </c>
      <c r="D2980" s="142" t="s">
        <v>2219</v>
      </c>
      <c r="E2980" s="142" t="s">
        <v>1023</v>
      </c>
      <c r="F2980" s="143">
        <v>8.5</v>
      </c>
      <c r="G2980" s="143">
        <v>1</v>
      </c>
    </row>
    <row r="2981" spans="1:7" x14ac:dyDescent="0.25">
      <c r="A2981" s="142" t="s">
        <v>2086</v>
      </c>
      <c r="B2981" s="142" t="s">
        <v>2087</v>
      </c>
      <c r="C2981" s="142" t="s">
        <v>2058</v>
      </c>
      <c r="D2981" s="142" t="s">
        <v>10</v>
      </c>
      <c r="E2981" s="142" t="s">
        <v>1013</v>
      </c>
      <c r="F2981" s="143">
        <v>7</v>
      </c>
      <c r="G2981" s="143">
        <v>1</v>
      </c>
    </row>
    <row r="2982" spans="1:7" x14ac:dyDescent="0.25">
      <c r="A2982" s="142" t="s">
        <v>2086</v>
      </c>
      <c r="B2982" s="142" t="s">
        <v>2087</v>
      </c>
      <c r="C2982" s="142" t="s">
        <v>2058</v>
      </c>
      <c r="D2982" s="142" t="s">
        <v>2221</v>
      </c>
      <c r="E2982" s="142" t="s">
        <v>1014</v>
      </c>
      <c r="F2982" s="143">
        <v>5.5</v>
      </c>
      <c r="G2982" s="143">
        <v>1</v>
      </c>
    </row>
    <row r="2983" spans="1:7" x14ac:dyDescent="0.25">
      <c r="A2983" s="142" t="s">
        <v>2086</v>
      </c>
      <c r="B2983" s="142" t="s">
        <v>2087</v>
      </c>
      <c r="C2983" s="142" t="s">
        <v>2058</v>
      </c>
      <c r="D2983" s="142" t="s">
        <v>2220</v>
      </c>
      <c r="E2983" s="142" t="s">
        <v>579</v>
      </c>
      <c r="F2983" s="143">
        <v>4</v>
      </c>
      <c r="G2983" s="143">
        <v>1</v>
      </c>
    </row>
    <row r="2984" spans="1:7" x14ac:dyDescent="0.25">
      <c r="A2984" s="142" t="s">
        <v>2051</v>
      </c>
      <c r="B2984" s="142" t="s">
        <v>2052</v>
      </c>
      <c r="C2984" s="142" t="s">
        <v>2029</v>
      </c>
      <c r="D2984" s="142" t="s">
        <v>10</v>
      </c>
      <c r="E2984" s="142" t="s">
        <v>1013</v>
      </c>
      <c r="F2984" s="143">
        <v>2</v>
      </c>
      <c r="G2984" s="143">
        <v>1</v>
      </c>
    </row>
    <row r="2985" spans="1:7" x14ac:dyDescent="0.25">
      <c r="A2985" s="142" t="s">
        <v>2051</v>
      </c>
      <c r="B2985" s="142" t="s">
        <v>2052</v>
      </c>
      <c r="C2985" s="142" t="s">
        <v>2029</v>
      </c>
      <c r="D2985" s="142" t="s">
        <v>2238</v>
      </c>
      <c r="E2985" s="142" t="s">
        <v>1023</v>
      </c>
      <c r="F2985" s="143">
        <v>3</v>
      </c>
      <c r="G2985" s="143">
        <v>1</v>
      </c>
    </row>
    <row r="2986" spans="1:7" x14ac:dyDescent="0.25">
      <c r="A2986" s="142" t="s">
        <v>2051</v>
      </c>
      <c r="B2986" s="142" t="s">
        <v>2052</v>
      </c>
      <c r="C2986" s="142" t="s">
        <v>2029</v>
      </c>
      <c r="D2986" s="142" t="s">
        <v>2221</v>
      </c>
      <c r="E2986" s="142" t="s">
        <v>1014</v>
      </c>
      <c r="F2986" s="143">
        <v>1.5</v>
      </c>
      <c r="G2986" s="143">
        <v>1</v>
      </c>
    </row>
    <row r="2987" spans="1:7" x14ac:dyDescent="0.25">
      <c r="A2987" s="142" t="s">
        <v>2051</v>
      </c>
      <c r="B2987" s="142" t="s">
        <v>2052</v>
      </c>
      <c r="C2987" s="142" t="s">
        <v>2029</v>
      </c>
      <c r="D2987" s="142" t="s">
        <v>2220</v>
      </c>
      <c r="E2987" s="142" t="s">
        <v>579</v>
      </c>
      <c r="F2987" s="143">
        <v>1</v>
      </c>
      <c r="G2987" s="143">
        <v>1</v>
      </c>
    </row>
    <row r="2988" spans="1:7" x14ac:dyDescent="0.25">
      <c r="A2988" s="142" t="s">
        <v>2088</v>
      </c>
      <c r="B2988" s="142" t="s">
        <v>2089</v>
      </c>
      <c r="C2988" s="142" t="s">
        <v>2058</v>
      </c>
      <c r="D2988" s="142" t="s">
        <v>2219</v>
      </c>
      <c r="E2988" s="142" t="s">
        <v>1023</v>
      </c>
      <c r="F2988" s="143">
        <v>8.5</v>
      </c>
      <c r="G2988" s="143">
        <v>1</v>
      </c>
    </row>
    <row r="2989" spans="1:7" x14ac:dyDescent="0.25">
      <c r="A2989" s="142" t="s">
        <v>2088</v>
      </c>
      <c r="B2989" s="142" t="s">
        <v>2089</v>
      </c>
      <c r="C2989" s="142" t="s">
        <v>2058</v>
      </c>
      <c r="D2989" s="142" t="s">
        <v>10</v>
      </c>
      <c r="E2989" s="142" t="s">
        <v>1013</v>
      </c>
      <c r="F2989" s="143">
        <v>7</v>
      </c>
      <c r="G2989" s="143">
        <v>1</v>
      </c>
    </row>
    <row r="2990" spans="1:7" x14ac:dyDescent="0.25">
      <c r="A2990" s="142" t="s">
        <v>2088</v>
      </c>
      <c r="B2990" s="142" t="s">
        <v>2089</v>
      </c>
      <c r="C2990" s="142" t="s">
        <v>2058</v>
      </c>
      <c r="D2990" s="142" t="s">
        <v>2221</v>
      </c>
      <c r="E2990" s="142" t="s">
        <v>1014</v>
      </c>
      <c r="F2990" s="143">
        <v>5.5</v>
      </c>
      <c r="G2990" s="143">
        <v>1</v>
      </c>
    </row>
    <row r="2991" spans="1:7" x14ac:dyDescent="0.25">
      <c r="A2991" s="142" t="s">
        <v>2088</v>
      </c>
      <c r="B2991" s="142" t="s">
        <v>2089</v>
      </c>
      <c r="C2991" s="142" t="s">
        <v>2058</v>
      </c>
      <c r="D2991" s="142" t="s">
        <v>2220</v>
      </c>
      <c r="E2991" s="142" t="s">
        <v>579</v>
      </c>
      <c r="F2991" s="143">
        <v>4</v>
      </c>
      <c r="G2991" s="143">
        <v>1</v>
      </c>
    </row>
    <row r="2992" spans="1:7" x14ac:dyDescent="0.25">
      <c r="A2992" s="142" t="s">
        <v>2090</v>
      </c>
      <c r="B2992" s="142" t="s">
        <v>2091</v>
      </c>
      <c r="C2992" s="142" t="s">
        <v>2058</v>
      </c>
      <c r="D2992" s="142" t="s">
        <v>2219</v>
      </c>
      <c r="E2992" s="142" t="s">
        <v>1023</v>
      </c>
      <c r="F2992" s="143">
        <v>8.5</v>
      </c>
      <c r="G2992" s="143">
        <v>1</v>
      </c>
    </row>
    <row r="2993" spans="1:7" x14ac:dyDescent="0.25">
      <c r="A2993" s="142" t="s">
        <v>2090</v>
      </c>
      <c r="B2993" s="142" t="s">
        <v>2091</v>
      </c>
      <c r="C2993" s="142" t="s">
        <v>2058</v>
      </c>
      <c r="D2993" s="142" t="s">
        <v>10</v>
      </c>
      <c r="E2993" s="142" t="s">
        <v>1013</v>
      </c>
      <c r="F2993" s="143">
        <v>7</v>
      </c>
      <c r="G2993" s="143">
        <v>1</v>
      </c>
    </row>
    <row r="2994" spans="1:7" x14ac:dyDescent="0.25">
      <c r="A2994" s="142" t="s">
        <v>2090</v>
      </c>
      <c r="B2994" s="142" t="s">
        <v>2091</v>
      </c>
      <c r="C2994" s="142" t="s">
        <v>2058</v>
      </c>
      <c r="D2994" s="142" t="s">
        <v>2221</v>
      </c>
      <c r="E2994" s="142" t="s">
        <v>1014</v>
      </c>
      <c r="F2994" s="143">
        <v>5.5</v>
      </c>
      <c r="G2994" s="143">
        <v>1</v>
      </c>
    </row>
    <row r="2995" spans="1:7" x14ac:dyDescent="0.25">
      <c r="A2995" s="142" t="s">
        <v>2090</v>
      </c>
      <c r="B2995" s="142" t="s">
        <v>2091</v>
      </c>
      <c r="C2995" s="142" t="s">
        <v>2058</v>
      </c>
      <c r="D2995" s="142" t="s">
        <v>2220</v>
      </c>
      <c r="E2995" s="142" t="s">
        <v>579</v>
      </c>
      <c r="F2995" s="143">
        <v>4</v>
      </c>
      <c r="G2995" s="143">
        <v>1</v>
      </c>
    </row>
    <row r="2996" spans="1:7" x14ac:dyDescent="0.25">
      <c r="A2996" s="142" t="s">
        <v>2092</v>
      </c>
      <c r="B2996" s="142" t="s">
        <v>2093</v>
      </c>
      <c r="C2996" s="142" t="s">
        <v>2058</v>
      </c>
      <c r="D2996" s="142" t="s">
        <v>2219</v>
      </c>
      <c r="E2996" s="142" t="s">
        <v>1023</v>
      </c>
      <c r="F2996" s="143">
        <v>8.5</v>
      </c>
      <c r="G2996" s="143">
        <v>1</v>
      </c>
    </row>
    <row r="2997" spans="1:7" x14ac:dyDescent="0.25">
      <c r="A2997" s="142" t="s">
        <v>2092</v>
      </c>
      <c r="B2997" s="142" t="s">
        <v>2093</v>
      </c>
      <c r="C2997" s="142" t="s">
        <v>2058</v>
      </c>
      <c r="D2997" s="142" t="s">
        <v>10</v>
      </c>
      <c r="E2997" s="142" t="s">
        <v>1013</v>
      </c>
      <c r="F2997" s="143">
        <v>7</v>
      </c>
      <c r="G2997" s="143">
        <v>1</v>
      </c>
    </row>
    <row r="2998" spans="1:7" x14ac:dyDescent="0.25">
      <c r="A2998" s="142" t="s">
        <v>2092</v>
      </c>
      <c r="B2998" s="142" t="s">
        <v>2093</v>
      </c>
      <c r="C2998" s="142" t="s">
        <v>2058</v>
      </c>
      <c r="D2998" s="142" t="s">
        <v>2221</v>
      </c>
      <c r="E2998" s="142" t="s">
        <v>1014</v>
      </c>
      <c r="F2998" s="143">
        <v>5.5</v>
      </c>
      <c r="G2998" s="143">
        <v>1</v>
      </c>
    </row>
    <row r="2999" spans="1:7" x14ac:dyDescent="0.25">
      <c r="A2999" s="142" t="s">
        <v>2092</v>
      </c>
      <c r="B2999" s="142" t="s">
        <v>2093</v>
      </c>
      <c r="C2999" s="142" t="s">
        <v>2058</v>
      </c>
      <c r="D2999" s="142" t="s">
        <v>2220</v>
      </c>
      <c r="E2999" s="142" t="s">
        <v>579</v>
      </c>
      <c r="F2999" s="143">
        <v>4</v>
      </c>
      <c r="G2999" s="143">
        <v>1</v>
      </c>
    </row>
    <row r="3000" spans="1:7" x14ac:dyDescent="0.25">
      <c r="A3000" s="142" t="s">
        <v>2094</v>
      </c>
      <c r="B3000" s="142" t="s">
        <v>2095</v>
      </c>
      <c r="C3000" s="142" t="s">
        <v>2058</v>
      </c>
      <c r="D3000" s="142" t="s">
        <v>2219</v>
      </c>
      <c r="E3000" s="142" t="s">
        <v>1023</v>
      </c>
      <c r="F3000" s="143">
        <v>8.5</v>
      </c>
      <c r="G3000" s="143">
        <v>1</v>
      </c>
    </row>
    <row r="3001" spans="1:7" x14ac:dyDescent="0.25">
      <c r="A3001" s="142" t="s">
        <v>2094</v>
      </c>
      <c r="B3001" s="142" t="s">
        <v>2095</v>
      </c>
      <c r="C3001" s="142" t="s">
        <v>2058</v>
      </c>
      <c r="D3001" s="142" t="s">
        <v>10</v>
      </c>
      <c r="E3001" s="142" t="s">
        <v>1013</v>
      </c>
      <c r="F3001" s="143">
        <v>7</v>
      </c>
      <c r="G3001" s="143">
        <v>1</v>
      </c>
    </row>
    <row r="3002" spans="1:7" x14ac:dyDescent="0.25">
      <c r="A3002" s="142" t="s">
        <v>2094</v>
      </c>
      <c r="B3002" s="142" t="s">
        <v>2095</v>
      </c>
      <c r="C3002" s="142" t="s">
        <v>2058</v>
      </c>
      <c r="D3002" s="142" t="s">
        <v>2221</v>
      </c>
      <c r="E3002" s="142" t="s">
        <v>1014</v>
      </c>
      <c r="F3002" s="143">
        <v>5.5</v>
      </c>
      <c r="G3002" s="143">
        <v>1</v>
      </c>
    </row>
    <row r="3003" spans="1:7" x14ac:dyDescent="0.25">
      <c r="A3003" s="142" t="s">
        <v>2094</v>
      </c>
      <c r="B3003" s="142" t="s">
        <v>2095</v>
      </c>
      <c r="C3003" s="142" t="s">
        <v>2058</v>
      </c>
      <c r="D3003" s="142" t="s">
        <v>2220</v>
      </c>
      <c r="E3003" s="142" t="s">
        <v>579</v>
      </c>
      <c r="F3003" s="143">
        <v>4</v>
      </c>
      <c r="G3003" s="143">
        <v>1</v>
      </c>
    </row>
    <row r="3004" spans="1:7" x14ac:dyDescent="0.25">
      <c r="A3004" s="142" t="s">
        <v>2096</v>
      </c>
      <c r="B3004" s="142" t="s">
        <v>2097</v>
      </c>
      <c r="C3004" s="142" t="s">
        <v>2058</v>
      </c>
      <c r="D3004" s="142" t="s">
        <v>2219</v>
      </c>
      <c r="E3004" s="142" t="s">
        <v>1023</v>
      </c>
      <c r="F3004" s="143">
        <v>8.5</v>
      </c>
      <c r="G3004" s="143">
        <v>1</v>
      </c>
    </row>
    <row r="3005" spans="1:7" x14ac:dyDescent="0.25">
      <c r="A3005" s="142" t="s">
        <v>2096</v>
      </c>
      <c r="B3005" s="142" t="s">
        <v>2097</v>
      </c>
      <c r="C3005" s="142" t="s">
        <v>2058</v>
      </c>
      <c r="D3005" s="142" t="s">
        <v>10</v>
      </c>
      <c r="E3005" s="142" t="s">
        <v>1013</v>
      </c>
      <c r="F3005" s="143">
        <v>7</v>
      </c>
      <c r="G3005" s="143">
        <v>1</v>
      </c>
    </row>
    <row r="3006" spans="1:7" x14ac:dyDescent="0.25">
      <c r="A3006" s="142" t="s">
        <v>2096</v>
      </c>
      <c r="B3006" s="142" t="s">
        <v>2097</v>
      </c>
      <c r="C3006" s="142" t="s">
        <v>2058</v>
      </c>
      <c r="D3006" s="142" t="s">
        <v>2221</v>
      </c>
      <c r="E3006" s="142" t="s">
        <v>1014</v>
      </c>
      <c r="F3006" s="143">
        <v>5.5</v>
      </c>
      <c r="G3006" s="143">
        <v>1</v>
      </c>
    </row>
    <row r="3007" spans="1:7" x14ac:dyDescent="0.25">
      <c r="A3007" s="142" t="s">
        <v>2096</v>
      </c>
      <c r="B3007" s="142" t="s">
        <v>2097</v>
      </c>
      <c r="C3007" s="142" t="s">
        <v>2058</v>
      </c>
      <c r="D3007" s="142" t="s">
        <v>2220</v>
      </c>
      <c r="E3007" s="142" t="s">
        <v>579</v>
      </c>
      <c r="F3007" s="143">
        <v>4</v>
      </c>
      <c r="G3007" s="143">
        <v>1</v>
      </c>
    </row>
    <row r="3008" spans="1:7" x14ac:dyDescent="0.25">
      <c r="A3008" s="142" t="s">
        <v>2098</v>
      </c>
      <c r="B3008" s="142" t="s">
        <v>2099</v>
      </c>
      <c r="C3008" s="142" t="s">
        <v>2058</v>
      </c>
      <c r="D3008" s="142" t="s">
        <v>2219</v>
      </c>
      <c r="E3008" s="142" t="s">
        <v>1023</v>
      </c>
      <c r="F3008" s="143">
        <v>8.5</v>
      </c>
      <c r="G3008" s="143">
        <v>1</v>
      </c>
    </row>
    <row r="3009" spans="1:7" x14ac:dyDescent="0.25">
      <c r="A3009" s="142" t="s">
        <v>2098</v>
      </c>
      <c r="B3009" s="142" t="s">
        <v>2099</v>
      </c>
      <c r="C3009" s="142" t="s">
        <v>2058</v>
      </c>
      <c r="D3009" s="142" t="s">
        <v>10</v>
      </c>
      <c r="E3009" s="142" t="s">
        <v>1013</v>
      </c>
      <c r="F3009" s="143">
        <v>7</v>
      </c>
      <c r="G3009" s="143">
        <v>1</v>
      </c>
    </row>
    <row r="3010" spans="1:7" x14ac:dyDescent="0.25">
      <c r="A3010" s="142" t="s">
        <v>2098</v>
      </c>
      <c r="B3010" s="142" t="s">
        <v>2099</v>
      </c>
      <c r="C3010" s="142" t="s">
        <v>2058</v>
      </c>
      <c r="D3010" s="142" t="s">
        <v>2221</v>
      </c>
      <c r="E3010" s="142" t="s">
        <v>1014</v>
      </c>
      <c r="F3010" s="143">
        <v>5.5</v>
      </c>
      <c r="G3010" s="143">
        <v>1</v>
      </c>
    </row>
    <row r="3011" spans="1:7" x14ac:dyDescent="0.25">
      <c r="A3011" s="142" t="s">
        <v>2098</v>
      </c>
      <c r="B3011" s="142" t="s">
        <v>2099</v>
      </c>
      <c r="C3011" s="142" t="s">
        <v>2058</v>
      </c>
      <c r="D3011" s="142" t="s">
        <v>2220</v>
      </c>
      <c r="E3011" s="142" t="s">
        <v>579</v>
      </c>
      <c r="F3011" s="143">
        <v>4</v>
      </c>
      <c r="G3011" s="143">
        <v>1</v>
      </c>
    </row>
    <row r="3012" spans="1:7" x14ac:dyDescent="0.25">
      <c r="A3012" s="142" t="s">
        <v>2100</v>
      </c>
      <c r="B3012" s="142" t="s">
        <v>2101</v>
      </c>
      <c r="C3012" s="142" t="s">
        <v>2058</v>
      </c>
      <c r="D3012" s="142" t="s">
        <v>2219</v>
      </c>
      <c r="E3012" s="142" t="s">
        <v>1023</v>
      </c>
      <c r="F3012" s="143">
        <v>8.5</v>
      </c>
      <c r="G3012" s="143">
        <v>1</v>
      </c>
    </row>
    <row r="3013" spans="1:7" x14ac:dyDescent="0.25">
      <c r="A3013" s="142" t="s">
        <v>2100</v>
      </c>
      <c r="B3013" s="142" t="s">
        <v>2101</v>
      </c>
      <c r="C3013" s="142" t="s">
        <v>2058</v>
      </c>
      <c r="D3013" s="142" t="s">
        <v>10</v>
      </c>
      <c r="E3013" s="142" t="s">
        <v>1013</v>
      </c>
      <c r="F3013" s="143">
        <v>7</v>
      </c>
      <c r="G3013" s="143">
        <v>1</v>
      </c>
    </row>
    <row r="3014" spans="1:7" x14ac:dyDescent="0.25">
      <c r="A3014" s="142" t="s">
        <v>2100</v>
      </c>
      <c r="B3014" s="142" t="s">
        <v>2101</v>
      </c>
      <c r="C3014" s="142" t="s">
        <v>2058</v>
      </c>
      <c r="D3014" s="142" t="s">
        <v>2221</v>
      </c>
      <c r="E3014" s="142" t="s">
        <v>1014</v>
      </c>
      <c r="F3014" s="143">
        <v>5.5</v>
      </c>
      <c r="G3014" s="143">
        <v>1</v>
      </c>
    </row>
    <row r="3015" spans="1:7" x14ac:dyDescent="0.25">
      <c r="A3015" s="142" t="s">
        <v>2100</v>
      </c>
      <c r="B3015" s="142" t="s">
        <v>2101</v>
      </c>
      <c r="C3015" s="142" t="s">
        <v>2058</v>
      </c>
      <c r="D3015" s="142" t="s">
        <v>2220</v>
      </c>
      <c r="E3015" s="142" t="s">
        <v>579</v>
      </c>
      <c r="F3015" s="143">
        <v>4</v>
      </c>
      <c r="G3015" s="143">
        <v>1</v>
      </c>
    </row>
    <row r="3016" spans="1:7" x14ac:dyDescent="0.25">
      <c r="A3016" s="142" t="s">
        <v>2022</v>
      </c>
      <c r="B3016" s="142" t="s">
        <v>2023</v>
      </c>
      <c r="C3016" s="142" t="s">
        <v>976</v>
      </c>
      <c r="D3016" s="142" t="s">
        <v>2222</v>
      </c>
      <c r="E3016" s="142" t="s">
        <v>2185</v>
      </c>
      <c r="F3016" s="143">
        <v>8.5</v>
      </c>
      <c r="G3016" s="143">
        <v>1</v>
      </c>
    </row>
    <row r="3017" spans="1:7" x14ac:dyDescent="0.25">
      <c r="A3017" s="142" t="s">
        <v>2022</v>
      </c>
      <c r="B3017" s="142" t="s">
        <v>2023</v>
      </c>
      <c r="C3017" s="142" t="s">
        <v>976</v>
      </c>
      <c r="D3017" s="142" t="s">
        <v>2223</v>
      </c>
      <c r="E3017" s="142" t="s">
        <v>2181</v>
      </c>
      <c r="F3017" s="143">
        <v>3</v>
      </c>
      <c r="G3017" s="143">
        <v>1</v>
      </c>
    </row>
    <row r="3018" spans="1:7" x14ac:dyDescent="0.25">
      <c r="A3018" s="142" t="s">
        <v>2022</v>
      </c>
      <c r="B3018" s="142" t="s">
        <v>2023</v>
      </c>
      <c r="C3018" s="142" t="s">
        <v>976</v>
      </c>
      <c r="D3018" s="142" t="s">
        <v>2224</v>
      </c>
      <c r="E3018" s="142" t="s">
        <v>2184</v>
      </c>
      <c r="F3018" s="143">
        <v>7</v>
      </c>
      <c r="G3018" s="143">
        <v>1</v>
      </c>
    </row>
    <row r="3019" spans="1:7" x14ac:dyDescent="0.25">
      <c r="A3019" s="142" t="s">
        <v>2022</v>
      </c>
      <c r="B3019" s="142" t="s">
        <v>2023</v>
      </c>
      <c r="C3019" s="142" t="s">
        <v>976</v>
      </c>
      <c r="D3019" s="142" t="s">
        <v>2225</v>
      </c>
      <c r="E3019" s="142" t="s">
        <v>2182</v>
      </c>
      <c r="F3019" s="143">
        <v>2</v>
      </c>
      <c r="G3019" s="143">
        <v>1</v>
      </c>
    </row>
    <row r="3020" spans="1:7" x14ac:dyDescent="0.25">
      <c r="A3020" s="142" t="s">
        <v>2022</v>
      </c>
      <c r="B3020" s="142" t="s">
        <v>2023</v>
      </c>
      <c r="C3020" s="142" t="s">
        <v>976</v>
      </c>
      <c r="D3020" s="142" t="s">
        <v>2226</v>
      </c>
      <c r="E3020" s="142" t="s">
        <v>2186</v>
      </c>
      <c r="F3020" s="143">
        <v>5.5</v>
      </c>
      <c r="G3020" s="143">
        <v>1</v>
      </c>
    </row>
    <row r="3021" spans="1:7" x14ac:dyDescent="0.25">
      <c r="A3021" s="142" t="s">
        <v>2022</v>
      </c>
      <c r="B3021" s="142" t="s">
        <v>2023</v>
      </c>
      <c r="C3021" s="142" t="s">
        <v>976</v>
      </c>
      <c r="D3021" s="142" t="s">
        <v>2227</v>
      </c>
      <c r="E3021" s="142" t="s">
        <v>2183</v>
      </c>
      <c r="F3021" s="143">
        <v>1.25</v>
      </c>
      <c r="G3021" s="143">
        <v>1</v>
      </c>
    </row>
    <row r="3022" spans="1:7" x14ac:dyDescent="0.25">
      <c r="A3022" s="142" t="s">
        <v>2022</v>
      </c>
      <c r="B3022" s="142" t="s">
        <v>2023</v>
      </c>
      <c r="C3022" s="142" t="s">
        <v>976</v>
      </c>
      <c r="D3022" s="142" t="s">
        <v>2228</v>
      </c>
      <c r="E3022" s="142" t="s">
        <v>2187</v>
      </c>
      <c r="F3022" s="143">
        <v>4</v>
      </c>
      <c r="G3022" s="143">
        <v>1</v>
      </c>
    </row>
    <row r="3023" spans="1:7" x14ac:dyDescent="0.25">
      <c r="A3023" s="142" t="s">
        <v>2053</v>
      </c>
      <c r="B3023" s="142" t="s">
        <v>2054</v>
      </c>
      <c r="C3023" s="142" t="s">
        <v>2029</v>
      </c>
      <c r="D3023" s="142" t="s">
        <v>10</v>
      </c>
      <c r="E3023" s="142" t="s">
        <v>1013</v>
      </c>
      <c r="F3023" s="143">
        <v>3</v>
      </c>
      <c r="G3023" s="143">
        <v>1</v>
      </c>
    </row>
    <row r="3024" spans="1:7" x14ac:dyDescent="0.25">
      <c r="A3024" s="142" t="s">
        <v>2053</v>
      </c>
      <c r="B3024" s="142" t="s">
        <v>2054</v>
      </c>
      <c r="C3024" s="142" t="s">
        <v>2029</v>
      </c>
      <c r="D3024" s="142" t="s">
        <v>2221</v>
      </c>
      <c r="E3024" s="142" t="s">
        <v>1014</v>
      </c>
      <c r="F3024" s="143">
        <v>2</v>
      </c>
      <c r="G3024" s="143">
        <v>1</v>
      </c>
    </row>
    <row r="3025" spans="1:7" x14ac:dyDescent="0.25">
      <c r="A3025" s="142" t="s">
        <v>2053</v>
      </c>
      <c r="B3025" s="142" t="s">
        <v>2054</v>
      </c>
      <c r="C3025" s="142" t="s">
        <v>2029</v>
      </c>
      <c r="D3025" s="142" t="s">
        <v>2220</v>
      </c>
      <c r="E3025" s="142" t="s">
        <v>579</v>
      </c>
      <c r="F3025" s="143">
        <v>1.25</v>
      </c>
      <c r="G3025" s="143">
        <v>1</v>
      </c>
    </row>
    <row r="3026" spans="1:7" x14ac:dyDescent="0.25">
      <c r="A3026" s="142" t="s">
        <v>2102</v>
      </c>
      <c r="B3026" s="142" t="s">
        <v>2103</v>
      </c>
      <c r="C3026" s="142" t="s">
        <v>2058</v>
      </c>
      <c r="D3026" s="142" t="s">
        <v>10</v>
      </c>
      <c r="E3026" s="142" t="s">
        <v>1013</v>
      </c>
      <c r="F3026" s="143">
        <v>7.75</v>
      </c>
      <c r="G3026" s="143">
        <v>1</v>
      </c>
    </row>
    <row r="3027" spans="1:7" x14ac:dyDescent="0.25">
      <c r="A3027" s="142" t="s">
        <v>2102</v>
      </c>
      <c r="B3027" s="142" t="s">
        <v>2103</v>
      </c>
      <c r="C3027" s="142" t="s">
        <v>2058</v>
      </c>
      <c r="D3027" s="142" t="s">
        <v>2221</v>
      </c>
      <c r="E3027" s="142" t="s">
        <v>1014</v>
      </c>
      <c r="F3027" s="143">
        <v>6.25</v>
      </c>
      <c r="G3027" s="143">
        <v>1</v>
      </c>
    </row>
    <row r="3028" spans="1:7" x14ac:dyDescent="0.25">
      <c r="A3028" s="142" t="s">
        <v>2102</v>
      </c>
      <c r="B3028" s="142" t="s">
        <v>2103</v>
      </c>
      <c r="C3028" s="142" t="s">
        <v>2058</v>
      </c>
      <c r="D3028" s="142" t="s">
        <v>2220</v>
      </c>
      <c r="E3028" s="142" t="s">
        <v>579</v>
      </c>
      <c r="F3028" s="143">
        <v>4</v>
      </c>
      <c r="G3028" s="143">
        <v>1</v>
      </c>
    </row>
    <row r="3029" spans="1:7" x14ac:dyDescent="0.25">
      <c r="A3029" s="142" t="s">
        <v>2055</v>
      </c>
      <c r="B3029" s="142" t="s">
        <v>2056</v>
      </c>
      <c r="C3029" s="142" t="s">
        <v>2029</v>
      </c>
      <c r="D3029" s="142" t="s">
        <v>10</v>
      </c>
      <c r="E3029" s="142" t="s">
        <v>1013</v>
      </c>
      <c r="F3029" s="143">
        <v>3</v>
      </c>
      <c r="G3029" s="143">
        <v>1</v>
      </c>
    </row>
    <row r="3030" spans="1:7" x14ac:dyDescent="0.25">
      <c r="A3030" s="142" t="s">
        <v>2055</v>
      </c>
      <c r="B3030" s="142" t="s">
        <v>2056</v>
      </c>
      <c r="C3030" s="142" t="s">
        <v>2029</v>
      </c>
      <c r="D3030" s="142" t="s">
        <v>2221</v>
      </c>
      <c r="E3030" s="142" t="s">
        <v>1014</v>
      </c>
      <c r="F3030" s="143">
        <v>2</v>
      </c>
      <c r="G3030" s="143">
        <v>1</v>
      </c>
    </row>
    <row r="3031" spans="1:7" x14ac:dyDescent="0.25">
      <c r="A3031" s="142" t="s">
        <v>2055</v>
      </c>
      <c r="B3031" s="142" t="s">
        <v>2056</v>
      </c>
      <c r="C3031" s="142" t="s">
        <v>2029</v>
      </c>
      <c r="D3031" s="142" t="s">
        <v>2220</v>
      </c>
      <c r="E3031" s="142" t="s">
        <v>579</v>
      </c>
      <c r="F3031" s="143">
        <v>1.25</v>
      </c>
      <c r="G3031" s="143">
        <v>1</v>
      </c>
    </row>
    <row r="3032" spans="1:7" x14ac:dyDescent="0.25">
      <c r="A3032" s="142" t="s">
        <v>2104</v>
      </c>
      <c r="B3032" s="142" t="s">
        <v>2105</v>
      </c>
      <c r="C3032" s="142" t="s">
        <v>2058</v>
      </c>
      <c r="D3032" s="142" t="s">
        <v>10</v>
      </c>
      <c r="E3032" s="142" t="s">
        <v>1013</v>
      </c>
      <c r="F3032" s="143">
        <v>7.75</v>
      </c>
      <c r="G3032" s="143">
        <v>1</v>
      </c>
    </row>
    <row r="3033" spans="1:7" x14ac:dyDescent="0.25">
      <c r="A3033" s="142" t="s">
        <v>2104</v>
      </c>
      <c r="B3033" s="142" t="s">
        <v>2105</v>
      </c>
      <c r="C3033" s="142" t="s">
        <v>2058</v>
      </c>
      <c r="D3033" s="142" t="s">
        <v>2221</v>
      </c>
      <c r="E3033" s="142" t="s">
        <v>1014</v>
      </c>
      <c r="F3033" s="143">
        <v>6.25</v>
      </c>
      <c r="G3033" s="143">
        <v>1</v>
      </c>
    </row>
    <row r="3034" spans="1:7" x14ac:dyDescent="0.25">
      <c r="A3034" s="142" t="s">
        <v>2104</v>
      </c>
      <c r="B3034" s="142" t="s">
        <v>2105</v>
      </c>
      <c r="C3034" s="142" t="s">
        <v>2058</v>
      </c>
      <c r="D3034" s="142" t="s">
        <v>2220</v>
      </c>
      <c r="E3034" s="142" t="s">
        <v>579</v>
      </c>
      <c r="F3034" s="143">
        <v>4</v>
      </c>
      <c r="G3034" s="143">
        <v>1</v>
      </c>
    </row>
    <row r="3035" spans="1:7" x14ac:dyDescent="0.25">
      <c r="A3035" s="142" t="s">
        <v>2107</v>
      </c>
      <c r="B3035" s="142" t="s">
        <v>2108</v>
      </c>
      <c r="C3035" s="142" t="s">
        <v>2106</v>
      </c>
      <c r="D3035" s="142" t="s">
        <v>2222</v>
      </c>
      <c r="E3035" s="142" t="s">
        <v>2185</v>
      </c>
      <c r="F3035" s="143">
        <v>8.5</v>
      </c>
      <c r="G3035" s="143">
        <v>1</v>
      </c>
    </row>
    <row r="3036" spans="1:7" x14ac:dyDescent="0.25">
      <c r="A3036" s="142" t="s">
        <v>2107</v>
      </c>
      <c r="B3036" s="142" t="s">
        <v>2108</v>
      </c>
      <c r="C3036" s="142" t="s">
        <v>2106</v>
      </c>
      <c r="D3036" s="142" t="s">
        <v>2224</v>
      </c>
      <c r="E3036" s="142" t="s">
        <v>2184</v>
      </c>
      <c r="F3036" s="143">
        <v>7</v>
      </c>
      <c r="G3036" s="143">
        <v>1</v>
      </c>
    </row>
    <row r="3037" spans="1:7" x14ac:dyDescent="0.25">
      <c r="A3037" s="142" t="s">
        <v>2107</v>
      </c>
      <c r="B3037" s="142" t="s">
        <v>2108</v>
      </c>
      <c r="C3037" s="142" t="s">
        <v>2106</v>
      </c>
      <c r="D3037" s="142" t="s">
        <v>2226</v>
      </c>
      <c r="E3037" s="142" t="s">
        <v>2186</v>
      </c>
      <c r="F3037" s="143">
        <v>5.5</v>
      </c>
      <c r="G3037" s="143">
        <v>1</v>
      </c>
    </row>
    <row r="3038" spans="1:7" x14ac:dyDescent="0.25">
      <c r="A3038" s="142" t="s">
        <v>2107</v>
      </c>
      <c r="B3038" s="142" t="s">
        <v>2108</v>
      </c>
      <c r="C3038" s="142" t="s">
        <v>2106</v>
      </c>
      <c r="D3038" s="142" t="s">
        <v>2227</v>
      </c>
      <c r="E3038" s="142" t="s">
        <v>2183</v>
      </c>
      <c r="F3038" s="143">
        <v>1.75</v>
      </c>
      <c r="G3038" s="143">
        <v>1</v>
      </c>
    </row>
    <row r="3039" spans="1:7" x14ac:dyDescent="0.25">
      <c r="A3039" s="142" t="s">
        <v>2107</v>
      </c>
      <c r="B3039" s="142" t="s">
        <v>2108</v>
      </c>
      <c r="C3039" s="142" t="s">
        <v>2106</v>
      </c>
      <c r="D3039" s="142" t="s">
        <v>2228</v>
      </c>
      <c r="E3039" s="142" t="s">
        <v>2187</v>
      </c>
      <c r="F3039" s="143">
        <v>4</v>
      </c>
      <c r="G3039" s="143">
        <v>1</v>
      </c>
    </row>
    <row r="3040" spans="1:7" x14ac:dyDescent="0.25">
      <c r="A3040" s="142" t="s">
        <v>1858</v>
      </c>
      <c r="B3040" s="142" t="s">
        <v>1859</v>
      </c>
      <c r="C3040" s="142" t="s">
        <v>973</v>
      </c>
      <c r="D3040" s="142" t="s">
        <v>2229</v>
      </c>
      <c r="E3040" s="142" t="s">
        <v>2188</v>
      </c>
      <c r="F3040" s="143">
        <v>1</v>
      </c>
      <c r="G3040" s="143">
        <v>1</v>
      </c>
    </row>
    <row r="3041" spans="1:7" x14ac:dyDescent="0.25">
      <c r="A3041" s="142" t="s">
        <v>1858</v>
      </c>
      <c r="B3041" s="142" t="s">
        <v>1859</v>
      </c>
      <c r="C3041" s="142" t="s">
        <v>973</v>
      </c>
      <c r="D3041" s="142" t="s">
        <v>2230</v>
      </c>
      <c r="E3041" s="142" t="s">
        <v>2189</v>
      </c>
      <c r="F3041" s="143">
        <v>2</v>
      </c>
      <c r="G3041" s="143">
        <v>1</v>
      </c>
    </row>
    <row r="3042" spans="1:7" x14ac:dyDescent="0.25">
      <c r="A3042" s="142" t="s">
        <v>1858</v>
      </c>
      <c r="B3042" s="142" t="s">
        <v>1859</v>
      </c>
      <c r="C3042" s="142" t="s">
        <v>973</v>
      </c>
      <c r="D3042" s="142" t="s">
        <v>2231</v>
      </c>
      <c r="E3042" s="142" t="s">
        <v>2190</v>
      </c>
      <c r="F3042" s="143">
        <v>3</v>
      </c>
      <c r="G3042" s="143">
        <v>1</v>
      </c>
    </row>
    <row r="3043" spans="1:7" x14ac:dyDescent="0.25">
      <c r="A3043" s="142" t="s">
        <v>1858</v>
      </c>
      <c r="B3043" s="142" t="s">
        <v>1859</v>
      </c>
      <c r="C3043" s="142" t="s">
        <v>973</v>
      </c>
      <c r="D3043" s="142" t="s">
        <v>2232</v>
      </c>
      <c r="E3043" s="142" t="s">
        <v>2191</v>
      </c>
      <c r="F3043" s="143">
        <v>4</v>
      </c>
      <c r="G3043" s="143">
        <v>1</v>
      </c>
    </row>
    <row r="3044" spans="1:7" x14ac:dyDescent="0.25">
      <c r="A3044" s="142" t="s">
        <v>1858</v>
      </c>
      <c r="B3044" s="142" t="s">
        <v>1859</v>
      </c>
      <c r="C3044" s="142" t="s">
        <v>973</v>
      </c>
      <c r="D3044" s="142" t="s">
        <v>2233</v>
      </c>
      <c r="E3044" s="142" t="s">
        <v>2192</v>
      </c>
      <c r="F3044" s="143">
        <v>5</v>
      </c>
      <c r="G3044" s="143">
        <v>1</v>
      </c>
    </row>
    <row r="3045" spans="1:7" x14ac:dyDescent="0.25">
      <c r="A3045" s="142" t="s">
        <v>1858</v>
      </c>
      <c r="B3045" s="142" t="s">
        <v>1859</v>
      </c>
      <c r="C3045" s="142" t="s">
        <v>973</v>
      </c>
      <c r="D3045" s="142" t="s">
        <v>2234</v>
      </c>
      <c r="E3045" s="142" t="s">
        <v>2193</v>
      </c>
      <c r="F3045" s="143">
        <v>6</v>
      </c>
      <c r="G3045" s="143">
        <v>1</v>
      </c>
    </row>
    <row r="3046" spans="1:7" x14ac:dyDescent="0.25">
      <c r="A3046" s="142" t="s">
        <v>1858</v>
      </c>
      <c r="B3046" s="142" t="s">
        <v>1859</v>
      </c>
      <c r="C3046" s="142" t="s">
        <v>973</v>
      </c>
      <c r="D3046" s="142" t="s">
        <v>2235</v>
      </c>
      <c r="E3046" s="142" t="s">
        <v>2194</v>
      </c>
      <c r="F3046" s="143">
        <v>7</v>
      </c>
      <c r="G3046" s="143">
        <v>1</v>
      </c>
    </row>
    <row r="3047" spans="1:7" x14ac:dyDescent="0.25">
      <c r="A3047" s="142" t="s">
        <v>1858</v>
      </c>
      <c r="B3047" s="142" t="s">
        <v>1859</v>
      </c>
      <c r="C3047" s="142" t="s">
        <v>973</v>
      </c>
      <c r="D3047" s="142" t="s">
        <v>2236</v>
      </c>
      <c r="E3047" s="142" t="s">
        <v>2195</v>
      </c>
      <c r="F3047" s="143">
        <v>8</v>
      </c>
      <c r="G3047" s="143">
        <v>1</v>
      </c>
    </row>
    <row r="3048" spans="1:7" x14ac:dyDescent="0.25">
      <c r="A3048" s="142" t="s">
        <v>1858</v>
      </c>
      <c r="B3048" s="142" t="s">
        <v>1859</v>
      </c>
      <c r="C3048" s="142" t="s">
        <v>973</v>
      </c>
      <c r="D3048" s="142" t="s">
        <v>2237</v>
      </c>
      <c r="E3048" s="142" t="s">
        <v>2196</v>
      </c>
      <c r="F3048" s="143">
        <v>9</v>
      </c>
      <c r="G3048" s="143">
        <v>1</v>
      </c>
    </row>
    <row r="3049" spans="1:7" x14ac:dyDescent="0.25">
      <c r="A3049" s="142" t="s">
        <v>924</v>
      </c>
      <c r="B3049" s="142" t="s">
        <v>198</v>
      </c>
      <c r="C3049" s="142" t="s">
        <v>1804</v>
      </c>
      <c r="D3049" s="142" t="s">
        <v>581</v>
      </c>
      <c r="E3049" s="142" t="s">
        <v>2138</v>
      </c>
      <c r="F3049" s="143">
        <v>10.75</v>
      </c>
      <c r="G3049" s="143">
        <v>1</v>
      </c>
    </row>
    <row r="3050" spans="1:7" x14ac:dyDescent="0.25">
      <c r="A3050" s="142" t="s">
        <v>924</v>
      </c>
      <c r="B3050" s="142" t="s">
        <v>198</v>
      </c>
      <c r="C3050" s="142" t="s">
        <v>1804</v>
      </c>
      <c r="D3050" s="142" t="s">
        <v>2</v>
      </c>
      <c r="E3050" s="142" t="s">
        <v>2139</v>
      </c>
      <c r="F3050" s="143">
        <v>8.8800000000000008</v>
      </c>
      <c r="G3050" s="143">
        <v>1</v>
      </c>
    </row>
    <row r="3051" spans="1:7" x14ac:dyDescent="0.25">
      <c r="A3051" s="142" t="s">
        <v>924</v>
      </c>
      <c r="B3051" s="142" t="s">
        <v>198</v>
      </c>
      <c r="C3051" s="142" t="s">
        <v>1804</v>
      </c>
      <c r="D3051" s="142" t="s">
        <v>13</v>
      </c>
      <c r="E3051" s="142" t="s">
        <v>2140</v>
      </c>
      <c r="F3051" s="143">
        <v>7</v>
      </c>
      <c r="G3051" s="143">
        <v>1</v>
      </c>
    </row>
    <row r="3052" spans="1:7" x14ac:dyDescent="0.25">
      <c r="A3052" s="142" t="s">
        <v>924</v>
      </c>
      <c r="B3052" s="142" t="s">
        <v>198</v>
      </c>
      <c r="C3052" s="142" t="s">
        <v>1804</v>
      </c>
      <c r="D3052" s="142" t="s">
        <v>10</v>
      </c>
      <c r="E3052" s="142" t="s">
        <v>2141</v>
      </c>
      <c r="F3052" s="143">
        <v>5.13</v>
      </c>
      <c r="G3052" s="143">
        <v>1</v>
      </c>
    </row>
    <row r="3053" spans="1:7" x14ac:dyDescent="0.25">
      <c r="A3053" s="142" t="s">
        <v>924</v>
      </c>
      <c r="B3053" s="142" t="s">
        <v>198</v>
      </c>
      <c r="C3053" s="142" t="s">
        <v>1804</v>
      </c>
      <c r="D3053" s="142" t="s">
        <v>370</v>
      </c>
      <c r="E3053" s="142" t="s">
        <v>2142</v>
      </c>
      <c r="F3053" s="143">
        <v>3.5</v>
      </c>
      <c r="G3053" s="143">
        <v>1</v>
      </c>
    </row>
    <row r="3054" spans="1:7" x14ac:dyDescent="0.25">
      <c r="A3054" s="142" t="s">
        <v>1860</v>
      </c>
      <c r="B3054" s="142" t="s">
        <v>1861</v>
      </c>
      <c r="C3054" s="142" t="s">
        <v>973</v>
      </c>
      <c r="D3054" s="142" t="s">
        <v>2229</v>
      </c>
      <c r="E3054" s="142" t="s">
        <v>2188</v>
      </c>
      <c r="F3054" s="143">
        <v>1</v>
      </c>
      <c r="G3054" s="143">
        <v>1</v>
      </c>
    </row>
    <row r="3055" spans="1:7" x14ac:dyDescent="0.25">
      <c r="A3055" s="142" t="s">
        <v>1860</v>
      </c>
      <c r="B3055" s="142" t="s">
        <v>1861</v>
      </c>
      <c r="C3055" s="142" t="s">
        <v>973</v>
      </c>
      <c r="D3055" s="142" t="s">
        <v>2230</v>
      </c>
      <c r="E3055" s="142" t="s">
        <v>2189</v>
      </c>
      <c r="F3055" s="143">
        <v>2</v>
      </c>
      <c r="G3055" s="143">
        <v>1</v>
      </c>
    </row>
    <row r="3056" spans="1:7" x14ac:dyDescent="0.25">
      <c r="A3056" s="142" t="s">
        <v>1860</v>
      </c>
      <c r="B3056" s="142" t="s">
        <v>1861</v>
      </c>
      <c r="C3056" s="142" t="s">
        <v>973</v>
      </c>
      <c r="D3056" s="142" t="s">
        <v>2231</v>
      </c>
      <c r="E3056" s="142" t="s">
        <v>2190</v>
      </c>
      <c r="F3056" s="143">
        <v>3</v>
      </c>
      <c r="G3056" s="143">
        <v>1</v>
      </c>
    </row>
    <row r="3057" spans="1:7" x14ac:dyDescent="0.25">
      <c r="A3057" s="142" t="s">
        <v>1860</v>
      </c>
      <c r="B3057" s="142" t="s">
        <v>1861</v>
      </c>
      <c r="C3057" s="142" t="s">
        <v>973</v>
      </c>
      <c r="D3057" s="142" t="s">
        <v>2232</v>
      </c>
      <c r="E3057" s="142" t="s">
        <v>2191</v>
      </c>
      <c r="F3057" s="143">
        <v>4</v>
      </c>
      <c r="G3057" s="143">
        <v>1</v>
      </c>
    </row>
    <row r="3058" spans="1:7" x14ac:dyDescent="0.25">
      <c r="A3058" s="142" t="s">
        <v>1860</v>
      </c>
      <c r="B3058" s="142" t="s">
        <v>1861</v>
      </c>
      <c r="C3058" s="142" t="s">
        <v>973</v>
      </c>
      <c r="D3058" s="142" t="s">
        <v>2233</v>
      </c>
      <c r="E3058" s="142" t="s">
        <v>2192</v>
      </c>
      <c r="F3058" s="143">
        <v>5</v>
      </c>
      <c r="G3058" s="143">
        <v>1</v>
      </c>
    </row>
    <row r="3059" spans="1:7" x14ac:dyDescent="0.25">
      <c r="A3059" s="142" t="s">
        <v>1860</v>
      </c>
      <c r="B3059" s="142" t="s">
        <v>1861</v>
      </c>
      <c r="C3059" s="142" t="s">
        <v>973</v>
      </c>
      <c r="D3059" s="142" t="s">
        <v>2234</v>
      </c>
      <c r="E3059" s="142" t="s">
        <v>2193</v>
      </c>
      <c r="F3059" s="143">
        <v>6</v>
      </c>
      <c r="G3059" s="143">
        <v>1</v>
      </c>
    </row>
    <row r="3060" spans="1:7" x14ac:dyDescent="0.25">
      <c r="A3060" s="142" t="s">
        <v>1860</v>
      </c>
      <c r="B3060" s="142" t="s">
        <v>1861</v>
      </c>
      <c r="C3060" s="142" t="s">
        <v>973</v>
      </c>
      <c r="D3060" s="142" t="s">
        <v>2235</v>
      </c>
      <c r="E3060" s="142" t="s">
        <v>2194</v>
      </c>
      <c r="F3060" s="143">
        <v>7</v>
      </c>
      <c r="G3060" s="143">
        <v>1</v>
      </c>
    </row>
    <row r="3061" spans="1:7" x14ac:dyDescent="0.25">
      <c r="A3061" s="142" t="s">
        <v>1860</v>
      </c>
      <c r="B3061" s="142" t="s">
        <v>1861</v>
      </c>
      <c r="C3061" s="142" t="s">
        <v>973</v>
      </c>
      <c r="D3061" s="142" t="s">
        <v>2236</v>
      </c>
      <c r="E3061" s="142" t="s">
        <v>2195</v>
      </c>
      <c r="F3061" s="143">
        <v>8</v>
      </c>
      <c r="G3061" s="143">
        <v>1</v>
      </c>
    </row>
    <row r="3062" spans="1:7" x14ac:dyDescent="0.25">
      <c r="A3062" s="142" t="s">
        <v>1860</v>
      </c>
      <c r="B3062" s="142" t="s">
        <v>1861</v>
      </c>
      <c r="C3062" s="142" t="s">
        <v>973</v>
      </c>
      <c r="D3062" s="142" t="s">
        <v>2237</v>
      </c>
      <c r="E3062" s="142" t="s">
        <v>2196</v>
      </c>
      <c r="F3062" s="143">
        <v>9</v>
      </c>
      <c r="G3062" s="143">
        <v>1</v>
      </c>
    </row>
    <row r="3063" spans="1:7" x14ac:dyDescent="0.25">
      <c r="A3063" s="142" t="s">
        <v>1862</v>
      </c>
      <c r="B3063" s="142" t="s">
        <v>1863</v>
      </c>
      <c r="C3063" s="142" t="s">
        <v>973</v>
      </c>
      <c r="D3063" s="142" t="s">
        <v>2229</v>
      </c>
      <c r="E3063" s="142" t="s">
        <v>2188</v>
      </c>
      <c r="F3063" s="143">
        <v>1</v>
      </c>
      <c r="G3063" s="143">
        <v>1</v>
      </c>
    </row>
    <row r="3064" spans="1:7" x14ac:dyDescent="0.25">
      <c r="A3064" s="142" t="s">
        <v>1862</v>
      </c>
      <c r="B3064" s="142" t="s">
        <v>1863</v>
      </c>
      <c r="C3064" s="142" t="s">
        <v>973</v>
      </c>
      <c r="D3064" s="142" t="s">
        <v>2230</v>
      </c>
      <c r="E3064" s="142" t="s">
        <v>2189</v>
      </c>
      <c r="F3064" s="143">
        <v>2</v>
      </c>
      <c r="G3064" s="143">
        <v>1</v>
      </c>
    </row>
    <row r="3065" spans="1:7" x14ac:dyDescent="0.25">
      <c r="A3065" s="142" t="s">
        <v>1862</v>
      </c>
      <c r="B3065" s="142" t="s">
        <v>1863</v>
      </c>
      <c r="C3065" s="142" t="s">
        <v>973</v>
      </c>
      <c r="D3065" s="142" t="s">
        <v>2231</v>
      </c>
      <c r="E3065" s="142" t="s">
        <v>2190</v>
      </c>
      <c r="F3065" s="143">
        <v>3</v>
      </c>
      <c r="G3065" s="143">
        <v>1</v>
      </c>
    </row>
    <row r="3066" spans="1:7" x14ac:dyDescent="0.25">
      <c r="A3066" s="142" t="s">
        <v>1862</v>
      </c>
      <c r="B3066" s="142" t="s">
        <v>1863</v>
      </c>
      <c r="C3066" s="142" t="s">
        <v>973</v>
      </c>
      <c r="D3066" s="142" t="s">
        <v>2232</v>
      </c>
      <c r="E3066" s="142" t="s">
        <v>2191</v>
      </c>
      <c r="F3066" s="143">
        <v>4</v>
      </c>
      <c r="G3066" s="143">
        <v>1</v>
      </c>
    </row>
    <row r="3067" spans="1:7" x14ac:dyDescent="0.25">
      <c r="A3067" s="142" t="s">
        <v>1862</v>
      </c>
      <c r="B3067" s="142" t="s">
        <v>1863</v>
      </c>
      <c r="C3067" s="142" t="s">
        <v>973</v>
      </c>
      <c r="D3067" s="142" t="s">
        <v>2233</v>
      </c>
      <c r="E3067" s="142" t="s">
        <v>2192</v>
      </c>
      <c r="F3067" s="143">
        <v>5</v>
      </c>
      <c r="G3067" s="143">
        <v>1</v>
      </c>
    </row>
    <row r="3068" spans="1:7" x14ac:dyDescent="0.25">
      <c r="A3068" s="142" t="s">
        <v>1862</v>
      </c>
      <c r="B3068" s="142" t="s">
        <v>1863</v>
      </c>
      <c r="C3068" s="142" t="s">
        <v>973</v>
      </c>
      <c r="D3068" s="142" t="s">
        <v>2234</v>
      </c>
      <c r="E3068" s="142" t="s">
        <v>2193</v>
      </c>
      <c r="F3068" s="143">
        <v>6</v>
      </c>
      <c r="G3068" s="143">
        <v>1</v>
      </c>
    </row>
    <row r="3069" spans="1:7" x14ac:dyDescent="0.25">
      <c r="A3069" s="142" t="s">
        <v>1862</v>
      </c>
      <c r="B3069" s="142" t="s">
        <v>1863</v>
      </c>
      <c r="C3069" s="142" t="s">
        <v>973</v>
      </c>
      <c r="D3069" s="142" t="s">
        <v>2235</v>
      </c>
      <c r="E3069" s="142" t="s">
        <v>2194</v>
      </c>
      <c r="F3069" s="143">
        <v>7</v>
      </c>
      <c r="G3069" s="143">
        <v>1</v>
      </c>
    </row>
    <row r="3070" spans="1:7" x14ac:dyDescent="0.25">
      <c r="A3070" s="142" t="s">
        <v>1862</v>
      </c>
      <c r="B3070" s="142" t="s">
        <v>1863</v>
      </c>
      <c r="C3070" s="142" t="s">
        <v>973</v>
      </c>
      <c r="D3070" s="142" t="s">
        <v>2236</v>
      </c>
      <c r="E3070" s="142" t="s">
        <v>2195</v>
      </c>
      <c r="F3070" s="143">
        <v>8</v>
      </c>
      <c r="G3070" s="143">
        <v>1</v>
      </c>
    </row>
    <row r="3071" spans="1:7" x14ac:dyDescent="0.25">
      <c r="A3071" s="142" t="s">
        <v>1862</v>
      </c>
      <c r="B3071" s="142" t="s">
        <v>1863</v>
      </c>
      <c r="C3071" s="142" t="s">
        <v>973</v>
      </c>
      <c r="D3071" s="142" t="s">
        <v>2237</v>
      </c>
      <c r="E3071" s="142" t="s">
        <v>2196</v>
      </c>
      <c r="F3071" s="143">
        <v>9</v>
      </c>
      <c r="G3071" s="143">
        <v>1</v>
      </c>
    </row>
    <row r="3072" spans="1:7" ht="30" x14ac:dyDescent="0.25">
      <c r="A3072" s="142" t="s">
        <v>1864</v>
      </c>
      <c r="B3072" s="142" t="s">
        <v>2310</v>
      </c>
      <c r="C3072" s="142" t="s">
        <v>973</v>
      </c>
      <c r="D3072" s="142" t="s">
        <v>2229</v>
      </c>
      <c r="E3072" s="142" t="s">
        <v>2188</v>
      </c>
      <c r="F3072" s="143">
        <v>1</v>
      </c>
      <c r="G3072" s="143">
        <v>1</v>
      </c>
    </row>
    <row r="3073" spans="1:7" ht="30" x14ac:dyDescent="0.25">
      <c r="A3073" s="142" t="s">
        <v>1864</v>
      </c>
      <c r="B3073" s="142" t="s">
        <v>2310</v>
      </c>
      <c r="C3073" s="142" t="s">
        <v>973</v>
      </c>
      <c r="D3073" s="142" t="s">
        <v>2230</v>
      </c>
      <c r="E3073" s="142" t="s">
        <v>2189</v>
      </c>
      <c r="F3073" s="143">
        <v>2</v>
      </c>
      <c r="G3073" s="143">
        <v>1</v>
      </c>
    </row>
    <row r="3074" spans="1:7" ht="30" x14ac:dyDescent="0.25">
      <c r="A3074" s="142" t="s">
        <v>1864</v>
      </c>
      <c r="B3074" s="142" t="s">
        <v>2310</v>
      </c>
      <c r="C3074" s="142" t="s">
        <v>973</v>
      </c>
      <c r="D3074" s="142" t="s">
        <v>2231</v>
      </c>
      <c r="E3074" s="142" t="s">
        <v>2190</v>
      </c>
      <c r="F3074" s="143">
        <v>3</v>
      </c>
      <c r="G3074" s="143">
        <v>1</v>
      </c>
    </row>
    <row r="3075" spans="1:7" ht="30" x14ac:dyDescent="0.25">
      <c r="A3075" s="142" t="s">
        <v>1864</v>
      </c>
      <c r="B3075" s="142" t="s">
        <v>2310</v>
      </c>
      <c r="C3075" s="142" t="s">
        <v>973</v>
      </c>
      <c r="D3075" s="142" t="s">
        <v>2232</v>
      </c>
      <c r="E3075" s="142" t="s">
        <v>2191</v>
      </c>
      <c r="F3075" s="143">
        <v>4</v>
      </c>
      <c r="G3075" s="143">
        <v>1</v>
      </c>
    </row>
    <row r="3076" spans="1:7" ht="30" x14ac:dyDescent="0.25">
      <c r="A3076" s="142" t="s">
        <v>1864</v>
      </c>
      <c r="B3076" s="142" t="s">
        <v>2310</v>
      </c>
      <c r="C3076" s="142" t="s">
        <v>973</v>
      </c>
      <c r="D3076" s="142" t="s">
        <v>2233</v>
      </c>
      <c r="E3076" s="142" t="s">
        <v>2192</v>
      </c>
      <c r="F3076" s="143">
        <v>5</v>
      </c>
      <c r="G3076" s="143">
        <v>1</v>
      </c>
    </row>
    <row r="3077" spans="1:7" ht="30" x14ac:dyDescent="0.25">
      <c r="A3077" s="142" t="s">
        <v>1864</v>
      </c>
      <c r="B3077" s="142" t="s">
        <v>2310</v>
      </c>
      <c r="C3077" s="142" t="s">
        <v>973</v>
      </c>
      <c r="D3077" s="142" t="s">
        <v>2234</v>
      </c>
      <c r="E3077" s="142" t="s">
        <v>2193</v>
      </c>
      <c r="F3077" s="143">
        <v>6</v>
      </c>
      <c r="G3077" s="143">
        <v>1</v>
      </c>
    </row>
    <row r="3078" spans="1:7" ht="30" x14ac:dyDescent="0.25">
      <c r="A3078" s="142" t="s">
        <v>1864</v>
      </c>
      <c r="B3078" s="142" t="s">
        <v>2310</v>
      </c>
      <c r="C3078" s="142" t="s">
        <v>973</v>
      </c>
      <c r="D3078" s="142" t="s">
        <v>2235</v>
      </c>
      <c r="E3078" s="142" t="s">
        <v>2194</v>
      </c>
      <c r="F3078" s="143">
        <v>7</v>
      </c>
      <c r="G3078" s="143">
        <v>1</v>
      </c>
    </row>
    <row r="3079" spans="1:7" ht="30" x14ac:dyDescent="0.25">
      <c r="A3079" s="142" t="s">
        <v>1864</v>
      </c>
      <c r="B3079" s="142" t="s">
        <v>2310</v>
      </c>
      <c r="C3079" s="142" t="s">
        <v>973</v>
      </c>
      <c r="D3079" s="142" t="s">
        <v>2236</v>
      </c>
      <c r="E3079" s="142" t="s">
        <v>2195</v>
      </c>
      <c r="F3079" s="143">
        <v>8</v>
      </c>
      <c r="G3079" s="143">
        <v>1</v>
      </c>
    </row>
    <row r="3080" spans="1:7" ht="30" x14ac:dyDescent="0.25">
      <c r="A3080" s="142" t="s">
        <v>1864</v>
      </c>
      <c r="B3080" s="142" t="s">
        <v>2310</v>
      </c>
      <c r="C3080" s="142" t="s">
        <v>973</v>
      </c>
      <c r="D3080" s="142" t="s">
        <v>2237</v>
      </c>
      <c r="E3080" s="142" t="s">
        <v>2196</v>
      </c>
      <c r="F3080" s="143">
        <v>9</v>
      </c>
      <c r="G3080" s="143">
        <v>1</v>
      </c>
    </row>
    <row r="3081" spans="1:7" x14ac:dyDescent="0.25">
      <c r="A3081" s="142" t="s">
        <v>1865</v>
      </c>
      <c r="B3081" s="142" t="s">
        <v>1866</v>
      </c>
      <c r="C3081" s="142" t="s">
        <v>973</v>
      </c>
      <c r="D3081" s="142" t="s">
        <v>2229</v>
      </c>
      <c r="E3081" s="142" t="s">
        <v>2188</v>
      </c>
      <c r="F3081" s="143">
        <v>1</v>
      </c>
      <c r="G3081" s="143">
        <v>1</v>
      </c>
    </row>
    <row r="3082" spans="1:7" x14ac:dyDescent="0.25">
      <c r="A3082" s="142" t="s">
        <v>1865</v>
      </c>
      <c r="B3082" s="142" t="s">
        <v>1866</v>
      </c>
      <c r="C3082" s="142" t="s">
        <v>973</v>
      </c>
      <c r="D3082" s="142" t="s">
        <v>2230</v>
      </c>
      <c r="E3082" s="142" t="s">
        <v>2189</v>
      </c>
      <c r="F3082" s="143">
        <v>2</v>
      </c>
      <c r="G3082" s="143">
        <v>1</v>
      </c>
    </row>
    <row r="3083" spans="1:7" x14ac:dyDescent="0.25">
      <c r="A3083" s="142" t="s">
        <v>1865</v>
      </c>
      <c r="B3083" s="142" t="s">
        <v>1866</v>
      </c>
      <c r="C3083" s="142" t="s">
        <v>973</v>
      </c>
      <c r="D3083" s="142" t="s">
        <v>2231</v>
      </c>
      <c r="E3083" s="142" t="s">
        <v>2190</v>
      </c>
      <c r="F3083" s="143">
        <v>3</v>
      </c>
      <c r="G3083" s="143">
        <v>1</v>
      </c>
    </row>
    <row r="3084" spans="1:7" x14ac:dyDescent="0.25">
      <c r="A3084" s="142" t="s">
        <v>1865</v>
      </c>
      <c r="B3084" s="142" t="s">
        <v>1866</v>
      </c>
      <c r="C3084" s="142" t="s">
        <v>973</v>
      </c>
      <c r="D3084" s="142" t="s">
        <v>2232</v>
      </c>
      <c r="E3084" s="142" t="s">
        <v>2191</v>
      </c>
      <c r="F3084" s="143">
        <v>4</v>
      </c>
      <c r="G3084" s="143">
        <v>1</v>
      </c>
    </row>
    <row r="3085" spans="1:7" x14ac:dyDescent="0.25">
      <c r="A3085" s="142" t="s">
        <v>1865</v>
      </c>
      <c r="B3085" s="142" t="s">
        <v>1866</v>
      </c>
      <c r="C3085" s="142" t="s">
        <v>973</v>
      </c>
      <c r="D3085" s="142" t="s">
        <v>2233</v>
      </c>
      <c r="E3085" s="142" t="s">
        <v>2192</v>
      </c>
      <c r="F3085" s="143">
        <v>5</v>
      </c>
      <c r="G3085" s="143">
        <v>1</v>
      </c>
    </row>
    <row r="3086" spans="1:7" x14ac:dyDescent="0.25">
      <c r="A3086" s="142" t="s">
        <v>1865</v>
      </c>
      <c r="B3086" s="142" t="s">
        <v>1866</v>
      </c>
      <c r="C3086" s="142" t="s">
        <v>973</v>
      </c>
      <c r="D3086" s="142" t="s">
        <v>2234</v>
      </c>
      <c r="E3086" s="142" t="s">
        <v>2193</v>
      </c>
      <c r="F3086" s="143">
        <v>6</v>
      </c>
      <c r="G3086" s="143">
        <v>1</v>
      </c>
    </row>
    <row r="3087" spans="1:7" x14ac:dyDescent="0.25">
      <c r="A3087" s="142" t="s">
        <v>1865</v>
      </c>
      <c r="B3087" s="142" t="s">
        <v>1866</v>
      </c>
      <c r="C3087" s="142" t="s">
        <v>973</v>
      </c>
      <c r="D3087" s="142" t="s">
        <v>2235</v>
      </c>
      <c r="E3087" s="142" t="s">
        <v>2194</v>
      </c>
      <c r="F3087" s="143">
        <v>7</v>
      </c>
      <c r="G3087" s="143">
        <v>1</v>
      </c>
    </row>
    <row r="3088" spans="1:7" x14ac:dyDescent="0.25">
      <c r="A3088" s="142" t="s">
        <v>1865</v>
      </c>
      <c r="B3088" s="142" t="s">
        <v>1866</v>
      </c>
      <c r="C3088" s="142" t="s">
        <v>973</v>
      </c>
      <c r="D3088" s="142" t="s">
        <v>2236</v>
      </c>
      <c r="E3088" s="142" t="s">
        <v>2195</v>
      </c>
      <c r="F3088" s="143">
        <v>8</v>
      </c>
      <c r="G3088" s="143">
        <v>1</v>
      </c>
    </row>
    <row r="3089" spans="1:7" x14ac:dyDescent="0.25">
      <c r="A3089" s="142" t="s">
        <v>1865</v>
      </c>
      <c r="B3089" s="142" t="s">
        <v>1866</v>
      </c>
      <c r="C3089" s="142" t="s">
        <v>973</v>
      </c>
      <c r="D3089" s="142" t="s">
        <v>2237</v>
      </c>
      <c r="E3089" s="142" t="s">
        <v>2196</v>
      </c>
      <c r="F3089" s="143">
        <v>9</v>
      </c>
      <c r="G3089" s="143">
        <v>1</v>
      </c>
    </row>
    <row r="3090" spans="1:7" x14ac:dyDescent="0.25">
      <c r="A3090" s="142" t="s">
        <v>1867</v>
      </c>
      <c r="B3090" s="142" t="s">
        <v>1868</v>
      </c>
      <c r="C3090" s="142" t="s">
        <v>973</v>
      </c>
      <c r="D3090" s="142" t="s">
        <v>2229</v>
      </c>
      <c r="E3090" s="142" t="s">
        <v>2188</v>
      </c>
      <c r="F3090" s="143">
        <v>1</v>
      </c>
      <c r="G3090" s="143">
        <v>1</v>
      </c>
    </row>
    <row r="3091" spans="1:7" x14ac:dyDescent="0.25">
      <c r="A3091" s="142" t="s">
        <v>1867</v>
      </c>
      <c r="B3091" s="142" t="s">
        <v>1868</v>
      </c>
      <c r="C3091" s="142" t="s">
        <v>973</v>
      </c>
      <c r="D3091" s="142" t="s">
        <v>2230</v>
      </c>
      <c r="E3091" s="142" t="s">
        <v>2189</v>
      </c>
      <c r="F3091" s="143">
        <v>2</v>
      </c>
      <c r="G3091" s="143">
        <v>1</v>
      </c>
    </row>
    <row r="3092" spans="1:7" x14ac:dyDescent="0.25">
      <c r="A3092" s="142" t="s">
        <v>1867</v>
      </c>
      <c r="B3092" s="142" t="s">
        <v>1868</v>
      </c>
      <c r="C3092" s="142" t="s">
        <v>973</v>
      </c>
      <c r="D3092" s="142" t="s">
        <v>2231</v>
      </c>
      <c r="E3092" s="142" t="s">
        <v>2190</v>
      </c>
      <c r="F3092" s="143">
        <v>3</v>
      </c>
      <c r="G3092" s="143">
        <v>1</v>
      </c>
    </row>
    <row r="3093" spans="1:7" x14ac:dyDescent="0.25">
      <c r="A3093" s="142" t="s">
        <v>1867</v>
      </c>
      <c r="B3093" s="142" t="s">
        <v>1868</v>
      </c>
      <c r="C3093" s="142" t="s">
        <v>973</v>
      </c>
      <c r="D3093" s="142" t="s">
        <v>2232</v>
      </c>
      <c r="E3093" s="142" t="s">
        <v>2191</v>
      </c>
      <c r="F3093" s="143">
        <v>4</v>
      </c>
      <c r="G3093" s="143">
        <v>1</v>
      </c>
    </row>
    <row r="3094" spans="1:7" x14ac:dyDescent="0.25">
      <c r="A3094" s="142" t="s">
        <v>1867</v>
      </c>
      <c r="B3094" s="142" t="s">
        <v>1868</v>
      </c>
      <c r="C3094" s="142" t="s">
        <v>973</v>
      </c>
      <c r="D3094" s="142" t="s">
        <v>2233</v>
      </c>
      <c r="E3094" s="142" t="s">
        <v>2192</v>
      </c>
      <c r="F3094" s="143">
        <v>5</v>
      </c>
      <c r="G3094" s="143">
        <v>1</v>
      </c>
    </row>
    <row r="3095" spans="1:7" x14ac:dyDescent="0.25">
      <c r="A3095" s="142" t="s">
        <v>1867</v>
      </c>
      <c r="B3095" s="142" t="s">
        <v>1868</v>
      </c>
      <c r="C3095" s="142" t="s">
        <v>973</v>
      </c>
      <c r="D3095" s="142" t="s">
        <v>2234</v>
      </c>
      <c r="E3095" s="142" t="s">
        <v>2193</v>
      </c>
      <c r="F3095" s="143">
        <v>6</v>
      </c>
      <c r="G3095" s="143">
        <v>1</v>
      </c>
    </row>
    <row r="3096" spans="1:7" x14ac:dyDescent="0.25">
      <c r="A3096" s="142" t="s">
        <v>1867</v>
      </c>
      <c r="B3096" s="142" t="s">
        <v>1868</v>
      </c>
      <c r="C3096" s="142" t="s">
        <v>973</v>
      </c>
      <c r="D3096" s="142" t="s">
        <v>2235</v>
      </c>
      <c r="E3096" s="142" t="s">
        <v>2194</v>
      </c>
      <c r="F3096" s="143">
        <v>7</v>
      </c>
      <c r="G3096" s="143">
        <v>1</v>
      </c>
    </row>
    <row r="3097" spans="1:7" x14ac:dyDescent="0.25">
      <c r="A3097" s="142" t="s">
        <v>1867</v>
      </c>
      <c r="B3097" s="142" t="s">
        <v>1868</v>
      </c>
      <c r="C3097" s="142" t="s">
        <v>973</v>
      </c>
      <c r="D3097" s="142" t="s">
        <v>2236</v>
      </c>
      <c r="E3097" s="142" t="s">
        <v>2195</v>
      </c>
      <c r="F3097" s="143">
        <v>8</v>
      </c>
      <c r="G3097" s="143">
        <v>1</v>
      </c>
    </row>
    <row r="3098" spans="1:7" x14ac:dyDescent="0.25">
      <c r="A3098" s="142" t="s">
        <v>1867</v>
      </c>
      <c r="B3098" s="142" t="s">
        <v>1868</v>
      </c>
      <c r="C3098" s="142" t="s">
        <v>973</v>
      </c>
      <c r="D3098" s="142" t="s">
        <v>2237</v>
      </c>
      <c r="E3098" s="142" t="s">
        <v>2196</v>
      </c>
      <c r="F3098" s="143">
        <v>9</v>
      </c>
      <c r="G3098" s="143">
        <v>1</v>
      </c>
    </row>
    <row r="3099" spans="1:7" x14ac:dyDescent="0.25">
      <c r="A3099" s="142" t="s">
        <v>1869</v>
      </c>
      <c r="B3099" s="142" t="s">
        <v>2311</v>
      </c>
      <c r="C3099" s="142" t="s">
        <v>973</v>
      </c>
      <c r="D3099" s="142" t="s">
        <v>2229</v>
      </c>
      <c r="E3099" s="142" t="s">
        <v>2188</v>
      </c>
      <c r="F3099" s="143">
        <v>1</v>
      </c>
      <c r="G3099" s="143">
        <v>1</v>
      </c>
    </row>
    <row r="3100" spans="1:7" x14ac:dyDescent="0.25">
      <c r="A3100" s="142" t="s">
        <v>1869</v>
      </c>
      <c r="B3100" s="142" t="s">
        <v>2311</v>
      </c>
      <c r="C3100" s="142" t="s">
        <v>973</v>
      </c>
      <c r="D3100" s="142" t="s">
        <v>2230</v>
      </c>
      <c r="E3100" s="142" t="s">
        <v>2189</v>
      </c>
      <c r="F3100" s="143">
        <v>2</v>
      </c>
      <c r="G3100" s="143">
        <v>1</v>
      </c>
    </row>
    <row r="3101" spans="1:7" x14ac:dyDescent="0.25">
      <c r="A3101" s="142" t="s">
        <v>1869</v>
      </c>
      <c r="B3101" s="142" t="s">
        <v>2311</v>
      </c>
      <c r="C3101" s="142" t="s">
        <v>973</v>
      </c>
      <c r="D3101" s="142" t="s">
        <v>2231</v>
      </c>
      <c r="E3101" s="142" t="s">
        <v>2190</v>
      </c>
      <c r="F3101" s="143">
        <v>3</v>
      </c>
      <c r="G3101" s="143">
        <v>1</v>
      </c>
    </row>
    <row r="3102" spans="1:7" x14ac:dyDescent="0.25">
      <c r="A3102" s="142" t="s">
        <v>1869</v>
      </c>
      <c r="B3102" s="142" t="s">
        <v>2311</v>
      </c>
      <c r="C3102" s="142" t="s">
        <v>973</v>
      </c>
      <c r="D3102" s="142" t="s">
        <v>2232</v>
      </c>
      <c r="E3102" s="142" t="s">
        <v>2191</v>
      </c>
      <c r="F3102" s="143">
        <v>4</v>
      </c>
      <c r="G3102" s="143">
        <v>1</v>
      </c>
    </row>
    <row r="3103" spans="1:7" x14ac:dyDescent="0.25">
      <c r="A3103" s="142" t="s">
        <v>1869</v>
      </c>
      <c r="B3103" s="142" t="s">
        <v>2311</v>
      </c>
      <c r="C3103" s="142" t="s">
        <v>973</v>
      </c>
      <c r="D3103" s="142" t="s">
        <v>2233</v>
      </c>
      <c r="E3103" s="142" t="s">
        <v>2192</v>
      </c>
      <c r="F3103" s="143">
        <v>5</v>
      </c>
      <c r="G3103" s="143">
        <v>1</v>
      </c>
    </row>
    <row r="3104" spans="1:7" x14ac:dyDescent="0.25">
      <c r="A3104" s="142" t="s">
        <v>1869</v>
      </c>
      <c r="B3104" s="142" t="s">
        <v>2311</v>
      </c>
      <c r="C3104" s="142" t="s">
        <v>973</v>
      </c>
      <c r="D3104" s="142" t="s">
        <v>2234</v>
      </c>
      <c r="E3104" s="142" t="s">
        <v>2193</v>
      </c>
      <c r="F3104" s="143">
        <v>6</v>
      </c>
      <c r="G3104" s="143">
        <v>1</v>
      </c>
    </row>
    <row r="3105" spans="1:7" x14ac:dyDescent="0.25">
      <c r="A3105" s="142" t="s">
        <v>1869</v>
      </c>
      <c r="B3105" s="142" t="s">
        <v>2311</v>
      </c>
      <c r="C3105" s="142" t="s">
        <v>973</v>
      </c>
      <c r="D3105" s="142" t="s">
        <v>2235</v>
      </c>
      <c r="E3105" s="142" t="s">
        <v>2194</v>
      </c>
      <c r="F3105" s="143">
        <v>7</v>
      </c>
      <c r="G3105" s="143">
        <v>1</v>
      </c>
    </row>
    <row r="3106" spans="1:7" x14ac:dyDescent="0.25">
      <c r="A3106" s="142" t="s">
        <v>1869</v>
      </c>
      <c r="B3106" s="142" t="s">
        <v>2311</v>
      </c>
      <c r="C3106" s="142" t="s">
        <v>973</v>
      </c>
      <c r="D3106" s="142" t="s">
        <v>2236</v>
      </c>
      <c r="E3106" s="142" t="s">
        <v>2195</v>
      </c>
      <c r="F3106" s="143">
        <v>8</v>
      </c>
      <c r="G3106" s="143">
        <v>1</v>
      </c>
    </row>
    <row r="3107" spans="1:7" x14ac:dyDescent="0.25">
      <c r="A3107" s="142" t="s">
        <v>1869</v>
      </c>
      <c r="B3107" s="142" t="s">
        <v>2311</v>
      </c>
      <c r="C3107" s="142" t="s">
        <v>973</v>
      </c>
      <c r="D3107" s="142" t="s">
        <v>2237</v>
      </c>
      <c r="E3107" s="142" t="s">
        <v>2196</v>
      </c>
      <c r="F3107" s="143">
        <v>9</v>
      </c>
      <c r="G3107" s="143">
        <v>1</v>
      </c>
    </row>
    <row r="3108" spans="1:7" x14ac:dyDescent="0.25">
      <c r="A3108" s="142" t="s">
        <v>1871</v>
      </c>
      <c r="B3108" s="142" t="s">
        <v>1872</v>
      </c>
      <c r="C3108" s="142" t="s">
        <v>973</v>
      </c>
      <c r="D3108" s="142" t="s">
        <v>2229</v>
      </c>
      <c r="E3108" s="142" t="s">
        <v>2188</v>
      </c>
      <c r="F3108" s="143">
        <v>1</v>
      </c>
      <c r="G3108" s="143">
        <v>1</v>
      </c>
    </row>
    <row r="3109" spans="1:7" x14ac:dyDescent="0.25">
      <c r="A3109" s="142" t="s">
        <v>1871</v>
      </c>
      <c r="B3109" s="142" t="s">
        <v>1872</v>
      </c>
      <c r="C3109" s="142" t="s">
        <v>973</v>
      </c>
      <c r="D3109" s="142" t="s">
        <v>2230</v>
      </c>
      <c r="E3109" s="142" t="s">
        <v>2189</v>
      </c>
      <c r="F3109" s="143">
        <v>2</v>
      </c>
      <c r="G3109" s="143">
        <v>1</v>
      </c>
    </row>
    <row r="3110" spans="1:7" x14ac:dyDescent="0.25">
      <c r="A3110" s="142" t="s">
        <v>1871</v>
      </c>
      <c r="B3110" s="142" t="s">
        <v>1872</v>
      </c>
      <c r="C3110" s="142" t="s">
        <v>973</v>
      </c>
      <c r="D3110" s="142" t="s">
        <v>2231</v>
      </c>
      <c r="E3110" s="142" t="s">
        <v>2190</v>
      </c>
      <c r="F3110" s="143">
        <v>3</v>
      </c>
      <c r="G3110" s="143">
        <v>1</v>
      </c>
    </row>
    <row r="3111" spans="1:7" x14ac:dyDescent="0.25">
      <c r="A3111" s="142" t="s">
        <v>1871</v>
      </c>
      <c r="B3111" s="142" t="s">
        <v>1872</v>
      </c>
      <c r="C3111" s="142" t="s">
        <v>973</v>
      </c>
      <c r="D3111" s="142" t="s">
        <v>2232</v>
      </c>
      <c r="E3111" s="142" t="s">
        <v>2191</v>
      </c>
      <c r="F3111" s="143">
        <v>4</v>
      </c>
      <c r="G3111" s="143">
        <v>1</v>
      </c>
    </row>
    <row r="3112" spans="1:7" x14ac:dyDescent="0.25">
      <c r="A3112" s="142" t="s">
        <v>1871</v>
      </c>
      <c r="B3112" s="142" t="s">
        <v>1872</v>
      </c>
      <c r="C3112" s="142" t="s">
        <v>973</v>
      </c>
      <c r="D3112" s="142" t="s">
        <v>2233</v>
      </c>
      <c r="E3112" s="142" t="s">
        <v>2192</v>
      </c>
      <c r="F3112" s="143">
        <v>5</v>
      </c>
      <c r="G3112" s="143">
        <v>1</v>
      </c>
    </row>
    <row r="3113" spans="1:7" x14ac:dyDescent="0.25">
      <c r="A3113" s="142" t="s">
        <v>1871</v>
      </c>
      <c r="B3113" s="142" t="s">
        <v>1872</v>
      </c>
      <c r="C3113" s="142" t="s">
        <v>973</v>
      </c>
      <c r="D3113" s="142" t="s">
        <v>2234</v>
      </c>
      <c r="E3113" s="142" t="s">
        <v>2193</v>
      </c>
      <c r="F3113" s="143">
        <v>6</v>
      </c>
      <c r="G3113" s="143">
        <v>1</v>
      </c>
    </row>
    <row r="3114" spans="1:7" x14ac:dyDescent="0.25">
      <c r="A3114" s="142" t="s">
        <v>1871</v>
      </c>
      <c r="B3114" s="142" t="s">
        <v>1872</v>
      </c>
      <c r="C3114" s="142" t="s">
        <v>973</v>
      </c>
      <c r="D3114" s="142" t="s">
        <v>2235</v>
      </c>
      <c r="E3114" s="142" t="s">
        <v>2194</v>
      </c>
      <c r="F3114" s="143">
        <v>7</v>
      </c>
      <c r="G3114" s="143">
        <v>1</v>
      </c>
    </row>
    <row r="3115" spans="1:7" x14ac:dyDescent="0.25">
      <c r="A3115" s="142" t="s">
        <v>1871</v>
      </c>
      <c r="B3115" s="142" t="s">
        <v>1872</v>
      </c>
      <c r="C3115" s="142" t="s">
        <v>973</v>
      </c>
      <c r="D3115" s="142" t="s">
        <v>2236</v>
      </c>
      <c r="E3115" s="142" t="s">
        <v>2195</v>
      </c>
      <c r="F3115" s="143">
        <v>8</v>
      </c>
      <c r="G3115" s="143">
        <v>1</v>
      </c>
    </row>
    <row r="3116" spans="1:7" x14ac:dyDescent="0.25">
      <c r="A3116" s="142" t="s">
        <v>1871</v>
      </c>
      <c r="B3116" s="142" t="s">
        <v>1872</v>
      </c>
      <c r="C3116" s="142" t="s">
        <v>973</v>
      </c>
      <c r="D3116" s="142" t="s">
        <v>2237</v>
      </c>
      <c r="E3116" s="142" t="s">
        <v>2196</v>
      </c>
      <c r="F3116" s="143">
        <v>9</v>
      </c>
      <c r="G3116" s="143">
        <v>1</v>
      </c>
    </row>
    <row r="3117" spans="1:7" x14ac:dyDescent="0.25">
      <c r="A3117" s="142" t="s">
        <v>1873</v>
      </c>
      <c r="B3117" s="142" t="s">
        <v>1874</v>
      </c>
      <c r="C3117" s="142" t="s">
        <v>973</v>
      </c>
      <c r="D3117" s="142" t="s">
        <v>2229</v>
      </c>
      <c r="E3117" s="142" t="s">
        <v>2188</v>
      </c>
      <c r="F3117" s="143">
        <v>1</v>
      </c>
      <c r="G3117" s="143">
        <v>1</v>
      </c>
    </row>
    <row r="3118" spans="1:7" x14ac:dyDescent="0.25">
      <c r="A3118" s="142" t="s">
        <v>1873</v>
      </c>
      <c r="B3118" s="142" t="s">
        <v>1874</v>
      </c>
      <c r="C3118" s="142" t="s">
        <v>973</v>
      </c>
      <c r="D3118" s="142" t="s">
        <v>2230</v>
      </c>
      <c r="E3118" s="142" t="s">
        <v>2189</v>
      </c>
      <c r="F3118" s="143">
        <v>2</v>
      </c>
      <c r="G3118" s="143">
        <v>1</v>
      </c>
    </row>
    <row r="3119" spans="1:7" x14ac:dyDescent="0.25">
      <c r="A3119" s="142" t="s">
        <v>1873</v>
      </c>
      <c r="B3119" s="142" t="s">
        <v>1874</v>
      </c>
      <c r="C3119" s="142" t="s">
        <v>973</v>
      </c>
      <c r="D3119" s="142" t="s">
        <v>2231</v>
      </c>
      <c r="E3119" s="142" t="s">
        <v>2190</v>
      </c>
      <c r="F3119" s="143">
        <v>3</v>
      </c>
      <c r="G3119" s="143">
        <v>1</v>
      </c>
    </row>
    <row r="3120" spans="1:7" x14ac:dyDescent="0.25">
      <c r="A3120" s="142" t="s">
        <v>1873</v>
      </c>
      <c r="B3120" s="142" t="s">
        <v>1874</v>
      </c>
      <c r="C3120" s="142" t="s">
        <v>973</v>
      </c>
      <c r="D3120" s="142" t="s">
        <v>2232</v>
      </c>
      <c r="E3120" s="142" t="s">
        <v>2191</v>
      </c>
      <c r="F3120" s="143">
        <v>4</v>
      </c>
      <c r="G3120" s="143">
        <v>1</v>
      </c>
    </row>
    <row r="3121" spans="1:7" x14ac:dyDescent="0.25">
      <c r="A3121" s="142" t="s">
        <v>1873</v>
      </c>
      <c r="B3121" s="142" t="s">
        <v>1874</v>
      </c>
      <c r="C3121" s="142" t="s">
        <v>973</v>
      </c>
      <c r="D3121" s="142" t="s">
        <v>2233</v>
      </c>
      <c r="E3121" s="142" t="s">
        <v>2192</v>
      </c>
      <c r="F3121" s="143">
        <v>5</v>
      </c>
      <c r="G3121" s="143">
        <v>1</v>
      </c>
    </row>
    <row r="3122" spans="1:7" x14ac:dyDescent="0.25">
      <c r="A3122" s="142" t="s">
        <v>1873</v>
      </c>
      <c r="B3122" s="142" t="s">
        <v>1874</v>
      </c>
      <c r="C3122" s="142" t="s">
        <v>973</v>
      </c>
      <c r="D3122" s="142" t="s">
        <v>2234</v>
      </c>
      <c r="E3122" s="142" t="s">
        <v>2193</v>
      </c>
      <c r="F3122" s="143">
        <v>6</v>
      </c>
      <c r="G3122" s="143">
        <v>1</v>
      </c>
    </row>
    <row r="3123" spans="1:7" x14ac:dyDescent="0.25">
      <c r="A3123" s="142" t="s">
        <v>1873</v>
      </c>
      <c r="B3123" s="142" t="s">
        <v>1874</v>
      </c>
      <c r="C3123" s="142" t="s">
        <v>973</v>
      </c>
      <c r="D3123" s="142" t="s">
        <v>2235</v>
      </c>
      <c r="E3123" s="142" t="s">
        <v>2194</v>
      </c>
      <c r="F3123" s="143">
        <v>7</v>
      </c>
      <c r="G3123" s="143">
        <v>1</v>
      </c>
    </row>
    <row r="3124" spans="1:7" x14ac:dyDescent="0.25">
      <c r="A3124" s="142" t="s">
        <v>1873</v>
      </c>
      <c r="B3124" s="142" t="s">
        <v>1874</v>
      </c>
      <c r="C3124" s="142" t="s">
        <v>973</v>
      </c>
      <c r="D3124" s="142" t="s">
        <v>2236</v>
      </c>
      <c r="E3124" s="142" t="s">
        <v>2195</v>
      </c>
      <c r="F3124" s="143">
        <v>8</v>
      </c>
      <c r="G3124" s="143">
        <v>1</v>
      </c>
    </row>
    <row r="3125" spans="1:7" x14ac:dyDescent="0.25">
      <c r="A3125" s="142" t="s">
        <v>1873</v>
      </c>
      <c r="B3125" s="142" t="s">
        <v>1874</v>
      </c>
      <c r="C3125" s="142" t="s">
        <v>973</v>
      </c>
      <c r="D3125" s="142" t="s">
        <v>2237</v>
      </c>
      <c r="E3125" s="142" t="s">
        <v>2196</v>
      </c>
      <c r="F3125" s="143">
        <v>9</v>
      </c>
      <c r="G3125" s="143">
        <v>1</v>
      </c>
    </row>
    <row r="3126" spans="1:7" x14ac:dyDescent="0.25">
      <c r="A3126" s="142" t="s">
        <v>1875</v>
      </c>
      <c r="B3126" s="142" t="s">
        <v>2312</v>
      </c>
      <c r="C3126" s="142" t="s">
        <v>973</v>
      </c>
      <c r="D3126" s="142" t="s">
        <v>2229</v>
      </c>
      <c r="E3126" s="142" t="s">
        <v>2188</v>
      </c>
      <c r="F3126" s="143">
        <v>1</v>
      </c>
      <c r="G3126" s="143">
        <v>1</v>
      </c>
    </row>
    <row r="3127" spans="1:7" x14ac:dyDescent="0.25">
      <c r="A3127" s="142" t="s">
        <v>1875</v>
      </c>
      <c r="B3127" s="142" t="s">
        <v>2312</v>
      </c>
      <c r="C3127" s="142" t="s">
        <v>973</v>
      </c>
      <c r="D3127" s="142" t="s">
        <v>2230</v>
      </c>
      <c r="E3127" s="142" t="s">
        <v>2189</v>
      </c>
      <c r="F3127" s="143">
        <v>2</v>
      </c>
      <c r="G3127" s="143">
        <v>1</v>
      </c>
    </row>
    <row r="3128" spans="1:7" x14ac:dyDescent="0.25">
      <c r="A3128" s="142" t="s">
        <v>1875</v>
      </c>
      <c r="B3128" s="142" t="s">
        <v>2312</v>
      </c>
      <c r="C3128" s="142" t="s">
        <v>973</v>
      </c>
      <c r="D3128" s="142" t="s">
        <v>2231</v>
      </c>
      <c r="E3128" s="142" t="s">
        <v>2190</v>
      </c>
      <c r="F3128" s="143">
        <v>3</v>
      </c>
      <c r="G3128" s="143">
        <v>1</v>
      </c>
    </row>
    <row r="3129" spans="1:7" x14ac:dyDescent="0.25">
      <c r="A3129" s="142" t="s">
        <v>1875</v>
      </c>
      <c r="B3129" s="142" t="s">
        <v>2312</v>
      </c>
      <c r="C3129" s="142" t="s">
        <v>973</v>
      </c>
      <c r="D3129" s="142" t="s">
        <v>2232</v>
      </c>
      <c r="E3129" s="142" t="s">
        <v>2191</v>
      </c>
      <c r="F3129" s="143">
        <v>4</v>
      </c>
      <c r="G3129" s="143">
        <v>1</v>
      </c>
    </row>
    <row r="3130" spans="1:7" x14ac:dyDescent="0.25">
      <c r="A3130" s="142" t="s">
        <v>1875</v>
      </c>
      <c r="B3130" s="142" t="s">
        <v>2312</v>
      </c>
      <c r="C3130" s="142" t="s">
        <v>973</v>
      </c>
      <c r="D3130" s="142" t="s">
        <v>2233</v>
      </c>
      <c r="E3130" s="142" t="s">
        <v>2192</v>
      </c>
      <c r="F3130" s="143">
        <v>5</v>
      </c>
      <c r="G3130" s="143">
        <v>1</v>
      </c>
    </row>
    <row r="3131" spans="1:7" x14ac:dyDescent="0.25">
      <c r="A3131" s="142" t="s">
        <v>1875</v>
      </c>
      <c r="B3131" s="142" t="s">
        <v>2312</v>
      </c>
      <c r="C3131" s="142" t="s">
        <v>973</v>
      </c>
      <c r="D3131" s="142" t="s">
        <v>2234</v>
      </c>
      <c r="E3131" s="142" t="s">
        <v>2193</v>
      </c>
      <c r="F3131" s="143">
        <v>6</v>
      </c>
      <c r="G3131" s="143">
        <v>1</v>
      </c>
    </row>
    <row r="3132" spans="1:7" x14ac:dyDescent="0.25">
      <c r="A3132" s="142" t="s">
        <v>1875</v>
      </c>
      <c r="B3132" s="142" t="s">
        <v>2312</v>
      </c>
      <c r="C3132" s="142" t="s">
        <v>973</v>
      </c>
      <c r="D3132" s="142" t="s">
        <v>2235</v>
      </c>
      <c r="E3132" s="142" t="s">
        <v>2194</v>
      </c>
      <c r="F3132" s="143">
        <v>7</v>
      </c>
      <c r="G3132" s="143">
        <v>1</v>
      </c>
    </row>
    <row r="3133" spans="1:7" x14ac:dyDescent="0.25">
      <c r="A3133" s="142" t="s">
        <v>1875</v>
      </c>
      <c r="B3133" s="142" t="s">
        <v>2312</v>
      </c>
      <c r="C3133" s="142" t="s">
        <v>973</v>
      </c>
      <c r="D3133" s="142" t="s">
        <v>2236</v>
      </c>
      <c r="E3133" s="142" t="s">
        <v>2195</v>
      </c>
      <c r="F3133" s="143">
        <v>8</v>
      </c>
      <c r="G3133" s="143">
        <v>1</v>
      </c>
    </row>
    <row r="3134" spans="1:7" x14ac:dyDescent="0.25">
      <c r="A3134" s="142" t="s">
        <v>1875</v>
      </c>
      <c r="B3134" s="142" t="s">
        <v>2312</v>
      </c>
      <c r="C3134" s="142" t="s">
        <v>973</v>
      </c>
      <c r="D3134" s="142" t="s">
        <v>2237</v>
      </c>
      <c r="E3134" s="142" t="s">
        <v>2196</v>
      </c>
      <c r="F3134" s="143">
        <v>9</v>
      </c>
      <c r="G3134" s="143">
        <v>1</v>
      </c>
    </row>
    <row r="3135" spans="1:7" x14ac:dyDescent="0.25">
      <c r="A3135" s="142" t="s">
        <v>1877</v>
      </c>
      <c r="B3135" s="142" t="s">
        <v>2313</v>
      </c>
      <c r="C3135" s="142" t="s">
        <v>973</v>
      </c>
      <c r="D3135" s="142" t="s">
        <v>2229</v>
      </c>
      <c r="E3135" s="142" t="s">
        <v>2188</v>
      </c>
      <c r="F3135" s="143">
        <v>1</v>
      </c>
      <c r="G3135" s="143">
        <v>1</v>
      </c>
    </row>
    <row r="3136" spans="1:7" x14ac:dyDescent="0.25">
      <c r="A3136" s="142" t="s">
        <v>1877</v>
      </c>
      <c r="B3136" s="142" t="s">
        <v>2313</v>
      </c>
      <c r="C3136" s="142" t="s">
        <v>973</v>
      </c>
      <c r="D3136" s="142" t="s">
        <v>2230</v>
      </c>
      <c r="E3136" s="142" t="s">
        <v>2189</v>
      </c>
      <c r="F3136" s="143">
        <v>2</v>
      </c>
      <c r="G3136" s="143">
        <v>1</v>
      </c>
    </row>
    <row r="3137" spans="1:7" x14ac:dyDescent="0.25">
      <c r="A3137" s="142" t="s">
        <v>1877</v>
      </c>
      <c r="B3137" s="142" t="s">
        <v>2313</v>
      </c>
      <c r="C3137" s="142" t="s">
        <v>973</v>
      </c>
      <c r="D3137" s="142" t="s">
        <v>2231</v>
      </c>
      <c r="E3137" s="142" t="s">
        <v>2190</v>
      </c>
      <c r="F3137" s="143">
        <v>3</v>
      </c>
      <c r="G3137" s="143">
        <v>1</v>
      </c>
    </row>
    <row r="3138" spans="1:7" x14ac:dyDescent="0.25">
      <c r="A3138" s="142" t="s">
        <v>1877</v>
      </c>
      <c r="B3138" s="142" t="s">
        <v>2313</v>
      </c>
      <c r="C3138" s="142" t="s">
        <v>973</v>
      </c>
      <c r="D3138" s="142" t="s">
        <v>2232</v>
      </c>
      <c r="E3138" s="142" t="s">
        <v>2191</v>
      </c>
      <c r="F3138" s="143">
        <v>4</v>
      </c>
      <c r="G3138" s="143">
        <v>1</v>
      </c>
    </row>
    <row r="3139" spans="1:7" x14ac:dyDescent="0.25">
      <c r="A3139" s="142" t="s">
        <v>1877</v>
      </c>
      <c r="B3139" s="142" t="s">
        <v>2313</v>
      </c>
      <c r="C3139" s="142" t="s">
        <v>973</v>
      </c>
      <c r="D3139" s="142" t="s">
        <v>2233</v>
      </c>
      <c r="E3139" s="142" t="s">
        <v>2192</v>
      </c>
      <c r="F3139" s="143">
        <v>5</v>
      </c>
      <c r="G3139" s="143">
        <v>1</v>
      </c>
    </row>
    <row r="3140" spans="1:7" x14ac:dyDescent="0.25">
      <c r="A3140" s="142" t="s">
        <v>1877</v>
      </c>
      <c r="B3140" s="142" t="s">
        <v>2313</v>
      </c>
      <c r="C3140" s="142" t="s">
        <v>973</v>
      </c>
      <c r="D3140" s="142" t="s">
        <v>2234</v>
      </c>
      <c r="E3140" s="142" t="s">
        <v>2193</v>
      </c>
      <c r="F3140" s="143">
        <v>6</v>
      </c>
      <c r="G3140" s="143">
        <v>1</v>
      </c>
    </row>
    <row r="3141" spans="1:7" x14ac:dyDescent="0.25">
      <c r="A3141" s="142" t="s">
        <v>1877</v>
      </c>
      <c r="B3141" s="142" t="s">
        <v>2313</v>
      </c>
      <c r="C3141" s="142" t="s">
        <v>973</v>
      </c>
      <c r="D3141" s="142" t="s">
        <v>2235</v>
      </c>
      <c r="E3141" s="142" t="s">
        <v>2194</v>
      </c>
      <c r="F3141" s="143">
        <v>7</v>
      </c>
      <c r="G3141" s="143">
        <v>1</v>
      </c>
    </row>
    <row r="3142" spans="1:7" x14ac:dyDescent="0.25">
      <c r="A3142" s="142" t="s">
        <v>1877</v>
      </c>
      <c r="B3142" s="142" t="s">
        <v>2313</v>
      </c>
      <c r="C3142" s="142" t="s">
        <v>973</v>
      </c>
      <c r="D3142" s="142" t="s">
        <v>2236</v>
      </c>
      <c r="E3142" s="142" t="s">
        <v>2195</v>
      </c>
      <c r="F3142" s="143">
        <v>8</v>
      </c>
      <c r="G3142" s="143">
        <v>1</v>
      </c>
    </row>
    <row r="3143" spans="1:7" x14ac:dyDescent="0.25">
      <c r="A3143" s="142" t="s">
        <v>1877</v>
      </c>
      <c r="B3143" s="142" t="s">
        <v>2313</v>
      </c>
      <c r="C3143" s="142" t="s">
        <v>973</v>
      </c>
      <c r="D3143" s="142" t="s">
        <v>2237</v>
      </c>
      <c r="E3143" s="142" t="s">
        <v>2196</v>
      </c>
      <c r="F3143" s="143">
        <v>9</v>
      </c>
      <c r="G3143" s="143">
        <v>1</v>
      </c>
    </row>
    <row r="3144" spans="1:7" x14ac:dyDescent="0.25">
      <c r="A3144" s="142" t="s">
        <v>1879</v>
      </c>
      <c r="B3144" s="142" t="s">
        <v>1880</v>
      </c>
      <c r="C3144" s="142" t="s">
        <v>973</v>
      </c>
      <c r="D3144" s="142" t="s">
        <v>2229</v>
      </c>
      <c r="E3144" s="142" t="s">
        <v>2188</v>
      </c>
      <c r="F3144" s="143">
        <v>1</v>
      </c>
      <c r="G3144" s="143">
        <v>1</v>
      </c>
    </row>
    <row r="3145" spans="1:7" x14ac:dyDescent="0.25">
      <c r="A3145" s="142" t="s">
        <v>1879</v>
      </c>
      <c r="B3145" s="142" t="s">
        <v>1880</v>
      </c>
      <c r="C3145" s="142" t="s">
        <v>973</v>
      </c>
      <c r="D3145" s="142" t="s">
        <v>2230</v>
      </c>
      <c r="E3145" s="142" t="s">
        <v>2189</v>
      </c>
      <c r="F3145" s="143">
        <v>2</v>
      </c>
      <c r="G3145" s="143">
        <v>1</v>
      </c>
    </row>
    <row r="3146" spans="1:7" x14ac:dyDescent="0.25">
      <c r="A3146" s="142" t="s">
        <v>1879</v>
      </c>
      <c r="B3146" s="142" t="s">
        <v>1880</v>
      </c>
      <c r="C3146" s="142" t="s">
        <v>973</v>
      </c>
      <c r="D3146" s="142" t="s">
        <v>2231</v>
      </c>
      <c r="E3146" s="142" t="s">
        <v>2190</v>
      </c>
      <c r="F3146" s="143">
        <v>3</v>
      </c>
      <c r="G3146" s="143">
        <v>1</v>
      </c>
    </row>
    <row r="3147" spans="1:7" x14ac:dyDescent="0.25">
      <c r="A3147" s="142" t="s">
        <v>1879</v>
      </c>
      <c r="B3147" s="142" t="s">
        <v>1880</v>
      </c>
      <c r="C3147" s="142" t="s">
        <v>973</v>
      </c>
      <c r="D3147" s="142" t="s">
        <v>2232</v>
      </c>
      <c r="E3147" s="142" t="s">
        <v>2191</v>
      </c>
      <c r="F3147" s="143">
        <v>4</v>
      </c>
      <c r="G3147" s="143">
        <v>1</v>
      </c>
    </row>
    <row r="3148" spans="1:7" x14ac:dyDescent="0.25">
      <c r="A3148" s="142" t="s">
        <v>1879</v>
      </c>
      <c r="B3148" s="142" t="s">
        <v>1880</v>
      </c>
      <c r="C3148" s="142" t="s">
        <v>973</v>
      </c>
      <c r="D3148" s="142" t="s">
        <v>2233</v>
      </c>
      <c r="E3148" s="142" t="s">
        <v>2192</v>
      </c>
      <c r="F3148" s="143">
        <v>5</v>
      </c>
      <c r="G3148" s="143">
        <v>1</v>
      </c>
    </row>
    <row r="3149" spans="1:7" x14ac:dyDescent="0.25">
      <c r="A3149" s="142" t="s">
        <v>1879</v>
      </c>
      <c r="B3149" s="142" t="s">
        <v>1880</v>
      </c>
      <c r="C3149" s="142" t="s">
        <v>973</v>
      </c>
      <c r="D3149" s="142" t="s">
        <v>2234</v>
      </c>
      <c r="E3149" s="142" t="s">
        <v>2193</v>
      </c>
      <c r="F3149" s="143">
        <v>6</v>
      </c>
      <c r="G3149" s="143">
        <v>1</v>
      </c>
    </row>
    <row r="3150" spans="1:7" x14ac:dyDescent="0.25">
      <c r="A3150" s="142" t="s">
        <v>1879</v>
      </c>
      <c r="B3150" s="142" t="s">
        <v>1880</v>
      </c>
      <c r="C3150" s="142" t="s">
        <v>973</v>
      </c>
      <c r="D3150" s="142" t="s">
        <v>2235</v>
      </c>
      <c r="E3150" s="142" t="s">
        <v>2194</v>
      </c>
      <c r="F3150" s="143">
        <v>7</v>
      </c>
      <c r="G3150" s="143">
        <v>1</v>
      </c>
    </row>
    <row r="3151" spans="1:7" x14ac:dyDescent="0.25">
      <c r="A3151" s="142" t="s">
        <v>1879</v>
      </c>
      <c r="B3151" s="142" t="s">
        <v>1880</v>
      </c>
      <c r="C3151" s="142" t="s">
        <v>973</v>
      </c>
      <c r="D3151" s="142" t="s">
        <v>2236</v>
      </c>
      <c r="E3151" s="142" t="s">
        <v>2195</v>
      </c>
      <c r="F3151" s="143">
        <v>8</v>
      </c>
      <c r="G3151" s="143">
        <v>1</v>
      </c>
    </row>
    <row r="3152" spans="1:7" x14ac:dyDescent="0.25">
      <c r="A3152" s="142" t="s">
        <v>1879</v>
      </c>
      <c r="B3152" s="142" t="s">
        <v>1880</v>
      </c>
      <c r="C3152" s="142" t="s">
        <v>973</v>
      </c>
      <c r="D3152" s="142" t="s">
        <v>2237</v>
      </c>
      <c r="E3152" s="142" t="s">
        <v>2196</v>
      </c>
      <c r="F3152" s="143">
        <v>9</v>
      </c>
      <c r="G3152" s="143">
        <v>1</v>
      </c>
    </row>
    <row r="3153" spans="1:7" x14ac:dyDescent="0.25">
      <c r="A3153" s="142" t="s">
        <v>1881</v>
      </c>
      <c r="B3153" s="142" t="s">
        <v>1882</v>
      </c>
      <c r="C3153" s="142" t="s">
        <v>973</v>
      </c>
      <c r="D3153" s="142" t="s">
        <v>2229</v>
      </c>
      <c r="E3153" s="142" t="s">
        <v>2188</v>
      </c>
      <c r="F3153" s="143">
        <v>1</v>
      </c>
      <c r="G3153" s="143">
        <v>1</v>
      </c>
    </row>
    <row r="3154" spans="1:7" x14ac:dyDescent="0.25">
      <c r="A3154" s="142" t="s">
        <v>1881</v>
      </c>
      <c r="B3154" s="142" t="s">
        <v>1882</v>
      </c>
      <c r="C3154" s="142" t="s">
        <v>973</v>
      </c>
      <c r="D3154" s="142" t="s">
        <v>2230</v>
      </c>
      <c r="E3154" s="142" t="s">
        <v>2189</v>
      </c>
      <c r="F3154" s="143">
        <v>2</v>
      </c>
      <c r="G3154" s="143">
        <v>1</v>
      </c>
    </row>
    <row r="3155" spans="1:7" x14ac:dyDescent="0.25">
      <c r="A3155" s="142" t="s">
        <v>1881</v>
      </c>
      <c r="B3155" s="142" t="s">
        <v>1882</v>
      </c>
      <c r="C3155" s="142" t="s">
        <v>973</v>
      </c>
      <c r="D3155" s="142" t="s">
        <v>2231</v>
      </c>
      <c r="E3155" s="142" t="s">
        <v>2190</v>
      </c>
      <c r="F3155" s="143">
        <v>3</v>
      </c>
      <c r="G3155" s="143">
        <v>1</v>
      </c>
    </row>
    <row r="3156" spans="1:7" x14ac:dyDescent="0.25">
      <c r="A3156" s="142" t="s">
        <v>1881</v>
      </c>
      <c r="B3156" s="142" t="s">
        <v>1882</v>
      </c>
      <c r="C3156" s="142" t="s">
        <v>973</v>
      </c>
      <c r="D3156" s="142" t="s">
        <v>2232</v>
      </c>
      <c r="E3156" s="142" t="s">
        <v>2191</v>
      </c>
      <c r="F3156" s="143">
        <v>4</v>
      </c>
      <c r="G3156" s="143">
        <v>1</v>
      </c>
    </row>
    <row r="3157" spans="1:7" x14ac:dyDescent="0.25">
      <c r="A3157" s="142" t="s">
        <v>1881</v>
      </c>
      <c r="B3157" s="142" t="s">
        <v>1882</v>
      </c>
      <c r="C3157" s="142" t="s">
        <v>973</v>
      </c>
      <c r="D3157" s="142" t="s">
        <v>2233</v>
      </c>
      <c r="E3157" s="142" t="s">
        <v>2192</v>
      </c>
      <c r="F3157" s="143">
        <v>5</v>
      </c>
      <c r="G3157" s="143">
        <v>1</v>
      </c>
    </row>
    <row r="3158" spans="1:7" x14ac:dyDescent="0.25">
      <c r="A3158" s="142" t="s">
        <v>1881</v>
      </c>
      <c r="B3158" s="142" t="s">
        <v>1882</v>
      </c>
      <c r="C3158" s="142" t="s">
        <v>973</v>
      </c>
      <c r="D3158" s="142" t="s">
        <v>2234</v>
      </c>
      <c r="E3158" s="142" t="s">
        <v>2193</v>
      </c>
      <c r="F3158" s="143">
        <v>6</v>
      </c>
      <c r="G3158" s="143">
        <v>1</v>
      </c>
    </row>
    <row r="3159" spans="1:7" x14ac:dyDescent="0.25">
      <c r="A3159" s="142" t="s">
        <v>1881</v>
      </c>
      <c r="B3159" s="142" t="s">
        <v>1882</v>
      </c>
      <c r="C3159" s="142" t="s">
        <v>973</v>
      </c>
      <c r="D3159" s="142" t="s">
        <v>2235</v>
      </c>
      <c r="E3159" s="142" t="s">
        <v>2194</v>
      </c>
      <c r="F3159" s="143">
        <v>7</v>
      </c>
      <c r="G3159" s="143">
        <v>1</v>
      </c>
    </row>
    <row r="3160" spans="1:7" x14ac:dyDescent="0.25">
      <c r="A3160" s="142" t="s">
        <v>1881</v>
      </c>
      <c r="B3160" s="142" t="s">
        <v>1882</v>
      </c>
      <c r="C3160" s="142" t="s">
        <v>973</v>
      </c>
      <c r="D3160" s="142" t="s">
        <v>2236</v>
      </c>
      <c r="E3160" s="142" t="s">
        <v>2195</v>
      </c>
      <c r="F3160" s="143">
        <v>8</v>
      </c>
      <c r="G3160" s="143">
        <v>1</v>
      </c>
    </row>
    <row r="3161" spans="1:7" x14ac:dyDescent="0.25">
      <c r="A3161" s="142" t="s">
        <v>1881</v>
      </c>
      <c r="B3161" s="142" t="s">
        <v>1882</v>
      </c>
      <c r="C3161" s="142" t="s">
        <v>973</v>
      </c>
      <c r="D3161" s="142" t="s">
        <v>2237</v>
      </c>
      <c r="E3161" s="142" t="s">
        <v>2196</v>
      </c>
      <c r="F3161" s="143">
        <v>9</v>
      </c>
      <c r="G3161" s="143">
        <v>1</v>
      </c>
    </row>
    <row r="3162" spans="1:7" x14ac:dyDescent="0.25">
      <c r="A3162" s="142" t="s">
        <v>1883</v>
      </c>
      <c r="B3162" s="142" t="s">
        <v>1884</v>
      </c>
      <c r="C3162" s="142" t="s">
        <v>973</v>
      </c>
      <c r="D3162" s="142" t="s">
        <v>2229</v>
      </c>
      <c r="E3162" s="142" t="s">
        <v>2188</v>
      </c>
      <c r="F3162" s="143">
        <v>1</v>
      </c>
      <c r="G3162" s="143">
        <v>1</v>
      </c>
    </row>
    <row r="3163" spans="1:7" x14ac:dyDescent="0.25">
      <c r="A3163" s="142" t="s">
        <v>1883</v>
      </c>
      <c r="B3163" s="142" t="s">
        <v>1884</v>
      </c>
      <c r="C3163" s="142" t="s">
        <v>973</v>
      </c>
      <c r="D3163" s="142" t="s">
        <v>2230</v>
      </c>
      <c r="E3163" s="142" t="s">
        <v>2189</v>
      </c>
      <c r="F3163" s="143">
        <v>2</v>
      </c>
      <c r="G3163" s="143">
        <v>1</v>
      </c>
    </row>
    <row r="3164" spans="1:7" x14ac:dyDescent="0.25">
      <c r="A3164" s="142" t="s">
        <v>1883</v>
      </c>
      <c r="B3164" s="142" t="s">
        <v>1884</v>
      </c>
      <c r="C3164" s="142" t="s">
        <v>973</v>
      </c>
      <c r="D3164" s="142" t="s">
        <v>2231</v>
      </c>
      <c r="E3164" s="142" t="s">
        <v>2190</v>
      </c>
      <c r="F3164" s="143">
        <v>3</v>
      </c>
      <c r="G3164" s="143">
        <v>1</v>
      </c>
    </row>
    <row r="3165" spans="1:7" x14ac:dyDescent="0.25">
      <c r="A3165" s="142" t="s">
        <v>1883</v>
      </c>
      <c r="B3165" s="142" t="s">
        <v>1884</v>
      </c>
      <c r="C3165" s="142" t="s">
        <v>973</v>
      </c>
      <c r="D3165" s="142" t="s">
        <v>2232</v>
      </c>
      <c r="E3165" s="142" t="s">
        <v>2191</v>
      </c>
      <c r="F3165" s="143">
        <v>4</v>
      </c>
      <c r="G3165" s="143">
        <v>1</v>
      </c>
    </row>
    <row r="3166" spans="1:7" x14ac:dyDescent="0.25">
      <c r="A3166" s="142" t="s">
        <v>1883</v>
      </c>
      <c r="B3166" s="142" t="s">
        <v>1884</v>
      </c>
      <c r="C3166" s="142" t="s">
        <v>973</v>
      </c>
      <c r="D3166" s="142" t="s">
        <v>2233</v>
      </c>
      <c r="E3166" s="142" t="s">
        <v>2192</v>
      </c>
      <c r="F3166" s="143">
        <v>5</v>
      </c>
      <c r="G3166" s="143">
        <v>1</v>
      </c>
    </row>
    <row r="3167" spans="1:7" x14ac:dyDescent="0.25">
      <c r="A3167" s="142" t="s">
        <v>1883</v>
      </c>
      <c r="B3167" s="142" t="s">
        <v>1884</v>
      </c>
      <c r="C3167" s="142" t="s">
        <v>973</v>
      </c>
      <c r="D3167" s="142" t="s">
        <v>2234</v>
      </c>
      <c r="E3167" s="142" t="s">
        <v>2193</v>
      </c>
      <c r="F3167" s="143">
        <v>6</v>
      </c>
      <c r="G3167" s="143">
        <v>1</v>
      </c>
    </row>
    <row r="3168" spans="1:7" x14ac:dyDescent="0.25">
      <c r="A3168" s="142" t="s">
        <v>1883</v>
      </c>
      <c r="B3168" s="142" t="s">
        <v>1884</v>
      </c>
      <c r="C3168" s="142" t="s">
        <v>973</v>
      </c>
      <c r="D3168" s="142" t="s">
        <v>2235</v>
      </c>
      <c r="E3168" s="142" t="s">
        <v>2194</v>
      </c>
      <c r="F3168" s="143">
        <v>7</v>
      </c>
      <c r="G3168" s="143">
        <v>1</v>
      </c>
    </row>
    <row r="3169" spans="1:7" x14ac:dyDescent="0.25">
      <c r="A3169" s="142" t="s">
        <v>1883</v>
      </c>
      <c r="B3169" s="142" t="s">
        <v>1884</v>
      </c>
      <c r="C3169" s="142" t="s">
        <v>973</v>
      </c>
      <c r="D3169" s="142" t="s">
        <v>2236</v>
      </c>
      <c r="E3169" s="142" t="s">
        <v>2195</v>
      </c>
      <c r="F3169" s="143">
        <v>8</v>
      </c>
      <c r="G3169" s="143">
        <v>1</v>
      </c>
    </row>
    <row r="3170" spans="1:7" x14ac:dyDescent="0.25">
      <c r="A3170" s="142" t="s">
        <v>1883</v>
      </c>
      <c r="B3170" s="142" t="s">
        <v>1884</v>
      </c>
      <c r="C3170" s="142" t="s">
        <v>973</v>
      </c>
      <c r="D3170" s="142" t="s">
        <v>2237</v>
      </c>
      <c r="E3170" s="142" t="s">
        <v>2196</v>
      </c>
      <c r="F3170" s="143">
        <v>9</v>
      </c>
      <c r="G3170" s="143">
        <v>1</v>
      </c>
    </row>
    <row r="3171" spans="1:7" x14ac:dyDescent="0.25">
      <c r="A3171" s="142" t="s">
        <v>925</v>
      </c>
      <c r="B3171" s="142" t="s">
        <v>926</v>
      </c>
      <c r="C3171" s="142" t="s">
        <v>1804</v>
      </c>
      <c r="D3171" s="142" t="s">
        <v>581</v>
      </c>
      <c r="E3171" s="142" t="s">
        <v>2138</v>
      </c>
      <c r="F3171" s="143">
        <v>10.75</v>
      </c>
      <c r="G3171" s="143">
        <v>1</v>
      </c>
    </row>
    <row r="3172" spans="1:7" x14ac:dyDescent="0.25">
      <c r="A3172" s="142" t="s">
        <v>925</v>
      </c>
      <c r="B3172" s="142" t="s">
        <v>926</v>
      </c>
      <c r="C3172" s="142" t="s">
        <v>1804</v>
      </c>
      <c r="D3172" s="142" t="s">
        <v>2</v>
      </c>
      <c r="E3172" s="142" t="s">
        <v>2139</v>
      </c>
      <c r="F3172" s="143">
        <v>8.8800000000000008</v>
      </c>
      <c r="G3172" s="143">
        <v>1</v>
      </c>
    </row>
    <row r="3173" spans="1:7" x14ac:dyDescent="0.25">
      <c r="A3173" s="142" t="s">
        <v>925</v>
      </c>
      <c r="B3173" s="142" t="s">
        <v>926</v>
      </c>
      <c r="C3173" s="142" t="s">
        <v>1804</v>
      </c>
      <c r="D3173" s="142" t="s">
        <v>13</v>
      </c>
      <c r="E3173" s="142" t="s">
        <v>2140</v>
      </c>
      <c r="F3173" s="143">
        <v>7</v>
      </c>
      <c r="G3173" s="143">
        <v>1</v>
      </c>
    </row>
    <row r="3174" spans="1:7" x14ac:dyDescent="0.25">
      <c r="A3174" s="142" t="s">
        <v>925</v>
      </c>
      <c r="B3174" s="142" t="s">
        <v>926</v>
      </c>
      <c r="C3174" s="142" t="s">
        <v>1804</v>
      </c>
      <c r="D3174" s="142" t="s">
        <v>10</v>
      </c>
      <c r="E3174" s="142" t="s">
        <v>2141</v>
      </c>
      <c r="F3174" s="143">
        <v>5.13</v>
      </c>
      <c r="G3174" s="143">
        <v>1</v>
      </c>
    </row>
    <row r="3175" spans="1:7" x14ac:dyDescent="0.25">
      <c r="A3175" s="142" t="s">
        <v>925</v>
      </c>
      <c r="B3175" s="142" t="s">
        <v>926</v>
      </c>
      <c r="C3175" s="142" t="s">
        <v>1804</v>
      </c>
      <c r="D3175" s="142" t="s">
        <v>370</v>
      </c>
      <c r="E3175" s="142" t="s">
        <v>2142</v>
      </c>
      <c r="F3175" s="143">
        <v>3.5</v>
      </c>
      <c r="G3175" s="143">
        <v>1</v>
      </c>
    </row>
    <row r="3176" spans="1:7" x14ac:dyDescent="0.25">
      <c r="A3176" s="142" t="s">
        <v>1885</v>
      </c>
      <c r="B3176" s="142" t="s">
        <v>1886</v>
      </c>
      <c r="C3176" s="142" t="s">
        <v>973</v>
      </c>
      <c r="D3176" s="142" t="s">
        <v>2229</v>
      </c>
      <c r="E3176" s="142" t="s">
        <v>2188</v>
      </c>
      <c r="F3176" s="143">
        <v>1</v>
      </c>
      <c r="G3176" s="143">
        <v>1</v>
      </c>
    </row>
    <row r="3177" spans="1:7" x14ac:dyDescent="0.25">
      <c r="A3177" s="142" t="s">
        <v>1885</v>
      </c>
      <c r="B3177" s="142" t="s">
        <v>1886</v>
      </c>
      <c r="C3177" s="142" t="s">
        <v>973</v>
      </c>
      <c r="D3177" s="142" t="s">
        <v>2230</v>
      </c>
      <c r="E3177" s="142" t="s">
        <v>2189</v>
      </c>
      <c r="F3177" s="143">
        <v>2</v>
      </c>
      <c r="G3177" s="143">
        <v>1</v>
      </c>
    </row>
    <row r="3178" spans="1:7" x14ac:dyDescent="0.25">
      <c r="A3178" s="142" t="s">
        <v>1885</v>
      </c>
      <c r="B3178" s="142" t="s">
        <v>1886</v>
      </c>
      <c r="C3178" s="142" t="s">
        <v>973</v>
      </c>
      <c r="D3178" s="142" t="s">
        <v>2231</v>
      </c>
      <c r="E3178" s="142" t="s">
        <v>2190</v>
      </c>
      <c r="F3178" s="143">
        <v>3</v>
      </c>
      <c r="G3178" s="143">
        <v>1</v>
      </c>
    </row>
    <row r="3179" spans="1:7" x14ac:dyDescent="0.25">
      <c r="A3179" s="142" t="s">
        <v>1885</v>
      </c>
      <c r="B3179" s="142" t="s">
        <v>1886</v>
      </c>
      <c r="C3179" s="142" t="s">
        <v>973</v>
      </c>
      <c r="D3179" s="142" t="s">
        <v>2232</v>
      </c>
      <c r="E3179" s="142" t="s">
        <v>2191</v>
      </c>
      <c r="F3179" s="143">
        <v>4</v>
      </c>
      <c r="G3179" s="143">
        <v>1</v>
      </c>
    </row>
    <row r="3180" spans="1:7" x14ac:dyDescent="0.25">
      <c r="A3180" s="142" t="s">
        <v>1885</v>
      </c>
      <c r="B3180" s="142" t="s">
        <v>1886</v>
      </c>
      <c r="C3180" s="142" t="s">
        <v>973</v>
      </c>
      <c r="D3180" s="142" t="s">
        <v>2233</v>
      </c>
      <c r="E3180" s="142" t="s">
        <v>2192</v>
      </c>
      <c r="F3180" s="143">
        <v>5</v>
      </c>
      <c r="G3180" s="143">
        <v>1</v>
      </c>
    </row>
    <row r="3181" spans="1:7" x14ac:dyDescent="0.25">
      <c r="A3181" s="142" t="s">
        <v>1885</v>
      </c>
      <c r="B3181" s="142" t="s">
        <v>1886</v>
      </c>
      <c r="C3181" s="142" t="s">
        <v>973</v>
      </c>
      <c r="D3181" s="142" t="s">
        <v>2234</v>
      </c>
      <c r="E3181" s="142" t="s">
        <v>2193</v>
      </c>
      <c r="F3181" s="143">
        <v>6</v>
      </c>
      <c r="G3181" s="143">
        <v>1</v>
      </c>
    </row>
    <row r="3182" spans="1:7" x14ac:dyDescent="0.25">
      <c r="A3182" s="142" t="s">
        <v>1885</v>
      </c>
      <c r="B3182" s="142" t="s">
        <v>1886</v>
      </c>
      <c r="C3182" s="142" t="s">
        <v>973</v>
      </c>
      <c r="D3182" s="142" t="s">
        <v>2235</v>
      </c>
      <c r="E3182" s="142" t="s">
        <v>2194</v>
      </c>
      <c r="F3182" s="143">
        <v>7</v>
      </c>
      <c r="G3182" s="143">
        <v>1</v>
      </c>
    </row>
    <row r="3183" spans="1:7" x14ac:dyDescent="0.25">
      <c r="A3183" s="142" t="s">
        <v>1885</v>
      </c>
      <c r="B3183" s="142" t="s">
        <v>1886</v>
      </c>
      <c r="C3183" s="142" t="s">
        <v>973</v>
      </c>
      <c r="D3183" s="142" t="s">
        <v>2236</v>
      </c>
      <c r="E3183" s="142" t="s">
        <v>2195</v>
      </c>
      <c r="F3183" s="143">
        <v>8</v>
      </c>
      <c r="G3183" s="143">
        <v>1</v>
      </c>
    </row>
    <row r="3184" spans="1:7" x14ac:dyDescent="0.25">
      <c r="A3184" s="142" t="s">
        <v>1885</v>
      </c>
      <c r="B3184" s="142" t="s">
        <v>1886</v>
      </c>
      <c r="C3184" s="142" t="s">
        <v>973</v>
      </c>
      <c r="D3184" s="142" t="s">
        <v>2237</v>
      </c>
      <c r="E3184" s="142" t="s">
        <v>2196</v>
      </c>
      <c r="F3184" s="143">
        <v>9</v>
      </c>
      <c r="G3184" s="143">
        <v>1</v>
      </c>
    </row>
    <row r="3185" spans="1:7" x14ac:dyDescent="0.25">
      <c r="A3185" s="142" t="s">
        <v>1887</v>
      </c>
      <c r="B3185" s="142" t="s">
        <v>1888</v>
      </c>
      <c r="C3185" s="142" t="s">
        <v>973</v>
      </c>
      <c r="D3185" s="142" t="s">
        <v>2229</v>
      </c>
      <c r="E3185" s="142" t="s">
        <v>2188</v>
      </c>
      <c r="F3185" s="143">
        <v>1</v>
      </c>
      <c r="G3185" s="143">
        <v>1</v>
      </c>
    </row>
    <row r="3186" spans="1:7" x14ac:dyDescent="0.25">
      <c r="A3186" s="142" t="s">
        <v>1887</v>
      </c>
      <c r="B3186" s="142" t="s">
        <v>1888</v>
      </c>
      <c r="C3186" s="142" t="s">
        <v>973</v>
      </c>
      <c r="D3186" s="142" t="s">
        <v>2230</v>
      </c>
      <c r="E3186" s="142" t="s">
        <v>2189</v>
      </c>
      <c r="F3186" s="143">
        <v>2</v>
      </c>
      <c r="G3186" s="143">
        <v>1</v>
      </c>
    </row>
    <row r="3187" spans="1:7" x14ac:dyDescent="0.25">
      <c r="A3187" s="142" t="s">
        <v>1887</v>
      </c>
      <c r="B3187" s="142" t="s">
        <v>1888</v>
      </c>
      <c r="C3187" s="142" t="s">
        <v>973</v>
      </c>
      <c r="D3187" s="142" t="s">
        <v>2231</v>
      </c>
      <c r="E3187" s="142" t="s">
        <v>2190</v>
      </c>
      <c r="F3187" s="143">
        <v>3</v>
      </c>
      <c r="G3187" s="143">
        <v>1</v>
      </c>
    </row>
    <row r="3188" spans="1:7" x14ac:dyDescent="0.25">
      <c r="A3188" s="142" t="s">
        <v>1887</v>
      </c>
      <c r="B3188" s="142" t="s">
        <v>1888</v>
      </c>
      <c r="C3188" s="142" t="s">
        <v>973</v>
      </c>
      <c r="D3188" s="142" t="s">
        <v>2232</v>
      </c>
      <c r="E3188" s="142" t="s">
        <v>2191</v>
      </c>
      <c r="F3188" s="143">
        <v>4</v>
      </c>
      <c r="G3188" s="143">
        <v>1</v>
      </c>
    </row>
    <row r="3189" spans="1:7" x14ac:dyDescent="0.25">
      <c r="A3189" s="142" t="s">
        <v>1887</v>
      </c>
      <c r="B3189" s="142" t="s">
        <v>1888</v>
      </c>
      <c r="C3189" s="142" t="s">
        <v>973</v>
      </c>
      <c r="D3189" s="142" t="s">
        <v>2233</v>
      </c>
      <c r="E3189" s="142" t="s">
        <v>2192</v>
      </c>
      <c r="F3189" s="143">
        <v>5</v>
      </c>
      <c r="G3189" s="143">
        <v>1</v>
      </c>
    </row>
    <row r="3190" spans="1:7" x14ac:dyDescent="0.25">
      <c r="A3190" s="142" t="s">
        <v>1887</v>
      </c>
      <c r="B3190" s="142" t="s">
        <v>1888</v>
      </c>
      <c r="C3190" s="142" t="s">
        <v>973</v>
      </c>
      <c r="D3190" s="142" t="s">
        <v>2234</v>
      </c>
      <c r="E3190" s="142" t="s">
        <v>2193</v>
      </c>
      <c r="F3190" s="143">
        <v>6</v>
      </c>
      <c r="G3190" s="143">
        <v>1</v>
      </c>
    </row>
    <row r="3191" spans="1:7" x14ac:dyDescent="0.25">
      <c r="A3191" s="142" t="s">
        <v>1887</v>
      </c>
      <c r="B3191" s="142" t="s">
        <v>1888</v>
      </c>
      <c r="C3191" s="142" t="s">
        <v>973</v>
      </c>
      <c r="D3191" s="142" t="s">
        <v>2235</v>
      </c>
      <c r="E3191" s="142" t="s">
        <v>2194</v>
      </c>
      <c r="F3191" s="143">
        <v>7</v>
      </c>
      <c r="G3191" s="143">
        <v>1</v>
      </c>
    </row>
    <row r="3192" spans="1:7" x14ac:dyDescent="0.25">
      <c r="A3192" s="142" t="s">
        <v>1887</v>
      </c>
      <c r="B3192" s="142" t="s">
        <v>1888</v>
      </c>
      <c r="C3192" s="142" t="s">
        <v>973</v>
      </c>
      <c r="D3192" s="142" t="s">
        <v>2236</v>
      </c>
      <c r="E3192" s="142" t="s">
        <v>2195</v>
      </c>
      <c r="F3192" s="143">
        <v>8</v>
      </c>
      <c r="G3192" s="143">
        <v>1</v>
      </c>
    </row>
    <row r="3193" spans="1:7" x14ac:dyDescent="0.25">
      <c r="A3193" s="142" t="s">
        <v>1887</v>
      </c>
      <c r="B3193" s="142" t="s">
        <v>1888</v>
      </c>
      <c r="C3193" s="142" t="s">
        <v>973</v>
      </c>
      <c r="D3193" s="142" t="s">
        <v>2237</v>
      </c>
      <c r="E3193" s="142" t="s">
        <v>2196</v>
      </c>
      <c r="F3193" s="143">
        <v>9</v>
      </c>
      <c r="G3193" s="143">
        <v>1</v>
      </c>
    </row>
    <row r="3194" spans="1:7" x14ac:dyDescent="0.25">
      <c r="A3194" s="142" t="s">
        <v>1889</v>
      </c>
      <c r="B3194" s="142" t="s">
        <v>1890</v>
      </c>
      <c r="C3194" s="142" t="s">
        <v>973</v>
      </c>
      <c r="D3194" s="142" t="s">
        <v>2229</v>
      </c>
      <c r="E3194" s="142" t="s">
        <v>2188</v>
      </c>
      <c r="F3194" s="143">
        <v>1</v>
      </c>
      <c r="G3194" s="143">
        <v>1</v>
      </c>
    </row>
    <row r="3195" spans="1:7" x14ac:dyDescent="0.25">
      <c r="A3195" s="142" t="s">
        <v>1889</v>
      </c>
      <c r="B3195" s="142" t="s">
        <v>1890</v>
      </c>
      <c r="C3195" s="142" t="s">
        <v>973</v>
      </c>
      <c r="D3195" s="142" t="s">
        <v>2230</v>
      </c>
      <c r="E3195" s="142" t="s">
        <v>2189</v>
      </c>
      <c r="F3195" s="143">
        <v>2</v>
      </c>
      <c r="G3195" s="143">
        <v>1</v>
      </c>
    </row>
    <row r="3196" spans="1:7" x14ac:dyDescent="0.25">
      <c r="A3196" s="142" t="s">
        <v>1889</v>
      </c>
      <c r="B3196" s="142" t="s">
        <v>1890</v>
      </c>
      <c r="C3196" s="142" t="s">
        <v>973</v>
      </c>
      <c r="D3196" s="142" t="s">
        <v>2231</v>
      </c>
      <c r="E3196" s="142" t="s">
        <v>2190</v>
      </c>
      <c r="F3196" s="143">
        <v>3</v>
      </c>
      <c r="G3196" s="143">
        <v>1</v>
      </c>
    </row>
    <row r="3197" spans="1:7" x14ac:dyDescent="0.25">
      <c r="A3197" s="142" t="s">
        <v>1889</v>
      </c>
      <c r="B3197" s="142" t="s">
        <v>1890</v>
      </c>
      <c r="C3197" s="142" t="s">
        <v>973</v>
      </c>
      <c r="D3197" s="142" t="s">
        <v>2232</v>
      </c>
      <c r="E3197" s="142" t="s">
        <v>2191</v>
      </c>
      <c r="F3197" s="143">
        <v>4</v>
      </c>
      <c r="G3197" s="143">
        <v>1</v>
      </c>
    </row>
    <row r="3198" spans="1:7" x14ac:dyDescent="0.25">
      <c r="A3198" s="142" t="s">
        <v>1889</v>
      </c>
      <c r="B3198" s="142" t="s">
        <v>1890</v>
      </c>
      <c r="C3198" s="142" t="s">
        <v>973</v>
      </c>
      <c r="D3198" s="142" t="s">
        <v>2233</v>
      </c>
      <c r="E3198" s="142" t="s">
        <v>2192</v>
      </c>
      <c r="F3198" s="143">
        <v>5</v>
      </c>
      <c r="G3198" s="143">
        <v>1</v>
      </c>
    </row>
    <row r="3199" spans="1:7" x14ac:dyDescent="0.25">
      <c r="A3199" s="142" t="s">
        <v>1889</v>
      </c>
      <c r="B3199" s="142" t="s">
        <v>1890</v>
      </c>
      <c r="C3199" s="142" t="s">
        <v>973</v>
      </c>
      <c r="D3199" s="142" t="s">
        <v>2234</v>
      </c>
      <c r="E3199" s="142" t="s">
        <v>2193</v>
      </c>
      <c r="F3199" s="143">
        <v>6</v>
      </c>
      <c r="G3199" s="143">
        <v>1</v>
      </c>
    </row>
    <row r="3200" spans="1:7" x14ac:dyDescent="0.25">
      <c r="A3200" s="142" t="s">
        <v>1889</v>
      </c>
      <c r="B3200" s="142" t="s">
        <v>1890</v>
      </c>
      <c r="C3200" s="142" t="s">
        <v>973</v>
      </c>
      <c r="D3200" s="142" t="s">
        <v>2235</v>
      </c>
      <c r="E3200" s="142" t="s">
        <v>2194</v>
      </c>
      <c r="F3200" s="143">
        <v>7</v>
      </c>
      <c r="G3200" s="143">
        <v>1</v>
      </c>
    </row>
    <row r="3201" spans="1:7" x14ac:dyDescent="0.25">
      <c r="A3201" s="142" t="s">
        <v>1889</v>
      </c>
      <c r="B3201" s="142" t="s">
        <v>1890</v>
      </c>
      <c r="C3201" s="142" t="s">
        <v>973</v>
      </c>
      <c r="D3201" s="142" t="s">
        <v>2236</v>
      </c>
      <c r="E3201" s="142" t="s">
        <v>2195</v>
      </c>
      <c r="F3201" s="143">
        <v>8</v>
      </c>
      <c r="G3201" s="143">
        <v>1</v>
      </c>
    </row>
    <row r="3202" spans="1:7" x14ac:dyDescent="0.25">
      <c r="A3202" s="142" t="s">
        <v>1889</v>
      </c>
      <c r="B3202" s="142" t="s">
        <v>1890</v>
      </c>
      <c r="C3202" s="142" t="s">
        <v>973</v>
      </c>
      <c r="D3202" s="142" t="s">
        <v>2237</v>
      </c>
      <c r="E3202" s="142" t="s">
        <v>2196</v>
      </c>
      <c r="F3202" s="143">
        <v>9</v>
      </c>
      <c r="G3202" s="143">
        <v>1</v>
      </c>
    </row>
    <row r="3203" spans="1:7" x14ac:dyDescent="0.25">
      <c r="A3203" s="142" t="s">
        <v>1891</v>
      </c>
      <c r="B3203" s="142" t="s">
        <v>1892</v>
      </c>
      <c r="C3203" s="142" t="s">
        <v>973</v>
      </c>
      <c r="D3203" s="142" t="s">
        <v>2229</v>
      </c>
      <c r="E3203" s="142" t="s">
        <v>2188</v>
      </c>
      <c r="F3203" s="143">
        <v>1</v>
      </c>
      <c r="G3203" s="143">
        <v>1</v>
      </c>
    </row>
    <row r="3204" spans="1:7" x14ac:dyDescent="0.25">
      <c r="A3204" s="142" t="s">
        <v>1891</v>
      </c>
      <c r="B3204" s="142" t="s">
        <v>1892</v>
      </c>
      <c r="C3204" s="142" t="s">
        <v>973</v>
      </c>
      <c r="D3204" s="142" t="s">
        <v>2230</v>
      </c>
      <c r="E3204" s="142" t="s">
        <v>2189</v>
      </c>
      <c r="F3204" s="143">
        <v>2</v>
      </c>
      <c r="G3204" s="143">
        <v>1</v>
      </c>
    </row>
    <row r="3205" spans="1:7" x14ac:dyDescent="0.25">
      <c r="A3205" s="142" t="s">
        <v>1891</v>
      </c>
      <c r="B3205" s="142" t="s">
        <v>1892</v>
      </c>
      <c r="C3205" s="142" t="s">
        <v>973</v>
      </c>
      <c r="D3205" s="142" t="s">
        <v>2231</v>
      </c>
      <c r="E3205" s="142" t="s">
        <v>2190</v>
      </c>
      <c r="F3205" s="143">
        <v>3</v>
      </c>
      <c r="G3205" s="143">
        <v>1</v>
      </c>
    </row>
    <row r="3206" spans="1:7" x14ac:dyDescent="0.25">
      <c r="A3206" s="142" t="s">
        <v>1891</v>
      </c>
      <c r="B3206" s="142" t="s">
        <v>1892</v>
      </c>
      <c r="C3206" s="142" t="s">
        <v>973</v>
      </c>
      <c r="D3206" s="142" t="s">
        <v>2232</v>
      </c>
      <c r="E3206" s="142" t="s">
        <v>2191</v>
      </c>
      <c r="F3206" s="143">
        <v>4</v>
      </c>
      <c r="G3206" s="143">
        <v>1</v>
      </c>
    </row>
    <row r="3207" spans="1:7" x14ac:dyDescent="0.25">
      <c r="A3207" s="142" t="s">
        <v>1891</v>
      </c>
      <c r="B3207" s="142" t="s">
        <v>1892</v>
      </c>
      <c r="C3207" s="142" t="s">
        <v>973</v>
      </c>
      <c r="D3207" s="142" t="s">
        <v>2233</v>
      </c>
      <c r="E3207" s="142" t="s">
        <v>2192</v>
      </c>
      <c r="F3207" s="143">
        <v>5</v>
      </c>
      <c r="G3207" s="143">
        <v>1</v>
      </c>
    </row>
    <row r="3208" spans="1:7" x14ac:dyDescent="0.25">
      <c r="A3208" s="142" t="s">
        <v>1891</v>
      </c>
      <c r="B3208" s="142" t="s">
        <v>1892</v>
      </c>
      <c r="C3208" s="142" t="s">
        <v>973</v>
      </c>
      <c r="D3208" s="142" t="s">
        <v>2234</v>
      </c>
      <c r="E3208" s="142" t="s">
        <v>2193</v>
      </c>
      <c r="F3208" s="143">
        <v>6</v>
      </c>
      <c r="G3208" s="143">
        <v>1</v>
      </c>
    </row>
    <row r="3209" spans="1:7" x14ac:dyDescent="0.25">
      <c r="A3209" s="142" t="s">
        <v>1891</v>
      </c>
      <c r="B3209" s="142" t="s">
        <v>1892</v>
      </c>
      <c r="C3209" s="142" t="s">
        <v>973</v>
      </c>
      <c r="D3209" s="142" t="s">
        <v>2235</v>
      </c>
      <c r="E3209" s="142" t="s">
        <v>2194</v>
      </c>
      <c r="F3209" s="143">
        <v>7</v>
      </c>
      <c r="G3209" s="143">
        <v>1</v>
      </c>
    </row>
    <row r="3210" spans="1:7" x14ac:dyDescent="0.25">
      <c r="A3210" s="142" t="s">
        <v>1891</v>
      </c>
      <c r="B3210" s="142" t="s">
        <v>1892</v>
      </c>
      <c r="C3210" s="142" t="s">
        <v>973</v>
      </c>
      <c r="D3210" s="142" t="s">
        <v>2236</v>
      </c>
      <c r="E3210" s="142" t="s">
        <v>2195</v>
      </c>
      <c r="F3210" s="143">
        <v>8</v>
      </c>
      <c r="G3210" s="143">
        <v>1</v>
      </c>
    </row>
    <row r="3211" spans="1:7" x14ac:dyDescent="0.25">
      <c r="A3211" s="142" t="s">
        <v>1891</v>
      </c>
      <c r="B3211" s="142" t="s">
        <v>1892</v>
      </c>
      <c r="C3211" s="142" t="s">
        <v>973</v>
      </c>
      <c r="D3211" s="142" t="s">
        <v>2237</v>
      </c>
      <c r="E3211" s="142" t="s">
        <v>2196</v>
      </c>
      <c r="F3211" s="143">
        <v>9</v>
      </c>
      <c r="G3211" s="143">
        <v>1</v>
      </c>
    </row>
    <row r="3212" spans="1:7" x14ac:dyDescent="0.25">
      <c r="A3212" s="142" t="s">
        <v>1893</v>
      </c>
      <c r="B3212" s="142" t="s">
        <v>1894</v>
      </c>
      <c r="C3212" s="142" t="s">
        <v>973</v>
      </c>
      <c r="D3212" s="142" t="s">
        <v>2229</v>
      </c>
      <c r="E3212" s="142" t="s">
        <v>2188</v>
      </c>
      <c r="F3212" s="143">
        <v>1</v>
      </c>
      <c r="G3212" s="143">
        <v>1</v>
      </c>
    </row>
    <row r="3213" spans="1:7" x14ac:dyDescent="0.25">
      <c r="A3213" s="142" t="s">
        <v>1893</v>
      </c>
      <c r="B3213" s="142" t="s">
        <v>1894</v>
      </c>
      <c r="C3213" s="142" t="s">
        <v>973</v>
      </c>
      <c r="D3213" s="142" t="s">
        <v>2230</v>
      </c>
      <c r="E3213" s="142" t="s">
        <v>2189</v>
      </c>
      <c r="F3213" s="143">
        <v>2</v>
      </c>
      <c r="G3213" s="143">
        <v>1</v>
      </c>
    </row>
    <row r="3214" spans="1:7" x14ac:dyDescent="0.25">
      <c r="A3214" s="142" t="s">
        <v>1893</v>
      </c>
      <c r="B3214" s="142" t="s">
        <v>1894</v>
      </c>
      <c r="C3214" s="142" t="s">
        <v>973</v>
      </c>
      <c r="D3214" s="142" t="s">
        <v>2231</v>
      </c>
      <c r="E3214" s="142" t="s">
        <v>2190</v>
      </c>
      <c r="F3214" s="143">
        <v>3</v>
      </c>
      <c r="G3214" s="143">
        <v>1</v>
      </c>
    </row>
    <row r="3215" spans="1:7" x14ac:dyDescent="0.25">
      <c r="A3215" s="142" t="s">
        <v>1893</v>
      </c>
      <c r="B3215" s="142" t="s">
        <v>1894</v>
      </c>
      <c r="C3215" s="142" t="s">
        <v>973</v>
      </c>
      <c r="D3215" s="142" t="s">
        <v>2232</v>
      </c>
      <c r="E3215" s="142" t="s">
        <v>2191</v>
      </c>
      <c r="F3215" s="143">
        <v>4</v>
      </c>
      <c r="G3215" s="143">
        <v>1</v>
      </c>
    </row>
    <row r="3216" spans="1:7" x14ac:dyDescent="0.25">
      <c r="A3216" s="142" t="s">
        <v>1893</v>
      </c>
      <c r="B3216" s="142" t="s">
        <v>1894</v>
      </c>
      <c r="C3216" s="142" t="s">
        <v>973</v>
      </c>
      <c r="D3216" s="142" t="s">
        <v>2233</v>
      </c>
      <c r="E3216" s="142" t="s">
        <v>2192</v>
      </c>
      <c r="F3216" s="143">
        <v>5</v>
      </c>
      <c r="G3216" s="143">
        <v>1</v>
      </c>
    </row>
    <row r="3217" spans="1:7" x14ac:dyDescent="0.25">
      <c r="A3217" s="142" t="s">
        <v>1893</v>
      </c>
      <c r="B3217" s="142" t="s">
        <v>1894</v>
      </c>
      <c r="C3217" s="142" t="s">
        <v>973</v>
      </c>
      <c r="D3217" s="142" t="s">
        <v>2234</v>
      </c>
      <c r="E3217" s="142" t="s">
        <v>2193</v>
      </c>
      <c r="F3217" s="143">
        <v>6</v>
      </c>
      <c r="G3217" s="143">
        <v>1</v>
      </c>
    </row>
    <row r="3218" spans="1:7" x14ac:dyDescent="0.25">
      <c r="A3218" s="142" t="s">
        <v>1893</v>
      </c>
      <c r="B3218" s="142" t="s">
        <v>1894</v>
      </c>
      <c r="C3218" s="142" t="s">
        <v>973</v>
      </c>
      <c r="D3218" s="142" t="s">
        <v>2235</v>
      </c>
      <c r="E3218" s="142" t="s">
        <v>2194</v>
      </c>
      <c r="F3218" s="143">
        <v>7</v>
      </c>
      <c r="G3218" s="143">
        <v>1</v>
      </c>
    </row>
    <row r="3219" spans="1:7" x14ac:dyDescent="0.25">
      <c r="A3219" s="142" t="s">
        <v>1893</v>
      </c>
      <c r="B3219" s="142" t="s">
        <v>1894</v>
      </c>
      <c r="C3219" s="142" t="s">
        <v>973</v>
      </c>
      <c r="D3219" s="142" t="s">
        <v>2236</v>
      </c>
      <c r="E3219" s="142" t="s">
        <v>2195</v>
      </c>
      <c r="F3219" s="143">
        <v>8</v>
      </c>
      <c r="G3219" s="143">
        <v>1</v>
      </c>
    </row>
    <row r="3220" spans="1:7" x14ac:dyDescent="0.25">
      <c r="A3220" s="142" t="s">
        <v>1893</v>
      </c>
      <c r="B3220" s="142" t="s">
        <v>1894</v>
      </c>
      <c r="C3220" s="142" t="s">
        <v>973</v>
      </c>
      <c r="D3220" s="142" t="s">
        <v>2237</v>
      </c>
      <c r="E3220" s="142" t="s">
        <v>2196</v>
      </c>
      <c r="F3220" s="143">
        <v>9</v>
      </c>
      <c r="G3220" s="143">
        <v>1</v>
      </c>
    </row>
    <row r="3221" spans="1:7" x14ac:dyDescent="0.25">
      <c r="A3221" s="142" t="s">
        <v>1895</v>
      </c>
      <c r="B3221" s="142" t="s">
        <v>1896</v>
      </c>
      <c r="C3221" s="142" t="s">
        <v>973</v>
      </c>
      <c r="D3221" s="142" t="s">
        <v>2229</v>
      </c>
      <c r="E3221" s="142" t="s">
        <v>2188</v>
      </c>
      <c r="F3221" s="143">
        <v>1</v>
      </c>
      <c r="G3221" s="143">
        <v>1</v>
      </c>
    </row>
    <row r="3222" spans="1:7" x14ac:dyDescent="0.25">
      <c r="A3222" s="142" t="s">
        <v>1895</v>
      </c>
      <c r="B3222" s="142" t="s">
        <v>1896</v>
      </c>
      <c r="C3222" s="142" t="s">
        <v>973</v>
      </c>
      <c r="D3222" s="142" t="s">
        <v>2230</v>
      </c>
      <c r="E3222" s="142" t="s">
        <v>2189</v>
      </c>
      <c r="F3222" s="143">
        <v>2</v>
      </c>
      <c r="G3222" s="143">
        <v>1</v>
      </c>
    </row>
    <row r="3223" spans="1:7" x14ac:dyDescent="0.25">
      <c r="A3223" s="142" t="s">
        <v>1895</v>
      </c>
      <c r="B3223" s="142" t="s">
        <v>1896</v>
      </c>
      <c r="C3223" s="142" t="s">
        <v>973</v>
      </c>
      <c r="D3223" s="142" t="s">
        <v>2231</v>
      </c>
      <c r="E3223" s="142" t="s">
        <v>2190</v>
      </c>
      <c r="F3223" s="143">
        <v>3</v>
      </c>
      <c r="G3223" s="143">
        <v>1</v>
      </c>
    </row>
    <row r="3224" spans="1:7" x14ac:dyDescent="0.25">
      <c r="A3224" s="142" t="s">
        <v>1895</v>
      </c>
      <c r="B3224" s="142" t="s">
        <v>1896</v>
      </c>
      <c r="C3224" s="142" t="s">
        <v>973</v>
      </c>
      <c r="D3224" s="142" t="s">
        <v>2232</v>
      </c>
      <c r="E3224" s="142" t="s">
        <v>2191</v>
      </c>
      <c r="F3224" s="143">
        <v>4</v>
      </c>
      <c r="G3224" s="143">
        <v>1</v>
      </c>
    </row>
    <row r="3225" spans="1:7" x14ac:dyDescent="0.25">
      <c r="A3225" s="142" t="s">
        <v>1895</v>
      </c>
      <c r="B3225" s="142" t="s">
        <v>1896</v>
      </c>
      <c r="C3225" s="142" t="s">
        <v>973</v>
      </c>
      <c r="D3225" s="142" t="s">
        <v>2233</v>
      </c>
      <c r="E3225" s="142" t="s">
        <v>2192</v>
      </c>
      <c r="F3225" s="143">
        <v>5</v>
      </c>
      <c r="G3225" s="143">
        <v>1</v>
      </c>
    </row>
    <row r="3226" spans="1:7" x14ac:dyDescent="0.25">
      <c r="A3226" s="142" t="s">
        <v>1895</v>
      </c>
      <c r="B3226" s="142" t="s">
        <v>1896</v>
      </c>
      <c r="C3226" s="142" t="s">
        <v>973</v>
      </c>
      <c r="D3226" s="142" t="s">
        <v>2234</v>
      </c>
      <c r="E3226" s="142" t="s">
        <v>2193</v>
      </c>
      <c r="F3226" s="143">
        <v>6</v>
      </c>
      <c r="G3226" s="143">
        <v>1</v>
      </c>
    </row>
    <row r="3227" spans="1:7" x14ac:dyDescent="0.25">
      <c r="A3227" s="142" t="s">
        <v>1895</v>
      </c>
      <c r="B3227" s="142" t="s">
        <v>1896</v>
      </c>
      <c r="C3227" s="142" t="s">
        <v>973</v>
      </c>
      <c r="D3227" s="142" t="s">
        <v>2235</v>
      </c>
      <c r="E3227" s="142" t="s">
        <v>2194</v>
      </c>
      <c r="F3227" s="143">
        <v>7</v>
      </c>
      <c r="G3227" s="143">
        <v>1</v>
      </c>
    </row>
    <row r="3228" spans="1:7" x14ac:dyDescent="0.25">
      <c r="A3228" s="142" t="s">
        <v>1895</v>
      </c>
      <c r="B3228" s="142" t="s">
        <v>1896</v>
      </c>
      <c r="C3228" s="142" t="s">
        <v>973</v>
      </c>
      <c r="D3228" s="142" t="s">
        <v>2236</v>
      </c>
      <c r="E3228" s="142" t="s">
        <v>2195</v>
      </c>
      <c r="F3228" s="143">
        <v>8</v>
      </c>
      <c r="G3228" s="143">
        <v>1</v>
      </c>
    </row>
    <row r="3229" spans="1:7" x14ac:dyDescent="0.25">
      <c r="A3229" s="142" t="s">
        <v>1895</v>
      </c>
      <c r="B3229" s="142" t="s">
        <v>1896</v>
      </c>
      <c r="C3229" s="142" t="s">
        <v>973</v>
      </c>
      <c r="D3229" s="142" t="s">
        <v>2237</v>
      </c>
      <c r="E3229" s="142" t="s">
        <v>2196</v>
      </c>
      <c r="F3229" s="143">
        <v>9</v>
      </c>
      <c r="G3229" s="143">
        <v>1</v>
      </c>
    </row>
    <row r="3230" spans="1:7" x14ac:dyDescent="0.25">
      <c r="A3230" s="142" t="s">
        <v>1897</v>
      </c>
      <c r="B3230" s="142" t="s">
        <v>1898</v>
      </c>
      <c r="C3230" s="142" t="s">
        <v>973</v>
      </c>
      <c r="D3230" s="142" t="s">
        <v>2229</v>
      </c>
      <c r="E3230" s="142" t="s">
        <v>2188</v>
      </c>
      <c r="F3230" s="143">
        <v>1</v>
      </c>
      <c r="G3230" s="143">
        <v>1</v>
      </c>
    </row>
    <row r="3231" spans="1:7" x14ac:dyDescent="0.25">
      <c r="A3231" s="142" t="s">
        <v>1897</v>
      </c>
      <c r="B3231" s="142" t="s">
        <v>1898</v>
      </c>
      <c r="C3231" s="142" t="s">
        <v>973</v>
      </c>
      <c r="D3231" s="142" t="s">
        <v>2230</v>
      </c>
      <c r="E3231" s="142" t="s">
        <v>2189</v>
      </c>
      <c r="F3231" s="143">
        <v>2</v>
      </c>
      <c r="G3231" s="143">
        <v>1</v>
      </c>
    </row>
    <row r="3232" spans="1:7" x14ac:dyDescent="0.25">
      <c r="A3232" s="142" t="s">
        <v>1897</v>
      </c>
      <c r="B3232" s="142" t="s">
        <v>1898</v>
      </c>
      <c r="C3232" s="142" t="s">
        <v>973</v>
      </c>
      <c r="D3232" s="142" t="s">
        <v>2231</v>
      </c>
      <c r="E3232" s="142" t="s">
        <v>2190</v>
      </c>
      <c r="F3232" s="143">
        <v>3</v>
      </c>
      <c r="G3232" s="143">
        <v>1</v>
      </c>
    </row>
    <row r="3233" spans="1:7" x14ac:dyDescent="0.25">
      <c r="A3233" s="142" t="s">
        <v>1897</v>
      </c>
      <c r="B3233" s="142" t="s">
        <v>1898</v>
      </c>
      <c r="C3233" s="142" t="s">
        <v>973</v>
      </c>
      <c r="D3233" s="142" t="s">
        <v>2232</v>
      </c>
      <c r="E3233" s="142" t="s">
        <v>2191</v>
      </c>
      <c r="F3233" s="143">
        <v>4</v>
      </c>
      <c r="G3233" s="143">
        <v>1</v>
      </c>
    </row>
    <row r="3234" spans="1:7" x14ac:dyDescent="0.25">
      <c r="A3234" s="142" t="s">
        <v>1897</v>
      </c>
      <c r="B3234" s="142" t="s">
        <v>1898</v>
      </c>
      <c r="C3234" s="142" t="s">
        <v>973</v>
      </c>
      <c r="D3234" s="142" t="s">
        <v>2233</v>
      </c>
      <c r="E3234" s="142" t="s">
        <v>2192</v>
      </c>
      <c r="F3234" s="143">
        <v>5</v>
      </c>
      <c r="G3234" s="143">
        <v>1</v>
      </c>
    </row>
    <row r="3235" spans="1:7" x14ac:dyDescent="0.25">
      <c r="A3235" s="142" t="s">
        <v>1897</v>
      </c>
      <c r="B3235" s="142" t="s">
        <v>1898</v>
      </c>
      <c r="C3235" s="142" t="s">
        <v>973</v>
      </c>
      <c r="D3235" s="142" t="s">
        <v>2234</v>
      </c>
      <c r="E3235" s="142" t="s">
        <v>2193</v>
      </c>
      <c r="F3235" s="143">
        <v>6</v>
      </c>
      <c r="G3235" s="143">
        <v>1</v>
      </c>
    </row>
    <row r="3236" spans="1:7" x14ac:dyDescent="0.25">
      <c r="A3236" s="142" t="s">
        <v>1897</v>
      </c>
      <c r="B3236" s="142" t="s">
        <v>1898</v>
      </c>
      <c r="C3236" s="142" t="s">
        <v>973</v>
      </c>
      <c r="D3236" s="142" t="s">
        <v>2235</v>
      </c>
      <c r="E3236" s="142" t="s">
        <v>2194</v>
      </c>
      <c r="F3236" s="143">
        <v>7</v>
      </c>
      <c r="G3236" s="143">
        <v>1</v>
      </c>
    </row>
    <row r="3237" spans="1:7" x14ac:dyDescent="0.25">
      <c r="A3237" s="142" t="s">
        <v>1897</v>
      </c>
      <c r="B3237" s="142" t="s">
        <v>1898</v>
      </c>
      <c r="C3237" s="142" t="s">
        <v>973</v>
      </c>
      <c r="D3237" s="142" t="s">
        <v>2236</v>
      </c>
      <c r="E3237" s="142" t="s">
        <v>2195</v>
      </c>
      <c r="F3237" s="143">
        <v>8</v>
      </c>
      <c r="G3237" s="143">
        <v>1</v>
      </c>
    </row>
    <row r="3238" spans="1:7" x14ac:dyDescent="0.25">
      <c r="A3238" s="142" t="s">
        <v>1897</v>
      </c>
      <c r="B3238" s="142" t="s">
        <v>1898</v>
      </c>
      <c r="C3238" s="142" t="s">
        <v>973</v>
      </c>
      <c r="D3238" s="142" t="s">
        <v>2237</v>
      </c>
      <c r="E3238" s="142" t="s">
        <v>2196</v>
      </c>
      <c r="F3238" s="143">
        <v>9</v>
      </c>
      <c r="G3238" s="143">
        <v>1</v>
      </c>
    </row>
    <row r="3239" spans="1:7" x14ac:dyDescent="0.25">
      <c r="A3239" s="142" t="s">
        <v>1899</v>
      </c>
      <c r="B3239" s="142" t="s">
        <v>2314</v>
      </c>
      <c r="C3239" s="142" t="s">
        <v>973</v>
      </c>
      <c r="D3239" s="142" t="s">
        <v>2229</v>
      </c>
      <c r="E3239" s="142" t="s">
        <v>2188</v>
      </c>
      <c r="F3239" s="143">
        <v>1</v>
      </c>
      <c r="G3239" s="143">
        <v>1</v>
      </c>
    </row>
    <row r="3240" spans="1:7" x14ac:dyDescent="0.25">
      <c r="A3240" s="142" t="s">
        <v>1899</v>
      </c>
      <c r="B3240" s="142" t="s">
        <v>2314</v>
      </c>
      <c r="C3240" s="142" t="s">
        <v>973</v>
      </c>
      <c r="D3240" s="142" t="s">
        <v>2230</v>
      </c>
      <c r="E3240" s="142" t="s">
        <v>2189</v>
      </c>
      <c r="F3240" s="143">
        <v>2</v>
      </c>
      <c r="G3240" s="143">
        <v>1</v>
      </c>
    </row>
    <row r="3241" spans="1:7" x14ac:dyDescent="0.25">
      <c r="A3241" s="142" t="s">
        <v>1899</v>
      </c>
      <c r="B3241" s="142" t="s">
        <v>2314</v>
      </c>
      <c r="C3241" s="142" t="s">
        <v>973</v>
      </c>
      <c r="D3241" s="142" t="s">
        <v>2231</v>
      </c>
      <c r="E3241" s="142" t="s">
        <v>2190</v>
      </c>
      <c r="F3241" s="143">
        <v>3</v>
      </c>
      <c r="G3241" s="143">
        <v>1</v>
      </c>
    </row>
    <row r="3242" spans="1:7" x14ac:dyDescent="0.25">
      <c r="A3242" s="142" t="s">
        <v>1899</v>
      </c>
      <c r="B3242" s="142" t="s">
        <v>2314</v>
      </c>
      <c r="C3242" s="142" t="s">
        <v>973</v>
      </c>
      <c r="D3242" s="142" t="s">
        <v>2232</v>
      </c>
      <c r="E3242" s="142" t="s">
        <v>2191</v>
      </c>
      <c r="F3242" s="143">
        <v>4</v>
      </c>
      <c r="G3242" s="143">
        <v>1</v>
      </c>
    </row>
    <row r="3243" spans="1:7" x14ac:dyDescent="0.25">
      <c r="A3243" s="142" t="s">
        <v>1899</v>
      </c>
      <c r="B3243" s="142" t="s">
        <v>2314</v>
      </c>
      <c r="C3243" s="142" t="s">
        <v>973</v>
      </c>
      <c r="D3243" s="142" t="s">
        <v>2233</v>
      </c>
      <c r="E3243" s="142" t="s">
        <v>2192</v>
      </c>
      <c r="F3243" s="143">
        <v>5</v>
      </c>
      <c r="G3243" s="143">
        <v>1</v>
      </c>
    </row>
    <row r="3244" spans="1:7" x14ac:dyDescent="0.25">
      <c r="A3244" s="142" t="s">
        <v>1899</v>
      </c>
      <c r="B3244" s="142" t="s">
        <v>2314</v>
      </c>
      <c r="C3244" s="142" t="s">
        <v>973</v>
      </c>
      <c r="D3244" s="142" t="s">
        <v>2234</v>
      </c>
      <c r="E3244" s="142" t="s">
        <v>2193</v>
      </c>
      <c r="F3244" s="143">
        <v>6</v>
      </c>
      <c r="G3244" s="143">
        <v>1</v>
      </c>
    </row>
    <row r="3245" spans="1:7" x14ac:dyDescent="0.25">
      <c r="A3245" s="142" t="s">
        <v>1899</v>
      </c>
      <c r="B3245" s="142" t="s">
        <v>2314</v>
      </c>
      <c r="C3245" s="142" t="s">
        <v>973</v>
      </c>
      <c r="D3245" s="142" t="s">
        <v>2235</v>
      </c>
      <c r="E3245" s="142" t="s">
        <v>2194</v>
      </c>
      <c r="F3245" s="143">
        <v>7</v>
      </c>
      <c r="G3245" s="143">
        <v>1</v>
      </c>
    </row>
    <row r="3246" spans="1:7" x14ac:dyDescent="0.25">
      <c r="A3246" s="142" t="s">
        <v>1899</v>
      </c>
      <c r="B3246" s="142" t="s">
        <v>2314</v>
      </c>
      <c r="C3246" s="142" t="s">
        <v>973</v>
      </c>
      <c r="D3246" s="142" t="s">
        <v>2236</v>
      </c>
      <c r="E3246" s="142" t="s">
        <v>2195</v>
      </c>
      <c r="F3246" s="143">
        <v>8</v>
      </c>
      <c r="G3246" s="143">
        <v>1</v>
      </c>
    </row>
    <row r="3247" spans="1:7" x14ac:dyDescent="0.25">
      <c r="A3247" s="142" t="s">
        <v>1899</v>
      </c>
      <c r="B3247" s="142" t="s">
        <v>2314</v>
      </c>
      <c r="C3247" s="142" t="s">
        <v>973</v>
      </c>
      <c r="D3247" s="142" t="s">
        <v>2237</v>
      </c>
      <c r="E3247" s="142" t="s">
        <v>2196</v>
      </c>
      <c r="F3247" s="143">
        <v>9</v>
      </c>
      <c r="G3247" s="143">
        <v>1</v>
      </c>
    </row>
    <row r="3248" spans="1:7" x14ac:dyDescent="0.25">
      <c r="A3248" s="142" t="s">
        <v>1901</v>
      </c>
      <c r="B3248" s="142" t="s">
        <v>1902</v>
      </c>
      <c r="C3248" s="142" t="s">
        <v>973</v>
      </c>
      <c r="D3248" s="142" t="s">
        <v>2229</v>
      </c>
      <c r="E3248" s="142" t="s">
        <v>2188</v>
      </c>
      <c r="F3248" s="143">
        <v>1</v>
      </c>
      <c r="G3248" s="143">
        <v>1</v>
      </c>
    </row>
    <row r="3249" spans="1:7" x14ac:dyDescent="0.25">
      <c r="A3249" s="142" t="s">
        <v>1901</v>
      </c>
      <c r="B3249" s="142" t="s">
        <v>1902</v>
      </c>
      <c r="C3249" s="142" t="s">
        <v>973</v>
      </c>
      <c r="D3249" s="142" t="s">
        <v>2230</v>
      </c>
      <c r="E3249" s="142" t="s">
        <v>2189</v>
      </c>
      <c r="F3249" s="143">
        <v>2</v>
      </c>
      <c r="G3249" s="143">
        <v>1</v>
      </c>
    </row>
    <row r="3250" spans="1:7" x14ac:dyDescent="0.25">
      <c r="A3250" s="142" t="s">
        <v>1901</v>
      </c>
      <c r="B3250" s="142" t="s">
        <v>1902</v>
      </c>
      <c r="C3250" s="142" t="s">
        <v>973</v>
      </c>
      <c r="D3250" s="142" t="s">
        <v>2231</v>
      </c>
      <c r="E3250" s="142" t="s">
        <v>2190</v>
      </c>
      <c r="F3250" s="143">
        <v>3</v>
      </c>
      <c r="G3250" s="143">
        <v>1</v>
      </c>
    </row>
    <row r="3251" spans="1:7" x14ac:dyDescent="0.25">
      <c r="A3251" s="142" t="s">
        <v>1901</v>
      </c>
      <c r="B3251" s="142" t="s">
        <v>1902</v>
      </c>
      <c r="C3251" s="142" t="s">
        <v>973</v>
      </c>
      <c r="D3251" s="142" t="s">
        <v>2232</v>
      </c>
      <c r="E3251" s="142" t="s">
        <v>2191</v>
      </c>
      <c r="F3251" s="143">
        <v>4</v>
      </c>
      <c r="G3251" s="143">
        <v>1</v>
      </c>
    </row>
    <row r="3252" spans="1:7" x14ac:dyDescent="0.25">
      <c r="A3252" s="142" t="s">
        <v>1901</v>
      </c>
      <c r="B3252" s="142" t="s">
        <v>1902</v>
      </c>
      <c r="C3252" s="142" t="s">
        <v>973</v>
      </c>
      <c r="D3252" s="142" t="s">
        <v>2233</v>
      </c>
      <c r="E3252" s="142" t="s">
        <v>2192</v>
      </c>
      <c r="F3252" s="143">
        <v>5</v>
      </c>
      <c r="G3252" s="143">
        <v>1</v>
      </c>
    </row>
    <row r="3253" spans="1:7" x14ac:dyDescent="0.25">
      <c r="A3253" s="142" t="s">
        <v>1901</v>
      </c>
      <c r="B3253" s="142" t="s">
        <v>1902</v>
      </c>
      <c r="C3253" s="142" t="s">
        <v>973</v>
      </c>
      <c r="D3253" s="142" t="s">
        <v>2234</v>
      </c>
      <c r="E3253" s="142" t="s">
        <v>2193</v>
      </c>
      <c r="F3253" s="143">
        <v>6</v>
      </c>
      <c r="G3253" s="143">
        <v>1</v>
      </c>
    </row>
    <row r="3254" spans="1:7" x14ac:dyDescent="0.25">
      <c r="A3254" s="142" t="s">
        <v>1901</v>
      </c>
      <c r="B3254" s="142" t="s">
        <v>1902</v>
      </c>
      <c r="C3254" s="142" t="s">
        <v>973</v>
      </c>
      <c r="D3254" s="142" t="s">
        <v>2235</v>
      </c>
      <c r="E3254" s="142" t="s">
        <v>2194</v>
      </c>
      <c r="F3254" s="143">
        <v>7</v>
      </c>
      <c r="G3254" s="143">
        <v>1</v>
      </c>
    </row>
    <row r="3255" spans="1:7" x14ac:dyDescent="0.25">
      <c r="A3255" s="142" t="s">
        <v>1901</v>
      </c>
      <c r="B3255" s="142" t="s">
        <v>1902</v>
      </c>
      <c r="C3255" s="142" t="s">
        <v>973</v>
      </c>
      <c r="D3255" s="142" t="s">
        <v>2236</v>
      </c>
      <c r="E3255" s="142" t="s">
        <v>2195</v>
      </c>
      <c r="F3255" s="143">
        <v>8</v>
      </c>
      <c r="G3255" s="143">
        <v>1</v>
      </c>
    </row>
    <row r="3256" spans="1:7" x14ac:dyDescent="0.25">
      <c r="A3256" s="142" t="s">
        <v>1901</v>
      </c>
      <c r="B3256" s="142" t="s">
        <v>1902</v>
      </c>
      <c r="C3256" s="142" t="s">
        <v>973</v>
      </c>
      <c r="D3256" s="142" t="s">
        <v>2237</v>
      </c>
      <c r="E3256" s="142" t="s">
        <v>2196</v>
      </c>
      <c r="F3256" s="143">
        <v>9</v>
      </c>
      <c r="G3256" s="143">
        <v>1</v>
      </c>
    </row>
    <row r="3257" spans="1:7" x14ac:dyDescent="0.25">
      <c r="A3257" s="142" t="s">
        <v>1903</v>
      </c>
      <c r="B3257" s="142" t="s">
        <v>2315</v>
      </c>
      <c r="C3257" s="142" t="s">
        <v>973</v>
      </c>
      <c r="D3257" s="142" t="s">
        <v>2229</v>
      </c>
      <c r="E3257" s="142" t="s">
        <v>2188</v>
      </c>
      <c r="F3257" s="143">
        <v>1</v>
      </c>
      <c r="G3257" s="143">
        <v>1</v>
      </c>
    </row>
    <row r="3258" spans="1:7" x14ac:dyDescent="0.25">
      <c r="A3258" s="142" t="s">
        <v>1903</v>
      </c>
      <c r="B3258" s="142" t="s">
        <v>2315</v>
      </c>
      <c r="C3258" s="142" t="s">
        <v>973</v>
      </c>
      <c r="D3258" s="142" t="s">
        <v>2230</v>
      </c>
      <c r="E3258" s="142" t="s">
        <v>2189</v>
      </c>
      <c r="F3258" s="143">
        <v>2</v>
      </c>
      <c r="G3258" s="143">
        <v>1</v>
      </c>
    </row>
    <row r="3259" spans="1:7" x14ac:dyDescent="0.25">
      <c r="A3259" s="142" t="s">
        <v>1903</v>
      </c>
      <c r="B3259" s="142" t="s">
        <v>2315</v>
      </c>
      <c r="C3259" s="142" t="s">
        <v>973</v>
      </c>
      <c r="D3259" s="142" t="s">
        <v>2231</v>
      </c>
      <c r="E3259" s="142" t="s">
        <v>2190</v>
      </c>
      <c r="F3259" s="143">
        <v>3</v>
      </c>
      <c r="G3259" s="143">
        <v>1</v>
      </c>
    </row>
    <row r="3260" spans="1:7" x14ac:dyDescent="0.25">
      <c r="A3260" s="142" t="s">
        <v>1903</v>
      </c>
      <c r="B3260" s="142" t="s">
        <v>2315</v>
      </c>
      <c r="C3260" s="142" t="s">
        <v>973</v>
      </c>
      <c r="D3260" s="142" t="s">
        <v>2232</v>
      </c>
      <c r="E3260" s="142" t="s">
        <v>2191</v>
      </c>
      <c r="F3260" s="143">
        <v>4</v>
      </c>
      <c r="G3260" s="143">
        <v>1</v>
      </c>
    </row>
    <row r="3261" spans="1:7" x14ac:dyDescent="0.25">
      <c r="A3261" s="142" t="s">
        <v>1903</v>
      </c>
      <c r="B3261" s="142" t="s">
        <v>2315</v>
      </c>
      <c r="C3261" s="142" t="s">
        <v>973</v>
      </c>
      <c r="D3261" s="142" t="s">
        <v>2233</v>
      </c>
      <c r="E3261" s="142" t="s">
        <v>2192</v>
      </c>
      <c r="F3261" s="143">
        <v>5</v>
      </c>
      <c r="G3261" s="143">
        <v>1</v>
      </c>
    </row>
    <row r="3262" spans="1:7" x14ac:dyDescent="0.25">
      <c r="A3262" s="142" t="s">
        <v>1903</v>
      </c>
      <c r="B3262" s="142" t="s">
        <v>2315</v>
      </c>
      <c r="C3262" s="142" t="s">
        <v>973</v>
      </c>
      <c r="D3262" s="142" t="s">
        <v>2234</v>
      </c>
      <c r="E3262" s="142" t="s">
        <v>2193</v>
      </c>
      <c r="F3262" s="143">
        <v>6</v>
      </c>
      <c r="G3262" s="143">
        <v>1</v>
      </c>
    </row>
    <row r="3263" spans="1:7" x14ac:dyDescent="0.25">
      <c r="A3263" s="142" t="s">
        <v>1903</v>
      </c>
      <c r="B3263" s="142" t="s">
        <v>2315</v>
      </c>
      <c r="C3263" s="142" t="s">
        <v>973</v>
      </c>
      <c r="D3263" s="142" t="s">
        <v>2235</v>
      </c>
      <c r="E3263" s="142" t="s">
        <v>2194</v>
      </c>
      <c r="F3263" s="143">
        <v>7</v>
      </c>
      <c r="G3263" s="143">
        <v>1</v>
      </c>
    </row>
    <row r="3264" spans="1:7" x14ac:dyDescent="0.25">
      <c r="A3264" s="142" t="s">
        <v>1903</v>
      </c>
      <c r="B3264" s="142" t="s">
        <v>2315</v>
      </c>
      <c r="C3264" s="142" t="s">
        <v>973</v>
      </c>
      <c r="D3264" s="142" t="s">
        <v>2236</v>
      </c>
      <c r="E3264" s="142" t="s">
        <v>2195</v>
      </c>
      <c r="F3264" s="143">
        <v>8</v>
      </c>
      <c r="G3264" s="143">
        <v>1</v>
      </c>
    </row>
    <row r="3265" spans="1:7" x14ac:dyDescent="0.25">
      <c r="A3265" s="142" t="s">
        <v>1903</v>
      </c>
      <c r="B3265" s="142" t="s">
        <v>2315</v>
      </c>
      <c r="C3265" s="142" t="s">
        <v>973</v>
      </c>
      <c r="D3265" s="142" t="s">
        <v>2237</v>
      </c>
      <c r="E3265" s="142" t="s">
        <v>2196</v>
      </c>
      <c r="F3265" s="143">
        <v>9</v>
      </c>
      <c r="G3265" s="143">
        <v>1</v>
      </c>
    </row>
    <row r="3266" spans="1:7" x14ac:dyDescent="0.25">
      <c r="A3266" s="142" t="s">
        <v>1905</v>
      </c>
      <c r="B3266" s="142" t="s">
        <v>1906</v>
      </c>
      <c r="C3266" s="142" t="s">
        <v>973</v>
      </c>
      <c r="D3266" s="142" t="s">
        <v>2229</v>
      </c>
      <c r="E3266" s="142" t="s">
        <v>2188</v>
      </c>
      <c r="F3266" s="143">
        <v>1</v>
      </c>
      <c r="G3266" s="143">
        <v>1</v>
      </c>
    </row>
    <row r="3267" spans="1:7" x14ac:dyDescent="0.25">
      <c r="A3267" s="142" t="s">
        <v>1905</v>
      </c>
      <c r="B3267" s="142" t="s">
        <v>1906</v>
      </c>
      <c r="C3267" s="142" t="s">
        <v>973</v>
      </c>
      <c r="D3267" s="142" t="s">
        <v>2230</v>
      </c>
      <c r="E3267" s="142" t="s">
        <v>2189</v>
      </c>
      <c r="F3267" s="143">
        <v>2</v>
      </c>
      <c r="G3267" s="143">
        <v>1</v>
      </c>
    </row>
    <row r="3268" spans="1:7" x14ac:dyDescent="0.25">
      <c r="A3268" s="142" t="s">
        <v>1905</v>
      </c>
      <c r="B3268" s="142" t="s">
        <v>1906</v>
      </c>
      <c r="C3268" s="142" t="s">
        <v>973</v>
      </c>
      <c r="D3268" s="142" t="s">
        <v>2231</v>
      </c>
      <c r="E3268" s="142" t="s">
        <v>2190</v>
      </c>
      <c r="F3268" s="143">
        <v>3</v>
      </c>
      <c r="G3268" s="143">
        <v>1</v>
      </c>
    </row>
    <row r="3269" spans="1:7" x14ac:dyDescent="0.25">
      <c r="A3269" s="142" t="s">
        <v>1905</v>
      </c>
      <c r="B3269" s="142" t="s">
        <v>1906</v>
      </c>
      <c r="C3269" s="142" t="s">
        <v>973</v>
      </c>
      <c r="D3269" s="142" t="s">
        <v>2232</v>
      </c>
      <c r="E3269" s="142" t="s">
        <v>2191</v>
      </c>
      <c r="F3269" s="143">
        <v>4</v>
      </c>
      <c r="G3269" s="143">
        <v>1</v>
      </c>
    </row>
    <row r="3270" spans="1:7" x14ac:dyDescent="0.25">
      <c r="A3270" s="142" t="s">
        <v>1905</v>
      </c>
      <c r="B3270" s="142" t="s">
        <v>1906</v>
      </c>
      <c r="C3270" s="142" t="s">
        <v>973</v>
      </c>
      <c r="D3270" s="142" t="s">
        <v>2233</v>
      </c>
      <c r="E3270" s="142" t="s">
        <v>2192</v>
      </c>
      <c r="F3270" s="143">
        <v>5</v>
      </c>
      <c r="G3270" s="143">
        <v>1</v>
      </c>
    </row>
    <row r="3271" spans="1:7" x14ac:dyDescent="0.25">
      <c r="A3271" s="142" t="s">
        <v>1905</v>
      </c>
      <c r="B3271" s="142" t="s">
        <v>1906</v>
      </c>
      <c r="C3271" s="142" t="s">
        <v>973</v>
      </c>
      <c r="D3271" s="142" t="s">
        <v>2234</v>
      </c>
      <c r="E3271" s="142" t="s">
        <v>2193</v>
      </c>
      <c r="F3271" s="143">
        <v>6</v>
      </c>
      <c r="G3271" s="143">
        <v>1</v>
      </c>
    </row>
    <row r="3272" spans="1:7" x14ac:dyDescent="0.25">
      <c r="A3272" s="142" t="s">
        <v>1905</v>
      </c>
      <c r="B3272" s="142" t="s">
        <v>1906</v>
      </c>
      <c r="C3272" s="142" t="s">
        <v>973</v>
      </c>
      <c r="D3272" s="142" t="s">
        <v>2235</v>
      </c>
      <c r="E3272" s="142" t="s">
        <v>2194</v>
      </c>
      <c r="F3272" s="143">
        <v>7</v>
      </c>
      <c r="G3272" s="143">
        <v>1</v>
      </c>
    </row>
    <row r="3273" spans="1:7" x14ac:dyDescent="0.25">
      <c r="A3273" s="142" t="s">
        <v>1905</v>
      </c>
      <c r="B3273" s="142" t="s">
        <v>1906</v>
      </c>
      <c r="C3273" s="142" t="s">
        <v>973</v>
      </c>
      <c r="D3273" s="142" t="s">
        <v>2236</v>
      </c>
      <c r="E3273" s="142" t="s">
        <v>2195</v>
      </c>
      <c r="F3273" s="143">
        <v>8</v>
      </c>
      <c r="G3273" s="143">
        <v>1</v>
      </c>
    </row>
    <row r="3274" spans="1:7" x14ac:dyDescent="0.25">
      <c r="A3274" s="142" t="s">
        <v>1905</v>
      </c>
      <c r="B3274" s="142" t="s">
        <v>1906</v>
      </c>
      <c r="C3274" s="142" t="s">
        <v>973</v>
      </c>
      <c r="D3274" s="142" t="s">
        <v>2237</v>
      </c>
      <c r="E3274" s="142" t="s">
        <v>2196</v>
      </c>
      <c r="F3274" s="143">
        <v>9</v>
      </c>
      <c r="G3274" s="143">
        <v>1</v>
      </c>
    </row>
    <row r="3275" spans="1:7" x14ac:dyDescent="0.25">
      <c r="A3275" s="142" t="s">
        <v>927</v>
      </c>
      <c r="B3275" s="142" t="s">
        <v>254</v>
      </c>
      <c r="C3275" s="142" t="s">
        <v>1804</v>
      </c>
      <c r="D3275" s="142" t="s">
        <v>581</v>
      </c>
      <c r="E3275" s="142" t="s">
        <v>2138</v>
      </c>
      <c r="F3275" s="143">
        <v>10.75</v>
      </c>
      <c r="G3275" s="143">
        <v>1</v>
      </c>
    </row>
    <row r="3276" spans="1:7" x14ac:dyDescent="0.25">
      <c r="A3276" s="142" t="s">
        <v>927</v>
      </c>
      <c r="B3276" s="142" t="s">
        <v>254</v>
      </c>
      <c r="C3276" s="142" t="s">
        <v>1804</v>
      </c>
      <c r="D3276" s="142" t="s">
        <v>2</v>
      </c>
      <c r="E3276" s="142" t="s">
        <v>2139</v>
      </c>
      <c r="F3276" s="143">
        <v>8.8800000000000008</v>
      </c>
      <c r="G3276" s="143">
        <v>1</v>
      </c>
    </row>
    <row r="3277" spans="1:7" x14ac:dyDescent="0.25">
      <c r="A3277" s="142" t="s">
        <v>927</v>
      </c>
      <c r="B3277" s="142" t="s">
        <v>254</v>
      </c>
      <c r="C3277" s="142" t="s">
        <v>1804</v>
      </c>
      <c r="D3277" s="142" t="s">
        <v>13</v>
      </c>
      <c r="E3277" s="142" t="s">
        <v>2140</v>
      </c>
      <c r="F3277" s="143">
        <v>7</v>
      </c>
      <c r="G3277" s="143">
        <v>1</v>
      </c>
    </row>
    <row r="3278" spans="1:7" x14ac:dyDescent="0.25">
      <c r="A3278" s="142" t="s">
        <v>927</v>
      </c>
      <c r="B3278" s="142" t="s">
        <v>254</v>
      </c>
      <c r="C3278" s="142" t="s">
        <v>1804</v>
      </c>
      <c r="D3278" s="142" t="s">
        <v>10</v>
      </c>
      <c r="E3278" s="142" t="s">
        <v>2141</v>
      </c>
      <c r="F3278" s="143">
        <v>5.13</v>
      </c>
      <c r="G3278" s="143">
        <v>1</v>
      </c>
    </row>
    <row r="3279" spans="1:7" x14ac:dyDescent="0.25">
      <c r="A3279" s="142" t="s">
        <v>927</v>
      </c>
      <c r="B3279" s="142" t="s">
        <v>254</v>
      </c>
      <c r="C3279" s="142" t="s">
        <v>1804</v>
      </c>
      <c r="D3279" s="142" t="s">
        <v>370</v>
      </c>
      <c r="E3279" s="142" t="s">
        <v>2142</v>
      </c>
      <c r="F3279" s="143">
        <v>3.5</v>
      </c>
      <c r="G3279" s="143">
        <v>1</v>
      </c>
    </row>
    <row r="3280" spans="1:7" x14ac:dyDescent="0.25">
      <c r="A3280" s="142" t="s">
        <v>1907</v>
      </c>
      <c r="B3280" s="142" t="s">
        <v>1908</v>
      </c>
      <c r="C3280" s="142" t="s">
        <v>973</v>
      </c>
      <c r="D3280" s="142" t="s">
        <v>2229</v>
      </c>
      <c r="E3280" s="142" t="s">
        <v>2188</v>
      </c>
      <c r="F3280" s="143">
        <v>1</v>
      </c>
      <c r="G3280" s="143">
        <v>1</v>
      </c>
    </row>
    <row r="3281" spans="1:7" x14ac:dyDescent="0.25">
      <c r="A3281" s="142" t="s">
        <v>1907</v>
      </c>
      <c r="B3281" s="142" t="s">
        <v>1908</v>
      </c>
      <c r="C3281" s="142" t="s">
        <v>973</v>
      </c>
      <c r="D3281" s="142" t="s">
        <v>2230</v>
      </c>
      <c r="E3281" s="142" t="s">
        <v>2189</v>
      </c>
      <c r="F3281" s="143">
        <v>2</v>
      </c>
      <c r="G3281" s="143">
        <v>1</v>
      </c>
    </row>
    <row r="3282" spans="1:7" x14ac:dyDescent="0.25">
      <c r="A3282" s="142" t="s">
        <v>1907</v>
      </c>
      <c r="B3282" s="142" t="s">
        <v>1908</v>
      </c>
      <c r="C3282" s="142" t="s">
        <v>973</v>
      </c>
      <c r="D3282" s="142" t="s">
        <v>2231</v>
      </c>
      <c r="E3282" s="142" t="s">
        <v>2190</v>
      </c>
      <c r="F3282" s="143">
        <v>3</v>
      </c>
      <c r="G3282" s="143">
        <v>1</v>
      </c>
    </row>
    <row r="3283" spans="1:7" x14ac:dyDescent="0.25">
      <c r="A3283" s="142" t="s">
        <v>1907</v>
      </c>
      <c r="B3283" s="142" t="s">
        <v>1908</v>
      </c>
      <c r="C3283" s="142" t="s">
        <v>973</v>
      </c>
      <c r="D3283" s="142" t="s">
        <v>2232</v>
      </c>
      <c r="E3283" s="142" t="s">
        <v>2191</v>
      </c>
      <c r="F3283" s="143">
        <v>4</v>
      </c>
      <c r="G3283" s="143">
        <v>1</v>
      </c>
    </row>
    <row r="3284" spans="1:7" x14ac:dyDescent="0.25">
      <c r="A3284" s="142" t="s">
        <v>1907</v>
      </c>
      <c r="B3284" s="142" t="s">
        <v>1908</v>
      </c>
      <c r="C3284" s="142" t="s">
        <v>973</v>
      </c>
      <c r="D3284" s="142" t="s">
        <v>2233</v>
      </c>
      <c r="E3284" s="142" t="s">
        <v>2192</v>
      </c>
      <c r="F3284" s="143">
        <v>5</v>
      </c>
      <c r="G3284" s="143">
        <v>1</v>
      </c>
    </row>
    <row r="3285" spans="1:7" x14ac:dyDescent="0.25">
      <c r="A3285" s="142" t="s">
        <v>1907</v>
      </c>
      <c r="B3285" s="142" t="s">
        <v>1908</v>
      </c>
      <c r="C3285" s="142" t="s">
        <v>973</v>
      </c>
      <c r="D3285" s="142" t="s">
        <v>2234</v>
      </c>
      <c r="E3285" s="142" t="s">
        <v>2193</v>
      </c>
      <c r="F3285" s="143">
        <v>6</v>
      </c>
      <c r="G3285" s="143">
        <v>1</v>
      </c>
    </row>
    <row r="3286" spans="1:7" x14ac:dyDescent="0.25">
      <c r="A3286" s="142" t="s">
        <v>1907</v>
      </c>
      <c r="B3286" s="142" t="s">
        <v>1908</v>
      </c>
      <c r="C3286" s="142" t="s">
        <v>973</v>
      </c>
      <c r="D3286" s="142" t="s">
        <v>2235</v>
      </c>
      <c r="E3286" s="142" t="s">
        <v>2194</v>
      </c>
      <c r="F3286" s="143">
        <v>7</v>
      </c>
      <c r="G3286" s="143">
        <v>1</v>
      </c>
    </row>
    <row r="3287" spans="1:7" x14ac:dyDescent="0.25">
      <c r="A3287" s="142" t="s">
        <v>1907</v>
      </c>
      <c r="B3287" s="142" t="s">
        <v>1908</v>
      </c>
      <c r="C3287" s="142" t="s">
        <v>973</v>
      </c>
      <c r="D3287" s="142" t="s">
        <v>2236</v>
      </c>
      <c r="E3287" s="142" t="s">
        <v>2195</v>
      </c>
      <c r="F3287" s="143">
        <v>8</v>
      </c>
      <c r="G3287" s="143">
        <v>1</v>
      </c>
    </row>
    <row r="3288" spans="1:7" x14ac:dyDescent="0.25">
      <c r="A3288" s="142" t="s">
        <v>1907</v>
      </c>
      <c r="B3288" s="142" t="s">
        <v>1908</v>
      </c>
      <c r="C3288" s="142" t="s">
        <v>973</v>
      </c>
      <c r="D3288" s="142" t="s">
        <v>2237</v>
      </c>
      <c r="E3288" s="142" t="s">
        <v>2196</v>
      </c>
      <c r="F3288" s="143">
        <v>9</v>
      </c>
      <c r="G3288" s="143">
        <v>1</v>
      </c>
    </row>
    <row r="3289" spans="1:7" x14ac:dyDescent="0.25">
      <c r="A3289" s="142" t="s">
        <v>928</v>
      </c>
      <c r="B3289" s="142" t="s">
        <v>929</v>
      </c>
      <c r="C3289" s="142" t="s">
        <v>1804</v>
      </c>
      <c r="D3289" s="142" t="s">
        <v>581</v>
      </c>
      <c r="E3289" s="142" t="s">
        <v>2138</v>
      </c>
      <c r="F3289" s="143">
        <v>10.75</v>
      </c>
      <c r="G3289" s="143">
        <v>1</v>
      </c>
    </row>
    <row r="3290" spans="1:7" x14ac:dyDescent="0.25">
      <c r="A3290" s="142" t="s">
        <v>928</v>
      </c>
      <c r="B3290" s="142" t="s">
        <v>929</v>
      </c>
      <c r="C3290" s="142" t="s">
        <v>1804</v>
      </c>
      <c r="D3290" s="142" t="s">
        <v>2</v>
      </c>
      <c r="E3290" s="142" t="s">
        <v>2139</v>
      </c>
      <c r="F3290" s="143">
        <v>8.8800000000000008</v>
      </c>
      <c r="G3290" s="143">
        <v>1</v>
      </c>
    </row>
    <row r="3291" spans="1:7" x14ac:dyDescent="0.25">
      <c r="A3291" s="142" t="s">
        <v>928</v>
      </c>
      <c r="B3291" s="142" t="s">
        <v>929</v>
      </c>
      <c r="C3291" s="142" t="s">
        <v>1804</v>
      </c>
      <c r="D3291" s="142" t="s">
        <v>13</v>
      </c>
      <c r="E3291" s="142" t="s">
        <v>2140</v>
      </c>
      <c r="F3291" s="143">
        <v>7</v>
      </c>
      <c r="G3291" s="143">
        <v>1</v>
      </c>
    </row>
    <row r="3292" spans="1:7" x14ac:dyDescent="0.25">
      <c r="A3292" s="142" t="s">
        <v>928</v>
      </c>
      <c r="B3292" s="142" t="s">
        <v>929</v>
      </c>
      <c r="C3292" s="142" t="s">
        <v>1804</v>
      </c>
      <c r="D3292" s="142" t="s">
        <v>10</v>
      </c>
      <c r="E3292" s="142" t="s">
        <v>2141</v>
      </c>
      <c r="F3292" s="143">
        <v>5.13</v>
      </c>
      <c r="G3292" s="143">
        <v>1</v>
      </c>
    </row>
    <row r="3293" spans="1:7" x14ac:dyDescent="0.25">
      <c r="A3293" s="142" t="s">
        <v>928</v>
      </c>
      <c r="B3293" s="142" t="s">
        <v>929</v>
      </c>
      <c r="C3293" s="142" t="s">
        <v>1804</v>
      </c>
      <c r="D3293" s="142" t="s">
        <v>370</v>
      </c>
      <c r="E3293" s="142" t="s">
        <v>2142</v>
      </c>
      <c r="F3293" s="143">
        <v>3.5</v>
      </c>
      <c r="G3293" s="143">
        <v>1</v>
      </c>
    </row>
    <row r="3294" spans="1:7" x14ac:dyDescent="0.25">
      <c r="A3294" s="142" t="s">
        <v>930</v>
      </c>
      <c r="B3294" s="142" t="s">
        <v>194</v>
      </c>
      <c r="C3294" s="142" t="s">
        <v>1804</v>
      </c>
      <c r="D3294" s="142" t="s">
        <v>581</v>
      </c>
      <c r="E3294" s="142" t="s">
        <v>2138</v>
      </c>
      <c r="F3294" s="143">
        <v>10.75</v>
      </c>
      <c r="G3294" s="143">
        <v>1</v>
      </c>
    </row>
    <row r="3295" spans="1:7" x14ac:dyDescent="0.25">
      <c r="A3295" s="142" t="s">
        <v>930</v>
      </c>
      <c r="B3295" s="142" t="s">
        <v>194</v>
      </c>
      <c r="C3295" s="142" t="s">
        <v>1804</v>
      </c>
      <c r="D3295" s="142" t="s">
        <v>2</v>
      </c>
      <c r="E3295" s="142" t="s">
        <v>2139</v>
      </c>
      <c r="F3295" s="143">
        <v>8.8800000000000008</v>
      </c>
      <c r="G3295" s="143">
        <v>1</v>
      </c>
    </row>
    <row r="3296" spans="1:7" x14ac:dyDescent="0.25">
      <c r="A3296" s="142" t="s">
        <v>930</v>
      </c>
      <c r="B3296" s="142" t="s">
        <v>194</v>
      </c>
      <c r="C3296" s="142" t="s">
        <v>1804</v>
      </c>
      <c r="D3296" s="142" t="s">
        <v>13</v>
      </c>
      <c r="E3296" s="142" t="s">
        <v>2140</v>
      </c>
      <c r="F3296" s="143">
        <v>7</v>
      </c>
      <c r="G3296" s="143">
        <v>1</v>
      </c>
    </row>
    <row r="3297" spans="1:7" x14ac:dyDescent="0.25">
      <c r="A3297" s="142" t="s">
        <v>930</v>
      </c>
      <c r="B3297" s="142" t="s">
        <v>194</v>
      </c>
      <c r="C3297" s="142" t="s">
        <v>1804</v>
      </c>
      <c r="D3297" s="142" t="s">
        <v>10</v>
      </c>
      <c r="E3297" s="142" t="s">
        <v>2141</v>
      </c>
      <c r="F3297" s="143">
        <v>5.13</v>
      </c>
      <c r="G3297" s="143">
        <v>1</v>
      </c>
    </row>
    <row r="3298" spans="1:7" x14ac:dyDescent="0.25">
      <c r="A3298" s="142" t="s">
        <v>930</v>
      </c>
      <c r="B3298" s="142" t="s">
        <v>194</v>
      </c>
      <c r="C3298" s="142" t="s">
        <v>1804</v>
      </c>
      <c r="D3298" s="142" t="s">
        <v>370</v>
      </c>
      <c r="E3298" s="142" t="s">
        <v>2142</v>
      </c>
      <c r="F3298" s="143">
        <v>3.5</v>
      </c>
      <c r="G3298" s="143">
        <v>1</v>
      </c>
    </row>
    <row r="3299" spans="1:7" x14ac:dyDescent="0.25">
      <c r="A3299" s="142" t="s">
        <v>1909</v>
      </c>
      <c r="B3299" s="142" t="s">
        <v>1910</v>
      </c>
      <c r="C3299" s="142" t="s">
        <v>973</v>
      </c>
      <c r="D3299" s="142" t="s">
        <v>2229</v>
      </c>
      <c r="E3299" s="142" t="s">
        <v>2188</v>
      </c>
      <c r="F3299" s="143">
        <v>1</v>
      </c>
      <c r="G3299" s="143">
        <v>1</v>
      </c>
    </row>
    <row r="3300" spans="1:7" x14ac:dyDescent="0.25">
      <c r="A3300" s="142" t="s">
        <v>1909</v>
      </c>
      <c r="B3300" s="142" t="s">
        <v>1910</v>
      </c>
      <c r="C3300" s="142" t="s">
        <v>973</v>
      </c>
      <c r="D3300" s="142" t="s">
        <v>2230</v>
      </c>
      <c r="E3300" s="142" t="s">
        <v>2189</v>
      </c>
      <c r="F3300" s="143">
        <v>2</v>
      </c>
      <c r="G3300" s="143">
        <v>1</v>
      </c>
    </row>
    <row r="3301" spans="1:7" x14ac:dyDescent="0.25">
      <c r="A3301" s="142" t="s">
        <v>1909</v>
      </c>
      <c r="B3301" s="142" t="s">
        <v>1910</v>
      </c>
      <c r="C3301" s="142" t="s">
        <v>973</v>
      </c>
      <c r="D3301" s="142" t="s">
        <v>2231</v>
      </c>
      <c r="E3301" s="142" t="s">
        <v>2190</v>
      </c>
      <c r="F3301" s="143">
        <v>3</v>
      </c>
      <c r="G3301" s="143">
        <v>1</v>
      </c>
    </row>
    <row r="3302" spans="1:7" x14ac:dyDescent="0.25">
      <c r="A3302" s="142" t="s">
        <v>1909</v>
      </c>
      <c r="B3302" s="142" t="s">
        <v>1910</v>
      </c>
      <c r="C3302" s="142" t="s">
        <v>973</v>
      </c>
      <c r="D3302" s="142" t="s">
        <v>2232</v>
      </c>
      <c r="E3302" s="142" t="s">
        <v>2191</v>
      </c>
      <c r="F3302" s="143">
        <v>4</v>
      </c>
      <c r="G3302" s="143">
        <v>1</v>
      </c>
    </row>
    <row r="3303" spans="1:7" x14ac:dyDescent="0.25">
      <c r="A3303" s="142" t="s">
        <v>1909</v>
      </c>
      <c r="B3303" s="142" t="s">
        <v>1910</v>
      </c>
      <c r="C3303" s="142" t="s">
        <v>973</v>
      </c>
      <c r="D3303" s="142" t="s">
        <v>2233</v>
      </c>
      <c r="E3303" s="142" t="s">
        <v>2192</v>
      </c>
      <c r="F3303" s="143">
        <v>5</v>
      </c>
      <c r="G3303" s="143">
        <v>1</v>
      </c>
    </row>
    <row r="3304" spans="1:7" x14ac:dyDescent="0.25">
      <c r="A3304" s="142" t="s">
        <v>1909</v>
      </c>
      <c r="B3304" s="142" t="s">
        <v>1910</v>
      </c>
      <c r="C3304" s="142" t="s">
        <v>973</v>
      </c>
      <c r="D3304" s="142" t="s">
        <v>2234</v>
      </c>
      <c r="E3304" s="142" t="s">
        <v>2193</v>
      </c>
      <c r="F3304" s="143">
        <v>6</v>
      </c>
      <c r="G3304" s="143">
        <v>1</v>
      </c>
    </row>
    <row r="3305" spans="1:7" x14ac:dyDescent="0.25">
      <c r="A3305" s="142" t="s">
        <v>1909</v>
      </c>
      <c r="B3305" s="142" t="s">
        <v>1910</v>
      </c>
      <c r="C3305" s="142" t="s">
        <v>973</v>
      </c>
      <c r="D3305" s="142" t="s">
        <v>2235</v>
      </c>
      <c r="E3305" s="142" t="s">
        <v>2194</v>
      </c>
      <c r="F3305" s="143">
        <v>7</v>
      </c>
      <c r="G3305" s="143">
        <v>1</v>
      </c>
    </row>
    <row r="3306" spans="1:7" x14ac:dyDescent="0.25">
      <c r="A3306" s="142" t="s">
        <v>1909</v>
      </c>
      <c r="B3306" s="142" t="s">
        <v>1910</v>
      </c>
      <c r="C3306" s="142" t="s">
        <v>973</v>
      </c>
      <c r="D3306" s="142" t="s">
        <v>2236</v>
      </c>
      <c r="E3306" s="142" t="s">
        <v>2195</v>
      </c>
      <c r="F3306" s="143">
        <v>8</v>
      </c>
      <c r="G3306" s="143">
        <v>1</v>
      </c>
    </row>
    <row r="3307" spans="1:7" x14ac:dyDescent="0.25">
      <c r="A3307" s="142" t="s">
        <v>1909</v>
      </c>
      <c r="B3307" s="142" t="s">
        <v>1910</v>
      </c>
      <c r="C3307" s="142" t="s">
        <v>973</v>
      </c>
      <c r="D3307" s="142" t="s">
        <v>2237</v>
      </c>
      <c r="E3307" s="142" t="s">
        <v>2196</v>
      </c>
      <c r="F3307" s="143">
        <v>9</v>
      </c>
      <c r="G3307" s="143">
        <v>1</v>
      </c>
    </row>
    <row r="3308" spans="1:7" x14ac:dyDescent="0.25">
      <c r="A3308" s="142" t="s">
        <v>1911</v>
      </c>
      <c r="B3308" s="142" t="s">
        <v>1912</v>
      </c>
      <c r="C3308" s="142" t="s">
        <v>973</v>
      </c>
      <c r="D3308" s="142" t="s">
        <v>2229</v>
      </c>
      <c r="E3308" s="142" t="s">
        <v>2188</v>
      </c>
      <c r="F3308" s="143">
        <v>1</v>
      </c>
      <c r="G3308" s="143">
        <v>1</v>
      </c>
    </row>
    <row r="3309" spans="1:7" x14ac:dyDescent="0.25">
      <c r="A3309" s="142" t="s">
        <v>1911</v>
      </c>
      <c r="B3309" s="142" t="s">
        <v>1912</v>
      </c>
      <c r="C3309" s="142" t="s">
        <v>973</v>
      </c>
      <c r="D3309" s="142" t="s">
        <v>2230</v>
      </c>
      <c r="E3309" s="142" t="s">
        <v>2189</v>
      </c>
      <c r="F3309" s="143">
        <v>2</v>
      </c>
      <c r="G3309" s="143">
        <v>1</v>
      </c>
    </row>
    <row r="3310" spans="1:7" x14ac:dyDescent="0.25">
      <c r="A3310" s="142" t="s">
        <v>1911</v>
      </c>
      <c r="B3310" s="142" t="s">
        <v>1912</v>
      </c>
      <c r="C3310" s="142" t="s">
        <v>973</v>
      </c>
      <c r="D3310" s="142" t="s">
        <v>2231</v>
      </c>
      <c r="E3310" s="142" t="s">
        <v>2190</v>
      </c>
      <c r="F3310" s="143">
        <v>3</v>
      </c>
      <c r="G3310" s="143">
        <v>1</v>
      </c>
    </row>
    <row r="3311" spans="1:7" x14ac:dyDescent="0.25">
      <c r="A3311" s="142" t="s">
        <v>1911</v>
      </c>
      <c r="B3311" s="142" t="s">
        <v>1912</v>
      </c>
      <c r="C3311" s="142" t="s">
        <v>973</v>
      </c>
      <c r="D3311" s="142" t="s">
        <v>2232</v>
      </c>
      <c r="E3311" s="142" t="s">
        <v>2191</v>
      </c>
      <c r="F3311" s="143">
        <v>4</v>
      </c>
      <c r="G3311" s="143">
        <v>1</v>
      </c>
    </row>
    <row r="3312" spans="1:7" x14ac:dyDescent="0.25">
      <c r="A3312" s="142" t="s">
        <v>1911</v>
      </c>
      <c r="B3312" s="142" t="s">
        <v>1912</v>
      </c>
      <c r="C3312" s="142" t="s">
        <v>973</v>
      </c>
      <c r="D3312" s="142" t="s">
        <v>2233</v>
      </c>
      <c r="E3312" s="142" t="s">
        <v>2192</v>
      </c>
      <c r="F3312" s="143">
        <v>5</v>
      </c>
      <c r="G3312" s="143">
        <v>1</v>
      </c>
    </row>
    <row r="3313" spans="1:7" x14ac:dyDescent="0.25">
      <c r="A3313" s="142" t="s">
        <v>1911</v>
      </c>
      <c r="B3313" s="142" t="s">
        <v>1912</v>
      </c>
      <c r="C3313" s="142" t="s">
        <v>973</v>
      </c>
      <c r="D3313" s="142" t="s">
        <v>2234</v>
      </c>
      <c r="E3313" s="142" t="s">
        <v>2193</v>
      </c>
      <c r="F3313" s="143">
        <v>6</v>
      </c>
      <c r="G3313" s="143">
        <v>1</v>
      </c>
    </row>
    <row r="3314" spans="1:7" x14ac:dyDescent="0.25">
      <c r="A3314" s="142" t="s">
        <v>1911</v>
      </c>
      <c r="B3314" s="142" t="s">
        <v>1912</v>
      </c>
      <c r="C3314" s="142" t="s">
        <v>973</v>
      </c>
      <c r="D3314" s="142" t="s">
        <v>2235</v>
      </c>
      <c r="E3314" s="142" t="s">
        <v>2194</v>
      </c>
      <c r="F3314" s="143">
        <v>7</v>
      </c>
      <c r="G3314" s="143">
        <v>1</v>
      </c>
    </row>
    <row r="3315" spans="1:7" x14ac:dyDescent="0.25">
      <c r="A3315" s="142" t="s">
        <v>1911</v>
      </c>
      <c r="B3315" s="142" t="s">
        <v>1912</v>
      </c>
      <c r="C3315" s="142" t="s">
        <v>973</v>
      </c>
      <c r="D3315" s="142" t="s">
        <v>2236</v>
      </c>
      <c r="E3315" s="142" t="s">
        <v>2195</v>
      </c>
      <c r="F3315" s="143">
        <v>8</v>
      </c>
      <c r="G3315" s="143">
        <v>1</v>
      </c>
    </row>
    <row r="3316" spans="1:7" x14ac:dyDescent="0.25">
      <c r="A3316" s="142" t="s">
        <v>1911</v>
      </c>
      <c r="B3316" s="142" t="s">
        <v>1912</v>
      </c>
      <c r="C3316" s="142" t="s">
        <v>973</v>
      </c>
      <c r="D3316" s="142" t="s">
        <v>2237</v>
      </c>
      <c r="E3316" s="142" t="s">
        <v>2196</v>
      </c>
      <c r="F3316" s="143">
        <v>9</v>
      </c>
      <c r="G3316" s="143">
        <v>1</v>
      </c>
    </row>
    <row r="3317" spans="1:7" x14ac:dyDescent="0.25">
      <c r="A3317" s="142" t="s">
        <v>931</v>
      </c>
      <c r="B3317" s="142" t="s">
        <v>128</v>
      </c>
      <c r="C3317" s="142" t="s">
        <v>1804</v>
      </c>
      <c r="D3317" s="142" t="s">
        <v>581</v>
      </c>
      <c r="E3317" s="142" t="s">
        <v>2138</v>
      </c>
      <c r="F3317" s="143">
        <v>10.75</v>
      </c>
      <c r="G3317" s="143">
        <v>1</v>
      </c>
    </row>
    <row r="3318" spans="1:7" x14ac:dyDescent="0.25">
      <c r="A3318" s="142" t="s">
        <v>931</v>
      </c>
      <c r="B3318" s="142" t="s">
        <v>128</v>
      </c>
      <c r="C3318" s="142" t="s">
        <v>1804</v>
      </c>
      <c r="D3318" s="142" t="s">
        <v>2</v>
      </c>
      <c r="E3318" s="142" t="s">
        <v>2139</v>
      </c>
      <c r="F3318" s="143">
        <v>8.8800000000000008</v>
      </c>
      <c r="G3318" s="143">
        <v>1</v>
      </c>
    </row>
    <row r="3319" spans="1:7" x14ac:dyDescent="0.25">
      <c r="A3319" s="142" t="s">
        <v>931</v>
      </c>
      <c r="B3319" s="142" t="s">
        <v>128</v>
      </c>
      <c r="C3319" s="142" t="s">
        <v>1804</v>
      </c>
      <c r="D3319" s="142" t="s">
        <v>13</v>
      </c>
      <c r="E3319" s="142" t="s">
        <v>2140</v>
      </c>
      <c r="F3319" s="143">
        <v>7</v>
      </c>
      <c r="G3319" s="143">
        <v>1</v>
      </c>
    </row>
    <row r="3320" spans="1:7" x14ac:dyDescent="0.25">
      <c r="A3320" s="142" t="s">
        <v>931</v>
      </c>
      <c r="B3320" s="142" t="s">
        <v>128</v>
      </c>
      <c r="C3320" s="142" t="s">
        <v>1804</v>
      </c>
      <c r="D3320" s="142" t="s">
        <v>10</v>
      </c>
      <c r="E3320" s="142" t="s">
        <v>2141</v>
      </c>
      <c r="F3320" s="143">
        <v>5.13</v>
      </c>
      <c r="G3320" s="143">
        <v>1</v>
      </c>
    </row>
    <row r="3321" spans="1:7" x14ac:dyDescent="0.25">
      <c r="A3321" s="142" t="s">
        <v>931</v>
      </c>
      <c r="B3321" s="142" t="s">
        <v>128</v>
      </c>
      <c r="C3321" s="142" t="s">
        <v>1804</v>
      </c>
      <c r="D3321" s="142" t="s">
        <v>370</v>
      </c>
      <c r="E3321" s="142" t="s">
        <v>2142</v>
      </c>
      <c r="F3321" s="143">
        <v>3.5</v>
      </c>
      <c r="G3321" s="143">
        <v>1</v>
      </c>
    </row>
    <row r="3322" spans="1:7" x14ac:dyDescent="0.25">
      <c r="A3322" s="142" t="s">
        <v>1913</v>
      </c>
      <c r="B3322" s="142" t="s">
        <v>1914</v>
      </c>
      <c r="C3322" s="142" t="s">
        <v>973</v>
      </c>
      <c r="D3322" s="142" t="s">
        <v>2229</v>
      </c>
      <c r="E3322" s="142" t="s">
        <v>2188</v>
      </c>
      <c r="F3322" s="143">
        <v>1</v>
      </c>
      <c r="G3322" s="143">
        <v>1</v>
      </c>
    </row>
    <row r="3323" spans="1:7" x14ac:dyDescent="0.25">
      <c r="A3323" s="142" t="s">
        <v>1913</v>
      </c>
      <c r="B3323" s="142" t="s">
        <v>1914</v>
      </c>
      <c r="C3323" s="142" t="s">
        <v>973</v>
      </c>
      <c r="D3323" s="142" t="s">
        <v>2230</v>
      </c>
      <c r="E3323" s="142" t="s">
        <v>2189</v>
      </c>
      <c r="F3323" s="143">
        <v>2</v>
      </c>
      <c r="G3323" s="143">
        <v>1</v>
      </c>
    </row>
    <row r="3324" spans="1:7" x14ac:dyDescent="0.25">
      <c r="A3324" s="142" t="s">
        <v>1913</v>
      </c>
      <c r="B3324" s="142" t="s">
        <v>1914</v>
      </c>
      <c r="C3324" s="142" t="s">
        <v>973</v>
      </c>
      <c r="D3324" s="142" t="s">
        <v>2231</v>
      </c>
      <c r="E3324" s="142" t="s">
        <v>2190</v>
      </c>
      <c r="F3324" s="143">
        <v>3</v>
      </c>
      <c r="G3324" s="143">
        <v>1</v>
      </c>
    </row>
    <row r="3325" spans="1:7" x14ac:dyDescent="0.25">
      <c r="A3325" s="142" t="s">
        <v>1913</v>
      </c>
      <c r="B3325" s="142" t="s">
        <v>1914</v>
      </c>
      <c r="C3325" s="142" t="s">
        <v>973</v>
      </c>
      <c r="D3325" s="142" t="s">
        <v>2232</v>
      </c>
      <c r="E3325" s="142" t="s">
        <v>2191</v>
      </c>
      <c r="F3325" s="143">
        <v>4</v>
      </c>
      <c r="G3325" s="143">
        <v>1</v>
      </c>
    </row>
    <row r="3326" spans="1:7" x14ac:dyDescent="0.25">
      <c r="A3326" s="142" t="s">
        <v>1913</v>
      </c>
      <c r="B3326" s="142" t="s">
        <v>1914</v>
      </c>
      <c r="C3326" s="142" t="s">
        <v>973</v>
      </c>
      <c r="D3326" s="142" t="s">
        <v>2233</v>
      </c>
      <c r="E3326" s="142" t="s">
        <v>2192</v>
      </c>
      <c r="F3326" s="143">
        <v>5</v>
      </c>
      <c r="G3326" s="143">
        <v>1</v>
      </c>
    </row>
    <row r="3327" spans="1:7" x14ac:dyDescent="0.25">
      <c r="A3327" s="142" t="s">
        <v>1913</v>
      </c>
      <c r="B3327" s="142" t="s">
        <v>1914</v>
      </c>
      <c r="C3327" s="142" t="s">
        <v>973</v>
      </c>
      <c r="D3327" s="142" t="s">
        <v>2234</v>
      </c>
      <c r="E3327" s="142" t="s">
        <v>2193</v>
      </c>
      <c r="F3327" s="143">
        <v>6</v>
      </c>
      <c r="G3327" s="143">
        <v>1</v>
      </c>
    </row>
    <row r="3328" spans="1:7" x14ac:dyDescent="0.25">
      <c r="A3328" s="142" t="s">
        <v>1913</v>
      </c>
      <c r="B3328" s="142" t="s">
        <v>1914</v>
      </c>
      <c r="C3328" s="142" t="s">
        <v>973</v>
      </c>
      <c r="D3328" s="142" t="s">
        <v>2235</v>
      </c>
      <c r="E3328" s="142" t="s">
        <v>2194</v>
      </c>
      <c r="F3328" s="143">
        <v>7</v>
      </c>
      <c r="G3328" s="143">
        <v>1</v>
      </c>
    </row>
    <row r="3329" spans="1:7" x14ac:dyDescent="0.25">
      <c r="A3329" s="142" t="s">
        <v>1913</v>
      </c>
      <c r="B3329" s="142" t="s">
        <v>1914</v>
      </c>
      <c r="C3329" s="142" t="s">
        <v>973</v>
      </c>
      <c r="D3329" s="142" t="s">
        <v>2236</v>
      </c>
      <c r="E3329" s="142" t="s">
        <v>2195</v>
      </c>
      <c r="F3329" s="143">
        <v>8</v>
      </c>
      <c r="G3329" s="143">
        <v>1</v>
      </c>
    </row>
    <row r="3330" spans="1:7" x14ac:dyDescent="0.25">
      <c r="A3330" s="142" t="s">
        <v>1913</v>
      </c>
      <c r="B3330" s="142" t="s">
        <v>1914</v>
      </c>
      <c r="C3330" s="142" t="s">
        <v>973</v>
      </c>
      <c r="D3330" s="142" t="s">
        <v>2237</v>
      </c>
      <c r="E3330" s="142" t="s">
        <v>2196</v>
      </c>
      <c r="F3330" s="143">
        <v>9</v>
      </c>
      <c r="G3330" s="143">
        <v>1</v>
      </c>
    </row>
    <row r="3331" spans="1:7" x14ac:dyDescent="0.25">
      <c r="A3331" s="142" t="s">
        <v>932</v>
      </c>
      <c r="B3331" s="142" t="s">
        <v>933</v>
      </c>
      <c r="C3331" s="142" t="s">
        <v>1804</v>
      </c>
      <c r="D3331" s="142" t="s">
        <v>581</v>
      </c>
      <c r="E3331" s="142" t="s">
        <v>2138</v>
      </c>
      <c r="F3331" s="143">
        <v>10.75</v>
      </c>
      <c r="G3331" s="143">
        <v>1</v>
      </c>
    </row>
    <row r="3332" spans="1:7" x14ac:dyDescent="0.25">
      <c r="A3332" s="142" t="s">
        <v>932</v>
      </c>
      <c r="B3332" s="142" t="s">
        <v>933</v>
      </c>
      <c r="C3332" s="142" t="s">
        <v>1804</v>
      </c>
      <c r="D3332" s="142" t="s">
        <v>2</v>
      </c>
      <c r="E3332" s="142" t="s">
        <v>2139</v>
      </c>
      <c r="F3332" s="143">
        <v>8.8800000000000008</v>
      </c>
      <c r="G3332" s="143">
        <v>1</v>
      </c>
    </row>
    <row r="3333" spans="1:7" x14ac:dyDescent="0.25">
      <c r="A3333" s="142" t="s">
        <v>932</v>
      </c>
      <c r="B3333" s="142" t="s">
        <v>933</v>
      </c>
      <c r="C3333" s="142" t="s">
        <v>1804</v>
      </c>
      <c r="D3333" s="142" t="s">
        <v>13</v>
      </c>
      <c r="E3333" s="142" t="s">
        <v>2140</v>
      </c>
      <c r="F3333" s="143">
        <v>7</v>
      </c>
      <c r="G3333" s="143">
        <v>1</v>
      </c>
    </row>
    <row r="3334" spans="1:7" x14ac:dyDescent="0.25">
      <c r="A3334" s="142" t="s">
        <v>932</v>
      </c>
      <c r="B3334" s="142" t="s">
        <v>933</v>
      </c>
      <c r="C3334" s="142" t="s">
        <v>1804</v>
      </c>
      <c r="D3334" s="142" t="s">
        <v>10</v>
      </c>
      <c r="E3334" s="142" t="s">
        <v>2141</v>
      </c>
      <c r="F3334" s="143">
        <v>5.13</v>
      </c>
      <c r="G3334" s="143">
        <v>1</v>
      </c>
    </row>
    <row r="3335" spans="1:7" x14ac:dyDescent="0.25">
      <c r="A3335" s="142" t="s">
        <v>932</v>
      </c>
      <c r="B3335" s="142" t="s">
        <v>933</v>
      </c>
      <c r="C3335" s="142" t="s">
        <v>1804</v>
      </c>
      <c r="D3335" s="142" t="s">
        <v>370</v>
      </c>
      <c r="E3335" s="142" t="s">
        <v>2142</v>
      </c>
      <c r="F3335" s="143">
        <v>3.5</v>
      </c>
      <c r="G3335" s="143">
        <v>1</v>
      </c>
    </row>
    <row r="3336" spans="1:7" x14ac:dyDescent="0.25">
      <c r="A3336" s="142" t="s">
        <v>934</v>
      </c>
      <c r="B3336" s="142" t="s">
        <v>235</v>
      </c>
      <c r="C3336" s="142" t="s">
        <v>1804</v>
      </c>
      <c r="D3336" s="142" t="s">
        <v>581</v>
      </c>
      <c r="E3336" s="142" t="s">
        <v>2138</v>
      </c>
      <c r="F3336" s="143">
        <v>10.75</v>
      </c>
      <c r="G3336" s="143">
        <v>1</v>
      </c>
    </row>
    <row r="3337" spans="1:7" x14ac:dyDescent="0.25">
      <c r="A3337" s="142" t="s">
        <v>934</v>
      </c>
      <c r="B3337" s="142" t="s">
        <v>235</v>
      </c>
      <c r="C3337" s="142" t="s">
        <v>1804</v>
      </c>
      <c r="D3337" s="142" t="s">
        <v>2</v>
      </c>
      <c r="E3337" s="142" t="s">
        <v>2139</v>
      </c>
      <c r="F3337" s="143">
        <v>8.8800000000000008</v>
      </c>
      <c r="G3337" s="143">
        <v>1</v>
      </c>
    </row>
    <row r="3338" spans="1:7" x14ac:dyDescent="0.25">
      <c r="A3338" s="142" t="s">
        <v>934</v>
      </c>
      <c r="B3338" s="142" t="s">
        <v>235</v>
      </c>
      <c r="C3338" s="142" t="s">
        <v>1804</v>
      </c>
      <c r="D3338" s="142" t="s">
        <v>13</v>
      </c>
      <c r="E3338" s="142" t="s">
        <v>2140</v>
      </c>
      <c r="F3338" s="143">
        <v>7</v>
      </c>
      <c r="G3338" s="143">
        <v>1</v>
      </c>
    </row>
    <row r="3339" spans="1:7" x14ac:dyDescent="0.25">
      <c r="A3339" s="142" t="s">
        <v>934</v>
      </c>
      <c r="B3339" s="142" t="s">
        <v>235</v>
      </c>
      <c r="C3339" s="142" t="s">
        <v>1804</v>
      </c>
      <c r="D3339" s="142" t="s">
        <v>10</v>
      </c>
      <c r="E3339" s="142" t="s">
        <v>2141</v>
      </c>
      <c r="F3339" s="143">
        <v>5.13</v>
      </c>
      <c r="G3339" s="143">
        <v>1</v>
      </c>
    </row>
    <row r="3340" spans="1:7" x14ac:dyDescent="0.25">
      <c r="A3340" s="142" t="s">
        <v>934</v>
      </c>
      <c r="B3340" s="142" t="s">
        <v>235</v>
      </c>
      <c r="C3340" s="142" t="s">
        <v>1804</v>
      </c>
      <c r="D3340" s="142" t="s">
        <v>370</v>
      </c>
      <c r="E3340" s="142" t="s">
        <v>2142</v>
      </c>
      <c r="F3340" s="143">
        <v>3.5</v>
      </c>
      <c r="G3340" s="143">
        <v>1</v>
      </c>
    </row>
    <row r="3341" spans="1:7" x14ac:dyDescent="0.25">
      <c r="A3341" s="142" t="s">
        <v>1915</v>
      </c>
      <c r="B3341" s="142" t="s">
        <v>2316</v>
      </c>
      <c r="C3341" s="142" t="s">
        <v>973</v>
      </c>
      <c r="D3341" s="142" t="s">
        <v>2229</v>
      </c>
      <c r="E3341" s="142" t="s">
        <v>2188</v>
      </c>
      <c r="F3341" s="143">
        <v>1</v>
      </c>
      <c r="G3341" s="143">
        <v>1</v>
      </c>
    </row>
    <row r="3342" spans="1:7" x14ac:dyDescent="0.25">
      <c r="A3342" s="142" t="s">
        <v>1915</v>
      </c>
      <c r="B3342" s="142" t="s">
        <v>2316</v>
      </c>
      <c r="C3342" s="142" t="s">
        <v>973</v>
      </c>
      <c r="D3342" s="142" t="s">
        <v>2230</v>
      </c>
      <c r="E3342" s="142" t="s">
        <v>2189</v>
      </c>
      <c r="F3342" s="143">
        <v>2</v>
      </c>
      <c r="G3342" s="143">
        <v>1</v>
      </c>
    </row>
    <row r="3343" spans="1:7" x14ac:dyDescent="0.25">
      <c r="A3343" s="142" t="s">
        <v>1915</v>
      </c>
      <c r="B3343" s="142" t="s">
        <v>2316</v>
      </c>
      <c r="C3343" s="142" t="s">
        <v>973</v>
      </c>
      <c r="D3343" s="142" t="s">
        <v>2231</v>
      </c>
      <c r="E3343" s="142" t="s">
        <v>2190</v>
      </c>
      <c r="F3343" s="143">
        <v>3</v>
      </c>
      <c r="G3343" s="143">
        <v>1</v>
      </c>
    </row>
    <row r="3344" spans="1:7" x14ac:dyDescent="0.25">
      <c r="A3344" s="142" t="s">
        <v>1915</v>
      </c>
      <c r="B3344" s="142" t="s">
        <v>2316</v>
      </c>
      <c r="C3344" s="142" t="s">
        <v>973</v>
      </c>
      <c r="D3344" s="142" t="s">
        <v>2232</v>
      </c>
      <c r="E3344" s="142" t="s">
        <v>2191</v>
      </c>
      <c r="F3344" s="143">
        <v>4</v>
      </c>
      <c r="G3344" s="143">
        <v>1</v>
      </c>
    </row>
    <row r="3345" spans="1:7" x14ac:dyDescent="0.25">
      <c r="A3345" s="142" t="s">
        <v>1915</v>
      </c>
      <c r="B3345" s="142" t="s">
        <v>2316</v>
      </c>
      <c r="C3345" s="142" t="s">
        <v>973</v>
      </c>
      <c r="D3345" s="142" t="s">
        <v>2233</v>
      </c>
      <c r="E3345" s="142" t="s">
        <v>2192</v>
      </c>
      <c r="F3345" s="143">
        <v>5</v>
      </c>
      <c r="G3345" s="143">
        <v>1</v>
      </c>
    </row>
    <row r="3346" spans="1:7" x14ac:dyDescent="0.25">
      <c r="A3346" s="142" t="s">
        <v>1915</v>
      </c>
      <c r="B3346" s="142" t="s">
        <v>2316</v>
      </c>
      <c r="C3346" s="142" t="s">
        <v>973</v>
      </c>
      <c r="D3346" s="142" t="s">
        <v>2234</v>
      </c>
      <c r="E3346" s="142" t="s">
        <v>2193</v>
      </c>
      <c r="F3346" s="143">
        <v>6</v>
      </c>
      <c r="G3346" s="143">
        <v>1</v>
      </c>
    </row>
    <row r="3347" spans="1:7" x14ac:dyDescent="0.25">
      <c r="A3347" s="142" t="s">
        <v>1915</v>
      </c>
      <c r="B3347" s="142" t="s">
        <v>2316</v>
      </c>
      <c r="C3347" s="142" t="s">
        <v>973</v>
      </c>
      <c r="D3347" s="142" t="s">
        <v>2235</v>
      </c>
      <c r="E3347" s="142" t="s">
        <v>2194</v>
      </c>
      <c r="F3347" s="143">
        <v>7</v>
      </c>
      <c r="G3347" s="143">
        <v>1</v>
      </c>
    </row>
    <row r="3348" spans="1:7" x14ac:dyDescent="0.25">
      <c r="A3348" s="142" t="s">
        <v>1915</v>
      </c>
      <c r="B3348" s="142" t="s">
        <v>2316</v>
      </c>
      <c r="C3348" s="142" t="s">
        <v>973</v>
      </c>
      <c r="D3348" s="142" t="s">
        <v>2236</v>
      </c>
      <c r="E3348" s="142" t="s">
        <v>2195</v>
      </c>
      <c r="F3348" s="143">
        <v>8</v>
      </c>
      <c r="G3348" s="143">
        <v>1</v>
      </c>
    </row>
    <row r="3349" spans="1:7" x14ac:dyDescent="0.25">
      <c r="A3349" s="142" t="s">
        <v>1915</v>
      </c>
      <c r="B3349" s="142" t="s">
        <v>2316</v>
      </c>
      <c r="C3349" s="142" t="s">
        <v>973</v>
      </c>
      <c r="D3349" s="142" t="s">
        <v>2237</v>
      </c>
      <c r="E3349" s="142" t="s">
        <v>2196</v>
      </c>
      <c r="F3349" s="143">
        <v>9</v>
      </c>
      <c r="G3349" s="143">
        <v>1</v>
      </c>
    </row>
    <row r="3350" spans="1:7" x14ac:dyDescent="0.25">
      <c r="A3350" s="142" t="s">
        <v>935</v>
      </c>
      <c r="B3350" s="142" t="s">
        <v>266</v>
      </c>
      <c r="C3350" s="142" t="s">
        <v>1804</v>
      </c>
      <c r="D3350" s="142" t="s">
        <v>581</v>
      </c>
      <c r="E3350" s="142" t="s">
        <v>2138</v>
      </c>
      <c r="F3350" s="143">
        <v>10.75</v>
      </c>
      <c r="G3350" s="143">
        <v>1</v>
      </c>
    </row>
    <row r="3351" spans="1:7" x14ac:dyDescent="0.25">
      <c r="A3351" s="142" t="s">
        <v>935</v>
      </c>
      <c r="B3351" s="142" t="s">
        <v>266</v>
      </c>
      <c r="C3351" s="142" t="s">
        <v>1804</v>
      </c>
      <c r="D3351" s="142" t="s">
        <v>2</v>
      </c>
      <c r="E3351" s="142" t="s">
        <v>2139</v>
      </c>
      <c r="F3351" s="143">
        <v>8.8800000000000008</v>
      </c>
      <c r="G3351" s="143">
        <v>1</v>
      </c>
    </row>
    <row r="3352" spans="1:7" x14ac:dyDescent="0.25">
      <c r="A3352" s="142" t="s">
        <v>935</v>
      </c>
      <c r="B3352" s="142" t="s">
        <v>266</v>
      </c>
      <c r="C3352" s="142" t="s">
        <v>1804</v>
      </c>
      <c r="D3352" s="142" t="s">
        <v>13</v>
      </c>
      <c r="E3352" s="142" t="s">
        <v>2140</v>
      </c>
      <c r="F3352" s="143">
        <v>7</v>
      </c>
      <c r="G3352" s="143">
        <v>1</v>
      </c>
    </row>
    <row r="3353" spans="1:7" x14ac:dyDescent="0.25">
      <c r="A3353" s="142" t="s">
        <v>935</v>
      </c>
      <c r="B3353" s="142" t="s">
        <v>266</v>
      </c>
      <c r="C3353" s="142" t="s">
        <v>1804</v>
      </c>
      <c r="D3353" s="142" t="s">
        <v>10</v>
      </c>
      <c r="E3353" s="142" t="s">
        <v>2141</v>
      </c>
      <c r="F3353" s="143">
        <v>5.13</v>
      </c>
      <c r="G3353" s="143">
        <v>1</v>
      </c>
    </row>
    <row r="3354" spans="1:7" x14ac:dyDescent="0.25">
      <c r="A3354" s="142" t="s">
        <v>935</v>
      </c>
      <c r="B3354" s="142" t="s">
        <v>266</v>
      </c>
      <c r="C3354" s="142" t="s">
        <v>1804</v>
      </c>
      <c r="D3354" s="142" t="s">
        <v>370</v>
      </c>
      <c r="E3354" s="142" t="s">
        <v>2142</v>
      </c>
      <c r="F3354" s="143">
        <v>3.5</v>
      </c>
      <c r="G3354" s="143">
        <v>1</v>
      </c>
    </row>
    <row r="3355" spans="1:7" x14ac:dyDescent="0.25">
      <c r="A3355" s="142" t="s">
        <v>1917</v>
      </c>
      <c r="B3355" s="142" t="s">
        <v>2317</v>
      </c>
      <c r="C3355" s="142" t="s">
        <v>973</v>
      </c>
      <c r="D3355" s="142" t="s">
        <v>2229</v>
      </c>
      <c r="E3355" s="142" t="s">
        <v>2188</v>
      </c>
      <c r="F3355" s="143">
        <v>1</v>
      </c>
      <c r="G3355" s="143">
        <v>1</v>
      </c>
    </row>
    <row r="3356" spans="1:7" x14ac:dyDescent="0.25">
      <c r="A3356" s="142" t="s">
        <v>1917</v>
      </c>
      <c r="B3356" s="142" t="s">
        <v>2317</v>
      </c>
      <c r="C3356" s="142" t="s">
        <v>973</v>
      </c>
      <c r="D3356" s="142" t="s">
        <v>2230</v>
      </c>
      <c r="E3356" s="142" t="s">
        <v>2189</v>
      </c>
      <c r="F3356" s="143">
        <v>2</v>
      </c>
      <c r="G3356" s="143">
        <v>1</v>
      </c>
    </row>
    <row r="3357" spans="1:7" x14ac:dyDescent="0.25">
      <c r="A3357" s="142" t="s">
        <v>1917</v>
      </c>
      <c r="B3357" s="142" t="s">
        <v>2317</v>
      </c>
      <c r="C3357" s="142" t="s">
        <v>973</v>
      </c>
      <c r="D3357" s="142" t="s">
        <v>2231</v>
      </c>
      <c r="E3357" s="142" t="s">
        <v>2190</v>
      </c>
      <c r="F3357" s="143">
        <v>3</v>
      </c>
      <c r="G3357" s="143">
        <v>1</v>
      </c>
    </row>
    <row r="3358" spans="1:7" x14ac:dyDescent="0.25">
      <c r="A3358" s="142" t="s">
        <v>1917</v>
      </c>
      <c r="B3358" s="142" t="s">
        <v>2317</v>
      </c>
      <c r="C3358" s="142" t="s">
        <v>973</v>
      </c>
      <c r="D3358" s="142" t="s">
        <v>2232</v>
      </c>
      <c r="E3358" s="142" t="s">
        <v>2191</v>
      </c>
      <c r="F3358" s="143">
        <v>4</v>
      </c>
      <c r="G3358" s="143">
        <v>1</v>
      </c>
    </row>
    <row r="3359" spans="1:7" x14ac:dyDescent="0.25">
      <c r="A3359" s="142" t="s">
        <v>1917</v>
      </c>
      <c r="B3359" s="142" t="s">
        <v>2317</v>
      </c>
      <c r="C3359" s="142" t="s">
        <v>973</v>
      </c>
      <c r="D3359" s="142" t="s">
        <v>2233</v>
      </c>
      <c r="E3359" s="142" t="s">
        <v>2192</v>
      </c>
      <c r="F3359" s="143">
        <v>5</v>
      </c>
      <c r="G3359" s="143">
        <v>1</v>
      </c>
    </row>
    <row r="3360" spans="1:7" x14ac:dyDescent="0.25">
      <c r="A3360" s="142" t="s">
        <v>1917</v>
      </c>
      <c r="B3360" s="142" t="s">
        <v>2317</v>
      </c>
      <c r="C3360" s="142" t="s">
        <v>973</v>
      </c>
      <c r="D3360" s="142" t="s">
        <v>2234</v>
      </c>
      <c r="E3360" s="142" t="s">
        <v>2193</v>
      </c>
      <c r="F3360" s="143">
        <v>6</v>
      </c>
      <c r="G3360" s="143">
        <v>1</v>
      </c>
    </row>
    <row r="3361" spans="1:7" x14ac:dyDescent="0.25">
      <c r="A3361" s="142" t="s">
        <v>1917</v>
      </c>
      <c r="B3361" s="142" t="s">
        <v>2317</v>
      </c>
      <c r="C3361" s="142" t="s">
        <v>973</v>
      </c>
      <c r="D3361" s="142" t="s">
        <v>2235</v>
      </c>
      <c r="E3361" s="142" t="s">
        <v>2194</v>
      </c>
      <c r="F3361" s="143">
        <v>7</v>
      </c>
      <c r="G3361" s="143">
        <v>1</v>
      </c>
    </row>
    <row r="3362" spans="1:7" x14ac:dyDescent="0.25">
      <c r="A3362" s="142" t="s">
        <v>1917</v>
      </c>
      <c r="B3362" s="142" t="s">
        <v>2317</v>
      </c>
      <c r="C3362" s="142" t="s">
        <v>973</v>
      </c>
      <c r="D3362" s="142" t="s">
        <v>2236</v>
      </c>
      <c r="E3362" s="142" t="s">
        <v>2195</v>
      </c>
      <c r="F3362" s="143">
        <v>8</v>
      </c>
      <c r="G3362" s="143">
        <v>1</v>
      </c>
    </row>
    <row r="3363" spans="1:7" x14ac:dyDescent="0.25">
      <c r="A3363" s="142" t="s">
        <v>1917</v>
      </c>
      <c r="B3363" s="142" t="s">
        <v>2317</v>
      </c>
      <c r="C3363" s="142" t="s">
        <v>973</v>
      </c>
      <c r="D3363" s="142" t="s">
        <v>2237</v>
      </c>
      <c r="E3363" s="142" t="s">
        <v>2196</v>
      </c>
      <c r="F3363" s="143">
        <v>9</v>
      </c>
      <c r="G3363" s="143">
        <v>1</v>
      </c>
    </row>
    <row r="3364" spans="1:7" x14ac:dyDescent="0.25">
      <c r="A3364" s="142" t="s">
        <v>1919</v>
      </c>
      <c r="B3364" s="142" t="s">
        <v>1920</v>
      </c>
      <c r="C3364" s="142" t="s">
        <v>973</v>
      </c>
      <c r="D3364" s="142" t="s">
        <v>2229</v>
      </c>
      <c r="E3364" s="142" t="s">
        <v>2188</v>
      </c>
      <c r="F3364" s="143">
        <v>1</v>
      </c>
      <c r="G3364" s="143">
        <v>1</v>
      </c>
    </row>
    <row r="3365" spans="1:7" x14ac:dyDescent="0.25">
      <c r="A3365" s="142" t="s">
        <v>1919</v>
      </c>
      <c r="B3365" s="142" t="s">
        <v>1920</v>
      </c>
      <c r="C3365" s="142" t="s">
        <v>973</v>
      </c>
      <c r="D3365" s="142" t="s">
        <v>2230</v>
      </c>
      <c r="E3365" s="142" t="s">
        <v>2189</v>
      </c>
      <c r="F3365" s="143">
        <v>2</v>
      </c>
      <c r="G3365" s="143">
        <v>1</v>
      </c>
    </row>
    <row r="3366" spans="1:7" x14ac:dyDescent="0.25">
      <c r="A3366" s="142" t="s">
        <v>1919</v>
      </c>
      <c r="B3366" s="142" t="s">
        <v>1920</v>
      </c>
      <c r="C3366" s="142" t="s">
        <v>973</v>
      </c>
      <c r="D3366" s="142" t="s">
        <v>2231</v>
      </c>
      <c r="E3366" s="142" t="s">
        <v>2190</v>
      </c>
      <c r="F3366" s="143">
        <v>3</v>
      </c>
      <c r="G3366" s="143">
        <v>1</v>
      </c>
    </row>
    <row r="3367" spans="1:7" x14ac:dyDescent="0.25">
      <c r="A3367" s="142" t="s">
        <v>1919</v>
      </c>
      <c r="B3367" s="142" t="s">
        <v>1920</v>
      </c>
      <c r="C3367" s="142" t="s">
        <v>973</v>
      </c>
      <c r="D3367" s="142" t="s">
        <v>2232</v>
      </c>
      <c r="E3367" s="142" t="s">
        <v>2191</v>
      </c>
      <c r="F3367" s="143">
        <v>4</v>
      </c>
      <c r="G3367" s="143">
        <v>1</v>
      </c>
    </row>
    <row r="3368" spans="1:7" x14ac:dyDescent="0.25">
      <c r="A3368" s="142" t="s">
        <v>1919</v>
      </c>
      <c r="B3368" s="142" t="s">
        <v>1920</v>
      </c>
      <c r="C3368" s="142" t="s">
        <v>973</v>
      </c>
      <c r="D3368" s="142" t="s">
        <v>2233</v>
      </c>
      <c r="E3368" s="142" t="s">
        <v>2192</v>
      </c>
      <c r="F3368" s="143">
        <v>5</v>
      </c>
      <c r="G3368" s="143">
        <v>1</v>
      </c>
    </row>
    <row r="3369" spans="1:7" x14ac:dyDescent="0.25">
      <c r="A3369" s="142" t="s">
        <v>1919</v>
      </c>
      <c r="B3369" s="142" t="s">
        <v>1920</v>
      </c>
      <c r="C3369" s="142" t="s">
        <v>973</v>
      </c>
      <c r="D3369" s="142" t="s">
        <v>2234</v>
      </c>
      <c r="E3369" s="142" t="s">
        <v>2193</v>
      </c>
      <c r="F3369" s="143">
        <v>6</v>
      </c>
      <c r="G3369" s="143">
        <v>1</v>
      </c>
    </row>
    <row r="3370" spans="1:7" x14ac:dyDescent="0.25">
      <c r="A3370" s="142" t="s">
        <v>1919</v>
      </c>
      <c r="B3370" s="142" t="s">
        <v>1920</v>
      </c>
      <c r="C3370" s="142" t="s">
        <v>973</v>
      </c>
      <c r="D3370" s="142" t="s">
        <v>2235</v>
      </c>
      <c r="E3370" s="142" t="s">
        <v>2194</v>
      </c>
      <c r="F3370" s="143">
        <v>7</v>
      </c>
      <c r="G3370" s="143">
        <v>1</v>
      </c>
    </row>
    <row r="3371" spans="1:7" x14ac:dyDescent="0.25">
      <c r="A3371" s="142" t="s">
        <v>1919</v>
      </c>
      <c r="B3371" s="142" t="s">
        <v>1920</v>
      </c>
      <c r="C3371" s="142" t="s">
        <v>973</v>
      </c>
      <c r="D3371" s="142" t="s">
        <v>2236</v>
      </c>
      <c r="E3371" s="142" t="s">
        <v>2195</v>
      </c>
      <c r="F3371" s="143">
        <v>8</v>
      </c>
      <c r="G3371" s="143">
        <v>1</v>
      </c>
    </row>
    <row r="3372" spans="1:7" x14ac:dyDescent="0.25">
      <c r="A3372" s="142" t="s">
        <v>1919</v>
      </c>
      <c r="B3372" s="142" t="s">
        <v>1920</v>
      </c>
      <c r="C3372" s="142" t="s">
        <v>973</v>
      </c>
      <c r="D3372" s="142" t="s">
        <v>2237</v>
      </c>
      <c r="E3372" s="142" t="s">
        <v>2196</v>
      </c>
      <c r="F3372" s="143">
        <v>9</v>
      </c>
      <c r="G3372" s="143">
        <v>1</v>
      </c>
    </row>
    <row r="3373" spans="1:7" x14ac:dyDescent="0.25">
      <c r="A3373" s="142" t="s">
        <v>1921</v>
      </c>
      <c r="B3373" s="142" t="s">
        <v>2318</v>
      </c>
      <c r="C3373" s="142" t="s">
        <v>973</v>
      </c>
      <c r="D3373" s="142" t="s">
        <v>2229</v>
      </c>
      <c r="E3373" s="142" t="s">
        <v>2188</v>
      </c>
      <c r="F3373" s="143">
        <v>1</v>
      </c>
      <c r="G3373" s="143">
        <v>1</v>
      </c>
    </row>
    <row r="3374" spans="1:7" x14ac:dyDescent="0.25">
      <c r="A3374" s="142" t="s">
        <v>1921</v>
      </c>
      <c r="B3374" s="142" t="s">
        <v>2318</v>
      </c>
      <c r="C3374" s="142" t="s">
        <v>973</v>
      </c>
      <c r="D3374" s="142" t="s">
        <v>2230</v>
      </c>
      <c r="E3374" s="142" t="s">
        <v>2189</v>
      </c>
      <c r="F3374" s="143">
        <v>2</v>
      </c>
      <c r="G3374" s="143">
        <v>1</v>
      </c>
    </row>
    <row r="3375" spans="1:7" x14ac:dyDescent="0.25">
      <c r="A3375" s="142" t="s">
        <v>1921</v>
      </c>
      <c r="B3375" s="142" t="s">
        <v>2318</v>
      </c>
      <c r="C3375" s="142" t="s">
        <v>973</v>
      </c>
      <c r="D3375" s="142" t="s">
        <v>2231</v>
      </c>
      <c r="E3375" s="142" t="s">
        <v>2190</v>
      </c>
      <c r="F3375" s="143">
        <v>3</v>
      </c>
      <c r="G3375" s="143">
        <v>1</v>
      </c>
    </row>
    <row r="3376" spans="1:7" x14ac:dyDescent="0.25">
      <c r="A3376" s="142" t="s">
        <v>1921</v>
      </c>
      <c r="B3376" s="142" t="s">
        <v>2318</v>
      </c>
      <c r="C3376" s="142" t="s">
        <v>973</v>
      </c>
      <c r="D3376" s="142" t="s">
        <v>2232</v>
      </c>
      <c r="E3376" s="142" t="s">
        <v>2191</v>
      </c>
      <c r="F3376" s="143">
        <v>4</v>
      </c>
      <c r="G3376" s="143">
        <v>1</v>
      </c>
    </row>
    <row r="3377" spans="1:7" x14ac:dyDescent="0.25">
      <c r="A3377" s="142" t="s">
        <v>1921</v>
      </c>
      <c r="B3377" s="142" t="s">
        <v>2318</v>
      </c>
      <c r="C3377" s="142" t="s">
        <v>973</v>
      </c>
      <c r="D3377" s="142" t="s">
        <v>2233</v>
      </c>
      <c r="E3377" s="142" t="s">
        <v>2192</v>
      </c>
      <c r="F3377" s="143">
        <v>5</v>
      </c>
      <c r="G3377" s="143">
        <v>1</v>
      </c>
    </row>
    <row r="3378" spans="1:7" x14ac:dyDescent="0.25">
      <c r="A3378" s="142" t="s">
        <v>1921</v>
      </c>
      <c r="B3378" s="142" t="s">
        <v>2318</v>
      </c>
      <c r="C3378" s="142" t="s">
        <v>973</v>
      </c>
      <c r="D3378" s="142" t="s">
        <v>2234</v>
      </c>
      <c r="E3378" s="142" t="s">
        <v>2193</v>
      </c>
      <c r="F3378" s="143">
        <v>6</v>
      </c>
      <c r="G3378" s="143">
        <v>1</v>
      </c>
    </row>
    <row r="3379" spans="1:7" x14ac:dyDescent="0.25">
      <c r="A3379" s="142" t="s">
        <v>1921</v>
      </c>
      <c r="B3379" s="142" t="s">
        <v>2318</v>
      </c>
      <c r="C3379" s="142" t="s">
        <v>973</v>
      </c>
      <c r="D3379" s="142" t="s">
        <v>2235</v>
      </c>
      <c r="E3379" s="142" t="s">
        <v>2194</v>
      </c>
      <c r="F3379" s="143">
        <v>7</v>
      </c>
      <c r="G3379" s="143">
        <v>1</v>
      </c>
    </row>
    <row r="3380" spans="1:7" x14ac:dyDescent="0.25">
      <c r="A3380" s="142" t="s">
        <v>1921</v>
      </c>
      <c r="B3380" s="142" t="s">
        <v>2318</v>
      </c>
      <c r="C3380" s="142" t="s">
        <v>973</v>
      </c>
      <c r="D3380" s="142" t="s">
        <v>2236</v>
      </c>
      <c r="E3380" s="142" t="s">
        <v>2195</v>
      </c>
      <c r="F3380" s="143">
        <v>8</v>
      </c>
      <c r="G3380" s="143">
        <v>1</v>
      </c>
    </row>
    <row r="3381" spans="1:7" x14ac:dyDescent="0.25">
      <c r="A3381" s="142" t="s">
        <v>1921</v>
      </c>
      <c r="B3381" s="142" t="s">
        <v>2318</v>
      </c>
      <c r="C3381" s="142" t="s">
        <v>973</v>
      </c>
      <c r="D3381" s="142" t="s">
        <v>2237</v>
      </c>
      <c r="E3381" s="142" t="s">
        <v>2196</v>
      </c>
      <c r="F3381" s="143">
        <v>9</v>
      </c>
      <c r="G3381" s="143">
        <v>1</v>
      </c>
    </row>
    <row r="3382" spans="1:7" x14ac:dyDescent="0.25">
      <c r="A3382" s="142" t="s">
        <v>936</v>
      </c>
      <c r="B3382" s="142" t="s">
        <v>937</v>
      </c>
      <c r="C3382" s="142" t="s">
        <v>1804</v>
      </c>
      <c r="D3382" s="142" t="s">
        <v>581</v>
      </c>
      <c r="E3382" s="142" t="s">
        <v>2138</v>
      </c>
      <c r="F3382" s="143">
        <v>10.75</v>
      </c>
      <c r="G3382" s="143">
        <v>1</v>
      </c>
    </row>
    <row r="3383" spans="1:7" x14ac:dyDescent="0.25">
      <c r="A3383" s="142" t="s">
        <v>936</v>
      </c>
      <c r="B3383" s="142" t="s">
        <v>937</v>
      </c>
      <c r="C3383" s="142" t="s">
        <v>1804</v>
      </c>
      <c r="D3383" s="142" t="s">
        <v>2</v>
      </c>
      <c r="E3383" s="142" t="s">
        <v>2139</v>
      </c>
      <c r="F3383" s="143">
        <v>8.8800000000000008</v>
      </c>
      <c r="G3383" s="143">
        <v>1</v>
      </c>
    </row>
    <row r="3384" spans="1:7" x14ac:dyDescent="0.25">
      <c r="A3384" s="142" t="s">
        <v>936</v>
      </c>
      <c r="B3384" s="142" t="s">
        <v>937</v>
      </c>
      <c r="C3384" s="142" t="s">
        <v>1804</v>
      </c>
      <c r="D3384" s="142" t="s">
        <v>13</v>
      </c>
      <c r="E3384" s="142" t="s">
        <v>2140</v>
      </c>
      <c r="F3384" s="143">
        <v>7</v>
      </c>
      <c r="G3384" s="143">
        <v>1</v>
      </c>
    </row>
    <row r="3385" spans="1:7" x14ac:dyDescent="0.25">
      <c r="A3385" s="142" t="s">
        <v>936</v>
      </c>
      <c r="B3385" s="142" t="s">
        <v>937</v>
      </c>
      <c r="C3385" s="142" t="s">
        <v>1804</v>
      </c>
      <c r="D3385" s="142" t="s">
        <v>10</v>
      </c>
      <c r="E3385" s="142" t="s">
        <v>2141</v>
      </c>
      <c r="F3385" s="143">
        <v>5.13</v>
      </c>
      <c r="G3385" s="143">
        <v>1</v>
      </c>
    </row>
    <row r="3386" spans="1:7" x14ac:dyDescent="0.25">
      <c r="A3386" s="142" t="s">
        <v>936</v>
      </c>
      <c r="B3386" s="142" t="s">
        <v>937</v>
      </c>
      <c r="C3386" s="142" t="s">
        <v>1804</v>
      </c>
      <c r="D3386" s="142" t="s">
        <v>370</v>
      </c>
      <c r="E3386" s="142" t="s">
        <v>2142</v>
      </c>
      <c r="F3386" s="143">
        <v>3.5</v>
      </c>
      <c r="G3386" s="143">
        <v>1</v>
      </c>
    </row>
    <row r="3387" spans="1:7" x14ac:dyDescent="0.25">
      <c r="A3387" s="142" t="s">
        <v>938</v>
      </c>
      <c r="B3387" s="142" t="s">
        <v>939</v>
      </c>
      <c r="C3387" s="142" t="s">
        <v>1804</v>
      </c>
      <c r="D3387" s="142" t="s">
        <v>581</v>
      </c>
      <c r="E3387" s="142" t="s">
        <v>2138</v>
      </c>
      <c r="F3387" s="143">
        <v>10.75</v>
      </c>
      <c r="G3387" s="143">
        <v>1</v>
      </c>
    </row>
    <row r="3388" spans="1:7" x14ac:dyDescent="0.25">
      <c r="A3388" s="142" t="s">
        <v>938</v>
      </c>
      <c r="B3388" s="142" t="s">
        <v>939</v>
      </c>
      <c r="C3388" s="142" t="s">
        <v>1804</v>
      </c>
      <c r="D3388" s="142" t="s">
        <v>2</v>
      </c>
      <c r="E3388" s="142" t="s">
        <v>2139</v>
      </c>
      <c r="F3388" s="143">
        <v>8.8800000000000008</v>
      </c>
      <c r="G3388" s="143">
        <v>1</v>
      </c>
    </row>
    <row r="3389" spans="1:7" x14ac:dyDescent="0.25">
      <c r="A3389" s="142" t="s">
        <v>938</v>
      </c>
      <c r="B3389" s="142" t="s">
        <v>939</v>
      </c>
      <c r="C3389" s="142" t="s">
        <v>1804</v>
      </c>
      <c r="D3389" s="142" t="s">
        <v>13</v>
      </c>
      <c r="E3389" s="142" t="s">
        <v>2140</v>
      </c>
      <c r="F3389" s="143">
        <v>7</v>
      </c>
      <c r="G3389" s="143">
        <v>1</v>
      </c>
    </row>
    <row r="3390" spans="1:7" x14ac:dyDescent="0.25">
      <c r="A3390" s="142" t="s">
        <v>938</v>
      </c>
      <c r="B3390" s="142" t="s">
        <v>939</v>
      </c>
      <c r="C3390" s="142" t="s">
        <v>1804</v>
      </c>
      <c r="D3390" s="142" t="s">
        <v>10</v>
      </c>
      <c r="E3390" s="142" t="s">
        <v>2141</v>
      </c>
      <c r="F3390" s="143">
        <v>5.13</v>
      </c>
      <c r="G3390" s="143">
        <v>1</v>
      </c>
    </row>
    <row r="3391" spans="1:7" x14ac:dyDescent="0.25">
      <c r="A3391" s="142" t="s">
        <v>938</v>
      </c>
      <c r="B3391" s="142" t="s">
        <v>939</v>
      </c>
      <c r="C3391" s="142" t="s">
        <v>1804</v>
      </c>
      <c r="D3391" s="142" t="s">
        <v>370</v>
      </c>
      <c r="E3391" s="142" t="s">
        <v>2142</v>
      </c>
      <c r="F3391" s="143">
        <v>3.5</v>
      </c>
      <c r="G3391" s="143">
        <v>1</v>
      </c>
    </row>
    <row r="3392" spans="1:7" x14ac:dyDescent="0.25">
      <c r="A3392" s="142" t="s">
        <v>1923</v>
      </c>
      <c r="B3392" s="142" t="s">
        <v>1924</v>
      </c>
      <c r="C3392" s="142" t="s">
        <v>973</v>
      </c>
      <c r="D3392" s="142" t="s">
        <v>2229</v>
      </c>
      <c r="E3392" s="142" t="s">
        <v>2188</v>
      </c>
      <c r="F3392" s="143">
        <v>1</v>
      </c>
      <c r="G3392" s="143">
        <v>1</v>
      </c>
    </row>
    <row r="3393" spans="1:7" x14ac:dyDescent="0.25">
      <c r="A3393" s="142" t="s">
        <v>1923</v>
      </c>
      <c r="B3393" s="142" t="s">
        <v>1924</v>
      </c>
      <c r="C3393" s="142" t="s">
        <v>973</v>
      </c>
      <c r="D3393" s="142" t="s">
        <v>2230</v>
      </c>
      <c r="E3393" s="142" t="s">
        <v>2189</v>
      </c>
      <c r="F3393" s="143">
        <v>2</v>
      </c>
      <c r="G3393" s="143">
        <v>1</v>
      </c>
    </row>
    <row r="3394" spans="1:7" x14ac:dyDescent="0.25">
      <c r="A3394" s="142" t="s">
        <v>1923</v>
      </c>
      <c r="B3394" s="142" t="s">
        <v>1924</v>
      </c>
      <c r="C3394" s="142" t="s">
        <v>973</v>
      </c>
      <c r="D3394" s="142" t="s">
        <v>2231</v>
      </c>
      <c r="E3394" s="142" t="s">
        <v>2190</v>
      </c>
      <c r="F3394" s="143">
        <v>3</v>
      </c>
      <c r="G3394" s="143">
        <v>1</v>
      </c>
    </row>
    <row r="3395" spans="1:7" x14ac:dyDescent="0.25">
      <c r="A3395" s="142" t="s">
        <v>1923</v>
      </c>
      <c r="B3395" s="142" t="s">
        <v>1924</v>
      </c>
      <c r="C3395" s="142" t="s">
        <v>973</v>
      </c>
      <c r="D3395" s="142" t="s">
        <v>2232</v>
      </c>
      <c r="E3395" s="142" t="s">
        <v>2191</v>
      </c>
      <c r="F3395" s="143">
        <v>4</v>
      </c>
      <c r="G3395" s="143">
        <v>1</v>
      </c>
    </row>
    <row r="3396" spans="1:7" x14ac:dyDescent="0.25">
      <c r="A3396" s="142" t="s">
        <v>1923</v>
      </c>
      <c r="B3396" s="142" t="s">
        <v>1924</v>
      </c>
      <c r="C3396" s="142" t="s">
        <v>973</v>
      </c>
      <c r="D3396" s="142" t="s">
        <v>2233</v>
      </c>
      <c r="E3396" s="142" t="s">
        <v>2192</v>
      </c>
      <c r="F3396" s="143">
        <v>5</v>
      </c>
      <c r="G3396" s="143">
        <v>1</v>
      </c>
    </row>
    <row r="3397" spans="1:7" x14ac:dyDescent="0.25">
      <c r="A3397" s="142" t="s">
        <v>1923</v>
      </c>
      <c r="B3397" s="142" t="s">
        <v>1924</v>
      </c>
      <c r="C3397" s="142" t="s">
        <v>973</v>
      </c>
      <c r="D3397" s="142" t="s">
        <v>2234</v>
      </c>
      <c r="E3397" s="142" t="s">
        <v>2193</v>
      </c>
      <c r="F3397" s="143">
        <v>6</v>
      </c>
      <c r="G3397" s="143">
        <v>1</v>
      </c>
    </row>
    <row r="3398" spans="1:7" x14ac:dyDescent="0.25">
      <c r="A3398" s="142" t="s">
        <v>1923</v>
      </c>
      <c r="B3398" s="142" t="s">
        <v>1924</v>
      </c>
      <c r="C3398" s="142" t="s">
        <v>973</v>
      </c>
      <c r="D3398" s="142" t="s">
        <v>2235</v>
      </c>
      <c r="E3398" s="142" t="s">
        <v>2194</v>
      </c>
      <c r="F3398" s="143">
        <v>7</v>
      </c>
      <c r="G3398" s="143">
        <v>1</v>
      </c>
    </row>
    <row r="3399" spans="1:7" x14ac:dyDescent="0.25">
      <c r="A3399" s="142" t="s">
        <v>1923</v>
      </c>
      <c r="B3399" s="142" t="s">
        <v>1924</v>
      </c>
      <c r="C3399" s="142" t="s">
        <v>973</v>
      </c>
      <c r="D3399" s="142" t="s">
        <v>2236</v>
      </c>
      <c r="E3399" s="142" t="s">
        <v>2195</v>
      </c>
      <c r="F3399" s="143">
        <v>8</v>
      </c>
      <c r="G3399" s="143">
        <v>1</v>
      </c>
    </row>
    <row r="3400" spans="1:7" x14ac:dyDescent="0.25">
      <c r="A3400" s="142" t="s">
        <v>1923</v>
      </c>
      <c r="B3400" s="142" t="s">
        <v>1924</v>
      </c>
      <c r="C3400" s="142" t="s">
        <v>973</v>
      </c>
      <c r="D3400" s="142" t="s">
        <v>2237</v>
      </c>
      <c r="E3400" s="142" t="s">
        <v>2196</v>
      </c>
      <c r="F3400" s="143">
        <v>9</v>
      </c>
      <c r="G3400" s="143">
        <v>1</v>
      </c>
    </row>
    <row r="3401" spans="1:7" x14ac:dyDescent="0.25">
      <c r="A3401" s="142" t="s">
        <v>1925</v>
      </c>
      <c r="B3401" s="142" t="s">
        <v>1926</v>
      </c>
      <c r="C3401" s="142" t="s">
        <v>973</v>
      </c>
      <c r="D3401" s="142" t="s">
        <v>2229</v>
      </c>
      <c r="E3401" s="142" t="s">
        <v>2188</v>
      </c>
      <c r="F3401" s="143">
        <v>1</v>
      </c>
      <c r="G3401" s="143">
        <v>1</v>
      </c>
    </row>
    <row r="3402" spans="1:7" x14ac:dyDescent="0.25">
      <c r="A3402" s="142" t="s">
        <v>1925</v>
      </c>
      <c r="B3402" s="142" t="s">
        <v>1926</v>
      </c>
      <c r="C3402" s="142" t="s">
        <v>973</v>
      </c>
      <c r="D3402" s="142" t="s">
        <v>2230</v>
      </c>
      <c r="E3402" s="142" t="s">
        <v>2189</v>
      </c>
      <c r="F3402" s="143">
        <v>2</v>
      </c>
      <c r="G3402" s="143">
        <v>1</v>
      </c>
    </row>
    <row r="3403" spans="1:7" x14ac:dyDescent="0.25">
      <c r="A3403" s="142" t="s">
        <v>1925</v>
      </c>
      <c r="B3403" s="142" t="s">
        <v>1926</v>
      </c>
      <c r="C3403" s="142" t="s">
        <v>973</v>
      </c>
      <c r="D3403" s="142" t="s">
        <v>2231</v>
      </c>
      <c r="E3403" s="142" t="s">
        <v>2190</v>
      </c>
      <c r="F3403" s="143">
        <v>3</v>
      </c>
      <c r="G3403" s="143">
        <v>1</v>
      </c>
    </row>
    <row r="3404" spans="1:7" x14ac:dyDescent="0.25">
      <c r="A3404" s="142" t="s">
        <v>1925</v>
      </c>
      <c r="B3404" s="142" t="s">
        <v>1926</v>
      </c>
      <c r="C3404" s="142" t="s">
        <v>973</v>
      </c>
      <c r="D3404" s="142" t="s">
        <v>2232</v>
      </c>
      <c r="E3404" s="142" t="s">
        <v>2191</v>
      </c>
      <c r="F3404" s="143">
        <v>4</v>
      </c>
      <c r="G3404" s="143">
        <v>1</v>
      </c>
    </row>
    <row r="3405" spans="1:7" x14ac:dyDescent="0.25">
      <c r="A3405" s="142" t="s">
        <v>1925</v>
      </c>
      <c r="B3405" s="142" t="s">
        <v>1926</v>
      </c>
      <c r="C3405" s="142" t="s">
        <v>973</v>
      </c>
      <c r="D3405" s="142" t="s">
        <v>2233</v>
      </c>
      <c r="E3405" s="142" t="s">
        <v>2192</v>
      </c>
      <c r="F3405" s="143">
        <v>5</v>
      </c>
      <c r="G3405" s="143">
        <v>1</v>
      </c>
    </row>
    <row r="3406" spans="1:7" x14ac:dyDescent="0.25">
      <c r="A3406" s="142" t="s">
        <v>1925</v>
      </c>
      <c r="B3406" s="142" t="s">
        <v>1926</v>
      </c>
      <c r="C3406" s="142" t="s">
        <v>973</v>
      </c>
      <c r="D3406" s="142" t="s">
        <v>2234</v>
      </c>
      <c r="E3406" s="142" t="s">
        <v>2193</v>
      </c>
      <c r="F3406" s="143">
        <v>6</v>
      </c>
      <c r="G3406" s="143">
        <v>1</v>
      </c>
    </row>
    <row r="3407" spans="1:7" x14ac:dyDescent="0.25">
      <c r="A3407" s="142" t="s">
        <v>1925</v>
      </c>
      <c r="B3407" s="142" t="s">
        <v>1926</v>
      </c>
      <c r="C3407" s="142" t="s">
        <v>973</v>
      </c>
      <c r="D3407" s="142" t="s">
        <v>2235</v>
      </c>
      <c r="E3407" s="142" t="s">
        <v>2194</v>
      </c>
      <c r="F3407" s="143">
        <v>7</v>
      </c>
      <c r="G3407" s="143">
        <v>1</v>
      </c>
    </row>
    <row r="3408" spans="1:7" x14ac:dyDescent="0.25">
      <c r="A3408" s="142" t="s">
        <v>1925</v>
      </c>
      <c r="B3408" s="142" t="s">
        <v>1926</v>
      </c>
      <c r="C3408" s="142" t="s">
        <v>973</v>
      </c>
      <c r="D3408" s="142" t="s">
        <v>2236</v>
      </c>
      <c r="E3408" s="142" t="s">
        <v>2195</v>
      </c>
      <c r="F3408" s="143">
        <v>8</v>
      </c>
      <c r="G3408" s="143">
        <v>1</v>
      </c>
    </row>
    <row r="3409" spans="1:7" x14ac:dyDescent="0.25">
      <c r="A3409" s="142" t="s">
        <v>1925</v>
      </c>
      <c r="B3409" s="142" t="s">
        <v>1926</v>
      </c>
      <c r="C3409" s="142" t="s">
        <v>973</v>
      </c>
      <c r="D3409" s="142" t="s">
        <v>2237</v>
      </c>
      <c r="E3409" s="142" t="s">
        <v>2196</v>
      </c>
      <c r="F3409" s="143">
        <v>9</v>
      </c>
      <c r="G3409" s="143">
        <v>1</v>
      </c>
    </row>
    <row r="3410" spans="1:7" x14ac:dyDescent="0.25">
      <c r="A3410" s="142" t="s">
        <v>1927</v>
      </c>
      <c r="B3410" s="142" t="s">
        <v>2319</v>
      </c>
      <c r="C3410" s="142" t="s">
        <v>973</v>
      </c>
      <c r="D3410" s="142" t="s">
        <v>2229</v>
      </c>
      <c r="E3410" s="142" t="s">
        <v>2188</v>
      </c>
      <c r="F3410" s="143">
        <v>1</v>
      </c>
      <c r="G3410" s="143">
        <v>1</v>
      </c>
    </row>
    <row r="3411" spans="1:7" x14ac:dyDescent="0.25">
      <c r="A3411" s="142" t="s">
        <v>1927</v>
      </c>
      <c r="B3411" s="142" t="s">
        <v>2319</v>
      </c>
      <c r="C3411" s="142" t="s">
        <v>973</v>
      </c>
      <c r="D3411" s="142" t="s">
        <v>2230</v>
      </c>
      <c r="E3411" s="142" t="s">
        <v>2189</v>
      </c>
      <c r="F3411" s="143">
        <v>2</v>
      </c>
      <c r="G3411" s="143">
        <v>1</v>
      </c>
    </row>
    <row r="3412" spans="1:7" x14ac:dyDescent="0.25">
      <c r="A3412" s="142" t="s">
        <v>1927</v>
      </c>
      <c r="B3412" s="142" t="s">
        <v>2319</v>
      </c>
      <c r="C3412" s="142" t="s">
        <v>973</v>
      </c>
      <c r="D3412" s="142" t="s">
        <v>2231</v>
      </c>
      <c r="E3412" s="142" t="s">
        <v>2190</v>
      </c>
      <c r="F3412" s="143">
        <v>3</v>
      </c>
      <c r="G3412" s="143">
        <v>1</v>
      </c>
    </row>
    <row r="3413" spans="1:7" x14ac:dyDescent="0.25">
      <c r="A3413" s="142" t="s">
        <v>1927</v>
      </c>
      <c r="B3413" s="142" t="s">
        <v>2319</v>
      </c>
      <c r="C3413" s="142" t="s">
        <v>973</v>
      </c>
      <c r="D3413" s="142" t="s">
        <v>2232</v>
      </c>
      <c r="E3413" s="142" t="s">
        <v>2191</v>
      </c>
      <c r="F3413" s="143">
        <v>4</v>
      </c>
      <c r="G3413" s="143">
        <v>1</v>
      </c>
    </row>
    <row r="3414" spans="1:7" x14ac:dyDescent="0.25">
      <c r="A3414" s="142" t="s">
        <v>1927</v>
      </c>
      <c r="B3414" s="142" t="s">
        <v>2319</v>
      </c>
      <c r="C3414" s="142" t="s">
        <v>973</v>
      </c>
      <c r="D3414" s="142" t="s">
        <v>2233</v>
      </c>
      <c r="E3414" s="142" t="s">
        <v>2192</v>
      </c>
      <c r="F3414" s="143">
        <v>5</v>
      </c>
      <c r="G3414" s="143">
        <v>1</v>
      </c>
    </row>
    <row r="3415" spans="1:7" x14ac:dyDescent="0.25">
      <c r="A3415" s="142" t="s">
        <v>1927</v>
      </c>
      <c r="B3415" s="142" t="s">
        <v>2319</v>
      </c>
      <c r="C3415" s="142" t="s">
        <v>973</v>
      </c>
      <c r="D3415" s="142" t="s">
        <v>2234</v>
      </c>
      <c r="E3415" s="142" t="s">
        <v>2193</v>
      </c>
      <c r="F3415" s="143">
        <v>6</v>
      </c>
      <c r="G3415" s="143">
        <v>1</v>
      </c>
    </row>
    <row r="3416" spans="1:7" x14ac:dyDescent="0.25">
      <c r="A3416" s="142" t="s">
        <v>1927</v>
      </c>
      <c r="B3416" s="142" t="s">
        <v>2319</v>
      </c>
      <c r="C3416" s="142" t="s">
        <v>973</v>
      </c>
      <c r="D3416" s="142" t="s">
        <v>2235</v>
      </c>
      <c r="E3416" s="142" t="s">
        <v>2194</v>
      </c>
      <c r="F3416" s="143">
        <v>7</v>
      </c>
      <c r="G3416" s="143">
        <v>1</v>
      </c>
    </row>
    <row r="3417" spans="1:7" x14ac:dyDescent="0.25">
      <c r="A3417" s="142" t="s">
        <v>1927</v>
      </c>
      <c r="B3417" s="142" t="s">
        <v>2319</v>
      </c>
      <c r="C3417" s="142" t="s">
        <v>973</v>
      </c>
      <c r="D3417" s="142" t="s">
        <v>2236</v>
      </c>
      <c r="E3417" s="142" t="s">
        <v>2195</v>
      </c>
      <c r="F3417" s="143">
        <v>8</v>
      </c>
      <c r="G3417" s="143">
        <v>1</v>
      </c>
    </row>
    <row r="3418" spans="1:7" x14ac:dyDescent="0.25">
      <c r="A3418" s="142" t="s">
        <v>1927</v>
      </c>
      <c r="B3418" s="142" t="s">
        <v>2319</v>
      </c>
      <c r="C3418" s="142" t="s">
        <v>973</v>
      </c>
      <c r="D3418" s="142" t="s">
        <v>2237</v>
      </c>
      <c r="E3418" s="142" t="s">
        <v>2196</v>
      </c>
      <c r="F3418" s="143">
        <v>9</v>
      </c>
      <c r="G3418" s="143">
        <v>1</v>
      </c>
    </row>
    <row r="3419" spans="1:7" x14ac:dyDescent="0.25">
      <c r="A3419" s="142" t="s">
        <v>1929</v>
      </c>
      <c r="B3419" s="142" t="s">
        <v>1930</v>
      </c>
      <c r="C3419" s="142" t="s">
        <v>973</v>
      </c>
      <c r="D3419" s="142" t="s">
        <v>2229</v>
      </c>
      <c r="E3419" s="142" t="s">
        <v>2188</v>
      </c>
      <c r="F3419" s="143">
        <v>1</v>
      </c>
      <c r="G3419" s="143">
        <v>1</v>
      </c>
    </row>
    <row r="3420" spans="1:7" x14ac:dyDescent="0.25">
      <c r="A3420" s="142" t="s">
        <v>1929</v>
      </c>
      <c r="B3420" s="142" t="s">
        <v>1930</v>
      </c>
      <c r="C3420" s="142" t="s">
        <v>973</v>
      </c>
      <c r="D3420" s="142" t="s">
        <v>2230</v>
      </c>
      <c r="E3420" s="142" t="s">
        <v>2189</v>
      </c>
      <c r="F3420" s="143">
        <v>2</v>
      </c>
      <c r="G3420" s="143">
        <v>1</v>
      </c>
    </row>
    <row r="3421" spans="1:7" x14ac:dyDescent="0.25">
      <c r="A3421" s="142" t="s">
        <v>1929</v>
      </c>
      <c r="B3421" s="142" t="s">
        <v>1930</v>
      </c>
      <c r="C3421" s="142" t="s">
        <v>973</v>
      </c>
      <c r="D3421" s="142" t="s">
        <v>2231</v>
      </c>
      <c r="E3421" s="142" t="s">
        <v>2190</v>
      </c>
      <c r="F3421" s="143">
        <v>3</v>
      </c>
      <c r="G3421" s="143">
        <v>1</v>
      </c>
    </row>
    <row r="3422" spans="1:7" x14ac:dyDescent="0.25">
      <c r="A3422" s="142" t="s">
        <v>1929</v>
      </c>
      <c r="B3422" s="142" t="s">
        <v>1930</v>
      </c>
      <c r="C3422" s="142" t="s">
        <v>973</v>
      </c>
      <c r="D3422" s="142" t="s">
        <v>2232</v>
      </c>
      <c r="E3422" s="142" t="s">
        <v>2191</v>
      </c>
      <c r="F3422" s="143">
        <v>4</v>
      </c>
      <c r="G3422" s="143">
        <v>1</v>
      </c>
    </row>
    <row r="3423" spans="1:7" x14ac:dyDescent="0.25">
      <c r="A3423" s="142" t="s">
        <v>1929</v>
      </c>
      <c r="B3423" s="142" t="s">
        <v>1930</v>
      </c>
      <c r="C3423" s="142" t="s">
        <v>973</v>
      </c>
      <c r="D3423" s="142" t="s">
        <v>2233</v>
      </c>
      <c r="E3423" s="142" t="s">
        <v>2192</v>
      </c>
      <c r="F3423" s="143">
        <v>5</v>
      </c>
      <c r="G3423" s="143">
        <v>1</v>
      </c>
    </row>
    <row r="3424" spans="1:7" x14ac:dyDescent="0.25">
      <c r="A3424" s="142" t="s">
        <v>1929</v>
      </c>
      <c r="B3424" s="142" t="s">
        <v>1930</v>
      </c>
      <c r="C3424" s="142" t="s">
        <v>973</v>
      </c>
      <c r="D3424" s="142" t="s">
        <v>2234</v>
      </c>
      <c r="E3424" s="142" t="s">
        <v>2193</v>
      </c>
      <c r="F3424" s="143">
        <v>6</v>
      </c>
      <c r="G3424" s="143">
        <v>1</v>
      </c>
    </row>
    <row r="3425" spans="1:7" x14ac:dyDescent="0.25">
      <c r="A3425" s="142" t="s">
        <v>1929</v>
      </c>
      <c r="B3425" s="142" t="s">
        <v>1930</v>
      </c>
      <c r="C3425" s="142" t="s">
        <v>973</v>
      </c>
      <c r="D3425" s="142" t="s">
        <v>2235</v>
      </c>
      <c r="E3425" s="142" t="s">
        <v>2194</v>
      </c>
      <c r="F3425" s="143">
        <v>7</v>
      </c>
      <c r="G3425" s="143">
        <v>1</v>
      </c>
    </row>
    <row r="3426" spans="1:7" x14ac:dyDescent="0.25">
      <c r="A3426" s="142" t="s">
        <v>1929</v>
      </c>
      <c r="B3426" s="142" t="s">
        <v>1930</v>
      </c>
      <c r="C3426" s="142" t="s">
        <v>973</v>
      </c>
      <c r="D3426" s="142" t="s">
        <v>2236</v>
      </c>
      <c r="E3426" s="142" t="s">
        <v>2195</v>
      </c>
      <c r="F3426" s="143">
        <v>8</v>
      </c>
      <c r="G3426" s="143">
        <v>1</v>
      </c>
    </row>
    <row r="3427" spans="1:7" x14ac:dyDescent="0.25">
      <c r="A3427" s="142" t="s">
        <v>1929</v>
      </c>
      <c r="B3427" s="142" t="s">
        <v>1930</v>
      </c>
      <c r="C3427" s="142" t="s">
        <v>973</v>
      </c>
      <c r="D3427" s="142" t="s">
        <v>2237</v>
      </c>
      <c r="E3427" s="142" t="s">
        <v>2196</v>
      </c>
      <c r="F3427" s="143">
        <v>9</v>
      </c>
      <c r="G3427" s="143">
        <v>1</v>
      </c>
    </row>
    <row r="3428" spans="1:7" x14ac:dyDescent="0.25">
      <c r="A3428" s="142" t="s">
        <v>940</v>
      </c>
      <c r="B3428" s="142" t="s">
        <v>196</v>
      </c>
      <c r="C3428" s="142" t="s">
        <v>1804</v>
      </c>
      <c r="D3428" s="142" t="s">
        <v>581</v>
      </c>
      <c r="E3428" s="142" t="s">
        <v>2138</v>
      </c>
      <c r="F3428" s="143">
        <v>10.75</v>
      </c>
      <c r="G3428" s="143">
        <v>1</v>
      </c>
    </row>
    <row r="3429" spans="1:7" x14ac:dyDescent="0.25">
      <c r="A3429" s="142" t="s">
        <v>940</v>
      </c>
      <c r="B3429" s="142" t="s">
        <v>196</v>
      </c>
      <c r="C3429" s="142" t="s">
        <v>1804</v>
      </c>
      <c r="D3429" s="142" t="s">
        <v>2</v>
      </c>
      <c r="E3429" s="142" t="s">
        <v>2139</v>
      </c>
      <c r="F3429" s="143">
        <v>8.8800000000000008</v>
      </c>
      <c r="G3429" s="143">
        <v>1</v>
      </c>
    </row>
    <row r="3430" spans="1:7" x14ac:dyDescent="0.25">
      <c r="A3430" s="142" t="s">
        <v>940</v>
      </c>
      <c r="B3430" s="142" t="s">
        <v>196</v>
      </c>
      <c r="C3430" s="142" t="s">
        <v>1804</v>
      </c>
      <c r="D3430" s="142" t="s">
        <v>13</v>
      </c>
      <c r="E3430" s="142" t="s">
        <v>2140</v>
      </c>
      <c r="F3430" s="143">
        <v>7</v>
      </c>
      <c r="G3430" s="143">
        <v>1</v>
      </c>
    </row>
    <row r="3431" spans="1:7" x14ac:dyDescent="0.25">
      <c r="A3431" s="142" t="s">
        <v>940</v>
      </c>
      <c r="B3431" s="142" t="s">
        <v>196</v>
      </c>
      <c r="C3431" s="142" t="s">
        <v>1804</v>
      </c>
      <c r="D3431" s="142" t="s">
        <v>10</v>
      </c>
      <c r="E3431" s="142" t="s">
        <v>2141</v>
      </c>
      <c r="F3431" s="143">
        <v>5.13</v>
      </c>
      <c r="G3431" s="143">
        <v>1</v>
      </c>
    </row>
    <row r="3432" spans="1:7" x14ac:dyDescent="0.25">
      <c r="A3432" s="142" t="s">
        <v>940</v>
      </c>
      <c r="B3432" s="142" t="s">
        <v>196</v>
      </c>
      <c r="C3432" s="142" t="s">
        <v>1804</v>
      </c>
      <c r="D3432" s="142" t="s">
        <v>370</v>
      </c>
      <c r="E3432" s="142" t="s">
        <v>2142</v>
      </c>
      <c r="F3432" s="143">
        <v>3.5</v>
      </c>
      <c r="G3432" s="143">
        <v>1</v>
      </c>
    </row>
    <row r="3433" spans="1:7" x14ac:dyDescent="0.25">
      <c r="A3433" s="142" t="s">
        <v>1931</v>
      </c>
      <c r="B3433" s="142" t="s">
        <v>2320</v>
      </c>
      <c r="C3433" s="142" t="s">
        <v>973</v>
      </c>
      <c r="D3433" s="142" t="s">
        <v>2229</v>
      </c>
      <c r="E3433" s="142" t="s">
        <v>2188</v>
      </c>
      <c r="F3433" s="143">
        <v>1</v>
      </c>
      <c r="G3433" s="143">
        <v>1</v>
      </c>
    </row>
    <row r="3434" spans="1:7" x14ac:dyDescent="0.25">
      <c r="A3434" s="142" t="s">
        <v>1931</v>
      </c>
      <c r="B3434" s="142" t="s">
        <v>2320</v>
      </c>
      <c r="C3434" s="142" t="s">
        <v>973</v>
      </c>
      <c r="D3434" s="142" t="s">
        <v>2230</v>
      </c>
      <c r="E3434" s="142" t="s">
        <v>2189</v>
      </c>
      <c r="F3434" s="143">
        <v>2</v>
      </c>
      <c r="G3434" s="143">
        <v>1</v>
      </c>
    </row>
    <row r="3435" spans="1:7" x14ac:dyDescent="0.25">
      <c r="A3435" s="142" t="s">
        <v>1931</v>
      </c>
      <c r="B3435" s="142" t="s">
        <v>2320</v>
      </c>
      <c r="C3435" s="142" t="s">
        <v>973</v>
      </c>
      <c r="D3435" s="142" t="s">
        <v>2231</v>
      </c>
      <c r="E3435" s="142" t="s">
        <v>2190</v>
      </c>
      <c r="F3435" s="143">
        <v>3</v>
      </c>
      <c r="G3435" s="143">
        <v>1</v>
      </c>
    </row>
    <row r="3436" spans="1:7" x14ac:dyDescent="0.25">
      <c r="A3436" s="142" t="s">
        <v>1931</v>
      </c>
      <c r="B3436" s="142" t="s">
        <v>2320</v>
      </c>
      <c r="C3436" s="142" t="s">
        <v>973</v>
      </c>
      <c r="D3436" s="142" t="s">
        <v>2232</v>
      </c>
      <c r="E3436" s="142" t="s">
        <v>2191</v>
      </c>
      <c r="F3436" s="143">
        <v>4</v>
      </c>
      <c r="G3436" s="143">
        <v>1</v>
      </c>
    </row>
    <row r="3437" spans="1:7" x14ac:dyDescent="0.25">
      <c r="A3437" s="142" t="s">
        <v>1931</v>
      </c>
      <c r="B3437" s="142" t="s">
        <v>2320</v>
      </c>
      <c r="C3437" s="142" t="s">
        <v>973</v>
      </c>
      <c r="D3437" s="142" t="s">
        <v>2233</v>
      </c>
      <c r="E3437" s="142" t="s">
        <v>2192</v>
      </c>
      <c r="F3437" s="143">
        <v>5</v>
      </c>
      <c r="G3437" s="143">
        <v>1</v>
      </c>
    </row>
    <row r="3438" spans="1:7" x14ac:dyDescent="0.25">
      <c r="A3438" s="142" t="s">
        <v>1931</v>
      </c>
      <c r="B3438" s="142" t="s">
        <v>2320</v>
      </c>
      <c r="C3438" s="142" t="s">
        <v>973</v>
      </c>
      <c r="D3438" s="142" t="s">
        <v>2234</v>
      </c>
      <c r="E3438" s="142" t="s">
        <v>2193</v>
      </c>
      <c r="F3438" s="143">
        <v>6</v>
      </c>
      <c r="G3438" s="143">
        <v>1</v>
      </c>
    </row>
    <row r="3439" spans="1:7" x14ac:dyDescent="0.25">
      <c r="A3439" s="142" t="s">
        <v>1931</v>
      </c>
      <c r="B3439" s="142" t="s">
        <v>2320</v>
      </c>
      <c r="C3439" s="142" t="s">
        <v>973</v>
      </c>
      <c r="D3439" s="142" t="s">
        <v>2235</v>
      </c>
      <c r="E3439" s="142" t="s">
        <v>2194</v>
      </c>
      <c r="F3439" s="143">
        <v>7</v>
      </c>
      <c r="G3439" s="143">
        <v>1</v>
      </c>
    </row>
    <row r="3440" spans="1:7" x14ac:dyDescent="0.25">
      <c r="A3440" s="142" t="s">
        <v>1931</v>
      </c>
      <c r="B3440" s="142" t="s">
        <v>2320</v>
      </c>
      <c r="C3440" s="142" t="s">
        <v>973</v>
      </c>
      <c r="D3440" s="142" t="s">
        <v>2236</v>
      </c>
      <c r="E3440" s="142" t="s">
        <v>2195</v>
      </c>
      <c r="F3440" s="143">
        <v>8</v>
      </c>
      <c r="G3440" s="143">
        <v>1</v>
      </c>
    </row>
    <row r="3441" spans="1:7" x14ac:dyDescent="0.25">
      <c r="A3441" s="142" t="s">
        <v>1931</v>
      </c>
      <c r="B3441" s="142" t="s">
        <v>2320</v>
      </c>
      <c r="C3441" s="142" t="s">
        <v>973</v>
      </c>
      <c r="D3441" s="142" t="s">
        <v>2237</v>
      </c>
      <c r="E3441" s="142" t="s">
        <v>2196</v>
      </c>
      <c r="F3441" s="143">
        <v>9</v>
      </c>
      <c r="G3441" s="143">
        <v>1</v>
      </c>
    </row>
    <row r="3442" spans="1:7" x14ac:dyDescent="0.25">
      <c r="A3442" s="142" t="s">
        <v>1933</v>
      </c>
      <c r="B3442" s="142" t="s">
        <v>1934</v>
      </c>
      <c r="C3442" s="142" t="s">
        <v>973</v>
      </c>
      <c r="D3442" s="142" t="s">
        <v>2229</v>
      </c>
      <c r="E3442" s="142" t="s">
        <v>2188</v>
      </c>
      <c r="F3442" s="143">
        <v>1</v>
      </c>
      <c r="G3442" s="143">
        <v>1</v>
      </c>
    </row>
    <row r="3443" spans="1:7" x14ac:dyDescent="0.25">
      <c r="A3443" s="142" t="s">
        <v>1933</v>
      </c>
      <c r="B3443" s="142" t="s">
        <v>1934</v>
      </c>
      <c r="C3443" s="142" t="s">
        <v>973</v>
      </c>
      <c r="D3443" s="142" t="s">
        <v>2230</v>
      </c>
      <c r="E3443" s="142" t="s">
        <v>2189</v>
      </c>
      <c r="F3443" s="143">
        <v>2</v>
      </c>
      <c r="G3443" s="143">
        <v>1</v>
      </c>
    </row>
    <row r="3444" spans="1:7" x14ac:dyDescent="0.25">
      <c r="A3444" s="142" t="s">
        <v>1933</v>
      </c>
      <c r="B3444" s="142" t="s">
        <v>1934</v>
      </c>
      <c r="C3444" s="142" t="s">
        <v>973</v>
      </c>
      <c r="D3444" s="142" t="s">
        <v>2231</v>
      </c>
      <c r="E3444" s="142" t="s">
        <v>2190</v>
      </c>
      <c r="F3444" s="143">
        <v>3</v>
      </c>
      <c r="G3444" s="143">
        <v>1</v>
      </c>
    </row>
    <row r="3445" spans="1:7" x14ac:dyDescent="0.25">
      <c r="A3445" s="142" t="s">
        <v>1933</v>
      </c>
      <c r="B3445" s="142" t="s">
        <v>1934</v>
      </c>
      <c r="C3445" s="142" t="s">
        <v>973</v>
      </c>
      <c r="D3445" s="142" t="s">
        <v>2232</v>
      </c>
      <c r="E3445" s="142" t="s">
        <v>2191</v>
      </c>
      <c r="F3445" s="143">
        <v>4</v>
      </c>
      <c r="G3445" s="143">
        <v>1</v>
      </c>
    </row>
    <row r="3446" spans="1:7" x14ac:dyDescent="0.25">
      <c r="A3446" s="142" t="s">
        <v>1933</v>
      </c>
      <c r="B3446" s="142" t="s">
        <v>1934</v>
      </c>
      <c r="C3446" s="142" t="s">
        <v>973</v>
      </c>
      <c r="D3446" s="142" t="s">
        <v>2233</v>
      </c>
      <c r="E3446" s="142" t="s">
        <v>2192</v>
      </c>
      <c r="F3446" s="143">
        <v>5</v>
      </c>
      <c r="G3446" s="143">
        <v>1</v>
      </c>
    </row>
    <row r="3447" spans="1:7" x14ac:dyDescent="0.25">
      <c r="A3447" s="142" t="s">
        <v>1933</v>
      </c>
      <c r="B3447" s="142" t="s">
        <v>1934</v>
      </c>
      <c r="C3447" s="142" t="s">
        <v>973</v>
      </c>
      <c r="D3447" s="142" t="s">
        <v>2234</v>
      </c>
      <c r="E3447" s="142" t="s">
        <v>2193</v>
      </c>
      <c r="F3447" s="143">
        <v>6</v>
      </c>
      <c r="G3447" s="143">
        <v>1</v>
      </c>
    </row>
    <row r="3448" spans="1:7" x14ac:dyDescent="0.25">
      <c r="A3448" s="142" t="s">
        <v>1933</v>
      </c>
      <c r="B3448" s="142" t="s">
        <v>1934</v>
      </c>
      <c r="C3448" s="142" t="s">
        <v>973</v>
      </c>
      <c r="D3448" s="142" t="s">
        <v>2235</v>
      </c>
      <c r="E3448" s="142" t="s">
        <v>2194</v>
      </c>
      <c r="F3448" s="143">
        <v>7</v>
      </c>
      <c r="G3448" s="143">
        <v>1</v>
      </c>
    </row>
    <row r="3449" spans="1:7" x14ac:dyDescent="0.25">
      <c r="A3449" s="142" t="s">
        <v>1933</v>
      </c>
      <c r="B3449" s="142" t="s">
        <v>1934</v>
      </c>
      <c r="C3449" s="142" t="s">
        <v>973</v>
      </c>
      <c r="D3449" s="142" t="s">
        <v>2236</v>
      </c>
      <c r="E3449" s="142" t="s">
        <v>2195</v>
      </c>
      <c r="F3449" s="143">
        <v>8</v>
      </c>
      <c r="G3449" s="143">
        <v>1</v>
      </c>
    </row>
    <row r="3450" spans="1:7" x14ac:dyDescent="0.25">
      <c r="A3450" s="142" t="s">
        <v>1933</v>
      </c>
      <c r="B3450" s="142" t="s">
        <v>1934</v>
      </c>
      <c r="C3450" s="142" t="s">
        <v>973</v>
      </c>
      <c r="D3450" s="142" t="s">
        <v>2237</v>
      </c>
      <c r="E3450" s="142" t="s">
        <v>2196</v>
      </c>
      <c r="F3450" s="143">
        <v>9</v>
      </c>
      <c r="G3450" s="143">
        <v>1</v>
      </c>
    </row>
    <row r="3451" spans="1:7" x14ac:dyDescent="0.25">
      <c r="A3451" s="142" t="s">
        <v>1935</v>
      </c>
      <c r="B3451" s="142" t="s">
        <v>1936</v>
      </c>
      <c r="C3451" s="142" t="s">
        <v>973</v>
      </c>
      <c r="D3451" s="142" t="s">
        <v>2229</v>
      </c>
      <c r="E3451" s="142" t="s">
        <v>2188</v>
      </c>
      <c r="F3451" s="143">
        <v>1</v>
      </c>
      <c r="G3451" s="143">
        <v>1</v>
      </c>
    </row>
    <row r="3452" spans="1:7" x14ac:dyDescent="0.25">
      <c r="A3452" s="142" t="s">
        <v>1935</v>
      </c>
      <c r="B3452" s="142" t="s">
        <v>1936</v>
      </c>
      <c r="C3452" s="142" t="s">
        <v>973</v>
      </c>
      <c r="D3452" s="142" t="s">
        <v>2230</v>
      </c>
      <c r="E3452" s="142" t="s">
        <v>2189</v>
      </c>
      <c r="F3452" s="143">
        <v>2</v>
      </c>
      <c r="G3452" s="143">
        <v>1</v>
      </c>
    </row>
    <row r="3453" spans="1:7" x14ac:dyDescent="0.25">
      <c r="A3453" s="142" t="s">
        <v>1935</v>
      </c>
      <c r="B3453" s="142" t="s">
        <v>1936</v>
      </c>
      <c r="C3453" s="142" t="s">
        <v>973</v>
      </c>
      <c r="D3453" s="142" t="s">
        <v>2231</v>
      </c>
      <c r="E3453" s="142" t="s">
        <v>2190</v>
      </c>
      <c r="F3453" s="143">
        <v>3</v>
      </c>
      <c r="G3453" s="143">
        <v>1</v>
      </c>
    </row>
    <row r="3454" spans="1:7" x14ac:dyDescent="0.25">
      <c r="A3454" s="142" t="s">
        <v>1935</v>
      </c>
      <c r="B3454" s="142" t="s">
        <v>1936</v>
      </c>
      <c r="C3454" s="142" t="s">
        <v>973</v>
      </c>
      <c r="D3454" s="142" t="s">
        <v>2232</v>
      </c>
      <c r="E3454" s="142" t="s">
        <v>2191</v>
      </c>
      <c r="F3454" s="143">
        <v>4</v>
      </c>
      <c r="G3454" s="143">
        <v>1</v>
      </c>
    </row>
    <row r="3455" spans="1:7" x14ac:dyDescent="0.25">
      <c r="A3455" s="142" t="s">
        <v>1935</v>
      </c>
      <c r="B3455" s="142" t="s">
        <v>1936</v>
      </c>
      <c r="C3455" s="142" t="s">
        <v>973</v>
      </c>
      <c r="D3455" s="142" t="s">
        <v>2233</v>
      </c>
      <c r="E3455" s="142" t="s">
        <v>2192</v>
      </c>
      <c r="F3455" s="143">
        <v>5</v>
      </c>
      <c r="G3455" s="143">
        <v>1</v>
      </c>
    </row>
    <row r="3456" spans="1:7" x14ac:dyDescent="0.25">
      <c r="A3456" s="142" t="s">
        <v>1935</v>
      </c>
      <c r="B3456" s="142" t="s">
        <v>1936</v>
      </c>
      <c r="C3456" s="142" t="s">
        <v>973</v>
      </c>
      <c r="D3456" s="142" t="s">
        <v>2234</v>
      </c>
      <c r="E3456" s="142" t="s">
        <v>2193</v>
      </c>
      <c r="F3456" s="143">
        <v>6</v>
      </c>
      <c r="G3456" s="143">
        <v>1</v>
      </c>
    </row>
    <row r="3457" spans="1:7" x14ac:dyDescent="0.25">
      <c r="A3457" s="142" t="s">
        <v>1935</v>
      </c>
      <c r="B3457" s="142" t="s">
        <v>1936</v>
      </c>
      <c r="C3457" s="142" t="s">
        <v>973</v>
      </c>
      <c r="D3457" s="142" t="s">
        <v>2235</v>
      </c>
      <c r="E3457" s="142" t="s">
        <v>2194</v>
      </c>
      <c r="F3457" s="143">
        <v>7</v>
      </c>
      <c r="G3457" s="143">
        <v>1</v>
      </c>
    </row>
    <row r="3458" spans="1:7" x14ac:dyDescent="0.25">
      <c r="A3458" s="142" t="s">
        <v>1935</v>
      </c>
      <c r="B3458" s="142" t="s">
        <v>1936</v>
      </c>
      <c r="C3458" s="142" t="s">
        <v>973</v>
      </c>
      <c r="D3458" s="142" t="s">
        <v>2236</v>
      </c>
      <c r="E3458" s="142" t="s">
        <v>2195</v>
      </c>
      <c r="F3458" s="143">
        <v>8</v>
      </c>
      <c r="G3458" s="143">
        <v>1</v>
      </c>
    </row>
    <row r="3459" spans="1:7" x14ac:dyDescent="0.25">
      <c r="A3459" s="142" t="s">
        <v>1935</v>
      </c>
      <c r="B3459" s="142" t="s">
        <v>1936</v>
      </c>
      <c r="C3459" s="142" t="s">
        <v>973</v>
      </c>
      <c r="D3459" s="142" t="s">
        <v>2237</v>
      </c>
      <c r="E3459" s="142" t="s">
        <v>2196</v>
      </c>
      <c r="F3459" s="143">
        <v>9</v>
      </c>
      <c r="G3459" s="143">
        <v>1</v>
      </c>
    </row>
    <row r="3460" spans="1:7" x14ac:dyDescent="0.25">
      <c r="A3460" s="142" t="s">
        <v>1937</v>
      </c>
      <c r="B3460" s="142" t="s">
        <v>2321</v>
      </c>
      <c r="C3460" s="142" t="s">
        <v>973</v>
      </c>
      <c r="D3460" s="142" t="s">
        <v>2229</v>
      </c>
      <c r="E3460" s="142" t="s">
        <v>2188</v>
      </c>
      <c r="F3460" s="143">
        <v>1</v>
      </c>
      <c r="G3460" s="143">
        <v>1</v>
      </c>
    </row>
    <row r="3461" spans="1:7" x14ac:dyDescent="0.25">
      <c r="A3461" s="142" t="s">
        <v>1937</v>
      </c>
      <c r="B3461" s="142" t="s">
        <v>2321</v>
      </c>
      <c r="C3461" s="142" t="s">
        <v>973</v>
      </c>
      <c r="D3461" s="142" t="s">
        <v>2230</v>
      </c>
      <c r="E3461" s="142" t="s">
        <v>2189</v>
      </c>
      <c r="F3461" s="143">
        <v>2</v>
      </c>
      <c r="G3461" s="143">
        <v>1</v>
      </c>
    </row>
    <row r="3462" spans="1:7" x14ac:dyDescent="0.25">
      <c r="A3462" s="142" t="s">
        <v>1937</v>
      </c>
      <c r="B3462" s="142" t="s">
        <v>2321</v>
      </c>
      <c r="C3462" s="142" t="s">
        <v>973</v>
      </c>
      <c r="D3462" s="142" t="s">
        <v>2231</v>
      </c>
      <c r="E3462" s="142" t="s">
        <v>2190</v>
      </c>
      <c r="F3462" s="143">
        <v>3</v>
      </c>
      <c r="G3462" s="143">
        <v>1</v>
      </c>
    </row>
    <row r="3463" spans="1:7" x14ac:dyDescent="0.25">
      <c r="A3463" s="142" t="s">
        <v>1937</v>
      </c>
      <c r="B3463" s="142" t="s">
        <v>2321</v>
      </c>
      <c r="C3463" s="142" t="s">
        <v>973</v>
      </c>
      <c r="D3463" s="142" t="s">
        <v>2232</v>
      </c>
      <c r="E3463" s="142" t="s">
        <v>2191</v>
      </c>
      <c r="F3463" s="143">
        <v>4</v>
      </c>
      <c r="G3463" s="143">
        <v>1</v>
      </c>
    </row>
    <row r="3464" spans="1:7" x14ac:dyDescent="0.25">
      <c r="A3464" s="142" t="s">
        <v>1937</v>
      </c>
      <c r="B3464" s="142" t="s">
        <v>2321</v>
      </c>
      <c r="C3464" s="142" t="s">
        <v>973</v>
      </c>
      <c r="D3464" s="142" t="s">
        <v>2233</v>
      </c>
      <c r="E3464" s="142" t="s">
        <v>2192</v>
      </c>
      <c r="F3464" s="143">
        <v>5</v>
      </c>
      <c r="G3464" s="143">
        <v>1</v>
      </c>
    </row>
    <row r="3465" spans="1:7" x14ac:dyDescent="0.25">
      <c r="A3465" s="142" t="s">
        <v>1937</v>
      </c>
      <c r="B3465" s="142" t="s">
        <v>2321</v>
      </c>
      <c r="C3465" s="142" t="s">
        <v>973</v>
      </c>
      <c r="D3465" s="142" t="s">
        <v>2234</v>
      </c>
      <c r="E3465" s="142" t="s">
        <v>2193</v>
      </c>
      <c r="F3465" s="143">
        <v>6</v>
      </c>
      <c r="G3465" s="143">
        <v>1</v>
      </c>
    </row>
    <row r="3466" spans="1:7" x14ac:dyDescent="0.25">
      <c r="A3466" s="142" t="s">
        <v>1937</v>
      </c>
      <c r="B3466" s="142" t="s">
        <v>2321</v>
      </c>
      <c r="C3466" s="142" t="s">
        <v>973</v>
      </c>
      <c r="D3466" s="142" t="s">
        <v>2235</v>
      </c>
      <c r="E3466" s="142" t="s">
        <v>2194</v>
      </c>
      <c r="F3466" s="143">
        <v>7</v>
      </c>
      <c r="G3466" s="143">
        <v>1</v>
      </c>
    </row>
    <row r="3467" spans="1:7" x14ac:dyDescent="0.25">
      <c r="A3467" s="142" t="s">
        <v>1937</v>
      </c>
      <c r="B3467" s="142" t="s">
        <v>2321</v>
      </c>
      <c r="C3467" s="142" t="s">
        <v>973</v>
      </c>
      <c r="D3467" s="142" t="s">
        <v>2236</v>
      </c>
      <c r="E3467" s="142" t="s">
        <v>2195</v>
      </c>
      <c r="F3467" s="143">
        <v>8</v>
      </c>
      <c r="G3467" s="143">
        <v>1</v>
      </c>
    </row>
    <row r="3468" spans="1:7" x14ac:dyDescent="0.25">
      <c r="A3468" s="142" t="s">
        <v>1937</v>
      </c>
      <c r="B3468" s="142" t="s">
        <v>2321</v>
      </c>
      <c r="C3468" s="142" t="s">
        <v>973</v>
      </c>
      <c r="D3468" s="142" t="s">
        <v>2237</v>
      </c>
      <c r="E3468" s="142" t="s">
        <v>2196</v>
      </c>
      <c r="F3468" s="143">
        <v>9</v>
      </c>
      <c r="G3468" s="143">
        <v>1</v>
      </c>
    </row>
    <row r="3469" spans="1:7" x14ac:dyDescent="0.25">
      <c r="A3469" s="142" t="s">
        <v>1939</v>
      </c>
      <c r="B3469" s="142" t="s">
        <v>1940</v>
      </c>
      <c r="C3469" s="142" t="s">
        <v>973</v>
      </c>
      <c r="D3469" s="142" t="s">
        <v>2229</v>
      </c>
      <c r="E3469" s="142" t="s">
        <v>2188</v>
      </c>
      <c r="F3469" s="143">
        <v>1</v>
      </c>
      <c r="G3469" s="143">
        <v>1</v>
      </c>
    </row>
    <row r="3470" spans="1:7" x14ac:dyDescent="0.25">
      <c r="A3470" s="142" t="s">
        <v>1939</v>
      </c>
      <c r="B3470" s="142" t="s">
        <v>1940</v>
      </c>
      <c r="C3470" s="142" t="s">
        <v>973</v>
      </c>
      <c r="D3470" s="142" t="s">
        <v>2230</v>
      </c>
      <c r="E3470" s="142" t="s">
        <v>2189</v>
      </c>
      <c r="F3470" s="143">
        <v>2</v>
      </c>
      <c r="G3470" s="143">
        <v>1</v>
      </c>
    </row>
    <row r="3471" spans="1:7" x14ac:dyDescent="0.25">
      <c r="A3471" s="142" t="s">
        <v>1939</v>
      </c>
      <c r="B3471" s="142" t="s">
        <v>1940</v>
      </c>
      <c r="C3471" s="142" t="s">
        <v>973</v>
      </c>
      <c r="D3471" s="142" t="s">
        <v>2231</v>
      </c>
      <c r="E3471" s="142" t="s">
        <v>2190</v>
      </c>
      <c r="F3471" s="143">
        <v>3</v>
      </c>
      <c r="G3471" s="143">
        <v>1</v>
      </c>
    </row>
    <row r="3472" spans="1:7" x14ac:dyDescent="0.25">
      <c r="A3472" s="142" t="s">
        <v>1939</v>
      </c>
      <c r="B3472" s="142" t="s">
        <v>1940</v>
      </c>
      <c r="C3472" s="142" t="s">
        <v>973</v>
      </c>
      <c r="D3472" s="142" t="s">
        <v>2232</v>
      </c>
      <c r="E3472" s="142" t="s">
        <v>2191</v>
      </c>
      <c r="F3472" s="143">
        <v>4</v>
      </c>
      <c r="G3472" s="143">
        <v>1</v>
      </c>
    </row>
    <row r="3473" spans="1:7" x14ac:dyDescent="0.25">
      <c r="A3473" s="142" t="s">
        <v>1939</v>
      </c>
      <c r="B3473" s="142" t="s">
        <v>1940</v>
      </c>
      <c r="C3473" s="142" t="s">
        <v>973</v>
      </c>
      <c r="D3473" s="142" t="s">
        <v>2233</v>
      </c>
      <c r="E3473" s="142" t="s">
        <v>2192</v>
      </c>
      <c r="F3473" s="143">
        <v>5</v>
      </c>
      <c r="G3473" s="143">
        <v>1</v>
      </c>
    </row>
    <row r="3474" spans="1:7" x14ac:dyDescent="0.25">
      <c r="A3474" s="142" t="s">
        <v>1939</v>
      </c>
      <c r="B3474" s="142" t="s">
        <v>1940</v>
      </c>
      <c r="C3474" s="142" t="s">
        <v>973</v>
      </c>
      <c r="D3474" s="142" t="s">
        <v>2234</v>
      </c>
      <c r="E3474" s="142" t="s">
        <v>2193</v>
      </c>
      <c r="F3474" s="143">
        <v>6</v>
      </c>
      <c r="G3474" s="143">
        <v>1</v>
      </c>
    </row>
    <row r="3475" spans="1:7" x14ac:dyDescent="0.25">
      <c r="A3475" s="142" t="s">
        <v>1939</v>
      </c>
      <c r="B3475" s="142" t="s">
        <v>1940</v>
      </c>
      <c r="C3475" s="142" t="s">
        <v>973</v>
      </c>
      <c r="D3475" s="142" t="s">
        <v>2235</v>
      </c>
      <c r="E3475" s="142" t="s">
        <v>2194</v>
      </c>
      <c r="F3475" s="143">
        <v>7</v>
      </c>
      <c r="G3475" s="143">
        <v>1</v>
      </c>
    </row>
    <row r="3476" spans="1:7" x14ac:dyDescent="0.25">
      <c r="A3476" s="142" t="s">
        <v>1939</v>
      </c>
      <c r="B3476" s="142" t="s">
        <v>1940</v>
      </c>
      <c r="C3476" s="142" t="s">
        <v>973</v>
      </c>
      <c r="D3476" s="142" t="s">
        <v>2236</v>
      </c>
      <c r="E3476" s="142" t="s">
        <v>2195</v>
      </c>
      <c r="F3476" s="143">
        <v>8</v>
      </c>
      <c r="G3476" s="143">
        <v>1</v>
      </c>
    </row>
    <row r="3477" spans="1:7" x14ac:dyDescent="0.25">
      <c r="A3477" s="142" t="s">
        <v>1939</v>
      </c>
      <c r="B3477" s="142" t="s">
        <v>1940</v>
      </c>
      <c r="C3477" s="142" t="s">
        <v>973</v>
      </c>
      <c r="D3477" s="142" t="s">
        <v>2237</v>
      </c>
      <c r="E3477" s="142" t="s">
        <v>2196</v>
      </c>
      <c r="F3477" s="143">
        <v>9</v>
      </c>
      <c r="G3477" s="143">
        <v>1</v>
      </c>
    </row>
    <row r="3478" spans="1:7" x14ac:dyDescent="0.25">
      <c r="A3478" s="142" t="s">
        <v>1941</v>
      </c>
      <c r="B3478" s="142" t="s">
        <v>1942</v>
      </c>
      <c r="C3478" s="142" t="s">
        <v>973</v>
      </c>
      <c r="D3478" s="142" t="s">
        <v>2229</v>
      </c>
      <c r="E3478" s="142" t="s">
        <v>2188</v>
      </c>
      <c r="F3478" s="143">
        <v>1</v>
      </c>
      <c r="G3478" s="143">
        <v>1</v>
      </c>
    </row>
    <row r="3479" spans="1:7" x14ac:dyDescent="0.25">
      <c r="A3479" s="142" t="s">
        <v>1941</v>
      </c>
      <c r="B3479" s="142" t="s">
        <v>1942</v>
      </c>
      <c r="C3479" s="142" t="s">
        <v>973</v>
      </c>
      <c r="D3479" s="142" t="s">
        <v>2230</v>
      </c>
      <c r="E3479" s="142" t="s">
        <v>2189</v>
      </c>
      <c r="F3479" s="143">
        <v>2</v>
      </c>
      <c r="G3479" s="143">
        <v>1</v>
      </c>
    </row>
    <row r="3480" spans="1:7" x14ac:dyDescent="0.25">
      <c r="A3480" s="142" t="s">
        <v>1941</v>
      </c>
      <c r="B3480" s="142" t="s">
        <v>1942</v>
      </c>
      <c r="C3480" s="142" t="s">
        <v>973</v>
      </c>
      <c r="D3480" s="142" t="s">
        <v>2231</v>
      </c>
      <c r="E3480" s="142" t="s">
        <v>2190</v>
      </c>
      <c r="F3480" s="143">
        <v>3</v>
      </c>
      <c r="G3480" s="143">
        <v>1</v>
      </c>
    </row>
    <row r="3481" spans="1:7" x14ac:dyDescent="0.25">
      <c r="A3481" s="142" t="s">
        <v>1941</v>
      </c>
      <c r="B3481" s="142" t="s">
        <v>1942</v>
      </c>
      <c r="C3481" s="142" t="s">
        <v>973</v>
      </c>
      <c r="D3481" s="142" t="s">
        <v>2232</v>
      </c>
      <c r="E3481" s="142" t="s">
        <v>2191</v>
      </c>
      <c r="F3481" s="143">
        <v>4</v>
      </c>
      <c r="G3481" s="143">
        <v>1</v>
      </c>
    </row>
    <row r="3482" spans="1:7" x14ac:dyDescent="0.25">
      <c r="A3482" s="142" t="s">
        <v>1941</v>
      </c>
      <c r="B3482" s="142" t="s">
        <v>1942</v>
      </c>
      <c r="C3482" s="142" t="s">
        <v>973</v>
      </c>
      <c r="D3482" s="142" t="s">
        <v>2233</v>
      </c>
      <c r="E3482" s="142" t="s">
        <v>2192</v>
      </c>
      <c r="F3482" s="143">
        <v>5</v>
      </c>
      <c r="G3482" s="143">
        <v>1</v>
      </c>
    </row>
    <row r="3483" spans="1:7" x14ac:dyDescent="0.25">
      <c r="A3483" s="142" t="s">
        <v>1941</v>
      </c>
      <c r="B3483" s="142" t="s">
        <v>1942</v>
      </c>
      <c r="C3483" s="142" t="s">
        <v>973</v>
      </c>
      <c r="D3483" s="142" t="s">
        <v>2234</v>
      </c>
      <c r="E3483" s="142" t="s">
        <v>2193</v>
      </c>
      <c r="F3483" s="143">
        <v>6</v>
      </c>
      <c r="G3483" s="143">
        <v>1</v>
      </c>
    </row>
    <row r="3484" spans="1:7" x14ac:dyDescent="0.25">
      <c r="A3484" s="142" t="s">
        <v>1941</v>
      </c>
      <c r="B3484" s="142" t="s">
        <v>1942</v>
      </c>
      <c r="C3484" s="142" t="s">
        <v>973</v>
      </c>
      <c r="D3484" s="142" t="s">
        <v>2235</v>
      </c>
      <c r="E3484" s="142" t="s">
        <v>2194</v>
      </c>
      <c r="F3484" s="143">
        <v>7</v>
      </c>
      <c r="G3484" s="143">
        <v>1</v>
      </c>
    </row>
    <row r="3485" spans="1:7" x14ac:dyDescent="0.25">
      <c r="A3485" s="142" t="s">
        <v>1941</v>
      </c>
      <c r="B3485" s="142" t="s">
        <v>1942</v>
      </c>
      <c r="C3485" s="142" t="s">
        <v>973</v>
      </c>
      <c r="D3485" s="142" t="s">
        <v>2236</v>
      </c>
      <c r="E3485" s="142" t="s">
        <v>2195</v>
      </c>
      <c r="F3485" s="143">
        <v>8</v>
      </c>
      <c r="G3485" s="143">
        <v>1</v>
      </c>
    </row>
    <row r="3486" spans="1:7" x14ac:dyDescent="0.25">
      <c r="A3486" s="142" t="s">
        <v>1941</v>
      </c>
      <c r="B3486" s="142" t="s">
        <v>1942</v>
      </c>
      <c r="C3486" s="142" t="s">
        <v>973</v>
      </c>
      <c r="D3486" s="142" t="s">
        <v>2237</v>
      </c>
      <c r="E3486" s="142" t="s">
        <v>2196</v>
      </c>
      <c r="F3486" s="143">
        <v>9</v>
      </c>
      <c r="G3486" s="143">
        <v>1</v>
      </c>
    </row>
    <row r="3487" spans="1:7" x14ac:dyDescent="0.25">
      <c r="A3487" s="142" t="s">
        <v>1943</v>
      </c>
      <c r="B3487" s="142" t="s">
        <v>2322</v>
      </c>
      <c r="C3487" s="142" t="s">
        <v>973</v>
      </c>
      <c r="D3487" s="142" t="s">
        <v>2229</v>
      </c>
      <c r="E3487" s="142" t="s">
        <v>2188</v>
      </c>
      <c r="F3487" s="143">
        <v>1</v>
      </c>
      <c r="G3487" s="143">
        <v>1</v>
      </c>
    </row>
    <row r="3488" spans="1:7" x14ac:dyDescent="0.25">
      <c r="A3488" s="142" t="s">
        <v>1943</v>
      </c>
      <c r="B3488" s="142" t="s">
        <v>2322</v>
      </c>
      <c r="C3488" s="142" t="s">
        <v>973</v>
      </c>
      <c r="D3488" s="142" t="s">
        <v>2230</v>
      </c>
      <c r="E3488" s="142" t="s">
        <v>2189</v>
      </c>
      <c r="F3488" s="143">
        <v>2</v>
      </c>
      <c r="G3488" s="143">
        <v>1</v>
      </c>
    </row>
    <row r="3489" spans="1:7" x14ac:dyDescent="0.25">
      <c r="A3489" s="142" t="s">
        <v>1943</v>
      </c>
      <c r="B3489" s="142" t="s">
        <v>2322</v>
      </c>
      <c r="C3489" s="142" t="s">
        <v>973</v>
      </c>
      <c r="D3489" s="142" t="s">
        <v>2231</v>
      </c>
      <c r="E3489" s="142" t="s">
        <v>2190</v>
      </c>
      <c r="F3489" s="143">
        <v>3</v>
      </c>
      <c r="G3489" s="143">
        <v>1</v>
      </c>
    </row>
    <row r="3490" spans="1:7" x14ac:dyDescent="0.25">
      <c r="A3490" s="142" t="s">
        <v>1943</v>
      </c>
      <c r="B3490" s="142" t="s">
        <v>2322</v>
      </c>
      <c r="C3490" s="142" t="s">
        <v>973</v>
      </c>
      <c r="D3490" s="142" t="s">
        <v>2232</v>
      </c>
      <c r="E3490" s="142" t="s">
        <v>2191</v>
      </c>
      <c r="F3490" s="143">
        <v>4</v>
      </c>
      <c r="G3490" s="143">
        <v>1</v>
      </c>
    </row>
    <row r="3491" spans="1:7" x14ac:dyDescent="0.25">
      <c r="A3491" s="142" t="s">
        <v>1943</v>
      </c>
      <c r="B3491" s="142" t="s">
        <v>2322</v>
      </c>
      <c r="C3491" s="142" t="s">
        <v>973</v>
      </c>
      <c r="D3491" s="142" t="s">
        <v>2233</v>
      </c>
      <c r="E3491" s="142" t="s">
        <v>2192</v>
      </c>
      <c r="F3491" s="143">
        <v>5</v>
      </c>
      <c r="G3491" s="143">
        <v>1</v>
      </c>
    </row>
    <row r="3492" spans="1:7" x14ac:dyDescent="0.25">
      <c r="A3492" s="142" t="s">
        <v>1943</v>
      </c>
      <c r="B3492" s="142" t="s">
        <v>2322</v>
      </c>
      <c r="C3492" s="142" t="s">
        <v>973</v>
      </c>
      <c r="D3492" s="142" t="s">
        <v>2234</v>
      </c>
      <c r="E3492" s="142" t="s">
        <v>2193</v>
      </c>
      <c r="F3492" s="143">
        <v>6</v>
      </c>
      <c r="G3492" s="143">
        <v>1</v>
      </c>
    </row>
    <row r="3493" spans="1:7" x14ac:dyDescent="0.25">
      <c r="A3493" s="142" t="s">
        <v>1943</v>
      </c>
      <c r="B3493" s="142" t="s">
        <v>2322</v>
      </c>
      <c r="C3493" s="142" t="s">
        <v>973</v>
      </c>
      <c r="D3493" s="142" t="s">
        <v>2235</v>
      </c>
      <c r="E3493" s="142" t="s">
        <v>2194</v>
      </c>
      <c r="F3493" s="143">
        <v>7</v>
      </c>
      <c r="G3493" s="143">
        <v>1</v>
      </c>
    </row>
    <row r="3494" spans="1:7" x14ac:dyDescent="0.25">
      <c r="A3494" s="142" t="s">
        <v>1943</v>
      </c>
      <c r="B3494" s="142" t="s">
        <v>2322</v>
      </c>
      <c r="C3494" s="142" t="s">
        <v>973</v>
      </c>
      <c r="D3494" s="142" t="s">
        <v>2236</v>
      </c>
      <c r="E3494" s="142" t="s">
        <v>2195</v>
      </c>
      <c r="F3494" s="143">
        <v>8</v>
      </c>
      <c r="G3494" s="143">
        <v>1</v>
      </c>
    </row>
    <row r="3495" spans="1:7" x14ac:dyDescent="0.25">
      <c r="A3495" s="142" t="s">
        <v>1943</v>
      </c>
      <c r="B3495" s="142" t="s">
        <v>2322</v>
      </c>
      <c r="C3495" s="142" t="s">
        <v>973</v>
      </c>
      <c r="D3495" s="142" t="s">
        <v>2237</v>
      </c>
      <c r="E3495" s="142" t="s">
        <v>2196</v>
      </c>
      <c r="F3495" s="143">
        <v>9</v>
      </c>
      <c r="G3495" s="143">
        <v>1</v>
      </c>
    </row>
    <row r="3496" spans="1:7" x14ac:dyDescent="0.25">
      <c r="A3496" s="142" t="s">
        <v>1945</v>
      </c>
      <c r="B3496" s="142" t="s">
        <v>1946</v>
      </c>
      <c r="C3496" s="142" t="s">
        <v>973</v>
      </c>
      <c r="D3496" s="142" t="s">
        <v>2229</v>
      </c>
      <c r="E3496" s="142" t="s">
        <v>2188</v>
      </c>
      <c r="F3496" s="143">
        <v>1</v>
      </c>
      <c r="G3496" s="143">
        <v>1</v>
      </c>
    </row>
    <row r="3497" spans="1:7" x14ac:dyDescent="0.25">
      <c r="A3497" s="142" t="s">
        <v>1945</v>
      </c>
      <c r="B3497" s="142" t="s">
        <v>1946</v>
      </c>
      <c r="C3497" s="142" t="s">
        <v>973</v>
      </c>
      <c r="D3497" s="142" t="s">
        <v>2230</v>
      </c>
      <c r="E3497" s="142" t="s">
        <v>2189</v>
      </c>
      <c r="F3497" s="143">
        <v>2</v>
      </c>
      <c r="G3497" s="143">
        <v>1</v>
      </c>
    </row>
    <row r="3498" spans="1:7" x14ac:dyDescent="0.25">
      <c r="A3498" s="142" t="s">
        <v>1945</v>
      </c>
      <c r="B3498" s="142" t="s">
        <v>1946</v>
      </c>
      <c r="C3498" s="142" t="s">
        <v>973</v>
      </c>
      <c r="D3498" s="142" t="s">
        <v>2231</v>
      </c>
      <c r="E3498" s="142" t="s">
        <v>2190</v>
      </c>
      <c r="F3498" s="143">
        <v>3</v>
      </c>
      <c r="G3498" s="143">
        <v>1</v>
      </c>
    </row>
    <row r="3499" spans="1:7" x14ac:dyDescent="0.25">
      <c r="A3499" s="142" t="s">
        <v>1945</v>
      </c>
      <c r="B3499" s="142" t="s">
        <v>1946</v>
      </c>
      <c r="C3499" s="142" t="s">
        <v>973</v>
      </c>
      <c r="D3499" s="142" t="s">
        <v>2232</v>
      </c>
      <c r="E3499" s="142" t="s">
        <v>2191</v>
      </c>
      <c r="F3499" s="143">
        <v>4</v>
      </c>
      <c r="G3499" s="143">
        <v>1</v>
      </c>
    </row>
    <row r="3500" spans="1:7" x14ac:dyDescent="0.25">
      <c r="A3500" s="142" t="s">
        <v>1945</v>
      </c>
      <c r="B3500" s="142" t="s">
        <v>1946</v>
      </c>
      <c r="C3500" s="142" t="s">
        <v>973</v>
      </c>
      <c r="D3500" s="142" t="s">
        <v>2233</v>
      </c>
      <c r="E3500" s="142" t="s">
        <v>2192</v>
      </c>
      <c r="F3500" s="143">
        <v>5</v>
      </c>
      <c r="G3500" s="143">
        <v>1</v>
      </c>
    </row>
    <row r="3501" spans="1:7" x14ac:dyDescent="0.25">
      <c r="A3501" s="142" t="s">
        <v>1945</v>
      </c>
      <c r="B3501" s="142" t="s">
        <v>1946</v>
      </c>
      <c r="C3501" s="142" t="s">
        <v>973</v>
      </c>
      <c r="D3501" s="142" t="s">
        <v>2234</v>
      </c>
      <c r="E3501" s="142" t="s">
        <v>2193</v>
      </c>
      <c r="F3501" s="143">
        <v>6</v>
      </c>
      <c r="G3501" s="143">
        <v>1</v>
      </c>
    </row>
    <row r="3502" spans="1:7" x14ac:dyDescent="0.25">
      <c r="A3502" s="142" t="s">
        <v>1945</v>
      </c>
      <c r="B3502" s="142" t="s">
        <v>1946</v>
      </c>
      <c r="C3502" s="142" t="s">
        <v>973</v>
      </c>
      <c r="D3502" s="142" t="s">
        <v>2235</v>
      </c>
      <c r="E3502" s="142" t="s">
        <v>2194</v>
      </c>
      <c r="F3502" s="143">
        <v>7</v>
      </c>
      <c r="G3502" s="143">
        <v>1</v>
      </c>
    </row>
    <row r="3503" spans="1:7" x14ac:dyDescent="0.25">
      <c r="A3503" s="142" t="s">
        <v>1945</v>
      </c>
      <c r="B3503" s="142" t="s">
        <v>1946</v>
      </c>
      <c r="C3503" s="142" t="s">
        <v>973</v>
      </c>
      <c r="D3503" s="142" t="s">
        <v>2236</v>
      </c>
      <c r="E3503" s="142" t="s">
        <v>2195</v>
      </c>
      <c r="F3503" s="143">
        <v>8</v>
      </c>
      <c r="G3503" s="143">
        <v>1</v>
      </c>
    </row>
    <row r="3504" spans="1:7" x14ac:dyDescent="0.25">
      <c r="A3504" s="142" t="s">
        <v>1945</v>
      </c>
      <c r="B3504" s="142" t="s">
        <v>1946</v>
      </c>
      <c r="C3504" s="142" t="s">
        <v>973</v>
      </c>
      <c r="D3504" s="142" t="s">
        <v>2237</v>
      </c>
      <c r="E3504" s="142" t="s">
        <v>2196</v>
      </c>
      <c r="F3504" s="143">
        <v>9</v>
      </c>
      <c r="G3504" s="143">
        <v>1</v>
      </c>
    </row>
    <row r="3505" spans="1:7" x14ac:dyDescent="0.25">
      <c r="A3505" s="142" t="s">
        <v>941</v>
      </c>
      <c r="B3505" s="142" t="s">
        <v>942</v>
      </c>
      <c r="C3505" s="142" t="s">
        <v>1804</v>
      </c>
      <c r="D3505" s="142" t="s">
        <v>581</v>
      </c>
      <c r="E3505" s="142" t="s">
        <v>2138</v>
      </c>
      <c r="F3505" s="143">
        <v>10.75</v>
      </c>
      <c r="G3505" s="143">
        <v>1</v>
      </c>
    </row>
    <row r="3506" spans="1:7" x14ac:dyDescent="0.25">
      <c r="A3506" s="142" t="s">
        <v>941</v>
      </c>
      <c r="B3506" s="142" t="s">
        <v>942</v>
      </c>
      <c r="C3506" s="142" t="s">
        <v>1804</v>
      </c>
      <c r="D3506" s="142" t="s">
        <v>2</v>
      </c>
      <c r="E3506" s="142" t="s">
        <v>2139</v>
      </c>
      <c r="F3506" s="143">
        <v>8.8800000000000008</v>
      </c>
      <c r="G3506" s="143">
        <v>1</v>
      </c>
    </row>
    <row r="3507" spans="1:7" x14ac:dyDescent="0.25">
      <c r="A3507" s="142" t="s">
        <v>941</v>
      </c>
      <c r="B3507" s="142" t="s">
        <v>942</v>
      </c>
      <c r="C3507" s="142" t="s">
        <v>1804</v>
      </c>
      <c r="D3507" s="142" t="s">
        <v>13</v>
      </c>
      <c r="E3507" s="142" t="s">
        <v>2140</v>
      </c>
      <c r="F3507" s="143">
        <v>7</v>
      </c>
      <c r="G3507" s="143">
        <v>1</v>
      </c>
    </row>
    <row r="3508" spans="1:7" x14ac:dyDescent="0.25">
      <c r="A3508" s="142" t="s">
        <v>941</v>
      </c>
      <c r="B3508" s="142" t="s">
        <v>942</v>
      </c>
      <c r="C3508" s="142" t="s">
        <v>1804</v>
      </c>
      <c r="D3508" s="142" t="s">
        <v>10</v>
      </c>
      <c r="E3508" s="142" t="s">
        <v>2141</v>
      </c>
      <c r="F3508" s="143">
        <v>5.13</v>
      </c>
      <c r="G3508" s="143">
        <v>1</v>
      </c>
    </row>
    <row r="3509" spans="1:7" x14ac:dyDescent="0.25">
      <c r="A3509" s="142" t="s">
        <v>941</v>
      </c>
      <c r="B3509" s="142" t="s">
        <v>942</v>
      </c>
      <c r="C3509" s="142" t="s">
        <v>1804</v>
      </c>
      <c r="D3509" s="142" t="s">
        <v>370</v>
      </c>
      <c r="E3509" s="142" t="s">
        <v>2142</v>
      </c>
      <c r="F3509" s="143">
        <v>3.5</v>
      </c>
      <c r="G3509" s="143">
        <v>1</v>
      </c>
    </row>
    <row r="3510" spans="1:7" x14ac:dyDescent="0.25">
      <c r="A3510" s="142" t="s">
        <v>1947</v>
      </c>
      <c r="B3510" s="142" t="s">
        <v>1948</v>
      </c>
      <c r="C3510" s="142" t="s">
        <v>973</v>
      </c>
      <c r="D3510" s="142" t="s">
        <v>2229</v>
      </c>
      <c r="E3510" s="142" t="s">
        <v>2188</v>
      </c>
      <c r="F3510" s="143">
        <v>1</v>
      </c>
      <c r="G3510" s="143">
        <v>1</v>
      </c>
    </row>
    <row r="3511" spans="1:7" x14ac:dyDescent="0.25">
      <c r="A3511" s="142" t="s">
        <v>1947</v>
      </c>
      <c r="B3511" s="142" t="s">
        <v>1948</v>
      </c>
      <c r="C3511" s="142" t="s">
        <v>973</v>
      </c>
      <c r="D3511" s="142" t="s">
        <v>2230</v>
      </c>
      <c r="E3511" s="142" t="s">
        <v>2189</v>
      </c>
      <c r="F3511" s="143">
        <v>2</v>
      </c>
      <c r="G3511" s="143">
        <v>1</v>
      </c>
    </row>
    <row r="3512" spans="1:7" x14ac:dyDescent="0.25">
      <c r="A3512" s="142" t="s">
        <v>1947</v>
      </c>
      <c r="B3512" s="142" t="s">
        <v>1948</v>
      </c>
      <c r="C3512" s="142" t="s">
        <v>973</v>
      </c>
      <c r="D3512" s="142" t="s">
        <v>2231</v>
      </c>
      <c r="E3512" s="142" t="s">
        <v>2190</v>
      </c>
      <c r="F3512" s="143">
        <v>3</v>
      </c>
      <c r="G3512" s="143">
        <v>1</v>
      </c>
    </row>
    <row r="3513" spans="1:7" x14ac:dyDescent="0.25">
      <c r="A3513" s="142" t="s">
        <v>1947</v>
      </c>
      <c r="B3513" s="142" t="s">
        <v>1948</v>
      </c>
      <c r="C3513" s="142" t="s">
        <v>973</v>
      </c>
      <c r="D3513" s="142" t="s">
        <v>2232</v>
      </c>
      <c r="E3513" s="142" t="s">
        <v>2191</v>
      </c>
      <c r="F3513" s="143">
        <v>4</v>
      </c>
      <c r="G3513" s="143">
        <v>1</v>
      </c>
    </row>
    <row r="3514" spans="1:7" x14ac:dyDescent="0.25">
      <c r="A3514" s="142" t="s">
        <v>1947</v>
      </c>
      <c r="B3514" s="142" t="s">
        <v>1948</v>
      </c>
      <c r="C3514" s="142" t="s">
        <v>973</v>
      </c>
      <c r="D3514" s="142" t="s">
        <v>2233</v>
      </c>
      <c r="E3514" s="142" t="s">
        <v>2192</v>
      </c>
      <c r="F3514" s="143">
        <v>5</v>
      </c>
      <c r="G3514" s="143">
        <v>1</v>
      </c>
    </row>
    <row r="3515" spans="1:7" x14ac:dyDescent="0.25">
      <c r="A3515" s="142" t="s">
        <v>1947</v>
      </c>
      <c r="B3515" s="142" t="s">
        <v>1948</v>
      </c>
      <c r="C3515" s="142" t="s">
        <v>973</v>
      </c>
      <c r="D3515" s="142" t="s">
        <v>2234</v>
      </c>
      <c r="E3515" s="142" t="s">
        <v>2193</v>
      </c>
      <c r="F3515" s="143">
        <v>6</v>
      </c>
      <c r="G3515" s="143">
        <v>1</v>
      </c>
    </row>
    <row r="3516" spans="1:7" x14ac:dyDescent="0.25">
      <c r="A3516" s="142" t="s">
        <v>1947</v>
      </c>
      <c r="B3516" s="142" t="s">
        <v>1948</v>
      </c>
      <c r="C3516" s="142" t="s">
        <v>973</v>
      </c>
      <c r="D3516" s="142" t="s">
        <v>2235</v>
      </c>
      <c r="E3516" s="142" t="s">
        <v>2194</v>
      </c>
      <c r="F3516" s="143">
        <v>7</v>
      </c>
      <c r="G3516" s="143">
        <v>1</v>
      </c>
    </row>
    <row r="3517" spans="1:7" x14ac:dyDescent="0.25">
      <c r="A3517" s="142" t="s">
        <v>1947</v>
      </c>
      <c r="B3517" s="142" t="s">
        <v>1948</v>
      </c>
      <c r="C3517" s="142" t="s">
        <v>973</v>
      </c>
      <c r="D3517" s="142" t="s">
        <v>2236</v>
      </c>
      <c r="E3517" s="142" t="s">
        <v>2195</v>
      </c>
      <c r="F3517" s="143">
        <v>8</v>
      </c>
      <c r="G3517" s="143">
        <v>1</v>
      </c>
    </row>
    <row r="3518" spans="1:7" x14ac:dyDescent="0.25">
      <c r="A3518" s="142" t="s">
        <v>1947</v>
      </c>
      <c r="B3518" s="142" t="s">
        <v>1948</v>
      </c>
      <c r="C3518" s="142" t="s">
        <v>973</v>
      </c>
      <c r="D3518" s="142" t="s">
        <v>2237</v>
      </c>
      <c r="E3518" s="142" t="s">
        <v>2196</v>
      </c>
      <c r="F3518" s="143">
        <v>9</v>
      </c>
      <c r="G3518" s="143">
        <v>1</v>
      </c>
    </row>
    <row r="3519" spans="1:7" x14ac:dyDescent="0.25">
      <c r="A3519" s="142" t="s">
        <v>943</v>
      </c>
      <c r="B3519" s="142" t="s">
        <v>944</v>
      </c>
      <c r="C3519" s="142" t="s">
        <v>1804</v>
      </c>
      <c r="D3519" s="142" t="s">
        <v>581</v>
      </c>
      <c r="E3519" s="142" t="s">
        <v>2138</v>
      </c>
      <c r="F3519" s="143">
        <v>10.75</v>
      </c>
      <c r="G3519" s="143">
        <v>1</v>
      </c>
    </row>
    <row r="3520" spans="1:7" x14ac:dyDescent="0.25">
      <c r="A3520" s="142" t="s">
        <v>943</v>
      </c>
      <c r="B3520" s="142" t="s">
        <v>944</v>
      </c>
      <c r="C3520" s="142" t="s">
        <v>1804</v>
      </c>
      <c r="D3520" s="142" t="s">
        <v>2</v>
      </c>
      <c r="E3520" s="142" t="s">
        <v>2139</v>
      </c>
      <c r="F3520" s="143">
        <v>8.8800000000000008</v>
      </c>
      <c r="G3520" s="143">
        <v>1</v>
      </c>
    </row>
    <row r="3521" spans="1:7" x14ac:dyDescent="0.25">
      <c r="A3521" s="142" t="s">
        <v>943</v>
      </c>
      <c r="B3521" s="142" t="s">
        <v>944</v>
      </c>
      <c r="C3521" s="142" t="s">
        <v>1804</v>
      </c>
      <c r="D3521" s="142" t="s">
        <v>13</v>
      </c>
      <c r="E3521" s="142" t="s">
        <v>2140</v>
      </c>
      <c r="F3521" s="143">
        <v>7</v>
      </c>
      <c r="G3521" s="143">
        <v>1</v>
      </c>
    </row>
    <row r="3522" spans="1:7" x14ac:dyDescent="0.25">
      <c r="A3522" s="142" t="s">
        <v>943</v>
      </c>
      <c r="B3522" s="142" t="s">
        <v>944</v>
      </c>
      <c r="C3522" s="142" t="s">
        <v>1804</v>
      </c>
      <c r="D3522" s="142" t="s">
        <v>10</v>
      </c>
      <c r="E3522" s="142" t="s">
        <v>2141</v>
      </c>
      <c r="F3522" s="143">
        <v>5.13</v>
      </c>
      <c r="G3522" s="143">
        <v>1</v>
      </c>
    </row>
    <row r="3523" spans="1:7" x14ac:dyDescent="0.25">
      <c r="A3523" s="142" t="s">
        <v>943</v>
      </c>
      <c r="B3523" s="142" t="s">
        <v>944</v>
      </c>
      <c r="C3523" s="142" t="s">
        <v>1804</v>
      </c>
      <c r="D3523" s="142" t="s">
        <v>370</v>
      </c>
      <c r="E3523" s="142" t="s">
        <v>2142</v>
      </c>
      <c r="F3523" s="143">
        <v>3.5</v>
      </c>
      <c r="G3523" s="143">
        <v>1</v>
      </c>
    </row>
    <row r="3524" spans="1:7" x14ac:dyDescent="0.25">
      <c r="A3524" s="142" t="s">
        <v>1949</v>
      </c>
      <c r="B3524" s="142" t="s">
        <v>2323</v>
      </c>
      <c r="C3524" s="142" t="s">
        <v>973</v>
      </c>
      <c r="D3524" s="142" t="s">
        <v>2229</v>
      </c>
      <c r="E3524" s="142" t="s">
        <v>2188</v>
      </c>
      <c r="F3524" s="143">
        <v>1</v>
      </c>
      <c r="G3524" s="143">
        <v>1</v>
      </c>
    </row>
    <row r="3525" spans="1:7" x14ac:dyDescent="0.25">
      <c r="A3525" s="142" t="s">
        <v>1949</v>
      </c>
      <c r="B3525" s="142" t="s">
        <v>2323</v>
      </c>
      <c r="C3525" s="142" t="s">
        <v>973</v>
      </c>
      <c r="D3525" s="142" t="s">
        <v>2230</v>
      </c>
      <c r="E3525" s="142" t="s">
        <v>2189</v>
      </c>
      <c r="F3525" s="143">
        <v>2</v>
      </c>
      <c r="G3525" s="143">
        <v>1</v>
      </c>
    </row>
    <row r="3526" spans="1:7" x14ac:dyDescent="0.25">
      <c r="A3526" s="142" t="s">
        <v>1949</v>
      </c>
      <c r="B3526" s="142" t="s">
        <v>2323</v>
      </c>
      <c r="C3526" s="142" t="s">
        <v>973</v>
      </c>
      <c r="D3526" s="142" t="s">
        <v>2231</v>
      </c>
      <c r="E3526" s="142" t="s">
        <v>2190</v>
      </c>
      <c r="F3526" s="143">
        <v>3</v>
      </c>
      <c r="G3526" s="143">
        <v>1</v>
      </c>
    </row>
    <row r="3527" spans="1:7" x14ac:dyDescent="0.25">
      <c r="A3527" s="142" t="s">
        <v>1949</v>
      </c>
      <c r="B3527" s="142" t="s">
        <v>2323</v>
      </c>
      <c r="C3527" s="142" t="s">
        <v>973</v>
      </c>
      <c r="D3527" s="142" t="s">
        <v>2232</v>
      </c>
      <c r="E3527" s="142" t="s">
        <v>2191</v>
      </c>
      <c r="F3527" s="143">
        <v>4</v>
      </c>
      <c r="G3527" s="143">
        <v>1</v>
      </c>
    </row>
    <row r="3528" spans="1:7" x14ac:dyDescent="0.25">
      <c r="A3528" s="142" t="s">
        <v>1949</v>
      </c>
      <c r="B3528" s="142" t="s">
        <v>2323</v>
      </c>
      <c r="C3528" s="142" t="s">
        <v>973</v>
      </c>
      <c r="D3528" s="142" t="s">
        <v>2233</v>
      </c>
      <c r="E3528" s="142" t="s">
        <v>2192</v>
      </c>
      <c r="F3528" s="143">
        <v>5</v>
      </c>
      <c r="G3528" s="143">
        <v>1</v>
      </c>
    </row>
    <row r="3529" spans="1:7" x14ac:dyDescent="0.25">
      <c r="A3529" s="142" t="s">
        <v>1949</v>
      </c>
      <c r="B3529" s="142" t="s">
        <v>2323</v>
      </c>
      <c r="C3529" s="142" t="s">
        <v>973</v>
      </c>
      <c r="D3529" s="142" t="s">
        <v>2234</v>
      </c>
      <c r="E3529" s="142" t="s">
        <v>2193</v>
      </c>
      <c r="F3529" s="143">
        <v>6</v>
      </c>
      <c r="G3529" s="143">
        <v>1</v>
      </c>
    </row>
    <row r="3530" spans="1:7" x14ac:dyDescent="0.25">
      <c r="A3530" s="142" t="s">
        <v>1949</v>
      </c>
      <c r="B3530" s="142" t="s">
        <v>2323</v>
      </c>
      <c r="C3530" s="142" t="s">
        <v>973</v>
      </c>
      <c r="D3530" s="142" t="s">
        <v>2235</v>
      </c>
      <c r="E3530" s="142" t="s">
        <v>2194</v>
      </c>
      <c r="F3530" s="143">
        <v>7</v>
      </c>
      <c r="G3530" s="143">
        <v>1</v>
      </c>
    </row>
    <row r="3531" spans="1:7" x14ac:dyDescent="0.25">
      <c r="A3531" s="142" t="s">
        <v>1949</v>
      </c>
      <c r="B3531" s="142" t="s">
        <v>2323</v>
      </c>
      <c r="C3531" s="142" t="s">
        <v>973</v>
      </c>
      <c r="D3531" s="142" t="s">
        <v>2236</v>
      </c>
      <c r="E3531" s="142" t="s">
        <v>2195</v>
      </c>
      <c r="F3531" s="143">
        <v>8</v>
      </c>
      <c r="G3531" s="143">
        <v>1</v>
      </c>
    </row>
    <row r="3532" spans="1:7" x14ac:dyDescent="0.25">
      <c r="A3532" s="142" t="s">
        <v>1949</v>
      </c>
      <c r="B3532" s="142" t="s">
        <v>2323</v>
      </c>
      <c r="C3532" s="142" t="s">
        <v>973</v>
      </c>
      <c r="D3532" s="142" t="s">
        <v>2237</v>
      </c>
      <c r="E3532" s="142" t="s">
        <v>2196</v>
      </c>
      <c r="F3532" s="143">
        <v>9</v>
      </c>
      <c r="G3532" s="143">
        <v>1</v>
      </c>
    </row>
    <row r="3533" spans="1:7" x14ac:dyDescent="0.25">
      <c r="A3533" s="142" t="s">
        <v>1951</v>
      </c>
      <c r="B3533" s="142" t="s">
        <v>2324</v>
      </c>
      <c r="C3533" s="142" t="s">
        <v>973</v>
      </c>
      <c r="D3533" s="142" t="s">
        <v>2229</v>
      </c>
      <c r="E3533" s="142" t="s">
        <v>2188</v>
      </c>
      <c r="F3533" s="143">
        <v>1</v>
      </c>
      <c r="G3533" s="143">
        <v>1</v>
      </c>
    </row>
    <row r="3534" spans="1:7" x14ac:dyDescent="0.25">
      <c r="A3534" s="142" t="s">
        <v>1951</v>
      </c>
      <c r="B3534" s="142" t="s">
        <v>2324</v>
      </c>
      <c r="C3534" s="142" t="s">
        <v>973</v>
      </c>
      <c r="D3534" s="142" t="s">
        <v>2230</v>
      </c>
      <c r="E3534" s="142" t="s">
        <v>2189</v>
      </c>
      <c r="F3534" s="143">
        <v>2</v>
      </c>
      <c r="G3534" s="143">
        <v>1</v>
      </c>
    </row>
    <row r="3535" spans="1:7" x14ac:dyDescent="0.25">
      <c r="A3535" s="142" t="s">
        <v>1951</v>
      </c>
      <c r="B3535" s="142" t="s">
        <v>2324</v>
      </c>
      <c r="C3535" s="142" t="s">
        <v>973</v>
      </c>
      <c r="D3535" s="142" t="s">
        <v>2231</v>
      </c>
      <c r="E3535" s="142" t="s">
        <v>2190</v>
      </c>
      <c r="F3535" s="143">
        <v>3</v>
      </c>
      <c r="G3535" s="143">
        <v>1</v>
      </c>
    </row>
    <row r="3536" spans="1:7" x14ac:dyDescent="0.25">
      <c r="A3536" s="142" t="s">
        <v>1951</v>
      </c>
      <c r="B3536" s="142" t="s">
        <v>2324</v>
      </c>
      <c r="C3536" s="142" t="s">
        <v>973</v>
      </c>
      <c r="D3536" s="142" t="s">
        <v>2232</v>
      </c>
      <c r="E3536" s="142" t="s">
        <v>2191</v>
      </c>
      <c r="F3536" s="143">
        <v>4</v>
      </c>
      <c r="G3536" s="143">
        <v>1</v>
      </c>
    </row>
    <row r="3537" spans="1:7" x14ac:dyDescent="0.25">
      <c r="A3537" s="142" t="s">
        <v>1951</v>
      </c>
      <c r="B3537" s="142" t="s">
        <v>2324</v>
      </c>
      <c r="C3537" s="142" t="s">
        <v>973</v>
      </c>
      <c r="D3537" s="142" t="s">
        <v>2233</v>
      </c>
      <c r="E3537" s="142" t="s">
        <v>2192</v>
      </c>
      <c r="F3537" s="143">
        <v>5</v>
      </c>
      <c r="G3537" s="143">
        <v>1</v>
      </c>
    </row>
    <row r="3538" spans="1:7" x14ac:dyDescent="0.25">
      <c r="A3538" s="142" t="s">
        <v>1951</v>
      </c>
      <c r="B3538" s="142" t="s">
        <v>2324</v>
      </c>
      <c r="C3538" s="142" t="s">
        <v>973</v>
      </c>
      <c r="D3538" s="142" t="s">
        <v>2234</v>
      </c>
      <c r="E3538" s="142" t="s">
        <v>2193</v>
      </c>
      <c r="F3538" s="143">
        <v>6</v>
      </c>
      <c r="G3538" s="143">
        <v>1</v>
      </c>
    </row>
    <row r="3539" spans="1:7" x14ac:dyDescent="0.25">
      <c r="A3539" s="142" t="s">
        <v>1951</v>
      </c>
      <c r="B3539" s="142" t="s">
        <v>2324</v>
      </c>
      <c r="C3539" s="142" t="s">
        <v>973</v>
      </c>
      <c r="D3539" s="142" t="s">
        <v>2235</v>
      </c>
      <c r="E3539" s="142" t="s">
        <v>2194</v>
      </c>
      <c r="F3539" s="143">
        <v>7</v>
      </c>
      <c r="G3539" s="143">
        <v>1</v>
      </c>
    </row>
    <row r="3540" spans="1:7" x14ac:dyDescent="0.25">
      <c r="A3540" s="142" t="s">
        <v>1951</v>
      </c>
      <c r="B3540" s="142" t="s">
        <v>2324</v>
      </c>
      <c r="C3540" s="142" t="s">
        <v>973</v>
      </c>
      <c r="D3540" s="142" t="s">
        <v>2236</v>
      </c>
      <c r="E3540" s="142" t="s">
        <v>2195</v>
      </c>
      <c r="F3540" s="143">
        <v>8</v>
      </c>
      <c r="G3540" s="143">
        <v>1</v>
      </c>
    </row>
    <row r="3541" spans="1:7" x14ac:dyDescent="0.25">
      <c r="A3541" s="142" t="s">
        <v>1951</v>
      </c>
      <c r="B3541" s="142" t="s">
        <v>2324</v>
      </c>
      <c r="C3541" s="142" t="s">
        <v>973</v>
      </c>
      <c r="D3541" s="142" t="s">
        <v>2237</v>
      </c>
      <c r="E3541" s="142" t="s">
        <v>2196</v>
      </c>
      <c r="F3541" s="143">
        <v>9</v>
      </c>
      <c r="G3541" s="143">
        <v>1</v>
      </c>
    </row>
    <row r="3542" spans="1:7" x14ac:dyDescent="0.25">
      <c r="A3542" s="142" t="s">
        <v>1953</v>
      </c>
      <c r="B3542" s="142" t="s">
        <v>1954</v>
      </c>
      <c r="C3542" s="142" t="s">
        <v>973</v>
      </c>
      <c r="D3542" s="142" t="s">
        <v>2229</v>
      </c>
      <c r="E3542" s="142" t="s">
        <v>2188</v>
      </c>
      <c r="F3542" s="143">
        <v>1</v>
      </c>
      <c r="G3542" s="143">
        <v>1</v>
      </c>
    </row>
    <row r="3543" spans="1:7" x14ac:dyDescent="0.25">
      <c r="A3543" s="142" t="s">
        <v>1953</v>
      </c>
      <c r="B3543" s="142" t="s">
        <v>1954</v>
      </c>
      <c r="C3543" s="142" t="s">
        <v>973</v>
      </c>
      <c r="D3543" s="142" t="s">
        <v>2230</v>
      </c>
      <c r="E3543" s="142" t="s">
        <v>2189</v>
      </c>
      <c r="F3543" s="143">
        <v>2</v>
      </c>
      <c r="G3543" s="143">
        <v>1</v>
      </c>
    </row>
    <row r="3544" spans="1:7" x14ac:dyDescent="0.25">
      <c r="A3544" s="142" t="s">
        <v>1953</v>
      </c>
      <c r="B3544" s="142" t="s">
        <v>1954</v>
      </c>
      <c r="C3544" s="142" t="s">
        <v>973</v>
      </c>
      <c r="D3544" s="142" t="s">
        <v>2231</v>
      </c>
      <c r="E3544" s="142" t="s">
        <v>2190</v>
      </c>
      <c r="F3544" s="143">
        <v>3</v>
      </c>
      <c r="G3544" s="143">
        <v>1</v>
      </c>
    </row>
    <row r="3545" spans="1:7" x14ac:dyDescent="0.25">
      <c r="A3545" s="142" t="s">
        <v>1953</v>
      </c>
      <c r="B3545" s="142" t="s">
        <v>1954</v>
      </c>
      <c r="C3545" s="142" t="s">
        <v>973</v>
      </c>
      <c r="D3545" s="142" t="s">
        <v>2232</v>
      </c>
      <c r="E3545" s="142" t="s">
        <v>2191</v>
      </c>
      <c r="F3545" s="143">
        <v>4</v>
      </c>
      <c r="G3545" s="143">
        <v>1</v>
      </c>
    </row>
    <row r="3546" spans="1:7" x14ac:dyDescent="0.25">
      <c r="A3546" s="142" t="s">
        <v>1953</v>
      </c>
      <c r="B3546" s="142" t="s">
        <v>1954</v>
      </c>
      <c r="C3546" s="142" t="s">
        <v>973</v>
      </c>
      <c r="D3546" s="142" t="s">
        <v>2233</v>
      </c>
      <c r="E3546" s="142" t="s">
        <v>2192</v>
      </c>
      <c r="F3546" s="143">
        <v>5</v>
      </c>
      <c r="G3546" s="143">
        <v>1</v>
      </c>
    </row>
    <row r="3547" spans="1:7" x14ac:dyDescent="0.25">
      <c r="A3547" s="142" t="s">
        <v>1953</v>
      </c>
      <c r="B3547" s="142" t="s">
        <v>1954</v>
      </c>
      <c r="C3547" s="142" t="s">
        <v>973</v>
      </c>
      <c r="D3547" s="142" t="s">
        <v>2234</v>
      </c>
      <c r="E3547" s="142" t="s">
        <v>2193</v>
      </c>
      <c r="F3547" s="143">
        <v>6</v>
      </c>
      <c r="G3547" s="143">
        <v>1</v>
      </c>
    </row>
    <row r="3548" spans="1:7" x14ac:dyDescent="0.25">
      <c r="A3548" s="142" t="s">
        <v>1953</v>
      </c>
      <c r="B3548" s="142" t="s">
        <v>1954</v>
      </c>
      <c r="C3548" s="142" t="s">
        <v>973</v>
      </c>
      <c r="D3548" s="142" t="s">
        <v>2235</v>
      </c>
      <c r="E3548" s="142" t="s">
        <v>2194</v>
      </c>
      <c r="F3548" s="143">
        <v>7</v>
      </c>
      <c r="G3548" s="143">
        <v>1</v>
      </c>
    </row>
    <row r="3549" spans="1:7" x14ac:dyDescent="0.25">
      <c r="A3549" s="142" t="s">
        <v>1953</v>
      </c>
      <c r="B3549" s="142" t="s">
        <v>1954</v>
      </c>
      <c r="C3549" s="142" t="s">
        <v>973</v>
      </c>
      <c r="D3549" s="142" t="s">
        <v>2236</v>
      </c>
      <c r="E3549" s="142" t="s">
        <v>2195</v>
      </c>
      <c r="F3549" s="143">
        <v>8</v>
      </c>
      <c r="G3549" s="143">
        <v>1</v>
      </c>
    </row>
    <row r="3550" spans="1:7" x14ac:dyDescent="0.25">
      <c r="A3550" s="142" t="s">
        <v>1953</v>
      </c>
      <c r="B3550" s="142" t="s">
        <v>1954</v>
      </c>
      <c r="C3550" s="142" t="s">
        <v>973</v>
      </c>
      <c r="D3550" s="142" t="s">
        <v>2237</v>
      </c>
      <c r="E3550" s="142" t="s">
        <v>2196</v>
      </c>
      <c r="F3550" s="143">
        <v>9</v>
      </c>
      <c r="G3550" s="143">
        <v>1</v>
      </c>
    </row>
    <row r="3551" spans="1:7" x14ac:dyDescent="0.25">
      <c r="A3551" s="142" t="s">
        <v>1955</v>
      </c>
      <c r="B3551" s="142" t="s">
        <v>2325</v>
      </c>
      <c r="C3551" s="142" t="s">
        <v>973</v>
      </c>
      <c r="D3551" s="142" t="s">
        <v>2229</v>
      </c>
      <c r="E3551" s="142" t="s">
        <v>2188</v>
      </c>
      <c r="F3551" s="143">
        <v>1</v>
      </c>
      <c r="G3551" s="143">
        <v>1</v>
      </c>
    </row>
    <row r="3552" spans="1:7" x14ac:dyDescent="0.25">
      <c r="A3552" s="142" t="s">
        <v>1955</v>
      </c>
      <c r="B3552" s="142" t="s">
        <v>2325</v>
      </c>
      <c r="C3552" s="142" t="s">
        <v>973</v>
      </c>
      <c r="D3552" s="142" t="s">
        <v>2230</v>
      </c>
      <c r="E3552" s="142" t="s">
        <v>2189</v>
      </c>
      <c r="F3552" s="143">
        <v>2</v>
      </c>
      <c r="G3552" s="143">
        <v>1</v>
      </c>
    </row>
    <row r="3553" spans="1:7" x14ac:dyDescent="0.25">
      <c r="A3553" s="142" t="s">
        <v>1955</v>
      </c>
      <c r="B3553" s="142" t="s">
        <v>2325</v>
      </c>
      <c r="C3553" s="142" t="s">
        <v>973</v>
      </c>
      <c r="D3553" s="142" t="s">
        <v>2231</v>
      </c>
      <c r="E3553" s="142" t="s">
        <v>2190</v>
      </c>
      <c r="F3553" s="143">
        <v>3</v>
      </c>
      <c r="G3553" s="143">
        <v>1</v>
      </c>
    </row>
    <row r="3554" spans="1:7" x14ac:dyDescent="0.25">
      <c r="A3554" s="142" t="s">
        <v>1955</v>
      </c>
      <c r="B3554" s="142" t="s">
        <v>2325</v>
      </c>
      <c r="C3554" s="142" t="s">
        <v>973</v>
      </c>
      <c r="D3554" s="142" t="s">
        <v>2232</v>
      </c>
      <c r="E3554" s="142" t="s">
        <v>2191</v>
      </c>
      <c r="F3554" s="143">
        <v>4</v>
      </c>
      <c r="G3554" s="143">
        <v>1</v>
      </c>
    </row>
    <row r="3555" spans="1:7" x14ac:dyDescent="0.25">
      <c r="A3555" s="142" t="s">
        <v>1955</v>
      </c>
      <c r="B3555" s="142" t="s">
        <v>2325</v>
      </c>
      <c r="C3555" s="142" t="s">
        <v>973</v>
      </c>
      <c r="D3555" s="142" t="s">
        <v>2233</v>
      </c>
      <c r="E3555" s="142" t="s">
        <v>2192</v>
      </c>
      <c r="F3555" s="143">
        <v>5</v>
      </c>
      <c r="G3555" s="143">
        <v>1</v>
      </c>
    </row>
    <row r="3556" spans="1:7" x14ac:dyDescent="0.25">
      <c r="A3556" s="142" t="s">
        <v>1955</v>
      </c>
      <c r="B3556" s="142" t="s">
        <v>2325</v>
      </c>
      <c r="C3556" s="142" t="s">
        <v>973</v>
      </c>
      <c r="D3556" s="142" t="s">
        <v>2234</v>
      </c>
      <c r="E3556" s="142" t="s">
        <v>2193</v>
      </c>
      <c r="F3556" s="143">
        <v>6</v>
      </c>
      <c r="G3556" s="143">
        <v>1</v>
      </c>
    </row>
    <row r="3557" spans="1:7" x14ac:dyDescent="0.25">
      <c r="A3557" s="142" t="s">
        <v>1955</v>
      </c>
      <c r="B3557" s="142" t="s">
        <v>2325</v>
      </c>
      <c r="C3557" s="142" t="s">
        <v>973</v>
      </c>
      <c r="D3557" s="142" t="s">
        <v>2235</v>
      </c>
      <c r="E3557" s="142" t="s">
        <v>2194</v>
      </c>
      <c r="F3557" s="143">
        <v>7</v>
      </c>
      <c r="G3557" s="143">
        <v>1</v>
      </c>
    </row>
    <row r="3558" spans="1:7" x14ac:dyDescent="0.25">
      <c r="A3558" s="142" t="s">
        <v>1955</v>
      </c>
      <c r="B3558" s="142" t="s">
        <v>2325</v>
      </c>
      <c r="C3558" s="142" t="s">
        <v>973</v>
      </c>
      <c r="D3558" s="142" t="s">
        <v>2236</v>
      </c>
      <c r="E3558" s="142" t="s">
        <v>2195</v>
      </c>
      <c r="F3558" s="143">
        <v>8</v>
      </c>
      <c r="G3558" s="143">
        <v>1</v>
      </c>
    </row>
    <row r="3559" spans="1:7" x14ac:dyDescent="0.25">
      <c r="A3559" s="142" t="s">
        <v>1955</v>
      </c>
      <c r="B3559" s="142" t="s">
        <v>2325</v>
      </c>
      <c r="C3559" s="142" t="s">
        <v>973</v>
      </c>
      <c r="D3559" s="142" t="s">
        <v>2237</v>
      </c>
      <c r="E3559" s="142" t="s">
        <v>2196</v>
      </c>
      <c r="F3559" s="143">
        <v>9</v>
      </c>
      <c r="G3559" s="143">
        <v>1</v>
      </c>
    </row>
    <row r="3560" spans="1:7" x14ac:dyDescent="0.25">
      <c r="A3560" s="142" t="s">
        <v>1957</v>
      </c>
      <c r="B3560" s="142" t="s">
        <v>1958</v>
      </c>
      <c r="C3560" s="142" t="s">
        <v>973</v>
      </c>
      <c r="D3560" s="142" t="s">
        <v>2229</v>
      </c>
      <c r="E3560" s="142" t="s">
        <v>2188</v>
      </c>
      <c r="F3560" s="143">
        <v>1</v>
      </c>
      <c r="G3560" s="143">
        <v>1</v>
      </c>
    </row>
    <row r="3561" spans="1:7" x14ac:dyDescent="0.25">
      <c r="A3561" s="142" t="s">
        <v>1957</v>
      </c>
      <c r="B3561" s="142" t="s">
        <v>1958</v>
      </c>
      <c r="C3561" s="142" t="s">
        <v>973</v>
      </c>
      <c r="D3561" s="142" t="s">
        <v>2230</v>
      </c>
      <c r="E3561" s="142" t="s">
        <v>2189</v>
      </c>
      <c r="F3561" s="143">
        <v>2</v>
      </c>
      <c r="G3561" s="143">
        <v>1</v>
      </c>
    </row>
    <row r="3562" spans="1:7" x14ac:dyDescent="0.25">
      <c r="A3562" s="142" t="s">
        <v>1957</v>
      </c>
      <c r="B3562" s="142" t="s">
        <v>1958</v>
      </c>
      <c r="C3562" s="142" t="s">
        <v>973</v>
      </c>
      <c r="D3562" s="142" t="s">
        <v>2231</v>
      </c>
      <c r="E3562" s="142" t="s">
        <v>2190</v>
      </c>
      <c r="F3562" s="143">
        <v>3</v>
      </c>
      <c r="G3562" s="143">
        <v>1</v>
      </c>
    </row>
    <row r="3563" spans="1:7" x14ac:dyDescent="0.25">
      <c r="A3563" s="142" t="s">
        <v>1957</v>
      </c>
      <c r="B3563" s="142" t="s">
        <v>1958</v>
      </c>
      <c r="C3563" s="142" t="s">
        <v>973</v>
      </c>
      <c r="D3563" s="142" t="s">
        <v>2232</v>
      </c>
      <c r="E3563" s="142" t="s">
        <v>2191</v>
      </c>
      <c r="F3563" s="143">
        <v>4</v>
      </c>
      <c r="G3563" s="143">
        <v>1</v>
      </c>
    </row>
    <row r="3564" spans="1:7" x14ac:dyDescent="0.25">
      <c r="A3564" s="142" t="s">
        <v>1957</v>
      </c>
      <c r="B3564" s="142" t="s">
        <v>1958</v>
      </c>
      <c r="C3564" s="142" t="s">
        <v>973</v>
      </c>
      <c r="D3564" s="142" t="s">
        <v>2233</v>
      </c>
      <c r="E3564" s="142" t="s">
        <v>2192</v>
      </c>
      <c r="F3564" s="143">
        <v>5</v>
      </c>
      <c r="G3564" s="143">
        <v>1</v>
      </c>
    </row>
    <row r="3565" spans="1:7" x14ac:dyDescent="0.25">
      <c r="A3565" s="142" t="s">
        <v>1957</v>
      </c>
      <c r="B3565" s="142" t="s">
        <v>1958</v>
      </c>
      <c r="C3565" s="142" t="s">
        <v>973</v>
      </c>
      <c r="D3565" s="142" t="s">
        <v>2234</v>
      </c>
      <c r="E3565" s="142" t="s">
        <v>2193</v>
      </c>
      <c r="F3565" s="143">
        <v>6</v>
      </c>
      <c r="G3565" s="143">
        <v>1</v>
      </c>
    </row>
    <row r="3566" spans="1:7" x14ac:dyDescent="0.25">
      <c r="A3566" s="142" t="s">
        <v>1957</v>
      </c>
      <c r="B3566" s="142" t="s">
        <v>1958</v>
      </c>
      <c r="C3566" s="142" t="s">
        <v>973</v>
      </c>
      <c r="D3566" s="142" t="s">
        <v>2235</v>
      </c>
      <c r="E3566" s="142" t="s">
        <v>2194</v>
      </c>
      <c r="F3566" s="143">
        <v>7</v>
      </c>
      <c r="G3566" s="143">
        <v>1</v>
      </c>
    </row>
    <row r="3567" spans="1:7" x14ac:dyDescent="0.25">
      <c r="A3567" s="142" t="s">
        <v>1957</v>
      </c>
      <c r="B3567" s="142" t="s">
        <v>1958</v>
      </c>
      <c r="C3567" s="142" t="s">
        <v>973</v>
      </c>
      <c r="D3567" s="142" t="s">
        <v>2236</v>
      </c>
      <c r="E3567" s="142" t="s">
        <v>2195</v>
      </c>
      <c r="F3567" s="143">
        <v>8</v>
      </c>
      <c r="G3567" s="143">
        <v>1</v>
      </c>
    </row>
    <row r="3568" spans="1:7" x14ac:dyDescent="0.25">
      <c r="A3568" s="142" t="s">
        <v>1957</v>
      </c>
      <c r="B3568" s="142" t="s">
        <v>1958</v>
      </c>
      <c r="C3568" s="142" t="s">
        <v>973</v>
      </c>
      <c r="D3568" s="142" t="s">
        <v>2237</v>
      </c>
      <c r="E3568" s="142" t="s">
        <v>2196</v>
      </c>
      <c r="F3568" s="143">
        <v>9</v>
      </c>
      <c r="G3568" s="143">
        <v>1</v>
      </c>
    </row>
    <row r="3569" spans="1:7" x14ac:dyDescent="0.25">
      <c r="A3569" s="142" t="s">
        <v>1959</v>
      </c>
      <c r="B3569" s="142" t="s">
        <v>1960</v>
      </c>
      <c r="C3569" s="142" t="s">
        <v>973</v>
      </c>
      <c r="D3569" s="142" t="s">
        <v>2229</v>
      </c>
      <c r="E3569" s="142" t="s">
        <v>2188</v>
      </c>
      <c r="F3569" s="143">
        <v>1</v>
      </c>
      <c r="G3569" s="143">
        <v>1</v>
      </c>
    </row>
    <row r="3570" spans="1:7" x14ac:dyDescent="0.25">
      <c r="A3570" s="142" t="s">
        <v>1959</v>
      </c>
      <c r="B3570" s="142" t="s">
        <v>1960</v>
      </c>
      <c r="C3570" s="142" t="s">
        <v>973</v>
      </c>
      <c r="D3570" s="142" t="s">
        <v>2230</v>
      </c>
      <c r="E3570" s="142" t="s">
        <v>2189</v>
      </c>
      <c r="F3570" s="143">
        <v>2</v>
      </c>
      <c r="G3570" s="143">
        <v>1</v>
      </c>
    </row>
    <row r="3571" spans="1:7" x14ac:dyDescent="0.25">
      <c r="A3571" s="142" t="s">
        <v>1959</v>
      </c>
      <c r="B3571" s="142" t="s">
        <v>1960</v>
      </c>
      <c r="C3571" s="142" t="s">
        <v>973</v>
      </c>
      <c r="D3571" s="142" t="s">
        <v>2231</v>
      </c>
      <c r="E3571" s="142" t="s">
        <v>2190</v>
      </c>
      <c r="F3571" s="143">
        <v>3</v>
      </c>
      <c r="G3571" s="143">
        <v>1</v>
      </c>
    </row>
    <row r="3572" spans="1:7" x14ac:dyDescent="0.25">
      <c r="A3572" s="142" t="s">
        <v>1959</v>
      </c>
      <c r="B3572" s="142" t="s">
        <v>1960</v>
      </c>
      <c r="C3572" s="142" t="s">
        <v>973</v>
      </c>
      <c r="D3572" s="142" t="s">
        <v>2232</v>
      </c>
      <c r="E3572" s="142" t="s">
        <v>2191</v>
      </c>
      <c r="F3572" s="143">
        <v>4</v>
      </c>
      <c r="G3572" s="143">
        <v>1</v>
      </c>
    </row>
    <row r="3573" spans="1:7" x14ac:dyDescent="0.25">
      <c r="A3573" s="142" t="s">
        <v>1959</v>
      </c>
      <c r="B3573" s="142" t="s">
        <v>1960</v>
      </c>
      <c r="C3573" s="142" t="s">
        <v>973</v>
      </c>
      <c r="D3573" s="142" t="s">
        <v>2233</v>
      </c>
      <c r="E3573" s="142" t="s">
        <v>2192</v>
      </c>
      <c r="F3573" s="143">
        <v>5</v>
      </c>
      <c r="G3573" s="143">
        <v>1</v>
      </c>
    </row>
    <row r="3574" spans="1:7" x14ac:dyDescent="0.25">
      <c r="A3574" s="142" t="s">
        <v>1959</v>
      </c>
      <c r="B3574" s="142" t="s">
        <v>1960</v>
      </c>
      <c r="C3574" s="142" t="s">
        <v>973</v>
      </c>
      <c r="D3574" s="142" t="s">
        <v>2234</v>
      </c>
      <c r="E3574" s="142" t="s">
        <v>2193</v>
      </c>
      <c r="F3574" s="143">
        <v>6</v>
      </c>
      <c r="G3574" s="143">
        <v>1</v>
      </c>
    </row>
    <row r="3575" spans="1:7" x14ac:dyDescent="0.25">
      <c r="A3575" s="142" t="s">
        <v>1959</v>
      </c>
      <c r="B3575" s="142" t="s">
        <v>1960</v>
      </c>
      <c r="C3575" s="142" t="s">
        <v>973</v>
      </c>
      <c r="D3575" s="142" t="s">
        <v>2235</v>
      </c>
      <c r="E3575" s="142" t="s">
        <v>2194</v>
      </c>
      <c r="F3575" s="143">
        <v>7</v>
      </c>
      <c r="G3575" s="143">
        <v>1</v>
      </c>
    </row>
    <row r="3576" spans="1:7" x14ac:dyDescent="0.25">
      <c r="A3576" s="142" t="s">
        <v>1959</v>
      </c>
      <c r="B3576" s="142" t="s">
        <v>1960</v>
      </c>
      <c r="C3576" s="142" t="s">
        <v>973</v>
      </c>
      <c r="D3576" s="142" t="s">
        <v>2236</v>
      </c>
      <c r="E3576" s="142" t="s">
        <v>2195</v>
      </c>
      <c r="F3576" s="143">
        <v>8</v>
      </c>
      <c r="G3576" s="143">
        <v>1</v>
      </c>
    </row>
    <row r="3577" spans="1:7" x14ac:dyDescent="0.25">
      <c r="A3577" s="142" t="s">
        <v>1959</v>
      </c>
      <c r="B3577" s="142" t="s">
        <v>1960</v>
      </c>
      <c r="C3577" s="142" t="s">
        <v>973</v>
      </c>
      <c r="D3577" s="142" t="s">
        <v>2237</v>
      </c>
      <c r="E3577" s="142" t="s">
        <v>2196</v>
      </c>
      <c r="F3577" s="143">
        <v>9</v>
      </c>
      <c r="G3577" s="143">
        <v>1</v>
      </c>
    </row>
    <row r="3578" spans="1:7" x14ac:dyDescent="0.25">
      <c r="A3578" s="142" t="s">
        <v>1961</v>
      </c>
      <c r="B3578" s="142" t="s">
        <v>1962</v>
      </c>
      <c r="C3578" s="142" t="s">
        <v>973</v>
      </c>
      <c r="D3578" s="142" t="s">
        <v>2229</v>
      </c>
      <c r="E3578" s="142" t="s">
        <v>2188</v>
      </c>
      <c r="F3578" s="143">
        <v>1</v>
      </c>
      <c r="G3578" s="143">
        <v>1</v>
      </c>
    </row>
    <row r="3579" spans="1:7" x14ac:dyDescent="0.25">
      <c r="A3579" s="142" t="s">
        <v>1961</v>
      </c>
      <c r="B3579" s="142" t="s">
        <v>1962</v>
      </c>
      <c r="C3579" s="142" t="s">
        <v>973</v>
      </c>
      <c r="D3579" s="142" t="s">
        <v>2230</v>
      </c>
      <c r="E3579" s="142" t="s">
        <v>2189</v>
      </c>
      <c r="F3579" s="143">
        <v>2</v>
      </c>
      <c r="G3579" s="143">
        <v>1</v>
      </c>
    </row>
    <row r="3580" spans="1:7" x14ac:dyDescent="0.25">
      <c r="A3580" s="142" t="s">
        <v>1961</v>
      </c>
      <c r="B3580" s="142" t="s">
        <v>1962</v>
      </c>
      <c r="C3580" s="142" t="s">
        <v>973</v>
      </c>
      <c r="D3580" s="142" t="s">
        <v>2231</v>
      </c>
      <c r="E3580" s="142" t="s">
        <v>2190</v>
      </c>
      <c r="F3580" s="143">
        <v>3</v>
      </c>
      <c r="G3580" s="143">
        <v>1</v>
      </c>
    </row>
    <row r="3581" spans="1:7" x14ac:dyDescent="0.25">
      <c r="A3581" s="142" t="s">
        <v>1961</v>
      </c>
      <c r="B3581" s="142" t="s">
        <v>1962</v>
      </c>
      <c r="C3581" s="142" t="s">
        <v>973</v>
      </c>
      <c r="D3581" s="142" t="s">
        <v>2232</v>
      </c>
      <c r="E3581" s="142" t="s">
        <v>2191</v>
      </c>
      <c r="F3581" s="143">
        <v>4</v>
      </c>
      <c r="G3581" s="143">
        <v>1</v>
      </c>
    </row>
    <row r="3582" spans="1:7" x14ac:dyDescent="0.25">
      <c r="A3582" s="142" t="s">
        <v>1961</v>
      </c>
      <c r="B3582" s="142" t="s">
        <v>1962</v>
      </c>
      <c r="C3582" s="142" t="s">
        <v>973</v>
      </c>
      <c r="D3582" s="142" t="s">
        <v>2233</v>
      </c>
      <c r="E3582" s="142" t="s">
        <v>2192</v>
      </c>
      <c r="F3582" s="143">
        <v>5</v>
      </c>
      <c r="G3582" s="143">
        <v>1</v>
      </c>
    </row>
    <row r="3583" spans="1:7" x14ac:dyDescent="0.25">
      <c r="A3583" s="142" t="s">
        <v>1961</v>
      </c>
      <c r="B3583" s="142" t="s">
        <v>1962</v>
      </c>
      <c r="C3583" s="142" t="s">
        <v>973</v>
      </c>
      <c r="D3583" s="142" t="s">
        <v>2234</v>
      </c>
      <c r="E3583" s="142" t="s">
        <v>2193</v>
      </c>
      <c r="F3583" s="143">
        <v>6</v>
      </c>
      <c r="G3583" s="143">
        <v>1</v>
      </c>
    </row>
    <row r="3584" spans="1:7" x14ac:dyDescent="0.25">
      <c r="A3584" s="142" t="s">
        <v>1961</v>
      </c>
      <c r="B3584" s="142" t="s">
        <v>1962</v>
      </c>
      <c r="C3584" s="142" t="s">
        <v>973</v>
      </c>
      <c r="D3584" s="142" t="s">
        <v>2235</v>
      </c>
      <c r="E3584" s="142" t="s">
        <v>2194</v>
      </c>
      <c r="F3584" s="143">
        <v>7</v>
      </c>
      <c r="G3584" s="143">
        <v>1</v>
      </c>
    </row>
    <row r="3585" spans="1:7" x14ac:dyDescent="0.25">
      <c r="A3585" s="142" t="s">
        <v>1961</v>
      </c>
      <c r="B3585" s="142" t="s">
        <v>1962</v>
      </c>
      <c r="C3585" s="142" t="s">
        <v>973</v>
      </c>
      <c r="D3585" s="142" t="s">
        <v>2236</v>
      </c>
      <c r="E3585" s="142" t="s">
        <v>2195</v>
      </c>
      <c r="F3585" s="143">
        <v>8</v>
      </c>
      <c r="G3585" s="143">
        <v>1</v>
      </c>
    </row>
    <row r="3586" spans="1:7" x14ac:dyDescent="0.25">
      <c r="A3586" s="142" t="s">
        <v>1961</v>
      </c>
      <c r="B3586" s="142" t="s">
        <v>1962</v>
      </c>
      <c r="C3586" s="142" t="s">
        <v>973</v>
      </c>
      <c r="D3586" s="142" t="s">
        <v>2237</v>
      </c>
      <c r="E3586" s="142" t="s">
        <v>2196</v>
      </c>
      <c r="F3586" s="143">
        <v>9</v>
      </c>
      <c r="G3586" s="143">
        <v>1</v>
      </c>
    </row>
    <row r="3587" spans="1:7" x14ac:dyDescent="0.25">
      <c r="A3587" s="142" t="s">
        <v>1841</v>
      </c>
      <c r="B3587" s="142" t="s">
        <v>1842</v>
      </c>
      <c r="C3587" s="142" t="s">
        <v>1843</v>
      </c>
      <c r="D3587" s="142" t="s">
        <v>2218</v>
      </c>
      <c r="E3587" s="142" t="s">
        <v>2197</v>
      </c>
      <c r="F3587" s="143">
        <v>1</v>
      </c>
      <c r="G3587" s="143">
        <v>1</v>
      </c>
    </row>
    <row r="3588" spans="1:7" x14ac:dyDescent="0.25">
      <c r="A3588" s="142" t="s">
        <v>1841</v>
      </c>
      <c r="B3588" s="142" t="s">
        <v>1842</v>
      </c>
      <c r="C3588" s="142" t="s">
        <v>1843</v>
      </c>
      <c r="D3588" s="142" t="s">
        <v>2239</v>
      </c>
      <c r="E3588" s="142" t="s">
        <v>2198</v>
      </c>
      <c r="F3588" s="143">
        <v>1.5</v>
      </c>
      <c r="G3588" s="143">
        <v>1</v>
      </c>
    </row>
    <row r="3589" spans="1:7" x14ac:dyDescent="0.25">
      <c r="A3589" s="142" t="s">
        <v>1841</v>
      </c>
      <c r="B3589" s="142" t="s">
        <v>1842</v>
      </c>
      <c r="C3589" s="142" t="s">
        <v>1843</v>
      </c>
      <c r="D3589" s="142" t="s">
        <v>2240</v>
      </c>
      <c r="E3589" s="142" t="s">
        <v>2199</v>
      </c>
      <c r="F3589" s="143">
        <v>2</v>
      </c>
      <c r="G3589" s="143">
        <v>1</v>
      </c>
    </row>
    <row r="3590" spans="1:7" x14ac:dyDescent="0.25">
      <c r="A3590" s="142" t="s">
        <v>1841</v>
      </c>
      <c r="B3590" s="142" t="s">
        <v>1842</v>
      </c>
      <c r="C3590" s="142" t="s">
        <v>1843</v>
      </c>
      <c r="D3590" s="142" t="s">
        <v>2241</v>
      </c>
      <c r="E3590" s="142" t="s">
        <v>2200</v>
      </c>
      <c r="F3590" s="143">
        <v>2.5</v>
      </c>
      <c r="G3590" s="143">
        <v>1</v>
      </c>
    </row>
    <row r="3591" spans="1:7" x14ac:dyDescent="0.25">
      <c r="A3591" s="142" t="s">
        <v>1841</v>
      </c>
      <c r="B3591" s="142" t="s">
        <v>1842</v>
      </c>
      <c r="C3591" s="142" t="s">
        <v>1843</v>
      </c>
      <c r="D3591" s="142" t="s">
        <v>2242</v>
      </c>
      <c r="E3591" s="142" t="s">
        <v>2201</v>
      </c>
      <c r="F3591" s="143">
        <v>3</v>
      </c>
      <c r="G3591" s="143">
        <v>1</v>
      </c>
    </row>
    <row r="3592" spans="1:7" x14ac:dyDescent="0.25">
      <c r="A3592" s="142" t="s">
        <v>1841</v>
      </c>
      <c r="B3592" s="142" t="s">
        <v>1842</v>
      </c>
      <c r="C3592" s="142" t="s">
        <v>1843</v>
      </c>
      <c r="D3592" s="142" t="s">
        <v>2243</v>
      </c>
      <c r="E3592" s="142" t="s">
        <v>2202</v>
      </c>
      <c r="F3592" s="143">
        <v>3.5</v>
      </c>
      <c r="G3592" s="143">
        <v>1</v>
      </c>
    </row>
    <row r="3593" spans="1:7" x14ac:dyDescent="0.25">
      <c r="A3593" s="142" t="s">
        <v>1841</v>
      </c>
      <c r="B3593" s="142" t="s">
        <v>1842</v>
      </c>
      <c r="C3593" s="142" t="s">
        <v>1843</v>
      </c>
      <c r="D3593" s="142" t="s">
        <v>2244</v>
      </c>
      <c r="E3593" s="142" t="s">
        <v>2203</v>
      </c>
      <c r="F3593" s="143">
        <v>4</v>
      </c>
      <c r="G3593" s="143">
        <v>1</v>
      </c>
    </row>
    <row r="3594" spans="1:7" x14ac:dyDescent="0.25">
      <c r="A3594" s="142" t="s">
        <v>1841</v>
      </c>
      <c r="B3594" s="142" t="s">
        <v>1842</v>
      </c>
      <c r="C3594" s="142" t="s">
        <v>1843</v>
      </c>
      <c r="D3594" s="142" t="s">
        <v>2245</v>
      </c>
      <c r="E3594" s="142" t="s">
        <v>2204</v>
      </c>
      <c r="F3594" s="143">
        <v>4.5</v>
      </c>
      <c r="G3594" s="143">
        <v>1</v>
      </c>
    </row>
    <row r="3595" spans="1:7" x14ac:dyDescent="0.25">
      <c r="A3595" s="142" t="s">
        <v>1841</v>
      </c>
      <c r="B3595" s="142" t="s">
        <v>1842</v>
      </c>
      <c r="C3595" s="142" t="s">
        <v>1843</v>
      </c>
      <c r="D3595" s="142" t="s">
        <v>2246</v>
      </c>
      <c r="E3595" s="142" t="s">
        <v>2205</v>
      </c>
      <c r="F3595" s="143">
        <v>5</v>
      </c>
      <c r="G3595" s="143">
        <v>1</v>
      </c>
    </row>
    <row r="3596" spans="1:7" x14ac:dyDescent="0.25">
      <c r="A3596" s="142" t="s">
        <v>1841</v>
      </c>
      <c r="B3596" s="142" t="s">
        <v>1842</v>
      </c>
      <c r="C3596" s="142" t="s">
        <v>1843</v>
      </c>
      <c r="D3596" s="142" t="s">
        <v>2247</v>
      </c>
      <c r="E3596" s="142" t="s">
        <v>2206</v>
      </c>
      <c r="F3596" s="143">
        <v>5.5</v>
      </c>
      <c r="G3596" s="143">
        <v>1</v>
      </c>
    </row>
    <row r="3597" spans="1:7" x14ac:dyDescent="0.25">
      <c r="A3597" s="142" t="s">
        <v>1841</v>
      </c>
      <c r="B3597" s="142" t="s">
        <v>1842</v>
      </c>
      <c r="C3597" s="142" t="s">
        <v>1843</v>
      </c>
      <c r="D3597" s="142" t="s">
        <v>2248</v>
      </c>
      <c r="E3597" s="142" t="s">
        <v>2207</v>
      </c>
      <c r="F3597" s="143">
        <v>6</v>
      </c>
      <c r="G3597" s="143">
        <v>1</v>
      </c>
    </row>
    <row r="3598" spans="1:7" x14ac:dyDescent="0.25">
      <c r="A3598" s="142" t="s">
        <v>1841</v>
      </c>
      <c r="B3598" s="142" t="s">
        <v>1842</v>
      </c>
      <c r="C3598" s="142" t="s">
        <v>1843</v>
      </c>
      <c r="D3598" s="142" t="s">
        <v>2249</v>
      </c>
      <c r="E3598" s="142" t="s">
        <v>2208</v>
      </c>
      <c r="F3598" s="143">
        <v>6.5</v>
      </c>
      <c r="G3598" s="143">
        <v>1</v>
      </c>
    </row>
    <row r="3599" spans="1:7" x14ac:dyDescent="0.25">
      <c r="A3599" s="142" t="s">
        <v>1841</v>
      </c>
      <c r="B3599" s="142" t="s">
        <v>1842</v>
      </c>
      <c r="C3599" s="142" t="s">
        <v>1843</v>
      </c>
      <c r="D3599" s="142" t="s">
        <v>2250</v>
      </c>
      <c r="E3599" s="142" t="s">
        <v>2209</v>
      </c>
      <c r="F3599" s="143">
        <v>7</v>
      </c>
      <c r="G3599" s="143">
        <v>1</v>
      </c>
    </row>
    <row r="3600" spans="1:7" x14ac:dyDescent="0.25">
      <c r="A3600" s="142" t="s">
        <v>1841</v>
      </c>
      <c r="B3600" s="142" t="s">
        <v>1842</v>
      </c>
      <c r="C3600" s="142" t="s">
        <v>1843</v>
      </c>
      <c r="D3600" s="142" t="s">
        <v>2251</v>
      </c>
      <c r="E3600" s="142" t="s">
        <v>2210</v>
      </c>
      <c r="F3600" s="143">
        <v>7.5</v>
      </c>
      <c r="G3600" s="143">
        <v>1</v>
      </c>
    </row>
    <row r="3601" spans="1:7" x14ac:dyDescent="0.25">
      <c r="A3601" s="142" t="s">
        <v>1841</v>
      </c>
      <c r="B3601" s="142" t="s">
        <v>1842</v>
      </c>
      <c r="C3601" s="142" t="s">
        <v>1843</v>
      </c>
      <c r="D3601" s="142" t="s">
        <v>2252</v>
      </c>
      <c r="E3601" s="142" t="s">
        <v>2211</v>
      </c>
      <c r="F3601" s="143">
        <v>8</v>
      </c>
      <c r="G3601" s="143">
        <v>1</v>
      </c>
    </row>
    <row r="3602" spans="1:7" x14ac:dyDescent="0.25">
      <c r="A3602" s="142" t="s">
        <v>1841</v>
      </c>
      <c r="B3602" s="142" t="s">
        <v>1842</v>
      </c>
      <c r="C3602" s="142" t="s">
        <v>1843</v>
      </c>
      <c r="D3602" s="142" t="s">
        <v>2253</v>
      </c>
      <c r="E3602" s="142" t="s">
        <v>2212</v>
      </c>
      <c r="F3602" s="143">
        <v>8.5</v>
      </c>
      <c r="G3602" s="143">
        <v>1</v>
      </c>
    </row>
    <row r="3603" spans="1:7" x14ac:dyDescent="0.25">
      <c r="A3603" s="142" t="s">
        <v>1841</v>
      </c>
      <c r="B3603" s="142" t="s">
        <v>1842</v>
      </c>
      <c r="C3603" s="142" t="s">
        <v>1843</v>
      </c>
      <c r="D3603" s="142" t="s">
        <v>2254</v>
      </c>
      <c r="E3603" s="142" t="s">
        <v>2213</v>
      </c>
      <c r="F3603" s="143">
        <v>9</v>
      </c>
      <c r="G3603" s="143">
        <v>1</v>
      </c>
    </row>
    <row r="3604" spans="1:7" x14ac:dyDescent="0.25">
      <c r="A3604" s="142" t="s">
        <v>1963</v>
      </c>
      <c r="B3604" s="142" t="s">
        <v>1964</v>
      </c>
      <c r="C3604" s="142" t="s">
        <v>973</v>
      </c>
      <c r="D3604" s="142" t="s">
        <v>2229</v>
      </c>
      <c r="E3604" s="142" t="s">
        <v>2188</v>
      </c>
      <c r="F3604" s="143">
        <v>1</v>
      </c>
      <c r="G3604" s="143">
        <v>1</v>
      </c>
    </row>
    <row r="3605" spans="1:7" x14ac:dyDescent="0.25">
      <c r="A3605" s="142" t="s">
        <v>1963</v>
      </c>
      <c r="B3605" s="142" t="s">
        <v>1964</v>
      </c>
      <c r="C3605" s="142" t="s">
        <v>973</v>
      </c>
      <c r="D3605" s="142" t="s">
        <v>2230</v>
      </c>
      <c r="E3605" s="142" t="s">
        <v>2189</v>
      </c>
      <c r="F3605" s="143">
        <v>2</v>
      </c>
      <c r="G3605" s="143">
        <v>1</v>
      </c>
    </row>
    <row r="3606" spans="1:7" x14ac:dyDescent="0.25">
      <c r="A3606" s="142" t="s">
        <v>1963</v>
      </c>
      <c r="B3606" s="142" t="s">
        <v>1964</v>
      </c>
      <c r="C3606" s="142" t="s">
        <v>973</v>
      </c>
      <c r="D3606" s="142" t="s">
        <v>2231</v>
      </c>
      <c r="E3606" s="142" t="s">
        <v>2190</v>
      </c>
      <c r="F3606" s="143">
        <v>3</v>
      </c>
      <c r="G3606" s="143">
        <v>1</v>
      </c>
    </row>
    <row r="3607" spans="1:7" x14ac:dyDescent="0.25">
      <c r="A3607" s="142" t="s">
        <v>1963</v>
      </c>
      <c r="B3607" s="142" t="s">
        <v>1964</v>
      </c>
      <c r="C3607" s="142" t="s">
        <v>973</v>
      </c>
      <c r="D3607" s="142" t="s">
        <v>2232</v>
      </c>
      <c r="E3607" s="142" t="s">
        <v>2191</v>
      </c>
      <c r="F3607" s="143">
        <v>4</v>
      </c>
      <c r="G3607" s="143">
        <v>1</v>
      </c>
    </row>
    <row r="3608" spans="1:7" x14ac:dyDescent="0.25">
      <c r="A3608" s="142" t="s">
        <v>1963</v>
      </c>
      <c r="B3608" s="142" t="s">
        <v>1964</v>
      </c>
      <c r="C3608" s="142" t="s">
        <v>973</v>
      </c>
      <c r="D3608" s="142" t="s">
        <v>2233</v>
      </c>
      <c r="E3608" s="142" t="s">
        <v>2192</v>
      </c>
      <c r="F3608" s="143">
        <v>5</v>
      </c>
      <c r="G3608" s="143">
        <v>1</v>
      </c>
    </row>
    <row r="3609" spans="1:7" x14ac:dyDescent="0.25">
      <c r="A3609" s="142" t="s">
        <v>1963</v>
      </c>
      <c r="B3609" s="142" t="s">
        <v>1964</v>
      </c>
      <c r="C3609" s="142" t="s">
        <v>973</v>
      </c>
      <c r="D3609" s="142" t="s">
        <v>2234</v>
      </c>
      <c r="E3609" s="142" t="s">
        <v>2193</v>
      </c>
      <c r="F3609" s="143">
        <v>6</v>
      </c>
      <c r="G3609" s="143">
        <v>1</v>
      </c>
    </row>
    <row r="3610" spans="1:7" x14ac:dyDescent="0.25">
      <c r="A3610" s="142" t="s">
        <v>1963</v>
      </c>
      <c r="B3610" s="142" t="s">
        <v>1964</v>
      </c>
      <c r="C3610" s="142" t="s">
        <v>973</v>
      </c>
      <c r="D3610" s="142" t="s">
        <v>2235</v>
      </c>
      <c r="E3610" s="142" t="s">
        <v>2194</v>
      </c>
      <c r="F3610" s="143">
        <v>7</v>
      </c>
      <c r="G3610" s="143">
        <v>1</v>
      </c>
    </row>
    <row r="3611" spans="1:7" x14ac:dyDescent="0.25">
      <c r="A3611" s="142" t="s">
        <v>1963</v>
      </c>
      <c r="B3611" s="142" t="s">
        <v>1964</v>
      </c>
      <c r="C3611" s="142" t="s">
        <v>973</v>
      </c>
      <c r="D3611" s="142" t="s">
        <v>2236</v>
      </c>
      <c r="E3611" s="142" t="s">
        <v>2195</v>
      </c>
      <c r="F3611" s="143">
        <v>8</v>
      </c>
      <c r="G3611" s="143">
        <v>1</v>
      </c>
    </row>
    <row r="3612" spans="1:7" x14ac:dyDescent="0.25">
      <c r="A3612" s="142" t="s">
        <v>1963</v>
      </c>
      <c r="B3612" s="142" t="s">
        <v>1964</v>
      </c>
      <c r="C3612" s="142" t="s">
        <v>973</v>
      </c>
      <c r="D3612" s="142" t="s">
        <v>2237</v>
      </c>
      <c r="E3612" s="142" t="s">
        <v>2196</v>
      </c>
      <c r="F3612" s="143">
        <v>9</v>
      </c>
      <c r="G3612" s="143">
        <v>1</v>
      </c>
    </row>
    <row r="3613" spans="1:7" x14ac:dyDescent="0.25">
      <c r="A3613" s="142" t="s">
        <v>945</v>
      </c>
      <c r="B3613" s="142" t="s">
        <v>298</v>
      </c>
      <c r="C3613" s="142" t="s">
        <v>1804</v>
      </c>
      <c r="D3613" s="142" t="s">
        <v>581</v>
      </c>
      <c r="E3613" s="142" t="s">
        <v>2138</v>
      </c>
      <c r="F3613" s="143">
        <v>10.75</v>
      </c>
      <c r="G3613" s="143">
        <v>1</v>
      </c>
    </row>
    <row r="3614" spans="1:7" x14ac:dyDescent="0.25">
      <c r="A3614" s="142" t="s">
        <v>945</v>
      </c>
      <c r="B3614" s="142" t="s">
        <v>298</v>
      </c>
      <c r="C3614" s="142" t="s">
        <v>1804</v>
      </c>
      <c r="D3614" s="142" t="s">
        <v>2</v>
      </c>
      <c r="E3614" s="142" t="s">
        <v>2139</v>
      </c>
      <c r="F3614" s="143">
        <v>8.8800000000000008</v>
      </c>
      <c r="G3614" s="143">
        <v>1</v>
      </c>
    </row>
    <row r="3615" spans="1:7" x14ac:dyDescent="0.25">
      <c r="A3615" s="142" t="s">
        <v>945</v>
      </c>
      <c r="B3615" s="142" t="s">
        <v>298</v>
      </c>
      <c r="C3615" s="142" t="s">
        <v>1804</v>
      </c>
      <c r="D3615" s="142" t="s">
        <v>13</v>
      </c>
      <c r="E3615" s="142" t="s">
        <v>2140</v>
      </c>
      <c r="F3615" s="143">
        <v>7</v>
      </c>
      <c r="G3615" s="143">
        <v>1</v>
      </c>
    </row>
    <row r="3616" spans="1:7" x14ac:dyDescent="0.25">
      <c r="A3616" s="142" t="s">
        <v>945</v>
      </c>
      <c r="B3616" s="142" t="s">
        <v>298</v>
      </c>
      <c r="C3616" s="142" t="s">
        <v>1804</v>
      </c>
      <c r="D3616" s="142" t="s">
        <v>10</v>
      </c>
      <c r="E3616" s="142" t="s">
        <v>2141</v>
      </c>
      <c r="F3616" s="143">
        <v>5.13</v>
      </c>
      <c r="G3616" s="143">
        <v>1</v>
      </c>
    </row>
    <row r="3617" spans="1:7" x14ac:dyDescent="0.25">
      <c r="A3617" s="142" t="s">
        <v>945</v>
      </c>
      <c r="B3617" s="142" t="s">
        <v>298</v>
      </c>
      <c r="C3617" s="142" t="s">
        <v>1804</v>
      </c>
      <c r="D3617" s="142" t="s">
        <v>370</v>
      </c>
      <c r="E3617" s="142" t="s">
        <v>2142</v>
      </c>
      <c r="F3617" s="143">
        <v>3.5</v>
      </c>
      <c r="G3617" s="143">
        <v>1</v>
      </c>
    </row>
    <row r="3618" spans="1:7" x14ac:dyDescent="0.25">
      <c r="A3618" s="142" t="s">
        <v>1965</v>
      </c>
      <c r="B3618" s="142" t="s">
        <v>1966</v>
      </c>
      <c r="C3618" s="142" t="s">
        <v>973</v>
      </c>
      <c r="D3618" s="142" t="s">
        <v>2229</v>
      </c>
      <c r="E3618" s="142" t="s">
        <v>2188</v>
      </c>
      <c r="F3618" s="143">
        <v>1</v>
      </c>
      <c r="G3618" s="143">
        <v>1</v>
      </c>
    </row>
    <row r="3619" spans="1:7" x14ac:dyDescent="0.25">
      <c r="A3619" s="142" t="s">
        <v>1965</v>
      </c>
      <c r="B3619" s="142" t="s">
        <v>1966</v>
      </c>
      <c r="C3619" s="142" t="s">
        <v>973</v>
      </c>
      <c r="D3619" s="142" t="s">
        <v>2230</v>
      </c>
      <c r="E3619" s="142" t="s">
        <v>2189</v>
      </c>
      <c r="F3619" s="143">
        <v>2</v>
      </c>
      <c r="G3619" s="143">
        <v>1</v>
      </c>
    </row>
    <row r="3620" spans="1:7" x14ac:dyDescent="0.25">
      <c r="A3620" s="142" t="s">
        <v>1965</v>
      </c>
      <c r="B3620" s="142" t="s">
        <v>1966</v>
      </c>
      <c r="C3620" s="142" t="s">
        <v>973</v>
      </c>
      <c r="D3620" s="142" t="s">
        <v>2231</v>
      </c>
      <c r="E3620" s="142" t="s">
        <v>2190</v>
      </c>
      <c r="F3620" s="143">
        <v>3</v>
      </c>
      <c r="G3620" s="143">
        <v>1</v>
      </c>
    </row>
    <row r="3621" spans="1:7" x14ac:dyDescent="0.25">
      <c r="A3621" s="142" t="s">
        <v>1965</v>
      </c>
      <c r="B3621" s="142" t="s">
        <v>1966</v>
      </c>
      <c r="C3621" s="142" t="s">
        <v>973</v>
      </c>
      <c r="D3621" s="142" t="s">
        <v>2232</v>
      </c>
      <c r="E3621" s="142" t="s">
        <v>2191</v>
      </c>
      <c r="F3621" s="143">
        <v>4</v>
      </c>
      <c r="G3621" s="143">
        <v>1</v>
      </c>
    </row>
    <row r="3622" spans="1:7" x14ac:dyDescent="0.25">
      <c r="A3622" s="142" t="s">
        <v>1965</v>
      </c>
      <c r="B3622" s="142" t="s">
        <v>1966</v>
      </c>
      <c r="C3622" s="142" t="s">
        <v>973</v>
      </c>
      <c r="D3622" s="142" t="s">
        <v>2233</v>
      </c>
      <c r="E3622" s="142" t="s">
        <v>2192</v>
      </c>
      <c r="F3622" s="143">
        <v>5</v>
      </c>
      <c r="G3622" s="143">
        <v>1</v>
      </c>
    </row>
    <row r="3623" spans="1:7" x14ac:dyDescent="0.25">
      <c r="A3623" s="142" t="s">
        <v>1965</v>
      </c>
      <c r="B3623" s="142" t="s">
        <v>1966</v>
      </c>
      <c r="C3623" s="142" t="s">
        <v>973</v>
      </c>
      <c r="D3623" s="142" t="s">
        <v>2234</v>
      </c>
      <c r="E3623" s="142" t="s">
        <v>2193</v>
      </c>
      <c r="F3623" s="143">
        <v>6</v>
      </c>
      <c r="G3623" s="143">
        <v>1</v>
      </c>
    </row>
    <row r="3624" spans="1:7" x14ac:dyDescent="0.25">
      <c r="A3624" s="142" t="s">
        <v>1965</v>
      </c>
      <c r="B3624" s="142" t="s">
        <v>1966</v>
      </c>
      <c r="C3624" s="142" t="s">
        <v>973</v>
      </c>
      <c r="D3624" s="142" t="s">
        <v>2235</v>
      </c>
      <c r="E3624" s="142" t="s">
        <v>2194</v>
      </c>
      <c r="F3624" s="143">
        <v>7</v>
      </c>
      <c r="G3624" s="143">
        <v>1</v>
      </c>
    </row>
    <row r="3625" spans="1:7" x14ac:dyDescent="0.25">
      <c r="A3625" s="142" t="s">
        <v>1965</v>
      </c>
      <c r="B3625" s="142" t="s">
        <v>1966</v>
      </c>
      <c r="C3625" s="142" t="s">
        <v>973</v>
      </c>
      <c r="D3625" s="142" t="s">
        <v>2236</v>
      </c>
      <c r="E3625" s="142" t="s">
        <v>2195</v>
      </c>
      <c r="F3625" s="143">
        <v>8</v>
      </c>
      <c r="G3625" s="143">
        <v>1</v>
      </c>
    </row>
    <row r="3626" spans="1:7" x14ac:dyDescent="0.25">
      <c r="A3626" s="142" t="s">
        <v>1965</v>
      </c>
      <c r="B3626" s="142" t="s">
        <v>1966</v>
      </c>
      <c r="C3626" s="142" t="s">
        <v>973</v>
      </c>
      <c r="D3626" s="142" t="s">
        <v>2237</v>
      </c>
      <c r="E3626" s="142" t="s">
        <v>2196</v>
      </c>
      <c r="F3626" s="143">
        <v>9</v>
      </c>
      <c r="G3626" s="143">
        <v>1</v>
      </c>
    </row>
    <row r="3627" spans="1:7" x14ac:dyDescent="0.25">
      <c r="A3627" s="142" t="s">
        <v>1967</v>
      </c>
      <c r="B3627" s="142" t="s">
        <v>2326</v>
      </c>
      <c r="C3627" s="142" t="s">
        <v>973</v>
      </c>
      <c r="D3627" s="142" t="s">
        <v>2229</v>
      </c>
      <c r="E3627" s="142" t="s">
        <v>2188</v>
      </c>
      <c r="F3627" s="143">
        <v>1</v>
      </c>
      <c r="G3627" s="143">
        <v>1</v>
      </c>
    </row>
    <row r="3628" spans="1:7" x14ac:dyDescent="0.25">
      <c r="A3628" s="142" t="s">
        <v>1967</v>
      </c>
      <c r="B3628" s="142" t="s">
        <v>2326</v>
      </c>
      <c r="C3628" s="142" t="s">
        <v>973</v>
      </c>
      <c r="D3628" s="142" t="s">
        <v>2230</v>
      </c>
      <c r="E3628" s="142" t="s">
        <v>2189</v>
      </c>
      <c r="F3628" s="143">
        <v>2</v>
      </c>
      <c r="G3628" s="143">
        <v>1</v>
      </c>
    </row>
    <row r="3629" spans="1:7" x14ac:dyDescent="0.25">
      <c r="A3629" s="142" t="s">
        <v>1967</v>
      </c>
      <c r="B3629" s="142" t="s">
        <v>2326</v>
      </c>
      <c r="C3629" s="142" t="s">
        <v>973</v>
      </c>
      <c r="D3629" s="142" t="s">
        <v>2231</v>
      </c>
      <c r="E3629" s="142" t="s">
        <v>2190</v>
      </c>
      <c r="F3629" s="143">
        <v>3</v>
      </c>
      <c r="G3629" s="143">
        <v>1</v>
      </c>
    </row>
    <row r="3630" spans="1:7" x14ac:dyDescent="0.25">
      <c r="A3630" s="142" t="s">
        <v>1967</v>
      </c>
      <c r="B3630" s="142" t="s">
        <v>2326</v>
      </c>
      <c r="C3630" s="142" t="s">
        <v>973</v>
      </c>
      <c r="D3630" s="142" t="s">
        <v>2232</v>
      </c>
      <c r="E3630" s="142" t="s">
        <v>2191</v>
      </c>
      <c r="F3630" s="143">
        <v>4</v>
      </c>
      <c r="G3630" s="143">
        <v>1</v>
      </c>
    </row>
    <row r="3631" spans="1:7" x14ac:dyDescent="0.25">
      <c r="A3631" s="142" t="s">
        <v>1967</v>
      </c>
      <c r="B3631" s="142" t="s">
        <v>2326</v>
      </c>
      <c r="C3631" s="142" t="s">
        <v>973</v>
      </c>
      <c r="D3631" s="142" t="s">
        <v>2233</v>
      </c>
      <c r="E3631" s="142" t="s">
        <v>2192</v>
      </c>
      <c r="F3631" s="143">
        <v>5</v>
      </c>
      <c r="G3631" s="143">
        <v>1</v>
      </c>
    </row>
    <row r="3632" spans="1:7" x14ac:dyDescent="0.25">
      <c r="A3632" s="142" t="s">
        <v>1967</v>
      </c>
      <c r="B3632" s="142" t="s">
        <v>2326</v>
      </c>
      <c r="C3632" s="142" t="s">
        <v>973</v>
      </c>
      <c r="D3632" s="142" t="s">
        <v>2234</v>
      </c>
      <c r="E3632" s="142" t="s">
        <v>2193</v>
      </c>
      <c r="F3632" s="143">
        <v>6</v>
      </c>
      <c r="G3632" s="143">
        <v>1</v>
      </c>
    </row>
    <row r="3633" spans="1:7" x14ac:dyDescent="0.25">
      <c r="A3633" s="142" t="s">
        <v>1967</v>
      </c>
      <c r="B3633" s="142" t="s">
        <v>2326</v>
      </c>
      <c r="C3633" s="142" t="s">
        <v>973</v>
      </c>
      <c r="D3633" s="142" t="s">
        <v>2235</v>
      </c>
      <c r="E3633" s="142" t="s">
        <v>2194</v>
      </c>
      <c r="F3633" s="143">
        <v>7</v>
      </c>
      <c r="G3633" s="143">
        <v>1</v>
      </c>
    </row>
    <row r="3634" spans="1:7" x14ac:dyDescent="0.25">
      <c r="A3634" s="142" t="s">
        <v>1967</v>
      </c>
      <c r="B3634" s="142" t="s">
        <v>2326</v>
      </c>
      <c r="C3634" s="142" t="s">
        <v>973</v>
      </c>
      <c r="D3634" s="142" t="s">
        <v>2236</v>
      </c>
      <c r="E3634" s="142" t="s">
        <v>2195</v>
      </c>
      <c r="F3634" s="143">
        <v>8</v>
      </c>
      <c r="G3634" s="143">
        <v>1</v>
      </c>
    </row>
    <row r="3635" spans="1:7" x14ac:dyDescent="0.25">
      <c r="A3635" s="142" t="s">
        <v>1967</v>
      </c>
      <c r="B3635" s="142" t="s">
        <v>2326</v>
      </c>
      <c r="C3635" s="142" t="s">
        <v>973</v>
      </c>
      <c r="D3635" s="142" t="s">
        <v>2237</v>
      </c>
      <c r="E3635" s="142" t="s">
        <v>2196</v>
      </c>
      <c r="F3635" s="143">
        <v>9</v>
      </c>
      <c r="G3635" s="143">
        <v>1</v>
      </c>
    </row>
    <row r="3636" spans="1:7" x14ac:dyDescent="0.25">
      <c r="A3636" s="142" t="s">
        <v>1969</v>
      </c>
      <c r="B3636" s="142" t="s">
        <v>1970</v>
      </c>
      <c r="C3636" s="142" t="s">
        <v>973</v>
      </c>
      <c r="D3636" s="142" t="s">
        <v>2229</v>
      </c>
      <c r="E3636" s="142" t="s">
        <v>2188</v>
      </c>
      <c r="F3636" s="143">
        <v>1</v>
      </c>
      <c r="G3636" s="143">
        <v>1</v>
      </c>
    </row>
    <row r="3637" spans="1:7" x14ac:dyDescent="0.25">
      <c r="A3637" s="142" t="s">
        <v>1969</v>
      </c>
      <c r="B3637" s="142" t="s">
        <v>1970</v>
      </c>
      <c r="C3637" s="142" t="s">
        <v>973</v>
      </c>
      <c r="D3637" s="142" t="s">
        <v>2230</v>
      </c>
      <c r="E3637" s="142" t="s">
        <v>2189</v>
      </c>
      <c r="F3637" s="143">
        <v>2</v>
      </c>
      <c r="G3637" s="143">
        <v>1</v>
      </c>
    </row>
    <row r="3638" spans="1:7" x14ac:dyDescent="0.25">
      <c r="A3638" s="142" t="s">
        <v>1969</v>
      </c>
      <c r="B3638" s="142" t="s">
        <v>1970</v>
      </c>
      <c r="C3638" s="142" t="s">
        <v>973</v>
      </c>
      <c r="D3638" s="142" t="s">
        <v>2231</v>
      </c>
      <c r="E3638" s="142" t="s">
        <v>2190</v>
      </c>
      <c r="F3638" s="143">
        <v>3</v>
      </c>
      <c r="G3638" s="143">
        <v>1</v>
      </c>
    </row>
    <row r="3639" spans="1:7" x14ac:dyDescent="0.25">
      <c r="A3639" s="142" t="s">
        <v>1969</v>
      </c>
      <c r="B3639" s="142" t="s">
        <v>1970</v>
      </c>
      <c r="C3639" s="142" t="s">
        <v>973</v>
      </c>
      <c r="D3639" s="142" t="s">
        <v>2232</v>
      </c>
      <c r="E3639" s="142" t="s">
        <v>2191</v>
      </c>
      <c r="F3639" s="143">
        <v>4</v>
      </c>
      <c r="G3639" s="143">
        <v>1</v>
      </c>
    </row>
    <row r="3640" spans="1:7" x14ac:dyDescent="0.25">
      <c r="A3640" s="142" t="s">
        <v>1969</v>
      </c>
      <c r="B3640" s="142" t="s">
        <v>1970</v>
      </c>
      <c r="C3640" s="142" t="s">
        <v>973</v>
      </c>
      <c r="D3640" s="142" t="s">
        <v>2233</v>
      </c>
      <c r="E3640" s="142" t="s">
        <v>2192</v>
      </c>
      <c r="F3640" s="143">
        <v>5</v>
      </c>
      <c r="G3640" s="143">
        <v>1</v>
      </c>
    </row>
    <row r="3641" spans="1:7" x14ac:dyDescent="0.25">
      <c r="A3641" s="142" t="s">
        <v>1969</v>
      </c>
      <c r="B3641" s="142" t="s">
        <v>1970</v>
      </c>
      <c r="C3641" s="142" t="s">
        <v>973</v>
      </c>
      <c r="D3641" s="142" t="s">
        <v>2234</v>
      </c>
      <c r="E3641" s="142" t="s">
        <v>2193</v>
      </c>
      <c r="F3641" s="143">
        <v>6</v>
      </c>
      <c r="G3641" s="143">
        <v>1</v>
      </c>
    </row>
    <row r="3642" spans="1:7" x14ac:dyDescent="0.25">
      <c r="A3642" s="142" t="s">
        <v>1969</v>
      </c>
      <c r="B3642" s="142" t="s">
        <v>1970</v>
      </c>
      <c r="C3642" s="142" t="s">
        <v>973</v>
      </c>
      <c r="D3642" s="142" t="s">
        <v>2235</v>
      </c>
      <c r="E3642" s="142" t="s">
        <v>2194</v>
      </c>
      <c r="F3642" s="143">
        <v>7</v>
      </c>
      <c r="G3642" s="143">
        <v>1</v>
      </c>
    </row>
    <row r="3643" spans="1:7" x14ac:dyDescent="0.25">
      <c r="A3643" s="142" t="s">
        <v>1969</v>
      </c>
      <c r="B3643" s="142" t="s">
        <v>1970</v>
      </c>
      <c r="C3643" s="142" t="s">
        <v>973</v>
      </c>
      <c r="D3643" s="142" t="s">
        <v>2236</v>
      </c>
      <c r="E3643" s="142" t="s">
        <v>2195</v>
      </c>
      <c r="F3643" s="143">
        <v>8</v>
      </c>
      <c r="G3643" s="143">
        <v>1</v>
      </c>
    </row>
    <row r="3644" spans="1:7" x14ac:dyDescent="0.25">
      <c r="A3644" s="142" t="s">
        <v>1969</v>
      </c>
      <c r="B3644" s="142" t="s">
        <v>1970</v>
      </c>
      <c r="C3644" s="142" t="s">
        <v>973</v>
      </c>
      <c r="D3644" s="142" t="s">
        <v>2237</v>
      </c>
      <c r="E3644" s="142" t="s">
        <v>2196</v>
      </c>
      <c r="F3644" s="143">
        <v>9</v>
      </c>
      <c r="G3644" s="143">
        <v>1</v>
      </c>
    </row>
    <row r="3645" spans="1:7" x14ac:dyDescent="0.25">
      <c r="A3645" s="142" t="s">
        <v>1971</v>
      </c>
      <c r="B3645" s="142" t="s">
        <v>2327</v>
      </c>
      <c r="C3645" s="142" t="s">
        <v>973</v>
      </c>
      <c r="D3645" s="142" t="s">
        <v>2229</v>
      </c>
      <c r="E3645" s="142" t="s">
        <v>2188</v>
      </c>
      <c r="F3645" s="143">
        <v>1</v>
      </c>
      <c r="G3645" s="143">
        <v>1</v>
      </c>
    </row>
    <row r="3646" spans="1:7" x14ac:dyDescent="0.25">
      <c r="A3646" s="142" t="s">
        <v>1971</v>
      </c>
      <c r="B3646" s="142" t="s">
        <v>2327</v>
      </c>
      <c r="C3646" s="142" t="s">
        <v>973</v>
      </c>
      <c r="D3646" s="142" t="s">
        <v>2230</v>
      </c>
      <c r="E3646" s="142" t="s">
        <v>2189</v>
      </c>
      <c r="F3646" s="143">
        <v>2</v>
      </c>
      <c r="G3646" s="143">
        <v>1</v>
      </c>
    </row>
    <row r="3647" spans="1:7" x14ac:dyDescent="0.25">
      <c r="A3647" s="142" t="s">
        <v>1971</v>
      </c>
      <c r="B3647" s="142" t="s">
        <v>2327</v>
      </c>
      <c r="C3647" s="142" t="s">
        <v>973</v>
      </c>
      <c r="D3647" s="142" t="s">
        <v>2231</v>
      </c>
      <c r="E3647" s="142" t="s">
        <v>2190</v>
      </c>
      <c r="F3647" s="143">
        <v>3</v>
      </c>
      <c r="G3647" s="143">
        <v>1</v>
      </c>
    </row>
    <row r="3648" spans="1:7" x14ac:dyDescent="0.25">
      <c r="A3648" s="142" t="s">
        <v>1971</v>
      </c>
      <c r="B3648" s="142" t="s">
        <v>2327</v>
      </c>
      <c r="C3648" s="142" t="s">
        <v>973</v>
      </c>
      <c r="D3648" s="142" t="s">
        <v>2232</v>
      </c>
      <c r="E3648" s="142" t="s">
        <v>2191</v>
      </c>
      <c r="F3648" s="143">
        <v>4</v>
      </c>
      <c r="G3648" s="143">
        <v>1</v>
      </c>
    </row>
    <row r="3649" spans="1:7" x14ac:dyDescent="0.25">
      <c r="A3649" s="142" t="s">
        <v>1971</v>
      </c>
      <c r="B3649" s="142" t="s">
        <v>2327</v>
      </c>
      <c r="C3649" s="142" t="s">
        <v>973</v>
      </c>
      <c r="D3649" s="142" t="s">
        <v>2233</v>
      </c>
      <c r="E3649" s="142" t="s">
        <v>2192</v>
      </c>
      <c r="F3649" s="143">
        <v>5</v>
      </c>
      <c r="G3649" s="143">
        <v>1</v>
      </c>
    </row>
    <row r="3650" spans="1:7" x14ac:dyDescent="0.25">
      <c r="A3650" s="142" t="s">
        <v>1971</v>
      </c>
      <c r="B3650" s="142" t="s">
        <v>2327</v>
      </c>
      <c r="C3650" s="142" t="s">
        <v>973</v>
      </c>
      <c r="D3650" s="142" t="s">
        <v>2234</v>
      </c>
      <c r="E3650" s="142" t="s">
        <v>2193</v>
      </c>
      <c r="F3650" s="143">
        <v>6</v>
      </c>
      <c r="G3650" s="143">
        <v>1</v>
      </c>
    </row>
    <row r="3651" spans="1:7" x14ac:dyDescent="0.25">
      <c r="A3651" s="142" t="s">
        <v>1971</v>
      </c>
      <c r="B3651" s="142" t="s">
        <v>2327</v>
      </c>
      <c r="C3651" s="142" t="s">
        <v>973</v>
      </c>
      <c r="D3651" s="142" t="s">
        <v>2235</v>
      </c>
      <c r="E3651" s="142" t="s">
        <v>2194</v>
      </c>
      <c r="F3651" s="143">
        <v>7</v>
      </c>
      <c r="G3651" s="143">
        <v>1</v>
      </c>
    </row>
    <row r="3652" spans="1:7" x14ac:dyDescent="0.25">
      <c r="A3652" s="142" t="s">
        <v>1971</v>
      </c>
      <c r="B3652" s="142" t="s">
        <v>2327</v>
      </c>
      <c r="C3652" s="142" t="s">
        <v>973</v>
      </c>
      <c r="D3652" s="142" t="s">
        <v>2236</v>
      </c>
      <c r="E3652" s="142" t="s">
        <v>2195</v>
      </c>
      <c r="F3652" s="143">
        <v>8</v>
      </c>
      <c r="G3652" s="143">
        <v>1</v>
      </c>
    </row>
    <row r="3653" spans="1:7" x14ac:dyDescent="0.25">
      <c r="A3653" s="142" t="s">
        <v>1971</v>
      </c>
      <c r="B3653" s="142" t="s">
        <v>2327</v>
      </c>
      <c r="C3653" s="142" t="s">
        <v>973</v>
      </c>
      <c r="D3653" s="142" t="s">
        <v>2237</v>
      </c>
      <c r="E3653" s="142" t="s">
        <v>2196</v>
      </c>
      <c r="F3653" s="143">
        <v>9</v>
      </c>
      <c r="G3653" s="143">
        <v>1</v>
      </c>
    </row>
    <row r="3654" spans="1:7" x14ac:dyDescent="0.25">
      <c r="A3654" s="142" t="s">
        <v>1781</v>
      </c>
      <c r="B3654" s="142" t="s">
        <v>274</v>
      </c>
      <c r="C3654" s="142" t="s">
        <v>1804</v>
      </c>
      <c r="D3654" s="142" t="s">
        <v>581</v>
      </c>
      <c r="E3654" s="142" t="s">
        <v>2138</v>
      </c>
      <c r="F3654" s="143">
        <v>10.75</v>
      </c>
      <c r="G3654" s="143">
        <v>1</v>
      </c>
    </row>
    <row r="3655" spans="1:7" x14ac:dyDescent="0.25">
      <c r="A3655" s="142" t="s">
        <v>1781</v>
      </c>
      <c r="B3655" s="142" t="s">
        <v>274</v>
      </c>
      <c r="C3655" s="142" t="s">
        <v>1804</v>
      </c>
      <c r="D3655" s="142" t="s">
        <v>2</v>
      </c>
      <c r="E3655" s="142" t="s">
        <v>2139</v>
      </c>
      <c r="F3655" s="143">
        <v>8.8800000000000008</v>
      </c>
      <c r="G3655" s="143">
        <v>1</v>
      </c>
    </row>
    <row r="3656" spans="1:7" x14ac:dyDescent="0.25">
      <c r="A3656" s="142" t="s">
        <v>1781</v>
      </c>
      <c r="B3656" s="142" t="s">
        <v>274</v>
      </c>
      <c r="C3656" s="142" t="s">
        <v>1804</v>
      </c>
      <c r="D3656" s="142" t="s">
        <v>13</v>
      </c>
      <c r="E3656" s="142" t="s">
        <v>2140</v>
      </c>
      <c r="F3656" s="143">
        <v>7</v>
      </c>
      <c r="G3656" s="143">
        <v>1</v>
      </c>
    </row>
    <row r="3657" spans="1:7" x14ac:dyDescent="0.25">
      <c r="A3657" s="142" t="s">
        <v>1781</v>
      </c>
      <c r="B3657" s="142" t="s">
        <v>274</v>
      </c>
      <c r="C3657" s="142" t="s">
        <v>1804</v>
      </c>
      <c r="D3657" s="142" t="s">
        <v>10</v>
      </c>
      <c r="E3657" s="142" t="s">
        <v>2141</v>
      </c>
      <c r="F3657" s="143">
        <v>5.13</v>
      </c>
      <c r="G3657" s="143">
        <v>1</v>
      </c>
    </row>
    <row r="3658" spans="1:7" x14ac:dyDescent="0.25">
      <c r="A3658" s="142" t="s">
        <v>1781</v>
      </c>
      <c r="B3658" s="142" t="s">
        <v>274</v>
      </c>
      <c r="C3658" s="142" t="s">
        <v>1804</v>
      </c>
      <c r="D3658" s="142" t="s">
        <v>370</v>
      </c>
      <c r="E3658" s="142" t="s">
        <v>2142</v>
      </c>
      <c r="F3658" s="143">
        <v>3.5</v>
      </c>
      <c r="G3658" s="143">
        <v>1</v>
      </c>
    </row>
    <row r="3659" spans="1:7" x14ac:dyDescent="0.25">
      <c r="A3659" s="142" t="s">
        <v>1973</v>
      </c>
      <c r="B3659" s="142" t="s">
        <v>2328</v>
      </c>
      <c r="C3659" s="142" t="s">
        <v>973</v>
      </c>
      <c r="D3659" s="142" t="s">
        <v>2229</v>
      </c>
      <c r="E3659" s="142" t="s">
        <v>2188</v>
      </c>
      <c r="F3659" s="143">
        <v>1</v>
      </c>
      <c r="G3659" s="143">
        <v>1</v>
      </c>
    </row>
    <row r="3660" spans="1:7" x14ac:dyDescent="0.25">
      <c r="A3660" s="142" t="s">
        <v>1973</v>
      </c>
      <c r="B3660" s="142" t="s">
        <v>2328</v>
      </c>
      <c r="C3660" s="142" t="s">
        <v>973</v>
      </c>
      <c r="D3660" s="142" t="s">
        <v>2230</v>
      </c>
      <c r="E3660" s="142" t="s">
        <v>2189</v>
      </c>
      <c r="F3660" s="143">
        <v>2</v>
      </c>
      <c r="G3660" s="143">
        <v>1</v>
      </c>
    </row>
    <row r="3661" spans="1:7" x14ac:dyDescent="0.25">
      <c r="A3661" s="142" t="s">
        <v>1973</v>
      </c>
      <c r="B3661" s="142" t="s">
        <v>2328</v>
      </c>
      <c r="C3661" s="142" t="s">
        <v>973</v>
      </c>
      <c r="D3661" s="142" t="s">
        <v>2231</v>
      </c>
      <c r="E3661" s="142" t="s">
        <v>2190</v>
      </c>
      <c r="F3661" s="143">
        <v>3</v>
      </c>
      <c r="G3661" s="143">
        <v>1</v>
      </c>
    </row>
    <row r="3662" spans="1:7" x14ac:dyDescent="0.25">
      <c r="A3662" s="142" t="s">
        <v>1973</v>
      </c>
      <c r="B3662" s="142" t="s">
        <v>2328</v>
      </c>
      <c r="C3662" s="142" t="s">
        <v>973</v>
      </c>
      <c r="D3662" s="142" t="s">
        <v>2232</v>
      </c>
      <c r="E3662" s="142" t="s">
        <v>2191</v>
      </c>
      <c r="F3662" s="143">
        <v>4</v>
      </c>
      <c r="G3662" s="143">
        <v>1</v>
      </c>
    </row>
    <row r="3663" spans="1:7" x14ac:dyDescent="0.25">
      <c r="A3663" s="142" t="s">
        <v>1973</v>
      </c>
      <c r="B3663" s="142" t="s">
        <v>2328</v>
      </c>
      <c r="C3663" s="142" t="s">
        <v>973</v>
      </c>
      <c r="D3663" s="142" t="s">
        <v>2233</v>
      </c>
      <c r="E3663" s="142" t="s">
        <v>2192</v>
      </c>
      <c r="F3663" s="143">
        <v>5</v>
      </c>
      <c r="G3663" s="143">
        <v>1</v>
      </c>
    </row>
    <row r="3664" spans="1:7" x14ac:dyDescent="0.25">
      <c r="A3664" s="142" t="s">
        <v>1973</v>
      </c>
      <c r="B3664" s="142" t="s">
        <v>2328</v>
      </c>
      <c r="C3664" s="142" t="s">
        <v>973</v>
      </c>
      <c r="D3664" s="142" t="s">
        <v>2234</v>
      </c>
      <c r="E3664" s="142" t="s">
        <v>2193</v>
      </c>
      <c r="F3664" s="143">
        <v>6</v>
      </c>
      <c r="G3664" s="143">
        <v>1</v>
      </c>
    </row>
    <row r="3665" spans="1:7" x14ac:dyDescent="0.25">
      <c r="A3665" s="142" t="s">
        <v>1973</v>
      </c>
      <c r="B3665" s="142" t="s">
        <v>2328</v>
      </c>
      <c r="C3665" s="142" t="s">
        <v>973</v>
      </c>
      <c r="D3665" s="142" t="s">
        <v>2235</v>
      </c>
      <c r="E3665" s="142" t="s">
        <v>2194</v>
      </c>
      <c r="F3665" s="143">
        <v>7</v>
      </c>
      <c r="G3665" s="143">
        <v>1</v>
      </c>
    </row>
    <row r="3666" spans="1:7" x14ac:dyDescent="0.25">
      <c r="A3666" s="142" t="s">
        <v>1973</v>
      </c>
      <c r="B3666" s="142" t="s">
        <v>2328</v>
      </c>
      <c r="C3666" s="142" t="s">
        <v>973</v>
      </c>
      <c r="D3666" s="142" t="s">
        <v>2236</v>
      </c>
      <c r="E3666" s="142" t="s">
        <v>2195</v>
      </c>
      <c r="F3666" s="143">
        <v>8</v>
      </c>
      <c r="G3666" s="143">
        <v>1</v>
      </c>
    </row>
    <row r="3667" spans="1:7" x14ac:dyDescent="0.25">
      <c r="A3667" s="142" t="s">
        <v>1973</v>
      </c>
      <c r="B3667" s="142" t="s">
        <v>2328</v>
      </c>
      <c r="C3667" s="142" t="s">
        <v>973</v>
      </c>
      <c r="D3667" s="142" t="s">
        <v>2237</v>
      </c>
      <c r="E3667" s="142" t="s">
        <v>2196</v>
      </c>
      <c r="F3667" s="143">
        <v>9</v>
      </c>
      <c r="G3667" s="143">
        <v>1</v>
      </c>
    </row>
    <row r="3668" spans="1:7" x14ac:dyDescent="0.25">
      <c r="A3668" s="142" t="s">
        <v>1844</v>
      </c>
      <c r="B3668" s="142" t="s">
        <v>2329</v>
      </c>
      <c r="C3668" s="142" t="s">
        <v>1843</v>
      </c>
      <c r="D3668" s="142" t="s">
        <v>2218</v>
      </c>
      <c r="E3668" s="142" t="s">
        <v>2197</v>
      </c>
      <c r="F3668" s="143">
        <v>1</v>
      </c>
      <c r="G3668" s="143">
        <v>1</v>
      </c>
    </row>
    <row r="3669" spans="1:7" x14ac:dyDescent="0.25">
      <c r="A3669" s="142" t="s">
        <v>1844</v>
      </c>
      <c r="B3669" s="142" t="s">
        <v>2329</v>
      </c>
      <c r="C3669" s="142" t="s">
        <v>1843</v>
      </c>
      <c r="D3669" s="142" t="s">
        <v>2239</v>
      </c>
      <c r="E3669" s="142" t="s">
        <v>2198</v>
      </c>
      <c r="F3669" s="143">
        <v>1.5</v>
      </c>
      <c r="G3669" s="143">
        <v>1</v>
      </c>
    </row>
    <row r="3670" spans="1:7" x14ac:dyDescent="0.25">
      <c r="A3670" s="142" t="s">
        <v>1844</v>
      </c>
      <c r="B3670" s="142" t="s">
        <v>2329</v>
      </c>
      <c r="C3670" s="142" t="s">
        <v>1843</v>
      </c>
      <c r="D3670" s="142" t="s">
        <v>2240</v>
      </c>
      <c r="E3670" s="142" t="s">
        <v>2199</v>
      </c>
      <c r="F3670" s="143">
        <v>2</v>
      </c>
      <c r="G3670" s="143">
        <v>1</v>
      </c>
    </row>
    <row r="3671" spans="1:7" x14ac:dyDescent="0.25">
      <c r="A3671" s="142" t="s">
        <v>1844</v>
      </c>
      <c r="B3671" s="142" t="s">
        <v>2329</v>
      </c>
      <c r="C3671" s="142" t="s">
        <v>1843</v>
      </c>
      <c r="D3671" s="142" t="s">
        <v>2241</v>
      </c>
      <c r="E3671" s="142" t="s">
        <v>2200</v>
      </c>
      <c r="F3671" s="143">
        <v>2.5</v>
      </c>
      <c r="G3671" s="143">
        <v>1</v>
      </c>
    </row>
    <row r="3672" spans="1:7" x14ac:dyDescent="0.25">
      <c r="A3672" s="142" t="s">
        <v>1844</v>
      </c>
      <c r="B3672" s="142" t="s">
        <v>2329</v>
      </c>
      <c r="C3672" s="142" t="s">
        <v>1843</v>
      </c>
      <c r="D3672" s="142" t="s">
        <v>2242</v>
      </c>
      <c r="E3672" s="142" t="s">
        <v>2201</v>
      </c>
      <c r="F3672" s="143">
        <v>3</v>
      </c>
      <c r="G3672" s="143">
        <v>1</v>
      </c>
    </row>
    <row r="3673" spans="1:7" x14ac:dyDescent="0.25">
      <c r="A3673" s="142" t="s">
        <v>1844</v>
      </c>
      <c r="B3673" s="142" t="s">
        <v>2329</v>
      </c>
      <c r="C3673" s="142" t="s">
        <v>1843</v>
      </c>
      <c r="D3673" s="142" t="s">
        <v>2243</v>
      </c>
      <c r="E3673" s="142" t="s">
        <v>2202</v>
      </c>
      <c r="F3673" s="143">
        <v>3.5</v>
      </c>
      <c r="G3673" s="143">
        <v>1</v>
      </c>
    </row>
    <row r="3674" spans="1:7" x14ac:dyDescent="0.25">
      <c r="A3674" s="142" t="s">
        <v>1844</v>
      </c>
      <c r="B3674" s="142" t="s">
        <v>2329</v>
      </c>
      <c r="C3674" s="142" t="s">
        <v>1843</v>
      </c>
      <c r="D3674" s="142" t="s">
        <v>2244</v>
      </c>
      <c r="E3674" s="142" t="s">
        <v>2203</v>
      </c>
      <c r="F3674" s="143">
        <v>4</v>
      </c>
      <c r="G3674" s="143">
        <v>1</v>
      </c>
    </row>
    <row r="3675" spans="1:7" x14ac:dyDescent="0.25">
      <c r="A3675" s="142" t="s">
        <v>1844</v>
      </c>
      <c r="B3675" s="142" t="s">
        <v>2329</v>
      </c>
      <c r="C3675" s="142" t="s">
        <v>1843</v>
      </c>
      <c r="D3675" s="142" t="s">
        <v>2245</v>
      </c>
      <c r="E3675" s="142" t="s">
        <v>2204</v>
      </c>
      <c r="F3675" s="143">
        <v>4.5</v>
      </c>
      <c r="G3675" s="143">
        <v>1</v>
      </c>
    </row>
    <row r="3676" spans="1:7" x14ac:dyDescent="0.25">
      <c r="A3676" s="142" t="s">
        <v>1844</v>
      </c>
      <c r="B3676" s="142" t="s">
        <v>2329</v>
      </c>
      <c r="C3676" s="142" t="s">
        <v>1843</v>
      </c>
      <c r="D3676" s="142" t="s">
        <v>2246</v>
      </c>
      <c r="E3676" s="142" t="s">
        <v>2205</v>
      </c>
      <c r="F3676" s="143">
        <v>5</v>
      </c>
      <c r="G3676" s="143">
        <v>1</v>
      </c>
    </row>
    <row r="3677" spans="1:7" x14ac:dyDescent="0.25">
      <c r="A3677" s="142" t="s">
        <v>1844</v>
      </c>
      <c r="B3677" s="142" t="s">
        <v>2329</v>
      </c>
      <c r="C3677" s="142" t="s">
        <v>1843</v>
      </c>
      <c r="D3677" s="142" t="s">
        <v>2247</v>
      </c>
      <c r="E3677" s="142" t="s">
        <v>2206</v>
      </c>
      <c r="F3677" s="143">
        <v>5.5</v>
      </c>
      <c r="G3677" s="143">
        <v>1</v>
      </c>
    </row>
    <row r="3678" spans="1:7" x14ac:dyDescent="0.25">
      <c r="A3678" s="142" t="s">
        <v>1844</v>
      </c>
      <c r="B3678" s="142" t="s">
        <v>2329</v>
      </c>
      <c r="C3678" s="142" t="s">
        <v>1843</v>
      </c>
      <c r="D3678" s="142" t="s">
        <v>2248</v>
      </c>
      <c r="E3678" s="142" t="s">
        <v>2207</v>
      </c>
      <c r="F3678" s="143">
        <v>6</v>
      </c>
      <c r="G3678" s="143">
        <v>1</v>
      </c>
    </row>
    <row r="3679" spans="1:7" x14ac:dyDescent="0.25">
      <c r="A3679" s="142" t="s">
        <v>1844</v>
      </c>
      <c r="B3679" s="142" t="s">
        <v>2329</v>
      </c>
      <c r="C3679" s="142" t="s">
        <v>1843</v>
      </c>
      <c r="D3679" s="142" t="s">
        <v>2249</v>
      </c>
      <c r="E3679" s="142" t="s">
        <v>2208</v>
      </c>
      <c r="F3679" s="143">
        <v>6.5</v>
      </c>
      <c r="G3679" s="143">
        <v>1</v>
      </c>
    </row>
    <row r="3680" spans="1:7" x14ac:dyDescent="0.25">
      <c r="A3680" s="142" t="s">
        <v>1844</v>
      </c>
      <c r="B3680" s="142" t="s">
        <v>2329</v>
      </c>
      <c r="C3680" s="142" t="s">
        <v>1843</v>
      </c>
      <c r="D3680" s="142" t="s">
        <v>2250</v>
      </c>
      <c r="E3680" s="142" t="s">
        <v>2209</v>
      </c>
      <c r="F3680" s="143">
        <v>7</v>
      </c>
      <c r="G3680" s="143">
        <v>1</v>
      </c>
    </row>
    <row r="3681" spans="1:7" x14ac:dyDescent="0.25">
      <c r="A3681" s="142" t="s">
        <v>1844</v>
      </c>
      <c r="B3681" s="142" t="s">
        <v>2329</v>
      </c>
      <c r="C3681" s="142" t="s">
        <v>1843</v>
      </c>
      <c r="D3681" s="142" t="s">
        <v>2251</v>
      </c>
      <c r="E3681" s="142" t="s">
        <v>2210</v>
      </c>
      <c r="F3681" s="143">
        <v>7.5</v>
      </c>
      <c r="G3681" s="143">
        <v>1</v>
      </c>
    </row>
    <row r="3682" spans="1:7" x14ac:dyDescent="0.25">
      <c r="A3682" s="142" t="s">
        <v>1844</v>
      </c>
      <c r="B3682" s="142" t="s">
        <v>2329</v>
      </c>
      <c r="C3682" s="142" t="s">
        <v>1843</v>
      </c>
      <c r="D3682" s="142" t="s">
        <v>2252</v>
      </c>
      <c r="E3682" s="142" t="s">
        <v>2211</v>
      </c>
      <c r="F3682" s="143">
        <v>8</v>
      </c>
      <c r="G3682" s="143">
        <v>1</v>
      </c>
    </row>
    <row r="3683" spans="1:7" x14ac:dyDescent="0.25">
      <c r="A3683" s="142" t="s">
        <v>1844</v>
      </c>
      <c r="B3683" s="142" t="s">
        <v>2329</v>
      </c>
      <c r="C3683" s="142" t="s">
        <v>1843</v>
      </c>
      <c r="D3683" s="142" t="s">
        <v>2253</v>
      </c>
      <c r="E3683" s="142" t="s">
        <v>2212</v>
      </c>
      <c r="F3683" s="143">
        <v>8.5</v>
      </c>
      <c r="G3683" s="143">
        <v>1</v>
      </c>
    </row>
    <row r="3684" spans="1:7" x14ac:dyDescent="0.25">
      <c r="A3684" s="142" t="s">
        <v>1844</v>
      </c>
      <c r="B3684" s="142" t="s">
        <v>2329</v>
      </c>
      <c r="C3684" s="142" t="s">
        <v>1843</v>
      </c>
      <c r="D3684" s="142" t="s">
        <v>2254</v>
      </c>
      <c r="E3684" s="142" t="s">
        <v>2213</v>
      </c>
      <c r="F3684" s="143">
        <v>9</v>
      </c>
      <c r="G3684" s="143">
        <v>1</v>
      </c>
    </row>
    <row r="3685" spans="1:7" x14ac:dyDescent="0.25">
      <c r="A3685" s="142" t="s">
        <v>1846</v>
      </c>
      <c r="B3685" s="142" t="s">
        <v>2330</v>
      </c>
      <c r="C3685" s="142" t="s">
        <v>1843</v>
      </c>
      <c r="D3685" s="142" t="s">
        <v>2218</v>
      </c>
      <c r="E3685" s="142" t="s">
        <v>2197</v>
      </c>
      <c r="F3685" s="143">
        <v>1</v>
      </c>
      <c r="G3685" s="143">
        <v>1</v>
      </c>
    </row>
    <row r="3686" spans="1:7" x14ac:dyDescent="0.25">
      <c r="A3686" s="142" t="s">
        <v>1846</v>
      </c>
      <c r="B3686" s="142" t="s">
        <v>2330</v>
      </c>
      <c r="C3686" s="142" t="s">
        <v>1843</v>
      </c>
      <c r="D3686" s="142" t="s">
        <v>2239</v>
      </c>
      <c r="E3686" s="142" t="s">
        <v>2198</v>
      </c>
      <c r="F3686" s="143">
        <v>1.5</v>
      </c>
      <c r="G3686" s="143">
        <v>1</v>
      </c>
    </row>
    <row r="3687" spans="1:7" x14ac:dyDescent="0.25">
      <c r="A3687" s="142" t="s">
        <v>1846</v>
      </c>
      <c r="B3687" s="142" t="s">
        <v>2330</v>
      </c>
      <c r="C3687" s="142" t="s">
        <v>1843</v>
      </c>
      <c r="D3687" s="142" t="s">
        <v>2240</v>
      </c>
      <c r="E3687" s="142" t="s">
        <v>2199</v>
      </c>
      <c r="F3687" s="143">
        <v>2</v>
      </c>
      <c r="G3687" s="143">
        <v>1</v>
      </c>
    </row>
    <row r="3688" spans="1:7" x14ac:dyDescent="0.25">
      <c r="A3688" s="142" t="s">
        <v>1846</v>
      </c>
      <c r="B3688" s="142" t="s">
        <v>2330</v>
      </c>
      <c r="C3688" s="142" t="s">
        <v>1843</v>
      </c>
      <c r="D3688" s="142" t="s">
        <v>2241</v>
      </c>
      <c r="E3688" s="142" t="s">
        <v>2200</v>
      </c>
      <c r="F3688" s="143">
        <v>2.5</v>
      </c>
      <c r="G3688" s="143">
        <v>1</v>
      </c>
    </row>
    <row r="3689" spans="1:7" x14ac:dyDescent="0.25">
      <c r="A3689" s="142" t="s">
        <v>1846</v>
      </c>
      <c r="B3689" s="142" t="s">
        <v>2330</v>
      </c>
      <c r="C3689" s="142" t="s">
        <v>1843</v>
      </c>
      <c r="D3689" s="142" t="s">
        <v>2242</v>
      </c>
      <c r="E3689" s="142" t="s">
        <v>2201</v>
      </c>
      <c r="F3689" s="143">
        <v>3</v>
      </c>
      <c r="G3689" s="143">
        <v>1</v>
      </c>
    </row>
    <row r="3690" spans="1:7" x14ac:dyDescent="0.25">
      <c r="A3690" s="142" t="s">
        <v>1846</v>
      </c>
      <c r="B3690" s="142" t="s">
        <v>2330</v>
      </c>
      <c r="C3690" s="142" t="s">
        <v>1843</v>
      </c>
      <c r="D3690" s="142" t="s">
        <v>2243</v>
      </c>
      <c r="E3690" s="142" t="s">
        <v>2202</v>
      </c>
      <c r="F3690" s="143">
        <v>3.5</v>
      </c>
      <c r="G3690" s="143">
        <v>1</v>
      </c>
    </row>
    <row r="3691" spans="1:7" x14ac:dyDescent="0.25">
      <c r="A3691" s="142" t="s">
        <v>1846</v>
      </c>
      <c r="B3691" s="142" t="s">
        <v>2330</v>
      </c>
      <c r="C3691" s="142" t="s">
        <v>1843</v>
      </c>
      <c r="D3691" s="142" t="s">
        <v>2244</v>
      </c>
      <c r="E3691" s="142" t="s">
        <v>2203</v>
      </c>
      <c r="F3691" s="143">
        <v>4</v>
      </c>
      <c r="G3691" s="143">
        <v>1</v>
      </c>
    </row>
    <row r="3692" spans="1:7" x14ac:dyDescent="0.25">
      <c r="A3692" s="142" t="s">
        <v>1846</v>
      </c>
      <c r="B3692" s="142" t="s">
        <v>2330</v>
      </c>
      <c r="C3692" s="142" t="s">
        <v>1843</v>
      </c>
      <c r="D3692" s="142" t="s">
        <v>2245</v>
      </c>
      <c r="E3692" s="142" t="s">
        <v>2204</v>
      </c>
      <c r="F3692" s="143">
        <v>4.5</v>
      </c>
      <c r="G3692" s="143">
        <v>1</v>
      </c>
    </row>
    <row r="3693" spans="1:7" x14ac:dyDescent="0.25">
      <c r="A3693" s="142" t="s">
        <v>1846</v>
      </c>
      <c r="B3693" s="142" t="s">
        <v>2330</v>
      </c>
      <c r="C3693" s="142" t="s">
        <v>1843</v>
      </c>
      <c r="D3693" s="142" t="s">
        <v>2246</v>
      </c>
      <c r="E3693" s="142" t="s">
        <v>2205</v>
      </c>
      <c r="F3693" s="143">
        <v>5</v>
      </c>
      <c r="G3693" s="143">
        <v>1</v>
      </c>
    </row>
    <row r="3694" spans="1:7" x14ac:dyDescent="0.25">
      <c r="A3694" s="142" t="s">
        <v>1846</v>
      </c>
      <c r="B3694" s="142" t="s">
        <v>2330</v>
      </c>
      <c r="C3694" s="142" t="s">
        <v>1843</v>
      </c>
      <c r="D3694" s="142" t="s">
        <v>2247</v>
      </c>
      <c r="E3694" s="142" t="s">
        <v>2206</v>
      </c>
      <c r="F3694" s="143">
        <v>5.5</v>
      </c>
      <c r="G3694" s="143">
        <v>1</v>
      </c>
    </row>
    <row r="3695" spans="1:7" x14ac:dyDescent="0.25">
      <c r="A3695" s="142" t="s">
        <v>1846</v>
      </c>
      <c r="B3695" s="142" t="s">
        <v>2330</v>
      </c>
      <c r="C3695" s="142" t="s">
        <v>1843</v>
      </c>
      <c r="D3695" s="142" t="s">
        <v>2248</v>
      </c>
      <c r="E3695" s="142" t="s">
        <v>2207</v>
      </c>
      <c r="F3695" s="143">
        <v>6</v>
      </c>
      <c r="G3695" s="143">
        <v>1</v>
      </c>
    </row>
    <row r="3696" spans="1:7" x14ac:dyDescent="0.25">
      <c r="A3696" s="142" t="s">
        <v>1846</v>
      </c>
      <c r="B3696" s="142" t="s">
        <v>2330</v>
      </c>
      <c r="C3696" s="142" t="s">
        <v>1843</v>
      </c>
      <c r="D3696" s="142" t="s">
        <v>2249</v>
      </c>
      <c r="E3696" s="142" t="s">
        <v>2208</v>
      </c>
      <c r="F3696" s="143">
        <v>6.5</v>
      </c>
      <c r="G3696" s="143">
        <v>1</v>
      </c>
    </row>
    <row r="3697" spans="1:7" x14ac:dyDescent="0.25">
      <c r="A3697" s="142" t="s">
        <v>1846</v>
      </c>
      <c r="B3697" s="142" t="s">
        <v>2330</v>
      </c>
      <c r="C3697" s="142" t="s">
        <v>1843</v>
      </c>
      <c r="D3697" s="142" t="s">
        <v>2250</v>
      </c>
      <c r="E3697" s="142" t="s">
        <v>2209</v>
      </c>
      <c r="F3697" s="143">
        <v>7</v>
      </c>
      <c r="G3697" s="143">
        <v>1</v>
      </c>
    </row>
    <row r="3698" spans="1:7" x14ac:dyDescent="0.25">
      <c r="A3698" s="142" t="s">
        <v>1846</v>
      </c>
      <c r="B3698" s="142" t="s">
        <v>2330</v>
      </c>
      <c r="C3698" s="142" t="s">
        <v>1843</v>
      </c>
      <c r="D3698" s="142" t="s">
        <v>2251</v>
      </c>
      <c r="E3698" s="142" t="s">
        <v>2210</v>
      </c>
      <c r="F3698" s="143">
        <v>7.5</v>
      </c>
      <c r="G3698" s="143">
        <v>1</v>
      </c>
    </row>
    <row r="3699" spans="1:7" x14ac:dyDescent="0.25">
      <c r="A3699" s="142" t="s">
        <v>1846</v>
      </c>
      <c r="B3699" s="142" t="s">
        <v>2330</v>
      </c>
      <c r="C3699" s="142" t="s">
        <v>1843</v>
      </c>
      <c r="D3699" s="142" t="s">
        <v>2252</v>
      </c>
      <c r="E3699" s="142" t="s">
        <v>2211</v>
      </c>
      <c r="F3699" s="143">
        <v>8</v>
      </c>
      <c r="G3699" s="143">
        <v>1</v>
      </c>
    </row>
    <row r="3700" spans="1:7" x14ac:dyDescent="0.25">
      <c r="A3700" s="142" t="s">
        <v>1846</v>
      </c>
      <c r="B3700" s="142" t="s">
        <v>2330</v>
      </c>
      <c r="C3700" s="142" t="s">
        <v>1843</v>
      </c>
      <c r="D3700" s="142" t="s">
        <v>2253</v>
      </c>
      <c r="E3700" s="142" t="s">
        <v>2212</v>
      </c>
      <c r="F3700" s="143">
        <v>8.5</v>
      </c>
      <c r="G3700" s="143">
        <v>1</v>
      </c>
    </row>
    <row r="3701" spans="1:7" x14ac:dyDescent="0.25">
      <c r="A3701" s="142" t="s">
        <v>1846</v>
      </c>
      <c r="B3701" s="142" t="s">
        <v>2330</v>
      </c>
      <c r="C3701" s="142" t="s">
        <v>1843</v>
      </c>
      <c r="D3701" s="142" t="s">
        <v>2254</v>
      </c>
      <c r="E3701" s="142" t="s">
        <v>2213</v>
      </c>
      <c r="F3701" s="143">
        <v>9</v>
      </c>
      <c r="G3701" s="143">
        <v>1</v>
      </c>
    </row>
    <row r="3702" spans="1:7" x14ac:dyDescent="0.25">
      <c r="A3702" s="142" t="s">
        <v>946</v>
      </c>
      <c r="B3702" s="142" t="s">
        <v>285</v>
      </c>
      <c r="C3702" s="142" t="s">
        <v>1804</v>
      </c>
      <c r="D3702" s="142" t="s">
        <v>581</v>
      </c>
      <c r="E3702" s="142" t="s">
        <v>2138</v>
      </c>
      <c r="F3702" s="143">
        <v>10.75</v>
      </c>
      <c r="G3702" s="143">
        <v>1</v>
      </c>
    </row>
    <row r="3703" spans="1:7" x14ac:dyDescent="0.25">
      <c r="A3703" s="142" t="s">
        <v>946</v>
      </c>
      <c r="B3703" s="142" t="s">
        <v>285</v>
      </c>
      <c r="C3703" s="142" t="s">
        <v>1804</v>
      </c>
      <c r="D3703" s="142" t="s">
        <v>2</v>
      </c>
      <c r="E3703" s="142" t="s">
        <v>2139</v>
      </c>
      <c r="F3703" s="143">
        <v>8.8800000000000008</v>
      </c>
      <c r="G3703" s="143">
        <v>1</v>
      </c>
    </row>
    <row r="3704" spans="1:7" x14ac:dyDescent="0.25">
      <c r="A3704" s="142" t="s">
        <v>946</v>
      </c>
      <c r="B3704" s="142" t="s">
        <v>285</v>
      </c>
      <c r="C3704" s="142" t="s">
        <v>1804</v>
      </c>
      <c r="D3704" s="142" t="s">
        <v>13</v>
      </c>
      <c r="E3704" s="142" t="s">
        <v>2140</v>
      </c>
      <c r="F3704" s="143">
        <v>7</v>
      </c>
      <c r="G3704" s="143">
        <v>1</v>
      </c>
    </row>
    <row r="3705" spans="1:7" x14ac:dyDescent="0.25">
      <c r="A3705" s="142" t="s">
        <v>946</v>
      </c>
      <c r="B3705" s="142" t="s">
        <v>285</v>
      </c>
      <c r="C3705" s="142" t="s">
        <v>1804</v>
      </c>
      <c r="D3705" s="142" t="s">
        <v>10</v>
      </c>
      <c r="E3705" s="142" t="s">
        <v>2141</v>
      </c>
      <c r="F3705" s="143">
        <v>5.13</v>
      </c>
      <c r="G3705" s="143">
        <v>1</v>
      </c>
    </row>
    <row r="3706" spans="1:7" x14ac:dyDescent="0.25">
      <c r="A3706" s="142" t="s">
        <v>946</v>
      </c>
      <c r="B3706" s="142" t="s">
        <v>285</v>
      </c>
      <c r="C3706" s="142" t="s">
        <v>1804</v>
      </c>
      <c r="D3706" s="142" t="s">
        <v>370</v>
      </c>
      <c r="E3706" s="142" t="s">
        <v>2142</v>
      </c>
      <c r="F3706" s="143">
        <v>3.5</v>
      </c>
      <c r="G3706" s="143">
        <v>1</v>
      </c>
    </row>
    <row r="3707" spans="1:7" x14ac:dyDescent="0.25">
      <c r="A3707" s="142" t="s">
        <v>947</v>
      </c>
      <c r="B3707" s="142" t="s">
        <v>293</v>
      </c>
      <c r="C3707" s="142" t="s">
        <v>1804</v>
      </c>
      <c r="D3707" s="142" t="s">
        <v>581</v>
      </c>
      <c r="E3707" s="142" t="s">
        <v>2138</v>
      </c>
      <c r="F3707" s="143">
        <v>10.75</v>
      </c>
      <c r="G3707" s="143">
        <v>1</v>
      </c>
    </row>
    <row r="3708" spans="1:7" x14ac:dyDescent="0.25">
      <c r="A3708" s="142" t="s">
        <v>947</v>
      </c>
      <c r="B3708" s="142" t="s">
        <v>293</v>
      </c>
      <c r="C3708" s="142" t="s">
        <v>1804</v>
      </c>
      <c r="D3708" s="142" t="s">
        <v>2</v>
      </c>
      <c r="E3708" s="142" t="s">
        <v>2139</v>
      </c>
      <c r="F3708" s="143">
        <v>8.8800000000000008</v>
      </c>
      <c r="G3708" s="143">
        <v>1</v>
      </c>
    </row>
    <row r="3709" spans="1:7" x14ac:dyDescent="0.25">
      <c r="A3709" s="142" t="s">
        <v>947</v>
      </c>
      <c r="B3709" s="142" t="s">
        <v>293</v>
      </c>
      <c r="C3709" s="142" t="s">
        <v>1804</v>
      </c>
      <c r="D3709" s="142" t="s">
        <v>13</v>
      </c>
      <c r="E3709" s="142" t="s">
        <v>2140</v>
      </c>
      <c r="F3709" s="143">
        <v>7</v>
      </c>
      <c r="G3709" s="143">
        <v>1</v>
      </c>
    </row>
    <row r="3710" spans="1:7" x14ac:dyDescent="0.25">
      <c r="A3710" s="142" t="s">
        <v>947</v>
      </c>
      <c r="B3710" s="142" t="s">
        <v>293</v>
      </c>
      <c r="C3710" s="142" t="s">
        <v>1804</v>
      </c>
      <c r="D3710" s="142" t="s">
        <v>10</v>
      </c>
      <c r="E3710" s="142" t="s">
        <v>2141</v>
      </c>
      <c r="F3710" s="143">
        <v>5.13</v>
      </c>
      <c r="G3710" s="143">
        <v>1</v>
      </c>
    </row>
    <row r="3711" spans="1:7" x14ac:dyDescent="0.25">
      <c r="A3711" s="142" t="s">
        <v>947</v>
      </c>
      <c r="B3711" s="142" t="s">
        <v>293</v>
      </c>
      <c r="C3711" s="142" t="s">
        <v>1804</v>
      </c>
      <c r="D3711" s="142" t="s">
        <v>370</v>
      </c>
      <c r="E3711" s="142" t="s">
        <v>2142</v>
      </c>
      <c r="F3711" s="143">
        <v>3.5</v>
      </c>
      <c r="G3711" s="143">
        <v>1</v>
      </c>
    </row>
    <row r="3712" spans="1:7" x14ac:dyDescent="0.25">
      <c r="A3712" s="142" t="s">
        <v>948</v>
      </c>
      <c r="B3712" s="142" t="s">
        <v>289</v>
      </c>
      <c r="C3712" s="142" t="s">
        <v>1804</v>
      </c>
      <c r="D3712" s="142" t="s">
        <v>581</v>
      </c>
      <c r="E3712" s="142" t="s">
        <v>2138</v>
      </c>
      <c r="F3712" s="143">
        <v>10.75</v>
      </c>
      <c r="G3712" s="143">
        <v>1</v>
      </c>
    </row>
    <row r="3713" spans="1:7" x14ac:dyDescent="0.25">
      <c r="A3713" s="142" t="s">
        <v>948</v>
      </c>
      <c r="B3713" s="142" t="s">
        <v>289</v>
      </c>
      <c r="C3713" s="142" t="s">
        <v>1804</v>
      </c>
      <c r="D3713" s="142" t="s">
        <v>2</v>
      </c>
      <c r="E3713" s="142" t="s">
        <v>2139</v>
      </c>
      <c r="F3713" s="143">
        <v>8.8800000000000008</v>
      </c>
      <c r="G3713" s="143">
        <v>1</v>
      </c>
    </row>
    <row r="3714" spans="1:7" x14ac:dyDescent="0.25">
      <c r="A3714" s="142" t="s">
        <v>948</v>
      </c>
      <c r="B3714" s="142" t="s">
        <v>289</v>
      </c>
      <c r="C3714" s="142" t="s">
        <v>1804</v>
      </c>
      <c r="D3714" s="142" t="s">
        <v>13</v>
      </c>
      <c r="E3714" s="142" t="s">
        <v>2140</v>
      </c>
      <c r="F3714" s="143">
        <v>7</v>
      </c>
      <c r="G3714" s="143">
        <v>1</v>
      </c>
    </row>
    <row r="3715" spans="1:7" x14ac:dyDescent="0.25">
      <c r="A3715" s="142" t="s">
        <v>948</v>
      </c>
      <c r="B3715" s="142" t="s">
        <v>289</v>
      </c>
      <c r="C3715" s="142" t="s">
        <v>1804</v>
      </c>
      <c r="D3715" s="142" t="s">
        <v>10</v>
      </c>
      <c r="E3715" s="142" t="s">
        <v>2141</v>
      </c>
      <c r="F3715" s="143">
        <v>5.13</v>
      </c>
      <c r="G3715" s="143">
        <v>1</v>
      </c>
    </row>
    <row r="3716" spans="1:7" x14ac:dyDescent="0.25">
      <c r="A3716" s="142" t="s">
        <v>948</v>
      </c>
      <c r="B3716" s="142" t="s">
        <v>289</v>
      </c>
      <c r="C3716" s="142" t="s">
        <v>1804</v>
      </c>
      <c r="D3716" s="142" t="s">
        <v>370</v>
      </c>
      <c r="E3716" s="142" t="s">
        <v>2142</v>
      </c>
      <c r="F3716" s="143">
        <v>3.5</v>
      </c>
      <c r="G3716" s="143">
        <v>1</v>
      </c>
    </row>
    <row r="3717" spans="1:7" x14ac:dyDescent="0.25">
      <c r="A3717" s="142" t="s">
        <v>1975</v>
      </c>
      <c r="B3717" s="142" t="s">
        <v>1976</v>
      </c>
      <c r="C3717" s="142" t="s">
        <v>973</v>
      </c>
      <c r="D3717" s="142" t="s">
        <v>2229</v>
      </c>
      <c r="E3717" s="142" t="s">
        <v>2188</v>
      </c>
      <c r="F3717" s="143">
        <v>1</v>
      </c>
      <c r="G3717" s="143">
        <v>1</v>
      </c>
    </row>
    <row r="3718" spans="1:7" x14ac:dyDescent="0.25">
      <c r="A3718" s="142" t="s">
        <v>1975</v>
      </c>
      <c r="B3718" s="142" t="s">
        <v>1976</v>
      </c>
      <c r="C3718" s="142" t="s">
        <v>973</v>
      </c>
      <c r="D3718" s="142" t="s">
        <v>2230</v>
      </c>
      <c r="E3718" s="142" t="s">
        <v>2189</v>
      </c>
      <c r="F3718" s="143">
        <v>2</v>
      </c>
      <c r="G3718" s="143">
        <v>1</v>
      </c>
    </row>
    <row r="3719" spans="1:7" x14ac:dyDescent="0.25">
      <c r="A3719" s="142" t="s">
        <v>1975</v>
      </c>
      <c r="B3719" s="142" t="s">
        <v>1976</v>
      </c>
      <c r="C3719" s="142" t="s">
        <v>973</v>
      </c>
      <c r="D3719" s="142" t="s">
        <v>2231</v>
      </c>
      <c r="E3719" s="142" t="s">
        <v>2190</v>
      </c>
      <c r="F3719" s="143">
        <v>3</v>
      </c>
      <c r="G3719" s="143">
        <v>1</v>
      </c>
    </row>
    <row r="3720" spans="1:7" x14ac:dyDescent="0.25">
      <c r="A3720" s="142" t="s">
        <v>1975</v>
      </c>
      <c r="B3720" s="142" t="s">
        <v>1976</v>
      </c>
      <c r="C3720" s="142" t="s">
        <v>973</v>
      </c>
      <c r="D3720" s="142" t="s">
        <v>2232</v>
      </c>
      <c r="E3720" s="142" t="s">
        <v>2191</v>
      </c>
      <c r="F3720" s="143">
        <v>4</v>
      </c>
      <c r="G3720" s="143">
        <v>1</v>
      </c>
    </row>
    <row r="3721" spans="1:7" x14ac:dyDescent="0.25">
      <c r="A3721" s="142" t="s">
        <v>1975</v>
      </c>
      <c r="B3721" s="142" t="s">
        <v>1976</v>
      </c>
      <c r="C3721" s="142" t="s">
        <v>973</v>
      </c>
      <c r="D3721" s="142" t="s">
        <v>2233</v>
      </c>
      <c r="E3721" s="142" t="s">
        <v>2192</v>
      </c>
      <c r="F3721" s="143">
        <v>5</v>
      </c>
      <c r="G3721" s="143">
        <v>1</v>
      </c>
    </row>
    <row r="3722" spans="1:7" x14ac:dyDescent="0.25">
      <c r="A3722" s="142" t="s">
        <v>1975</v>
      </c>
      <c r="B3722" s="142" t="s">
        <v>1976</v>
      </c>
      <c r="C3722" s="142" t="s">
        <v>973</v>
      </c>
      <c r="D3722" s="142" t="s">
        <v>2234</v>
      </c>
      <c r="E3722" s="142" t="s">
        <v>2193</v>
      </c>
      <c r="F3722" s="143">
        <v>6</v>
      </c>
      <c r="G3722" s="143">
        <v>1</v>
      </c>
    </row>
    <row r="3723" spans="1:7" x14ac:dyDescent="0.25">
      <c r="A3723" s="142" t="s">
        <v>1975</v>
      </c>
      <c r="B3723" s="142" t="s">
        <v>1976</v>
      </c>
      <c r="C3723" s="142" t="s">
        <v>973</v>
      </c>
      <c r="D3723" s="142" t="s">
        <v>2235</v>
      </c>
      <c r="E3723" s="142" t="s">
        <v>2194</v>
      </c>
      <c r="F3723" s="143">
        <v>7</v>
      </c>
      <c r="G3723" s="143">
        <v>1</v>
      </c>
    </row>
    <row r="3724" spans="1:7" x14ac:dyDescent="0.25">
      <c r="A3724" s="142" t="s">
        <v>1975</v>
      </c>
      <c r="B3724" s="142" t="s">
        <v>1976</v>
      </c>
      <c r="C3724" s="142" t="s">
        <v>973</v>
      </c>
      <c r="D3724" s="142" t="s">
        <v>2236</v>
      </c>
      <c r="E3724" s="142" t="s">
        <v>2195</v>
      </c>
      <c r="F3724" s="143">
        <v>8</v>
      </c>
      <c r="G3724" s="143">
        <v>1</v>
      </c>
    </row>
    <row r="3725" spans="1:7" x14ac:dyDescent="0.25">
      <c r="A3725" s="142" t="s">
        <v>1975</v>
      </c>
      <c r="B3725" s="142" t="s">
        <v>1976</v>
      </c>
      <c r="C3725" s="142" t="s">
        <v>973</v>
      </c>
      <c r="D3725" s="142" t="s">
        <v>2237</v>
      </c>
      <c r="E3725" s="142" t="s">
        <v>2196</v>
      </c>
      <c r="F3725" s="143">
        <v>9</v>
      </c>
      <c r="G3725" s="143">
        <v>1</v>
      </c>
    </row>
    <row r="3726" spans="1:7" x14ac:dyDescent="0.25">
      <c r="A3726" s="142" t="s">
        <v>1977</v>
      </c>
      <c r="B3726" s="142" t="s">
        <v>1978</v>
      </c>
      <c r="C3726" s="142" t="s">
        <v>973</v>
      </c>
      <c r="D3726" s="142" t="s">
        <v>2229</v>
      </c>
      <c r="E3726" s="142" t="s">
        <v>2188</v>
      </c>
      <c r="F3726" s="143">
        <v>1</v>
      </c>
      <c r="G3726" s="143">
        <v>1</v>
      </c>
    </row>
    <row r="3727" spans="1:7" x14ac:dyDescent="0.25">
      <c r="A3727" s="142" t="s">
        <v>1977</v>
      </c>
      <c r="B3727" s="142" t="s">
        <v>1978</v>
      </c>
      <c r="C3727" s="142" t="s">
        <v>973</v>
      </c>
      <c r="D3727" s="142" t="s">
        <v>2230</v>
      </c>
      <c r="E3727" s="142" t="s">
        <v>2189</v>
      </c>
      <c r="F3727" s="143">
        <v>2</v>
      </c>
      <c r="G3727" s="143">
        <v>1</v>
      </c>
    </row>
    <row r="3728" spans="1:7" x14ac:dyDescent="0.25">
      <c r="A3728" s="142" t="s">
        <v>1977</v>
      </c>
      <c r="B3728" s="142" t="s">
        <v>1978</v>
      </c>
      <c r="C3728" s="142" t="s">
        <v>973</v>
      </c>
      <c r="D3728" s="142" t="s">
        <v>2231</v>
      </c>
      <c r="E3728" s="142" t="s">
        <v>2190</v>
      </c>
      <c r="F3728" s="143">
        <v>3</v>
      </c>
      <c r="G3728" s="143">
        <v>1</v>
      </c>
    </row>
    <row r="3729" spans="1:7" x14ac:dyDescent="0.25">
      <c r="A3729" s="142" t="s">
        <v>1977</v>
      </c>
      <c r="B3729" s="142" t="s">
        <v>1978</v>
      </c>
      <c r="C3729" s="142" t="s">
        <v>973</v>
      </c>
      <c r="D3729" s="142" t="s">
        <v>2232</v>
      </c>
      <c r="E3729" s="142" t="s">
        <v>2191</v>
      </c>
      <c r="F3729" s="143">
        <v>4</v>
      </c>
      <c r="G3729" s="143">
        <v>1</v>
      </c>
    </row>
    <row r="3730" spans="1:7" x14ac:dyDescent="0.25">
      <c r="A3730" s="142" t="s">
        <v>1977</v>
      </c>
      <c r="B3730" s="142" t="s">
        <v>1978</v>
      </c>
      <c r="C3730" s="142" t="s">
        <v>973</v>
      </c>
      <c r="D3730" s="142" t="s">
        <v>2233</v>
      </c>
      <c r="E3730" s="142" t="s">
        <v>2192</v>
      </c>
      <c r="F3730" s="143">
        <v>5</v>
      </c>
      <c r="G3730" s="143">
        <v>1</v>
      </c>
    </row>
    <row r="3731" spans="1:7" x14ac:dyDescent="0.25">
      <c r="A3731" s="142" t="s">
        <v>1977</v>
      </c>
      <c r="B3731" s="142" t="s">
        <v>1978</v>
      </c>
      <c r="C3731" s="142" t="s">
        <v>973</v>
      </c>
      <c r="D3731" s="142" t="s">
        <v>2234</v>
      </c>
      <c r="E3731" s="142" t="s">
        <v>2193</v>
      </c>
      <c r="F3731" s="143">
        <v>6</v>
      </c>
      <c r="G3731" s="143">
        <v>1</v>
      </c>
    </row>
    <row r="3732" spans="1:7" x14ac:dyDescent="0.25">
      <c r="A3732" s="142" t="s">
        <v>1977</v>
      </c>
      <c r="B3732" s="142" t="s">
        <v>1978</v>
      </c>
      <c r="C3732" s="142" t="s">
        <v>973</v>
      </c>
      <c r="D3732" s="142" t="s">
        <v>2235</v>
      </c>
      <c r="E3732" s="142" t="s">
        <v>2194</v>
      </c>
      <c r="F3732" s="143">
        <v>7</v>
      </c>
      <c r="G3732" s="143">
        <v>1</v>
      </c>
    </row>
    <row r="3733" spans="1:7" x14ac:dyDescent="0.25">
      <c r="A3733" s="142" t="s">
        <v>1977</v>
      </c>
      <c r="B3733" s="142" t="s">
        <v>1978</v>
      </c>
      <c r="C3733" s="142" t="s">
        <v>973</v>
      </c>
      <c r="D3733" s="142" t="s">
        <v>2236</v>
      </c>
      <c r="E3733" s="142" t="s">
        <v>2195</v>
      </c>
      <c r="F3733" s="143">
        <v>8</v>
      </c>
      <c r="G3733" s="143">
        <v>1</v>
      </c>
    </row>
    <row r="3734" spans="1:7" x14ac:dyDescent="0.25">
      <c r="A3734" s="142" t="s">
        <v>1977</v>
      </c>
      <c r="B3734" s="142" t="s">
        <v>1978</v>
      </c>
      <c r="C3734" s="142" t="s">
        <v>973</v>
      </c>
      <c r="D3734" s="142" t="s">
        <v>2237</v>
      </c>
      <c r="E3734" s="142" t="s">
        <v>2196</v>
      </c>
      <c r="F3734" s="143">
        <v>9</v>
      </c>
      <c r="G3734" s="143">
        <v>1</v>
      </c>
    </row>
    <row r="3735" spans="1:7" x14ac:dyDescent="0.25">
      <c r="A3735" s="142" t="s">
        <v>1979</v>
      </c>
      <c r="B3735" s="142" t="s">
        <v>1980</v>
      </c>
      <c r="C3735" s="142" t="s">
        <v>973</v>
      </c>
      <c r="D3735" s="142" t="s">
        <v>2229</v>
      </c>
      <c r="E3735" s="142" t="s">
        <v>2188</v>
      </c>
      <c r="F3735" s="143">
        <v>1</v>
      </c>
      <c r="G3735" s="143">
        <v>1</v>
      </c>
    </row>
    <row r="3736" spans="1:7" x14ac:dyDescent="0.25">
      <c r="A3736" s="142" t="s">
        <v>1979</v>
      </c>
      <c r="B3736" s="142" t="s">
        <v>1980</v>
      </c>
      <c r="C3736" s="142" t="s">
        <v>973</v>
      </c>
      <c r="D3736" s="142" t="s">
        <v>2230</v>
      </c>
      <c r="E3736" s="142" t="s">
        <v>2189</v>
      </c>
      <c r="F3736" s="143">
        <v>2</v>
      </c>
      <c r="G3736" s="143">
        <v>1</v>
      </c>
    </row>
    <row r="3737" spans="1:7" x14ac:dyDescent="0.25">
      <c r="A3737" s="142" t="s">
        <v>1979</v>
      </c>
      <c r="B3737" s="142" t="s">
        <v>1980</v>
      </c>
      <c r="C3737" s="142" t="s">
        <v>973</v>
      </c>
      <c r="D3737" s="142" t="s">
        <v>2231</v>
      </c>
      <c r="E3737" s="142" t="s">
        <v>2190</v>
      </c>
      <c r="F3737" s="143">
        <v>3</v>
      </c>
      <c r="G3737" s="143">
        <v>1</v>
      </c>
    </row>
    <row r="3738" spans="1:7" x14ac:dyDescent="0.25">
      <c r="A3738" s="142" t="s">
        <v>1979</v>
      </c>
      <c r="B3738" s="142" t="s">
        <v>1980</v>
      </c>
      <c r="C3738" s="142" t="s">
        <v>973</v>
      </c>
      <c r="D3738" s="142" t="s">
        <v>2232</v>
      </c>
      <c r="E3738" s="142" t="s">
        <v>2191</v>
      </c>
      <c r="F3738" s="143">
        <v>4</v>
      </c>
      <c r="G3738" s="143">
        <v>1</v>
      </c>
    </row>
    <row r="3739" spans="1:7" x14ac:dyDescent="0.25">
      <c r="A3739" s="142" t="s">
        <v>1979</v>
      </c>
      <c r="B3739" s="142" t="s">
        <v>1980</v>
      </c>
      <c r="C3739" s="142" t="s">
        <v>973</v>
      </c>
      <c r="D3739" s="142" t="s">
        <v>2233</v>
      </c>
      <c r="E3739" s="142" t="s">
        <v>2192</v>
      </c>
      <c r="F3739" s="143">
        <v>5</v>
      </c>
      <c r="G3739" s="143">
        <v>1</v>
      </c>
    </row>
    <row r="3740" spans="1:7" x14ac:dyDescent="0.25">
      <c r="A3740" s="142" t="s">
        <v>1979</v>
      </c>
      <c r="B3740" s="142" t="s">
        <v>1980</v>
      </c>
      <c r="C3740" s="142" t="s">
        <v>973</v>
      </c>
      <c r="D3740" s="142" t="s">
        <v>2234</v>
      </c>
      <c r="E3740" s="142" t="s">
        <v>2193</v>
      </c>
      <c r="F3740" s="143">
        <v>6</v>
      </c>
      <c r="G3740" s="143">
        <v>1</v>
      </c>
    </row>
    <row r="3741" spans="1:7" x14ac:dyDescent="0.25">
      <c r="A3741" s="142" t="s">
        <v>1979</v>
      </c>
      <c r="B3741" s="142" t="s">
        <v>1980</v>
      </c>
      <c r="C3741" s="142" t="s">
        <v>973</v>
      </c>
      <c r="D3741" s="142" t="s">
        <v>2235</v>
      </c>
      <c r="E3741" s="142" t="s">
        <v>2194</v>
      </c>
      <c r="F3741" s="143">
        <v>7</v>
      </c>
      <c r="G3741" s="143">
        <v>1</v>
      </c>
    </row>
    <row r="3742" spans="1:7" x14ac:dyDescent="0.25">
      <c r="A3742" s="142" t="s">
        <v>1979</v>
      </c>
      <c r="B3742" s="142" t="s">
        <v>1980</v>
      </c>
      <c r="C3742" s="142" t="s">
        <v>973</v>
      </c>
      <c r="D3742" s="142" t="s">
        <v>2236</v>
      </c>
      <c r="E3742" s="142" t="s">
        <v>2195</v>
      </c>
      <c r="F3742" s="143">
        <v>8</v>
      </c>
      <c r="G3742" s="143">
        <v>1</v>
      </c>
    </row>
    <row r="3743" spans="1:7" x14ac:dyDescent="0.25">
      <c r="A3743" s="142" t="s">
        <v>1979</v>
      </c>
      <c r="B3743" s="142" t="s">
        <v>1980</v>
      </c>
      <c r="C3743" s="142" t="s">
        <v>973</v>
      </c>
      <c r="D3743" s="142" t="s">
        <v>2237</v>
      </c>
      <c r="E3743" s="142" t="s">
        <v>2196</v>
      </c>
      <c r="F3743" s="143">
        <v>9</v>
      </c>
      <c r="G3743" s="143">
        <v>1</v>
      </c>
    </row>
    <row r="3744" spans="1:7" x14ac:dyDescent="0.25">
      <c r="A3744" s="142" t="s">
        <v>949</v>
      </c>
      <c r="B3744" s="142" t="s">
        <v>950</v>
      </c>
      <c r="C3744" s="142" t="s">
        <v>1804</v>
      </c>
      <c r="D3744" s="142" t="s">
        <v>581</v>
      </c>
      <c r="E3744" s="142" t="s">
        <v>2138</v>
      </c>
      <c r="F3744" s="143">
        <v>10.75</v>
      </c>
      <c r="G3744" s="143">
        <v>1</v>
      </c>
    </row>
    <row r="3745" spans="1:7" x14ac:dyDescent="0.25">
      <c r="A3745" s="142" t="s">
        <v>949</v>
      </c>
      <c r="B3745" s="142" t="s">
        <v>950</v>
      </c>
      <c r="C3745" s="142" t="s">
        <v>1804</v>
      </c>
      <c r="D3745" s="142" t="s">
        <v>2</v>
      </c>
      <c r="E3745" s="142" t="s">
        <v>2139</v>
      </c>
      <c r="F3745" s="143">
        <v>8.8800000000000008</v>
      </c>
      <c r="G3745" s="143">
        <v>1</v>
      </c>
    </row>
    <row r="3746" spans="1:7" x14ac:dyDescent="0.25">
      <c r="A3746" s="142" t="s">
        <v>949</v>
      </c>
      <c r="B3746" s="142" t="s">
        <v>950</v>
      </c>
      <c r="C3746" s="142" t="s">
        <v>1804</v>
      </c>
      <c r="D3746" s="142" t="s">
        <v>13</v>
      </c>
      <c r="E3746" s="142" t="s">
        <v>2140</v>
      </c>
      <c r="F3746" s="143">
        <v>7</v>
      </c>
      <c r="G3746" s="143">
        <v>1</v>
      </c>
    </row>
    <row r="3747" spans="1:7" x14ac:dyDescent="0.25">
      <c r="A3747" s="142" t="s">
        <v>949</v>
      </c>
      <c r="B3747" s="142" t="s">
        <v>950</v>
      </c>
      <c r="C3747" s="142" t="s">
        <v>1804</v>
      </c>
      <c r="D3747" s="142" t="s">
        <v>10</v>
      </c>
      <c r="E3747" s="142" t="s">
        <v>2141</v>
      </c>
      <c r="F3747" s="143">
        <v>5.13</v>
      </c>
      <c r="G3747" s="143">
        <v>1</v>
      </c>
    </row>
    <row r="3748" spans="1:7" x14ac:dyDescent="0.25">
      <c r="A3748" s="142" t="s">
        <v>949</v>
      </c>
      <c r="B3748" s="142" t="s">
        <v>950</v>
      </c>
      <c r="C3748" s="142" t="s">
        <v>1804</v>
      </c>
      <c r="D3748" s="142" t="s">
        <v>370</v>
      </c>
      <c r="E3748" s="142" t="s">
        <v>2142</v>
      </c>
      <c r="F3748" s="143">
        <v>3.5</v>
      </c>
      <c r="G3748" s="143">
        <v>1</v>
      </c>
    </row>
    <row r="3749" spans="1:7" x14ac:dyDescent="0.25">
      <c r="A3749" s="142" t="s">
        <v>951</v>
      </c>
      <c r="B3749" s="142" t="s">
        <v>118</v>
      </c>
      <c r="C3749" s="142" t="s">
        <v>1804</v>
      </c>
      <c r="D3749" s="142" t="s">
        <v>581</v>
      </c>
      <c r="E3749" s="142" t="s">
        <v>2138</v>
      </c>
      <c r="F3749" s="143">
        <v>10.75</v>
      </c>
      <c r="G3749" s="143">
        <v>1</v>
      </c>
    </row>
    <row r="3750" spans="1:7" x14ac:dyDescent="0.25">
      <c r="A3750" s="142" t="s">
        <v>951</v>
      </c>
      <c r="B3750" s="142" t="s">
        <v>118</v>
      </c>
      <c r="C3750" s="142" t="s">
        <v>1804</v>
      </c>
      <c r="D3750" s="142" t="s">
        <v>2</v>
      </c>
      <c r="E3750" s="142" t="s">
        <v>2139</v>
      </c>
      <c r="F3750" s="143">
        <v>8.8800000000000008</v>
      </c>
      <c r="G3750" s="143">
        <v>1</v>
      </c>
    </row>
    <row r="3751" spans="1:7" x14ac:dyDescent="0.25">
      <c r="A3751" s="142" t="s">
        <v>951</v>
      </c>
      <c r="B3751" s="142" t="s">
        <v>118</v>
      </c>
      <c r="C3751" s="142" t="s">
        <v>1804</v>
      </c>
      <c r="D3751" s="142" t="s">
        <v>13</v>
      </c>
      <c r="E3751" s="142" t="s">
        <v>2140</v>
      </c>
      <c r="F3751" s="143">
        <v>7</v>
      </c>
      <c r="G3751" s="143">
        <v>1</v>
      </c>
    </row>
    <row r="3752" spans="1:7" x14ac:dyDescent="0.25">
      <c r="A3752" s="142" t="s">
        <v>951</v>
      </c>
      <c r="B3752" s="142" t="s">
        <v>118</v>
      </c>
      <c r="C3752" s="142" t="s">
        <v>1804</v>
      </c>
      <c r="D3752" s="142" t="s">
        <v>10</v>
      </c>
      <c r="E3752" s="142" t="s">
        <v>2141</v>
      </c>
      <c r="F3752" s="143">
        <v>5.13</v>
      </c>
      <c r="G3752" s="143">
        <v>1</v>
      </c>
    </row>
    <row r="3753" spans="1:7" x14ac:dyDescent="0.25">
      <c r="A3753" s="142" t="s">
        <v>951</v>
      </c>
      <c r="B3753" s="142" t="s">
        <v>118</v>
      </c>
      <c r="C3753" s="142" t="s">
        <v>1804</v>
      </c>
      <c r="D3753" s="142" t="s">
        <v>370</v>
      </c>
      <c r="E3753" s="142" t="s">
        <v>2142</v>
      </c>
      <c r="F3753" s="143">
        <v>3.5</v>
      </c>
      <c r="G3753" s="143">
        <v>1</v>
      </c>
    </row>
    <row r="3754" spans="1:7" x14ac:dyDescent="0.25">
      <c r="A3754" s="142" t="s">
        <v>952</v>
      </c>
      <c r="B3754" s="142" t="s">
        <v>116</v>
      </c>
      <c r="C3754" s="142" t="s">
        <v>1804</v>
      </c>
      <c r="D3754" s="142" t="s">
        <v>581</v>
      </c>
      <c r="E3754" s="142" t="s">
        <v>2138</v>
      </c>
      <c r="F3754" s="143">
        <v>10.75</v>
      </c>
      <c r="G3754" s="143">
        <v>1</v>
      </c>
    </row>
    <row r="3755" spans="1:7" x14ac:dyDescent="0.25">
      <c r="A3755" s="142" t="s">
        <v>952</v>
      </c>
      <c r="B3755" s="142" t="s">
        <v>116</v>
      </c>
      <c r="C3755" s="142" t="s">
        <v>1804</v>
      </c>
      <c r="D3755" s="142" t="s">
        <v>2</v>
      </c>
      <c r="E3755" s="142" t="s">
        <v>2139</v>
      </c>
      <c r="F3755" s="143">
        <v>8.8800000000000008</v>
      </c>
      <c r="G3755" s="143">
        <v>1</v>
      </c>
    </row>
    <row r="3756" spans="1:7" x14ac:dyDescent="0.25">
      <c r="A3756" s="142" t="s">
        <v>952</v>
      </c>
      <c r="B3756" s="142" t="s">
        <v>116</v>
      </c>
      <c r="C3756" s="142" t="s">
        <v>1804</v>
      </c>
      <c r="D3756" s="142" t="s">
        <v>13</v>
      </c>
      <c r="E3756" s="142" t="s">
        <v>2140</v>
      </c>
      <c r="F3756" s="143">
        <v>7</v>
      </c>
      <c r="G3756" s="143">
        <v>1</v>
      </c>
    </row>
    <row r="3757" spans="1:7" x14ac:dyDescent="0.25">
      <c r="A3757" s="142" t="s">
        <v>952</v>
      </c>
      <c r="B3757" s="142" t="s">
        <v>116</v>
      </c>
      <c r="C3757" s="142" t="s">
        <v>1804</v>
      </c>
      <c r="D3757" s="142" t="s">
        <v>10</v>
      </c>
      <c r="E3757" s="142" t="s">
        <v>2141</v>
      </c>
      <c r="F3757" s="143">
        <v>5.13</v>
      </c>
      <c r="G3757" s="143">
        <v>1</v>
      </c>
    </row>
    <row r="3758" spans="1:7" x14ac:dyDescent="0.25">
      <c r="A3758" s="142" t="s">
        <v>952</v>
      </c>
      <c r="B3758" s="142" t="s">
        <v>116</v>
      </c>
      <c r="C3758" s="142" t="s">
        <v>1804</v>
      </c>
      <c r="D3758" s="142" t="s">
        <v>370</v>
      </c>
      <c r="E3758" s="142" t="s">
        <v>2142</v>
      </c>
      <c r="F3758" s="143">
        <v>3.5</v>
      </c>
      <c r="G3758" s="143">
        <v>1</v>
      </c>
    </row>
    <row r="3759" spans="1:7" x14ac:dyDescent="0.25">
      <c r="A3759" s="142" t="s">
        <v>953</v>
      </c>
      <c r="B3759" s="142" t="s">
        <v>114</v>
      </c>
      <c r="C3759" s="142" t="s">
        <v>1804</v>
      </c>
      <c r="D3759" s="142" t="s">
        <v>581</v>
      </c>
      <c r="E3759" s="142" t="s">
        <v>2138</v>
      </c>
      <c r="F3759" s="143">
        <v>10.75</v>
      </c>
      <c r="G3759" s="143">
        <v>1</v>
      </c>
    </row>
    <row r="3760" spans="1:7" x14ac:dyDescent="0.25">
      <c r="A3760" s="142" t="s">
        <v>953</v>
      </c>
      <c r="B3760" s="142" t="s">
        <v>114</v>
      </c>
      <c r="C3760" s="142" t="s">
        <v>1804</v>
      </c>
      <c r="D3760" s="142" t="s">
        <v>2</v>
      </c>
      <c r="E3760" s="142" t="s">
        <v>2139</v>
      </c>
      <c r="F3760" s="143">
        <v>8.8800000000000008</v>
      </c>
      <c r="G3760" s="143">
        <v>1</v>
      </c>
    </row>
    <row r="3761" spans="1:7" x14ac:dyDescent="0.25">
      <c r="A3761" s="142" t="s">
        <v>953</v>
      </c>
      <c r="B3761" s="142" t="s">
        <v>114</v>
      </c>
      <c r="C3761" s="142" t="s">
        <v>1804</v>
      </c>
      <c r="D3761" s="142" t="s">
        <v>13</v>
      </c>
      <c r="E3761" s="142" t="s">
        <v>2140</v>
      </c>
      <c r="F3761" s="143">
        <v>7</v>
      </c>
      <c r="G3761" s="143">
        <v>1</v>
      </c>
    </row>
    <row r="3762" spans="1:7" x14ac:dyDescent="0.25">
      <c r="A3762" s="142" t="s">
        <v>953</v>
      </c>
      <c r="B3762" s="142" t="s">
        <v>114</v>
      </c>
      <c r="C3762" s="142" t="s">
        <v>1804</v>
      </c>
      <c r="D3762" s="142" t="s">
        <v>10</v>
      </c>
      <c r="E3762" s="142" t="s">
        <v>2141</v>
      </c>
      <c r="F3762" s="143">
        <v>5.13</v>
      </c>
      <c r="G3762" s="143">
        <v>1</v>
      </c>
    </row>
    <row r="3763" spans="1:7" x14ac:dyDescent="0.25">
      <c r="A3763" s="142" t="s">
        <v>953</v>
      </c>
      <c r="B3763" s="142" t="s">
        <v>114</v>
      </c>
      <c r="C3763" s="142" t="s">
        <v>1804</v>
      </c>
      <c r="D3763" s="142" t="s">
        <v>370</v>
      </c>
      <c r="E3763" s="142" t="s">
        <v>2142</v>
      </c>
      <c r="F3763" s="143">
        <v>3.5</v>
      </c>
      <c r="G3763" s="143">
        <v>1</v>
      </c>
    </row>
    <row r="3764" spans="1:7" x14ac:dyDescent="0.25">
      <c r="A3764" s="142" t="s">
        <v>1981</v>
      </c>
      <c r="B3764" s="142" t="s">
        <v>1982</v>
      </c>
      <c r="C3764" s="142" t="s">
        <v>973</v>
      </c>
      <c r="D3764" s="142" t="s">
        <v>2229</v>
      </c>
      <c r="E3764" s="142" t="s">
        <v>2188</v>
      </c>
      <c r="F3764" s="143">
        <v>1</v>
      </c>
      <c r="G3764" s="143">
        <v>1</v>
      </c>
    </row>
    <row r="3765" spans="1:7" x14ac:dyDescent="0.25">
      <c r="A3765" s="142" t="s">
        <v>1981</v>
      </c>
      <c r="B3765" s="142" t="s">
        <v>1982</v>
      </c>
      <c r="C3765" s="142" t="s">
        <v>973</v>
      </c>
      <c r="D3765" s="142" t="s">
        <v>2230</v>
      </c>
      <c r="E3765" s="142" t="s">
        <v>2189</v>
      </c>
      <c r="F3765" s="143">
        <v>2</v>
      </c>
      <c r="G3765" s="143">
        <v>1</v>
      </c>
    </row>
    <row r="3766" spans="1:7" x14ac:dyDescent="0.25">
      <c r="A3766" s="142" t="s">
        <v>1981</v>
      </c>
      <c r="B3766" s="142" t="s">
        <v>1982</v>
      </c>
      <c r="C3766" s="142" t="s">
        <v>973</v>
      </c>
      <c r="D3766" s="142" t="s">
        <v>2231</v>
      </c>
      <c r="E3766" s="142" t="s">
        <v>2190</v>
      </c>
      <c r="F3766" s="143">
        <v>3</v>
      </c>
      <c r="G3766" s="143">
        <v>1</v>
      </c>
    </row>
    <row r="3767" spans="1:7" x14ac:dyDescent="0.25">
      <c r="A3767" s="142" t="s">
        <v>1981</v>
      </c>
      <c r="B3767" s="142" t="s">
        <v>1982</v>
      </c>
      <c r="C3767" s="142" t="s">
        <v>973</v>
      </c>
      <c r="D3767" s="142" t="s">
        <v>2232</v>
      </c>
      <c r="E3767" s="142" t="s">
        <v>2191</v>
      </c>
      <c r="F3767" s="143">
        <v>4</v>
      </c>
      <c r="G3767" s="143">
        <v>1</v>
      </c>
    </row>
    <row r="3768" spans="1:7" x14ac:dyDescent="0.25">
      <c r="A3768" s="142" t="s">
        <v>1981</v>
      </c>
      <c r="B3768" s="142" t="s">
        <v>1982</v>
      </c>
      <c r="C3768" s="142" t="s">
        <v>973</v>
      </c>
      <c r="D3768" s="142" t="s">
        <v>2233</v>
      </c>
      <c r="E3768" s="142" t="s">
        <v>2192</v>
      </c>
      <c r="F3768" s="143">
        <v>5</v>
      </c>
      <c r="G3768" s="143">
        <v>1</v>
      </c>
    </row>
    <row r="3769" spans="1:7" x14ac:dyDescent="0.25">
      <c r="A3769" s="142" t="s">
        <v>1981</v>
      </c>
      <c r="B3769" s="142" t="s">
        <v>1982</v>
      </c>
      <c r="C3769" s="142" t="s">
        <v>973</v>
      </c>
      <c r="D3769" s="142" t="s">
        <v>2234</v>
      </c>
      <c r="E3769" s="142" t="s">
        <v>2193</v>
      </c>
      <c r="F3769" s="143">
        <v>6</v>
      </c>
      <c r="G3769" s="143">
        <v>1</v>
      </c>
    </row>
    <row r="3770" spans="1:7" x14ac:dyDescent="0.25">
      <c r="A3770" s="142" t="s">
        <v>1981</v>
      </c>
      <c r="B3770" s="142" t="s">
        <v>1982</v>
      </c>
      <c r="C3770" s="142" t="s">
        <v>973</v>
      </c>
      <c r="D3770" s="142" t="s">
        <v>2235</v>
      </c>
      <c r="E3770" s="142" t="s">
        <v>2194</v>
      </c>
      <c r="F3770" s="143">
        <v>7</v>
      </c>
      <c r="G3770" s="143">
        <v>1</v>
      </c>
    </row>
    <row r="3771" spans="1:7" x14ac:dyDescent="0.25">
      <c r="A3771" s="142" t="s">
        <v>1981</v>
      </c>
      <c r="B3771" s="142" t="s">
        <v>1982</v>
      </c>
      <c r="C3771" s="142" t="s">
        <v>973</v>
      </c>
      <c r="D3771" s="142" t="s">
        <v>2236</v>
      </c>
      <c r="E3771" s="142" t="s">
        <v>2195</v>
      </c>
      <c r="F3771" s="143">
        <v>8</v>
      </c>
      <c r="G3771" s="143">
        <v>1</v>
      </c>
    </row>
    <row r="3772" spans="1:7" x14ac:dyDescent="0.25">
      <c r="A3772" s="142" t="s">
        <v>1981</v>
      </c>
      <c r="B3772" s="142" t="s">
        <v>1982</v>
      </c>
      <c r="C3772" s="142" t="s">
        <v>973</v>
      </c>
      <c r="D3772" s="142" t="s">
        <v>2237</v>
      </c>
      <c r="E3772" s="142" t="s">
        <v>2196</v>
      </c>
      <c r="F3772" s="143">
        <v>9</v>
      </c>
      <c r="G3772" s="143">
        <v>1</v>
      </c>
    </row>
    <row r="3773" spans="1:7" x14ac:dyDescent="0.25">
      <c r="A3773" s="142" t="s">
        <v>1983</v>
      </c>
      <c r="B3773" s="142" t="s">
        <v>1984</v>
      </c>
      <c r="C3773" s="142" t="s">
        <v>973</v>
      </c>
      <c r="D3773" s="142" t="s">
        <v>2229</v>
      </c>
      <c r="E3773" s="142" t="s">
        <v>2188</v>
      </c>
      <c r="F3773" s="143">
        <v>1</v>
      </c>
      <c r="G3773" s="143">
        <v>1</v>
      </c>
    </row>
    <row r="3774" spans="1:7" x14ac:dyDescent="0.25">
      <c r="A3774" s="142" t="s">
        <v>1983</v>
      </c>
      <c r="B3774" s="142" t="s">
        <v>1984</v>
      </c>
      <c r="C3774" s="142" t="s">
        <v>973</v>
      </c>
      <c r="D3774" s="142" t="s">
        <v>2230</v>
      </c>
      <c r="E3774" s="142" t="s">
        <v>2189</v>
      </c>
      <c r="F3774" s="143">
        <v>2</v>
      </c>
      <c r="G3774" s="143">
        <v>1</v>
      </c>
    </row>
    <row r="3775" spans="1:7" x14ac:dyDescent="0.25">
      <c r="A3775" s="142" t="s">
        <v>1983</v>
      </c>
      <c r="B3775" s="142" t="s">
        <v>1984</v>
      </c>
      <c r="C3775" s="142" t="s">
        <v>973</v>
      </c>
      <c r="D3775" s="142" t="s">
        <v>2231</v>
      </c>
      <c r="E3775" s="142" t="s">
        <v>2190</v>
      </c>
      <c r="F3775" s="143">
        <v>3</v>
      </c>
      <c r="G3775" s="143">
        <v>1</v>
      </c>
    </row>
    <row r="3776" spans="1:7" x14ac:dyDescent="0.25">
      <c r="A3776" s="142" t="s">
        <v>1983</v>
      </c>
      <c r="B3776" s="142" t="s">
        <v>1984</v>
      </c>
      <c r="C3776" s="142" t="s">
        <v>973</v>
      </c>
      <c r="D3776" s="142" t="s">
        <v>2232</v>
      </c>
      <c r="E3776" s="142" t="s">
        <v>2191</v>
      </c>
      <c r="F3776" s="143">
        <v>4</v>
      </c>
      <c r="G3776" s="143">
        <v>1</v>
      </c>
    </row>
    <row r="3777" spans="1:7" x14ac:dyDescent="0.25">
      <c r="A3777" s="142" t="s">
        <v>1983</v>
      </c>
      <c r="B3777" s="142" t="s">
        <v>1984</v>
      </c>
      <c r="C3777" s="142" t="s">
        <v>973</v>
      </c>
      <c r="D3777" s="142" t="s">
        <v>2233</v>
      </c>
      <c r="E3777" s="142" t="s">
        <v>2192</v>
      </c>
      <c r="F3777" s="143">
        <v>5</v>
      </c>
      <c r="G3777" s="143">
        <v>1</v>
      </c>
    </row>
    <row r="3778" spans="1:7" x14ac:dyDescent="0.25">
      <c r="A3778" s="142" t="s">
        <v>1983</v>
      </c>
      <c r="B3778" s="142" t="s">
        <v>1984</v>
      </c>
      <c r="C3778" s="142" t="s">
        <v>973</v>
      </c>
      <c r="D3778" s="142" t="s">
        <v>2234</v>
      </c>
      <c r="E3778" s="142" t="s">
        <v>2193</v>
      </c>
      <c r="F3778" s="143">
        <v>6</v>
      </c>
      <c r="G3778" s="143">
        <v>1</v>
      </c>
    </row>
    <row r="3779" spans="1:7" x14ac:dyDescent="0.25">
      <c r="A3779" s="142" t="s">
        <v>1983</v>
      </c>
      <c r="B3779" s="142" t="s">
        <v>1984</v>
      </c>
      <c r="C3779" s="142" t="s">
        <v>973</v>
      </c>
      <c r="D3779" s="142" t="s">
        <v>2235</v>
      </c>
      <c r="E3779" s="142" t="s">
        <v>2194</v>
      </c>
      <c r="F3779" s="143">
        <v>7</v>
      </c>
      <c r="G3779" s="143">
        <v>1</v>
      </c>
    </row>
    <row r="3780" spans="1:7" x14ac:dyDescent="0.25">
      <c r="A3780" s="142" t="s">
        <v>1983</v>
      </c>
      <c r="B3780" s="142" t="s">
        <v>1984</v>
      </c>
      <c r="C3780" s="142" t="s">
        <v>973</v>
      </c>
      <c r="D3780" s="142" t="s">
        <v>2236</v>
      </c>
      <c r="E3780" s="142" t="s">
        <v>2195</v>
      </c>
      <c r="F3780" s="143">
        <v>8</v>
      </c>
      <c r="G3780" s="143">
        <v>1</v>
      </c>
    </row>
    <row r="3781" spans="1:7" x14ac:dyDescent="0.25">
      <c r="A3781" s="142" t="s">
        <v>1983</v>
      </c>
      <c r="B3781" s="142" t="s">
        <v>1984</v>
      </c>
      <c r="C3781" s="142" t="s">
        <v>973</v>
      </c>
      <c r="D3781" s="142" t="s">
        <v>2237</v>
      </c>
      <c r="E3781" s="142" t="s">
        <v>2196</v>
      </c>
      <c r="F3781" s="143">
        <v>9</v>
      </c>
      <c r="G3781" s="143">
        <v>1</v>
      </c>
    </row>
    <row r="3782" spans="1:7" x14ac:dyDescent="0.25">
      <c r="A3782" s="142" t="s">
        <v>1985</v>
      </c>
      <c r="B3782" s="142" t="s">
        <v>1986</v>
      </c>
      <c r="C3782" s="142" t="s">
        <v>973</v>
      </c>
      <c r="D3782" s="142" t="s">
        <v>2229</v>
      </c>
      <c r="E3782" s="142" t="s">
        <v>2188</v>
      </c>
      <c r="F3782" s="143">
        <v>1</v>
      </c>
      <c r="G3782" s="143">
        <v>1</v>
      </c>
    </row>
    <row r="3783" spans="1:7" x14ac:dyDescent="0.25">
      <c r="A3783" s="142" t="s">
        <v>1985</v>
      </c>
      <c r="B3783" s="142" t="s">
        <v>1986</v>
      </c>
      <c r="C3783" s="142" t="s">
        <v>973</v>
      </c>
      <c r="D3783" s="142" t="s">
        <v>2230</v>
      </c>
      <c r="E3783" s="142" t="s">
        <v>2189</v>
      </c>
      <c r="F3783" s="143">
        <v>2</v>
      </c>
      <c r="G3783" s="143">
        <v>1</v>
      </c>
    </row>
    <row r="3784" spans="1:7" x14ac:dyDescent="0.25">
      <c r="A3784" s="142" t="s">
        <v>1985</v>
      </c>
      <c r="B3784" s="142" t="s">
        <v>1986</v>
      </c>
      <c r="C3784" s="142" t="s">
        <v>973</v>
      </c>
      <c r="D3784" s="142" t="s">
        <v>2231</v>
      </c>
      <c r="E3784" s="142" t="s">
        <v>2190</v>
      </c>
      <c r="F3784" s="143">
        <v>3</v>
      </c>
      <c r="G3784" s="143">
        <v>1</v>
      </c>
    </row>
    <row r="3785" spans="1:7" x14ac:dyDescent="0.25">
      <c r="A3785" s="142" t="s">
        <v>1985</v>
      </c>
      <c r="B3785" s="142" t="s">
        <v>1986</v>
      </c>
      <c r="C3785" s="142" t="s">
        <v>973</v>
      </c>
      <c r="D3785" s="142" t="s">
        <v>2232</v>
      </c>
      <c r="E3785" s="142" t="s">
        <v>2191</v>
      </c>
      <c r="F3785" s="143">
        <v>4</v>
      </c>
      <c r="G3785" s="143">
        <v>1</v>
      </c>
    </row>
    <row r="3786" spans="1:7" x14ac:dyDescent="0.25">
      <c r="A3786" s="142" t="s">
        <v>1985</v>
      </c>
      <c r="B3786" s="142" t="s">
        <v>1986</v>
      </c>
      <c r="C3786" s="142" t="s">
        <v>973</v>
      </c>
      <c r="D3786" s="142" t="s">
        <v>2233</v>
      </c>
      <c r="E3786" s="142" t="s">
        <v>2192</v>
      </c>
      <c r="F3786" s="143">
        <v>5</v>
      </c>
      <c r="G3786" s="143">
        <v>1</v>
      </c>
    </row>
    <row r="3787" spans="1:7" x14ac:dyDescent="0.25">
      <c r="A3787" s="142" t="s">
        <v>1985</v>
      </c>
      <c r="B3787" s="142" t="s">
        <v>1986</v>
      </c>
      <c r="C3787" s="142" t="s">
        <v>973</v>
      </c>
      <c r="D3787" s="142" t="s">
        <v>2234</v>
      </c>
      <c r="E3787" s="142" t="s">
        <v>2193</v>
      </c>
      <c r="F3787" s="143">
        <v>6</v>
      </c>
      <c r="G3787" s="143">
        <v>1</v>
      </c>
    </row>
    <row r="3788" spans="1:7" x14ac:dyDescent="0.25">
      <c r="A3788" s="142" t="s">
        <v>1985</v>
      </c>
      <c r="B3788" s="142" t="s">
        <v>1986</v>
      </c>
      <c r="C3788" s="142" t="s">
        <v>973</v>
      </c>
      <c r="D3788" s="142" t="s">
        <v>2235</v>
      </c>
      <c r="E3788" s="142" t="s">
        <v>2194</v>
      </c>
      <c r="F3788" s="143">
        <v>7</v>
      </c>
      <c r="G3788" s="143">
        <v>1</v>
      </c>
    </row>
    <row r="3789" spans="1:7" x14ac:dyDescent="0.25">
      <c r="A3789" s="142" t="s">
        <v>1985</v>
      </c>
      <c r="B3789" s="142" t="s">
        <v>1986</v>
      </c>
      <c r="C3789" s="142" t="s">
        <v>973</v>
      </c>
      <c r="D3789" s="142" t="s">
        <v>2236</v>
      </c>
      <c r="E3789" s="142" t="s">
        <v>2195</v>
      </c>
      <c r="F3789" s="143">
        <v>8</v>
      </c>
      <c r="G3789" s="143">
        <v>1</v>
      </c>
    </row>
    <row r="3790" spans="1:7" x14ac:dyDescent="0.25">
      <c r="A3790" s="142" t="s">
        <v>1985</v>
      </c>
      <c r="B3790" s="142" t="s">
        <v>1986</v>
      </c>
      <c r="C3790" s="142" t="s">
        <v>973</v>
      </c>
      <c r="D3790" s="142" t="s">
        <v>2237</v>
      </c>
      <c r="E3790" s="142" t="s">
        <v>2196</v>
      </c>
      <c r="F3790" s="143">
        <v>9</v>
      </c>
      <c r="G3790" s="143">
        <v>1</v>
      </c>
    </row>
    <row r="3791" spans="1:7" x14ac:dyDescent="0.25">
      <c r="A3791" s="142" t="s">
        <v>1848</v>
      </c>
      <c r="B3791" s="142" t="s">
        <v>1849</v>
      </c>
      <c r="C3791" s="142" t="s">
        <v>1843</v>
      </c>
      <c r="D3791" s="142" t="s">
        <v>2218</v>
      </c>
      <c r="E3791" s="142" t="s">
        <v>2197</v>
      </c>
      <c r="F3791" s="143">
        <v>1</v>
      </c>
      <c r="G3791" s="143">
        <v>1</v>
      </c>
    </row>
    <row r="3792" spans="1:7" x14ac:dyDescent="0.25">
      <c r="A3792" s="142" t="s">
        <v>1848</v>
      </c>
      <c r="B3792" s="142" t="s">
        <v>1849</v>
      </c>
      <c r="C3792" s="142" t="s">
        <v>1843</v>
      </c>
      <c r="D3792" s="142" t="s">
        <v>2239</v>
      </c>
      <c r="E3792" s="142" t="s">
        <v>2198</v>
      </c>
      <c r="F3792" s="143">
        <v>1.5</v>
      </c>
      <c r="G3792" s="143">
        <v>1</v>
      </c>
    </row>
    <row r="3793" spans="1:7" x14ac:dyDescent="0.25">
      <c r="A3793" s="142" t="s">
        <v>1848</v>
      </c>
      <c r="B3793" s="142" t="s">
        <v>1849</v>
      </c>
      <c r="C3793" s="142" t="s">
        <v>1843</v>
      </c>
      <c r="D3793" s="142" t="s">
        <v>2240</v>
      </c>
      <c r="E3793" s="142" t="s">
        <v>2199</v>
      </c>
      <c r="F3793" s="143">
        <v>2</v>
      </c>
      <c r="G3793" s="143">
        <v>1</v>
      </c>
    </row>
    <row r="3794" spans="1:7" x14ac:dyDescent="0.25">
      <c r="A3794" s="142" t="s">
        <v>1848</v>
      </c>
      <c r="B3794" s="142" t="s">
        <v>1849</v>
      </c>
      <c r="C3794" s="142" t="s">
        <v>1843</v>
      </c>
      <c r="D3794" s="142" t="s">
        <v>2241</v>
      </c>
      <c r="E3794" s="142" t="s">
        <v>2200</v>
      </c>
      <c r="F3794" s="143">
        <v>2.5</v>
      </c>
      <c r="G3794" s="143">
        <v>1</v>
      </c>
    </row>
    <row r="3795" spans="1:7" x14ac:dyDescent="0.25">
      <c r="A3795" s="142" t="s">
        <v>1848</v>
      </c>
      <c r="B3795" s="142" t="s">
        <v>1849</v>
      </c>
      <c r="C3795" s="142" t="s">
        <v>1843</v>
      </c>
      <c r="D3795" s="142" t="s">
        <v>2242</v>
      </c>
      <c r="E3795" s="142" t="s">
        <v>2201</v>
      </c>
      <c r="F3795" s="143">
        <v>3</v>
      </c>
      <c r="G3795" s="143">
        <v>1</v>
      </c>
    </row>
    <row r="3796" spans="1:7" x14ac:dyDescent="0.25">
      <c r="A3796" s="142" t="s">
        <v>1848</v>
      </c>
      <c r="B3796" s="142" t="s">
        <v>1849</v>
      </c>
      <c r="C3796" s="142" t="s">
        <v>1843</v>
      </c>
      <c r="D3796" s="142" t="s">
        <v>2243</v>
      </c>
      <c r="E3796" s="142" t="s">
        <v>2202</v>
      </c>
      <c r="F3796" s="143">
        <v>3.5</v>
      </c>
      <c r="G3796" s="143">
        <v>1</v>
      </c>
    </row>
    <row r="3797" spans="1:7" x14ac:dyDescent="0.25">
      <c r="A3797" s="142" t="s">
        <v>1848</v>
      </c>
      <c r="B3797" s="142" t="s">
        <v>1849</v>
      </c>
      <c r="C3797" s="142" t="s">
        <v>1843</v>
      </c>
      <c r="D3797" s="142" t="s">
        <v>2244</v>
      </c>
      <c r="E3797" s="142" t="s">
        <v>2203</v>
      </c>
      <c r="F3797" s="143">
        <v>4</v>
      </c>
      <c r="G3797" s="143">
        <v>1</v>
      </c>
    </row>
    <row r="3798" spans="1:7" x14ac:dyDescent="0.25">
      <c r="A3798" s="142" t="s">
        <v>1848</v>
      </c>
      <c r="B3798" s="142" t="s">
        <v>1849</v>
      </c>
      <c r="C3798" s="142" t="s">
        <v>1843</v>
      </c>
      <c r="D3798" s="142" t="s">
        <v>2245</v>
      </c>
      <c r="E3798" s="142" t="s">
        <v>2204</v>
      </c>
      <c r="F3798" s="143">
        <v>4.5</v>
      </c>
      <c r="G3798" s="143">
        <v>1</v>
      </c>
    </row>
    <row r="3799" spans="1:7" x14ac:dyDescent="0.25">
      <c r="A3799" s="142" t="s">
        <v>1848</v>
      </c>
      <c r="B3799" s="142" t="s">
        <v>1849</v>
      </c>
      <c r="C3799" s="142" t="s">
        <v>1843</v>
      </c>
      <c r="D3799" s="142" t="s">
        <v>2246</v>
      </c>
      <c r="E3799" s="142" t="s">
        <v>2205</v>
      </c>
      <c r="F3799" s="143">
        <v>5</v>
      </c>
      <c r="G3799" s="143">
        <v>1</v>
      </c>
    </row>
    <row r="3800" spans="1:7" x14ac:dyDescent="0.25">
      <c r="A3800" s="142" t="s">
        <v>1848</v>
      </c>
      <c r="B3800" s="142" t="s">
        <v>1849</v>
      </c>
      <c r="C3800" s="142" t="s">
        <v>1843</v>
      </c>
      <c r="D3800" s="142" t="s">
        <v>2247</v>
      </c>
      <c r="E3800" s="142" t="s">
        <v>2206</v>
      </c>
      <c r="F3800" s="143">
        <v>5.5</v>
      </c>
      <c r="G3800" s="143">
        <v>1</v>
      </c>
    </row>
    <row r="3801" spans="1:7" x14ac:dyDescent="0.25">
      <c r="A3801" s="142" t="s">
        <v>1848</v>
      </c>
      <c r="B3801" s="142" t="s">
        <v>1849</v>
      </c>
      <c r="C3801" s="142" t="s">
        <v>1843</v>
      </c>
      <c r="D3801" s="142" t="s">
        <v>2248</v>
      </c>
      <c r="E3801" s="142" t="s">
        <v>2207</v>
      </c>
      <c r="F3801" s="143">
        <v>6</v>
      </c>
      <c r="G3801" s="143">
        <v>1</v>
      </c>
    </row>
    <row r="3802" spans="1:7" x14ac:dyDescent="0.25">
      <c r="A3802" s="142" t="s">
        <v>1848</v>
      </c>
      <c r="B3802" s="142" t="s">
        <v>1849</v>
      </c>
      <c r="C3802" s="142" t="s">
        <v>1843</v>
      </c>
      <c r="D3802" s="142" t="s">
        <v>2249</v>
      </c>
      <c r="E3802" s="142" t="s">
        <v>2208</v>
      </c>
      <c r="F3802" s="143">
        <v>6.5</v>
      </c>
      <c r="G3802" s="143">
        <v>1</v>
      </c>
    </row>
    <row r="3803" spans="1:7" x14ac:dyDescent="0.25">
      <c r="A3803" s="142" t="s">
        <v>1848</v>
      </c>
      <c r="B3803" s="142" t="s">
        <v>1849</v>
      </c>
      <c r="C3803" s="142" t="s">
        <v>1843</v>
      </c>
      <c r="D3803" s="142" t="s">
        <v>2250</v>
      </c>
      <c r="E3803" s="142" t="s">
        <v>2209</v>
      </c>
      <c r="F3803" s="143">
        <v>7</v>
      </c>
      <c r="G3803" s="143">
        <v>1</v>
      </c>
    </row>
    <row r="3804" spans="1:7" x14ac:dyDescent="0.25">
      <c r="A3804" s="142" t="s">
        <v>1848</v>
      </c>
      <c r="B3804" s="142" t="s">
        <v>1849</v>
      </c>
      <c r="C3804" s="142" t="s">
        <v>1843</v>
      </c>
      <c r="D3804" s="142" t="s">
        <v>2251</v>
      </c>
      <c r="E3804" s="142" t="s">
        <v>2210</v>
      </c>
      <c r="F3804" s="143">
        <v>7.5</v>
      </c>
      <c r="G3804" s="143">
        <v>1</v>
      </c>
    </row>
    <row r="3805" spans="1:7" x14ac:dyDescent="0.25">
      <c r="A3805" s="142" t="s">
        <v>1848</v>
      </c>
      <c r="B3805" s="142" t="s">
        <v>1849</v>
      </c>
      <c r="C3805" s="142" t="s">
        <v>1843</v>
      </c>
      <c r="D3805" s="142" t="s">
        <v>2252</v>
      </c>
      <c r="E3805" s="142" t="s">
        <v>2211</v>
      </c>
      <c r="F3805" s="143">
        <v>8</v>
      </c>
      <c r="G3805" s="143">
        <v>1</v>
      </c>
    </row>
    <row r="3806" spans="1:7" x14ac:dyDescent="0.25">
      <c r="A3806" s="142" t="s">
        <v>1848</v>
      </c>
      <c r="B3806" s="142" t="s">
        <v>1849</v>
      </c>
      <c r="C3806" s="142" t="s">
        <v>1843</v>
      </c>
      <c r="D3806" s="142" t="s">
        <v>2253</v>
      </c>
      <c r="E3806" s="142" t="s">
        <v>2212</v>
      </c>
      <c r="F3806" s="143">
        <v>8.5</v>
      </c>
      <c r="G3806" s="143">
        <v>1</v>
      </c>
    </row>
    <row r="3807" spans="1:7" x14ac:dyDescent="0.25">
      <c r="A3807" s="142" t="s">
        <v>1848</v>
      </c>
      <c r="B3807" s="142" t="s">
        <v>1849</v>
      </c>
      <c r="C3807" s="142" t="s">
        <v>1843</v>
      </c>
      <c r="D3807" s="142" t="s">
        <v>2254</v>
      </c>
      <c r="E3807" s="142" t="s">
        <v>2213</v>
      </c>
      <c r="F3807" s="143">
        <v>9</v>
      </c>
      <c r="G3807" s="143">
        <v>1</v>
      </c>
    </row>
    <row r="3808" spans="1:7" x14ac:dyDescent="0.25">
      <c r="A3808" s="142" t="s">
        <v>1850</v>
      </c>
      <c r="B3808" s="142" t="s">
        <v>1851</v>
      </c>
      <c r="C3808" s="142" t="s">
        <v>1843</v>
      </c>
      <c r="D3808" s="142" t="s">
        <v>2218</v>
      </c>
      <c r="E3808" s="142" t="s">
        <v>2197</v>
      </c>
      <c r="F3808" s="143">
        <v>1</v>
      </c>
      <c r="G3808" s="143">
        <v>1</v>
      </c>
    </row>
    <row r="3809" spans="1:7" x14ac:dyDescent="0.25">
      <c r="A3809" s="142" t="s">
        <v>1850</v>
      </c>
      <c r="B3809" s="142" t="s">
        <v>1851</v>
      </c>
      <c r="C3809" s="142" t="s">
        <v>1843</v>
      </c>
      <c r="D3809" s="142" t="s">
        <v>2239</v>
      </c>
      <c r="E3809" s="142" t="s">
        <v>2198</v>
      </c>
      <c r="F3809" s="143">
        <v>1.5</v>
      </c>
      <c r="G3809" s="143">
        <v>1</v>
      </c>
    </row>
    <row r="3810" spans="1:7" x14ac:dyDescent="0.25">
      <c r="A3810" s="142" t="s">
        <v>1850</v>
      </c>
      <c r="B3810" s="142" t="s">
        <v>1851</v>
      </c>
      <c r="C3810" s="142" t="s">
        <v>1843</v>
      </c>
      <c r="D3810" s="142" t="s">
        <v>2240</v>
      </c>
      <c r="E3810" s="142" t="s">
        <v>2199</v>
      </c>
      <c r="F3810" s="143">
        <v>2</v>
      </c>
      <c r="G3810" s="143">
        <v>1</v>
      </c>
    </row>
    <row r="3811" spans="1:7" x14ac:dyDescent="0.25">
      <c r="A3811" s="142" t="s">
        <v>1850</v>
      </c>
      <c r="B3811" s="142" t="s">
        <v>1851</v>
      </c>
      <c r="C3811" s="142" t="s">
        <v>1843</v>
      </c>
      <c r="D3811" s="142" t="s">
        <v>2241</v>
      </c>
      <c r="E3811" s="142" t="s">
        <v>2200</v>
      </c>
      <c r="F3811" s="143">
        <v>2.5</v>
      </c>
      <c r="G3811" s="143">
        <v>1</v>
      </c>
    </row>
    <row r="3812" spans="1:7" x14ac:dyDescent="0.25">
      <c r="A3812" s="142" t="s">
        <v>1850</v>
      </c>
      <c r="B3812" s="142" t="s">
        <v>1851</v>
      </c>
      <c r="C3812" s="142" t="s">
        <v>1843</v>
      </c>
      <c r="D3812" s="142" t="s">
        <v>2242</v>
      </c>
      <c r="E3812" s="142" t="s">
        <v>2201</v>
      </c>
      <c r="F3812" s="143">
        <v>3</v>
      </c>
      <c r="G3812" s="143">
        <v>1</v>
      </c>
    </row>
    <row r="3813" spans="1:7" x14ac:dyDescent="0.25">
      <c r="A3813" s="142" t="s">
        <v>1850</v>
      </c>
      <c r="B3813" s="142" t="s">
        <v>1851</v>
      </c>
      <c r="C3813" s="142" t="s">
        <v>1843</v>
      </c>
      <c r="D3813" s="142" t="s">
        <v>2243</v>
      </c>
      <c r="E3813" s="142" t="s">
        <v>2202</v>
      </c>
      <c r="F3813" s="143">
        <v>3.5</v>
      </c>
      <c r="G3813" s="143">
        <v>1</v>
      </c>
    </row>
    <row r="3814" spans="1:7" x14ac:dyDescent="0.25">
      <c r="A3814" s="142" t="s">
        <v>1850</v>
      </c>
      <c r="B3814" s="142" t="s">
        <v>1851</v>
      </c>
      <c r="C3814" s="142" t="s">
        <v>1843</v>
      </c>
      <c r="D3814" s="142" t="s">
        <v>2244</v>
      </c>
      <c r="E3814" s="142" t="s">
        <v>2203</v>
      </c>
      <c r="F3814" s="143">
        <v>4</v>
      </c>
      <c r="G3814" s="143">
        <v>1</v>
      </c>
    </row>
    <row r="3815" spans="1:7" x14ac:dyDescent="0.25">
      <c r="A3815" s="142" t="s">
        <v>1850</v>
      </c>
      <c r="B3815" s="142" t="s">
        <v>1851</v>
      </c>
      <c r="C3815" s="142" t="s">
        <v>1843</v>
      </c>
      <c r="D3815" s="142" t="s">
        <v>2245</v>
      </c>
      <c r="E3815" s="142" t="s">
        <v>2204</v>
      </c>
      <c r="F3815" s="143">
        <v>4.5</v>
      </c>
      <c r="G3815" s="143">
        <v>1</v>
      </c>
    </row>
    <row r="3816" spans="1:7" x14ac:dyDescent="0.25">
      <c r="A3816" s="142" t="s">
        <v>1850</v>
      </c>
      <c r="B3816" s="142" t="s">
        <v>1851</v>
      </c>
      <c r="C3816" s="142" t="s">
        <v>1843</v>
      </c>
      <c r="D3816" s="142" t="s">
        <v>2246</v>
      </c>
      <c r="E3816" s="142" t="s">
        <v>2205</v>
      </c>
      <c r="F3816" s="143">
        <v>5</v>
      </c>
      <c r="G3816" s="143">
        <v>1</v>
      </c>
    </row>
    <row r="3817" spans="1:7" x14ac:dyDescent="0.25">
      <c r="A3817" s="142" t="s">
        <v>1850</v>
      </c>
      <c r="B3817" s="142" t="s">
        <v>1851</v>
      </c>
      <c r="C3817" s="142" t="s">
        <v>1843</v>
      </c>
      <c r="D3817" s="142" t="s">
        <v>2247</v>
      </c>
      <c r="E3817" s="142" t="s">
        <v>2206</v>
      </c>
      <c r="F3817" s="143">
        <v>5.5</v>
      </c>
      <c r="G3817" s="143">
        <v>1</v>
      </c>
    </row>
    <row r="3818" spans="1:7" x14ac:dyDescent="0.25">
      <c r="A3818" s="142" t="s">
        <v>1850</v>
      </c>
      <c r="B3818" s="142" t="s">
        <v>1851</v>
      </c>
      <c r="C3818" s="142" t="s">
        <v>1843</v>
      </c>
      <c r="D3818" s="142" t="s">
        <v>2248</v>
      </c>
      <c r="E3818" s="142" t="s">
        <v>2207</v>
      </c>
      <c r="F3818" s="143">
        <v>6</v>
      </c>
      <c r="G3818" s="143">
        <v>1</v>
      </c>
    </row>
    <row r="3819" spans="1:7" x14ac:dyDescent="0.25">
      <c r="A3819" s="142" t="s">
        <v>1850</v>
      </c>
      <c r="B3819" s="142" t="s">
        <v>1851</v>
      </c>
      <c r="C3819" s="142" t="s">
        <v>1843</v>
      </c>
      <c r="D3819" s="142" t="s">
        <v>2249</v>
      </c>
      <c r="E3819" s="142" t="s">
        <v>2208</v>
      </c>
      <c r="F3819" s="143">
        <v>6.5</v>
      </c>
      <c r="G3819" s="143">
        <v>1</v>
      </c>
    </row>
    <row r="3820" spans="1:7" x14ac:dyDescent="0.25">
      <c r="A3820" s="142" t="s">
        <v>1850</v>
      </c>
      <c r="B3820" s="142" t="s">
        <v>1851</v>
      </c>
      <c r="C3820" s="142" t="s">
        <v>1843</v>
      </c>
      <c r="D3820" s="142" t="s">
        <v>2250</v>
      </c>
      <c r="E3820" s="142" t="s">
        <v>2209</v>
      </c>
      <c r="F3820" s="143">
        <v>7</v>
      </c>
      <c r="G3820" s="143">
        <v>1</v>
      </c>
    </row>
    <row r="3821" spans="1:7" x14ac:dyDescent="0.25">
      <c r="A3821" s="142" t="s">
        <v>1850</v>
      </c>
      <c r="B3821" s="142" t="s">
        <v>1851</v>
      </c>
      <c r="C3821" s="142" t="s">
        <v>1843</v>
      </c>
      <c r="D3821" s="142" t="s">
        <v>2251</v>
      </c>
      <c r="E3821" s="142" t="s">
        <v>2210</v>
      </c>
      <c r="F3821" s="143">
        <v>7.5</v>
      </c>
      <c r="G3821" s="143">
        <v>1</v>
      </c>
    </row>
    <row r="3822" spans="1:7" x14ac:dyDescent="0.25">
      <c r="A3822" s="142" t="s">
        <v>1850</v>
      </c>
      <c r="B3822" s="142" t="s">
        <v>1851</v>
      </c>
      <c r="C3822" s="142" t="s">
        <v>1843</v>
      </c>
      <c r="D3822" s="142" t="s">
        <v>2252</v>
      </c>
      <c r="E3822" s="142" t="s">
        <v>2211</v>
      </c>
      <c r="F3822" s="143">
        <v>8</v>
      </c>
      <c r="G3822" s="143">
        <v>1</v>
      </c>
    </row>
    <row r="3823" spans="1:7" x14ac:dyDescent="0.25">
      <c r="A3823" s="142" t="s">
        <v>1850</v>
      </c>
      <c r="B3823" s="142" t="s">
        <v>1851</v>
      </c>
      <c r="C3823" s="142" t="s">
        <v>1843</v>
      </c>
      <c r="D3823" s="142" t="s">
        <v>2253</v>
      </c>
      <c r="E3823" s="142" t="s">
        <v>2212</v>
      </c>
      <c r="F3823" s="143">
        <v>8.5</v>
      </c>
      <c r="G3823" s="143">
        <v>1</v>
      </c>
    </row>
    <row r="3824" spans="1:7" x14ac:dyDescent="0.25">
      <c r="A3824" s="142" t="s">
        <v>1850</v>
      </c>
      <c r="B3824" s="142" t="s">
        <v>1851</v>
      </c>
      <c r="C3824" s="142" t="s">
        <v>1843</v>
      </c>
      <c r="D3824" s="142" t="s">
        <v>2254</v>
      </c>
      <c r="E3824" s="142" t="s">
        <v>2213</v>
      </c>
      <c r="F3824" s="143">
        <v>9</v>
      </c>
      <c r="G3824" s="143">
        <v>1</v>
      </c>
    </row>
    <row r="3825" spans="1:7" x14ac:dyDescent="0.25">
      <c r="A3825" s="142" t="s">
        <v>1852</v>
      </c>
      <c r="B3825" s="142" t="s">
        <v>1853</v>
      </c>
      <c r="C3825" s="142" t="s">
        <v>1843</v>
      </c>
      <c r="D3825" s="142" t="s">
        <v>2218</v>
      </c>
      <c r="E3825" s="142" t="s">
        <v>2197</v>
      </c>
      <c r="F3825" s="143">
        <v>1</v>
      </c>
      <c r="G3825" s="143">
        <v>1</v>
      </c>
    </row>
    <row r="3826" spans="1:7" x14ac:dyDescent="0.25">
      <c r="A3826" s="142" t="s">
        <v>1852</v>
      </c>
      <c r="B3826" s="142" t="s">
        <v>1853</v>
      </c>
      <c r="C3826" s="142" t="s">
        <v>1843</v>
      </c>
      <c r="D3826" s="142" t="s">
        <v>2239</v>
      </c>
      <c r="E3826" s="142" t="s">
        <v>2198</v>
      </c>
      <c r="F3826" s="143">
        <v>1.5</v>
      </c>
      <c r="G3826" s="143">
        <v>1</v>
      </c>
    </row>
    <row r="3827" spans="1:7" x14ac:dyDescent="0.25">
      <c r="A3827" s="142" t="s">
        <v>1852</v>
      </c>
      <c r="B3827" s="142" t="s">
        <v>1853</v>
      </c>
      <c r="C3827" s="142" t="s">
        <v>1843</v>
      </c>
      <c r="D3827" s="142" t="s">
        <v>2240</v>
      </c>
      <c r="E3827" s="142" t="s">
        <v>2199</v>
      </c>
      <c r="F3827" s="143">
        <v>2</v>
      </c>
      <c r="G3827" s="143">
        <v>1</v>
      </c>
    </row>
    <row r="3828" spans="1:7" x14ac:dyDescent="0.25">
      <c r="A3828" s="142" t="s">
        <v>1852</v>
      </c>
      <c r="B3828" s="142" t="s">
        <v>1853</v>
      </c>
      <c r="C3828" s="142" t="s">
        <v>1843</v>
      </c>
      <c r="D3828" s="142" t="s">
        <v>2241</v>
      </c>
      <c r="E3828" s="142" t="s">
        <v>2200</v>
      </c>
      <c r="F3828" s="143">
        <v>2.5</v>
      </c>
      <c r="G3828" s="143">
        <v>1</v>
      </c>
    </row>
    <row r="3829" spans="1:7" x14ac:dyDescent="0.25">
      <c r="A3829" s="142" t="s">
        <v>1852</v>
      </c>
      <c r="B3829" s="142" t="s">
        <v>1853</v>
      </c>
      <c r="C3829" s="142" t="s">
        <v>1843</v>
      </c>
      <c r="D3829" s="142" t="s">
        <v>2242</v>
      </c>
      <c r="E3829" s="142" t="s">
        <v>2201</v>
      </c>
      <c r="F3829" s="143">
        <v>3</v>
      </c>
      <c r="G3829" s="143">
        <v>1</v>
      </c>
    </row>
    <row r="3830" spans="1:7" x14ac:dyDescent="0.25">
      <c r="A3830" s="142" t="s">
        <v>1852</v>
      </c>
      <c r="B3830" s="142" t="s">
        <v>1853</v>
      </c>
      <c r="C3830" s="142" t="s">
        <v>1843</v>
      </c>
      <c r="D3830" s="142" t="s">
        <v>2243</v>
      </c>
      <c r="E3830" s="142" t="s">
        <v>2202</v>
      </c>
      <c r="F3830" s="143">
        <v>3.5</v>
      </c>
      <c r="G3830" s="143">
        <v>1</v>
      </c>
    </row>
    <row r="3831" spans="1:7" x14ac:dyDescent="0.25">
      <c r="A3831" s="142" t="s">
        <v>1852</v>
      </c>
      <c r="B3831" s="142" t="s">
        <v>1853</v>
      </c>
      <c r="C3831" s="142" t="s">
        <v>1843</v>
      </c>
      <c r="D3831" s="142" t="s">
        <v>2244</v>
      </c>
      <c r="E3831" s="142" t="s">
        <v>2203</v>
      </c>
      <c r="F3831" s="143">
        <v>4</v>
      </c>
      <c r="G3831" s="143">
        <v>1</v>
      </c>
    </row>
    <row r="3832" spans="1:7" x14ac:dyDescent="0.25">
      <c r="A3832" s="142" t="s">
        <v>1852</v>
      </c>
      <c r="B3832" s="142" t="s">
        <v>1853</v>
      </c>
      <c r="C3832" s="142" t="s">
        <v>1843</v>
      </c>
      <c r="D3832" s="142" t="s">
        <v>2245</v>
      </c>
      <c r="E3832" s="142" t="s">
        <v>2204</v>
      </c>
      <c r="F3832" s="143">
        <v>4.5</v>
      </c>
      <c r="G3832" s="143">
        <v>1</v>
      </c>
    </row>
    <row r="3833" spans="1:7" x14ac:dyDescent="0.25">
      <c r="A3833" s="142" t="s">
        <v>1852</v>
      </c>
      <c r="B3833" s="142" t="s">
        <v>1853</v>
      </c>
      <c r="C3833" s="142" t="s">
        <v>1843</v>
      </c>
      <c r="D3833" s="142" t="s">
        <v>2246</v>
      </c>
      <c r="E3833" s="142" t="s">
        <v>2205</v>
      </c>
      <c r="F3833" s="143">
        <v>5</v>
      </c>
      <c r="G3833" s="143">
        <v>1</v>
      </c>
    </row>
    <row r="3834" spans="1:7" x14ac:dyDescent="0.25">
      <c r="A3834" s="142" t="s">
        <v>1852</v>
      </c>
      <c r="B3834" s="142" t="s">
        <v>1853</v>
      </c>
      <c r="C3834" s="142" t="s">
        <v>1843</v>
      </c>
      <c r="D3834" s="142" t="s">
        <v>2247</v>
      </c>
      <c r="E3834" s="142" t="s">
        <v>2206</v>
      </c>
      <c r="F3834" s="143">
        <v>5.5</v>
      </c>
      <c r="G3834" s="143">
        <v>1</v>
      </c>
    </row>
    <row r="3835" spans="1:7" x14ac:dyDescent="0.25">
      <c r="A3835" s="142" t="s">
        <v>1852</v>
      </c>
      <c r="B3835" s="142" t="s">
        <v>1853</v>
      </c>
      <c r="C3835" s="142" t="s">
        <v>1843</v>
      </c>
      <c r="D3835" s="142" t="s">
        <v>2248</v>
      </c>
      <c r="E3835" s="142" t="s">
        <v>2207</v>
      </c>
      <c r="F3835" s="143">
        <v>6</v>
      </c>
      <c r="G3835" s="143">
        <v>1</v>
      </c>
    </row>
    <row r="3836" spans="1:7" x14ac:dyDescent="0.25">
      <c r="A3836" s="142" t="s">
        <v>1852</v>
      </c>
      <c r="B3836" s="142" t="s">
        <v>1853</v>
      </c>
      <c r="C3836" s="142" t="s">
        <v>1843</v>
      </c>
      <c r="D3836" s="142" t="s">
        <v>2249</v>
      </c>
      <c r="E3836" s="142" t="s">
        <v>2208</v>
      </c>
      <c r="F3836" s="143">
        <v>6.5</v>
      </c>
      <c r="G3836" s="143">
        <v>1</v>
      </c>
    </row>
    <row r="3837" spans="1:7" x14ac:dyDescent="0.25">
      <c r="A3837" s="142" t="s">
        <v>1852</v>
      </c>
      <c r="B3837" s="142" t="s">
        <v>1853</v>
      </c>
      <c r="C3837" s="142" t="s">
        <v>1843</v>
      </c>
      <c r="D3837" s="142" t="s">
        <v>2250</v>
      </c>
      <c r="E3837" s="142" t="s">
        <v>2209</v>
      </c>
      <c r="F3837" s="143">
        <v>7</v>
      </c>
      <c r="G3837" s="143">
        <v>1</v>
      </c>
    </row>
    <row r="3838" spans="1:7" x14ac:dyDescent="0.25">
      <c r="A3838" s="142" t="s">
        <v>1852</v>
      </c>
      <c r="B3838" s="142" t="s">
        <v>1853</v>
      </c>
      <c r="C3838" s="142" t="s">
        <v>1843</v>
      </c>
      <c r="D3838" s="142" t="s">
        <v>2251</v>
      </c>
      <c r="E3838" s="142" t="s">
        <v>2210</v>
      </c>
      <c r="F3838" s="143">
        <v>7.5</v>
      </c>
      <c r="G3838" s="143">
        <v>1</v>
      </c>
    </row>
    <row r="3839" spans="1:7" x14ac:dyDescent="0.25">
      <c r="A3839" s="142" t="s">
        <v>1852</v>
      </c>
      <c r="B3839" s="142" t="s">
        <v>1853</v>
      </c>
      <c r="C3839" s="142" t="s">
        <v>1843</v>
      </c>
      <c r="D3839" s="142" t="s">
        <v>2252</v>
      </c>
      <c r="E3839" s="142" t="s">
        <v>2211</v>
      </c>
      <c r="F3839" s="143">
        <v>8</v>
      </c>
      <c r="G3839" s="143">
        <v>1</v>
      </c>
    </row>
    <row r="3840" spans="1:7" x14ac:dyDescent="0.25">
      <c r="A3840" s="142" t="s">
        <v>1852</v>
      </c>
      <c r="B3840" s="142" t="s">
        <v>1853</v>
      </c>
      <c r="C3840" s="142" t="s">
        <v>1843</v>
      </c>
      <c r="D3840" s="142" t="s">
        <v>2253</v>
      </c>
      <c r="E3840" s="142" t="s">
        <v>2212</v>
      </c>
      <c r="F3840" s="143">
        <v>8.5</v>
      </c>
      <c r="G3840" s="143">
        <v>1</v>
      </c>
    </row>
    <row r="3841" spans="1:7" x14ac:dyDescent="0.25">
      <c r="A3841" s="142" t="s">
        <v>1852</v>
      </c>
      <c r="B3841" s="142" t="s">
        <v>1853</v>
      </c>
      <c r="C3841" s="142" t="s">
        <v>1843</v>
      </c>
      <c r="D3841" s="142" t="s">
        <v>2254</v>
      </c>
      <c r="E3841" s="142" t="s">
        <v>2213</v>
      </c>
      <c r="F3841" s="143">
        <v>9</v>
      </c>
      <c r="G3841" s="143">
        <v>1</v>
      </c>
    </row>
    <row r="3842" spans="1:7" x14ac:dyDescent="0.25">
      <c r="A3842" s="142" t="s">
        <v>954</v>
      </c>
      <c r="B3842" s="142" t="s">
        <v>233</v>
      </c>
      <c r="C3842" s="142" t="s">
        <v>1804</v>
      </c>
      <c r="D3842" s="142" t="s">
        <v>581</v>
      </c>
      <c r="E3842" s="142" t="s">
        <v>2138</v>
      </c>
      <c r="F3842" s="143">
        <v>10.75</v>
      </c>
      <c r="G3842" s="143">
        <v>1</v>
      </c>
    </row>
    <row r="3843" spans="1:7" x14ac:dyDescent="0.25">
      <c r="A3843" s="142" t="s">
        <v>954</v>
      </c>
      <c r="B3843" s="142" t="s">
        <v>233</v>
      </c>
      <c r="C3843" s="142" t="s">
        <v>1804</v>
      </c>
      <c r="D3843" s="142" t="s">
        <v>2</v>
      </c>
      <c r="E3843" s="142" t="s">
        <v>2139</v>
      </c>
      <c r="F3843" s="143">
        <v>8.8800000000000008</v>
      </c>
      <c r="G3843" s="143">
        <v>1</v>
      </c>
    </row>
    <row r="3844" spans="1:7" x14ac:dyDescent="0.25">
      <c r="A3844" s="142" t="s">
        <v>954</v>
      </c>
      <c r="B3844" s="142" t="s">
        <v>233</v>
      </c>
      <c r="C3844" s="142" t="s">
        <v>1804</v>
      </c>
      <c r="D3844" s="142" t="s">
        <v>13</v>
      </c>
      <c r="E3844" s="142" t="s">
        <v>2140</v>
      </c>
      <c r="F3844" s="143">
        <v>7</v>
      </c>
      <c r="G3844" s="143">
        <v>1</v>
      </c>
    </row>
    <row r="3845" spans="1:7" x14ac:dyDescent="0.25">
      <c r="A3845" s="142" t="s">
        <v>954</v>
      </c>
      <c r="B3845" s="142" t="s">
        <v>233</v>
      </c>
      <c r="C3845" s="142" t="s">
        <v>1804</v>
      </c>
      <c r="D3845" s="142" t="s">
        <v>10</v>
      </c>
      <c r="E3845" s="142" t="s">
        <v>2141</v>
      </c>
      <c r="F3845" s="143">
        <v>5.13</v>
      </c>
      <c r="G3845" s="143">
        <v>1</v>
      </c>
    </row>
    <row r="3846" spans="1:7" x14ac:dyDescent="0.25">
      <c r="A3846" s="142" t="s">
        <v>954</v>
      </c>
      <c r="B3846" s="142" t="s">
        <v>233</v>
      </c>
      <c r="C3846" s="142" t="s">
        <v>1804</v>
      </c>
      <c r="D3846" s="142" t="s">
        <v>370</v>
      </c>
      <c r="E3846" s="142" t="s">
        <v>2142</v>
      </c>
      <c r="F3846" s="143">
        <v>3.5</v>
      </c>
      <c r="G3846" s="143">
        <v>1</v>
      </c>
    </row>
    <row r="3847" spans="1:7" x14ac:dyDescent="0.25">
      <c r="A3847" s="142" t="s">
        <v>955</v>
      </c>
      <c r="B3847" s="142" t="s">
        <v>956</v>
      </c>
      <c r="C3847" s="142" t="s">
        <v>1804</v>
      </c>
      <c r="D3847" s="142" t="s">
        <v>581</v>
      </c>
      <c r="E3847" s="142" t="s">
        <v>2138</v>
      </c>
      <c r="F3847" s="143">
        <v>10.75</v>
      </c>
      <c r="G3847" s="143">
        <v>1</v>
      </c>
    </row>
    <row r="3848" spans="1:7" x14ac:dyDescent="0.25">
      <c r="A3848" s="142" t="s">
        <v>955</v>
      </c>
      <c r="B3848" s="142" t="s">
        <v>956</v>
      </c>
      <c r="C3848" s="142" t="s">
        <v>1804</v>
      </c>
      <c r="D3848" s="142" t="s">
        <v>2</v>
      </c>
      <c r="E3848" s="142" t="s">
        <v>2139</v>
      </c>
      <c r="F3848" s="143">
        <v>8.8800000000000008</v>
      </c>
      <c r="G3848" s="143">
        <v>1</v>
      </c>
    </row>
    <row r="3849" spans="1:7" x14ac:dyDescent="0.25">
      <c r="A3849" s="142" t="s">
        <v>955</v>
      </c>
      <c r="B3849" s="142" t="s">
        <v>956</v>
      </c>
      <c r="C3849" s="142" t="s">
        <v>1804</v>
      </c>
      <c r="D3849" s="142" t="s">
        <v>13</v>
      </c>
      <c r="E3849" s="142" t="s">
        <v>2140</v>
      </c>
      <c r="F3849" s="143">
        <v>7</v>
      </c>
      <c r="G3849" s="143">
        <v>1</v>
      </c>
    </row>
    <row r="3850" spans="1:7" x14ac:dyDescent="0.25">
      <c r="A3850" s="142" t="s">
        <v>955</v>
      </c>
      <c r="B3850" s="142" t="s">
        <v>956</v>
      </c>
      <c r="C3850" s="142" t="s">
        <v>1804</v>
      </c>
      <c r="D3850" s="142" t="s">
        <v>10</v>
      </c>
      <c r="E3850" s="142" t="s">
        <v>2141</v>
      </c>
      <c r="F3850" s="143">
        <v>5.13</v>
      </c>
      <c r="G3850" s="143">
        <v>1</v>
      </c>
    </row>
    <row r="3851" spans="1:7" x14ac:dyDescent="0.25">
      <c r="A3851" s="142" t="s">
        <v>955</v>
      </c>
      <c r="B3851" s="142" t="s">
        <v>956</v>
      </c>
      <c r="C3851" s="142" t="s">
        <v>1804</v>
      </c>
      <c r="D3851" s="142" t="s">
        <v>370</v>
      </c>
      <c r="E3851" s="142" t="s">
        <v>2142</v>
      </c>
      <c r="F3851" s="143">
        <v>3.5</v>
      </c>
      <c r="G3851" s="143">
        <v>1</v>
      </c>
    </row>
    <row r="3852" spans="1:7" x14ac:dyDescent="0.25">
      <c r="A3852" s="142" t="s">
        <v>957</v>
      </c>
      <c r="B3852" s="142" t="s">
        <v>958</v>
      </c>
      <c r="C3852" s="142" t="s">
        <v>1804</v>
      </c>
      <c r="D3852" s="142" t="s">
        <v>581</v>
      </c>
      <c r="E3852" s="142" t="s">
        <v>2138</v>
      </c>
      <c r="F3852" s="143">
        <v>10.75</v>
      </c>
      <c r="G3852" s="143">
        <v>1</v>
      </c>
    </row>
    <row r="3853" spans="1:7" x14ac:dyDescent="0.25">
      <c r="A3853" s="142" t="s">
        <v>957</v>
      </c>
      <c r="B3853" s="142" t="s">
        <v>958</v>
      </c>
      <c r="C3853" s="142" t="s">
        <v>1804</v>
      </c>
      <c r="D3853" s="142" t="s">
        <v>2</v>
      </c>
      <c r="E3853" s="142" t="s">
        <v>2139</v>
      </c>
      <c r="F3853" s="143">
        <v>8.8800000000000008</v>
      </c>
      <c r="G3853" s="143">
        <v>1</v>
      </c>
    </row>
    <row r="3854" spans="1:7" x14ac:dyDescent="0.25">
      <c r="A3854" s="142" t="s">
        <v>957</v>
      </c>
      <c r="B3854" s="142" t="s">
        <v>958</v>
      </c>
      <c r="C3854" s="142" t="s">
        <v>1804</v>
      </c>
      <c r="D3854" s="142" t="s">
        <v>13</v>
      </c>
      <c r="E3854" s="142" t="s">
        <v>2140</v>
      </c>
      <c r="F3854" s="143">
        <v>7</v>
      </c>
      <c r="G3854" s="143">
        <v>1</v>
      </c>
    </row>
    <row r="3855" spans="1:7" x14ac:dyDescent="0.25">
      <c r="A3855" s="142" t="s">
        <v>957</v>
      </c>
      <c r="B3855" s="142" t="s">
        <v>958</v>
      </c>
      <c r="C3855" s="142" t="s">
        <v>1804</v>
      </c>
      <c r="D3855" s="142" t="s">
        <v>10</v>
      </c>
      <c r="E3855" s="142" t="s">
        <v>2141</v>
      </c>
      <c r="F3855" s="143">
        <v>5.13</v>
      </c>
      <c r="G3855" s="143">
        <v>1</v>
      </c>
    </row>
    <row r="3856" spans="1:7" x14ac:dyDescent="0.25">
      <c r="A3856" s="142" t="s">
        <v>957</v>
      </c>
      <c r="B3856" s="142" t="s">
        <v>958</v>
      </c>
      <c r="C3856" s="142" t="s">
        <v>1804</v>
      </c>
      <c r="D3856" s="142" t="s">
        <v>370</v>
      </c>
      <c r="E3856" s="142" t="s">
        <v>2142</v>
      </c>
      <c r="F3856" s="143">
        <v>3.5</v>
      </c>
      <c r="G3856" s="143">
        <v>1</v>
      </c>
    </row>
    <row r="3857" spans="1:7" x14ac:dyDescent="0.25">
      <c r="A3857" s="142" t="s">
        <v>959</v>
      </c>
      <c r="B3857" s="142" t="s">
        <v>960</v>
      </c>
      <c r="C3857" s="142" t="s">
        <v>1804</v>
      </c>
      <c r="D3857" s="142" t="s">
        <v>581</v>
      </c>
      <c r="E3857" s="142" t="s">
        <v>2138</v>
      </c>
      <c r="F3857" s="143">
        <v>10.75</v>
      </c>
      <c r="G3857" s="143">
        <v>1</v>
      </c>
    </row>
    <row r="3858" spans="1:7" x14ac:dyDescent="0.25">
      <c r="A3858" s="142" t="s">
        <v>959</v>
      </c>
      <c r="B3858" s="142" t="s">
        <v>960</v>
      </c>
      <c r="C3858" s="142" t="s">
        <v>1804</v>
      </c>
      <c r="D3858" s="142" t="s">
        <v>2</v>
      </c>
      <c r="E3858" s="142" t="s">
        <v>2139</v>
      </c>
      <c r="F3858" s="143">
        <v>8.8800000000000008</v>
      </c>
      <c r="G3858" s="143">
        <v>1</v>
      </c>
    </row>
    <row r="3859" spans="1:7" x14ac:dyDescent="0.25">
      <c r="A3859" s="142" t="s">
        <v>959</v>
      </c>
      <c r="B3859" s="142" t="s">
        <v>960</v>
      </c>
      <c r="C3859" s="142" t="s">
        <v>1804</v>
      </c>
      <c r="D3859" s="142" t="s">
        <v>13</v>
      </c>
      <c r="E3859" s="142" t="s">
        <v>2140</v>
      </c>
      <c r="F3859" s="143">
        <v>7</v>
      </c>
      <c r="G3859" s="143">
        <v>1</v>
      </c>
    </row>
    <row r="3860" spans="1:7" x14ac:dyDescent="0.25">
      <c r="A3860" s="142" t="s">
        <v>959</v>
      </c>
      <c r="B3860" s="142" t="s">
        <v>960</v>
      </c>
      <c r="C3860" s="142" t="s">
        <v>1804</v>
      </c>
      <c r="D3860" s="142" t="s">
        <v>10</v>
      </c>
      <c r="E3860" s="142" t="s">
        <v>2141</v>
      </c>
      <c r="F3860" s="143">
        <v>5.13</v>
      </c>
      <c r="G3860" s="143">
        <v>1</v>
      </c>
    </row>
    <row r="3861" spans="1:7" x14ac:dyDescent="0.25">
      <c r="A3861" s="142" t="s">
        <v>959</v>
      </c>
      <c r="B3861" s="142" t="s">
        <v>960</v>
      </c>
      <c r="C3861" s="142" t="s">
        <v>1804</v>
      </c>
      <c r="D3861" s="142" t="s">
        <v>370</v>
      </c>
      <c r="E3861" s="142" t="s">
        <v>2142</v>
      </c>
      <c r="F3861" s="143">
        <v>3.5</v>
      </c>
      <c r="G3861" s="143">
        <v>1</v>
      </c>
    </row>
    <row r="3862" spans="1:7" x14ac:dyDescent="0.25">
      <c r="A3862" s="142" t="s">
        <v>1782</v>
      </c>
      <c r="B3862" s="142" t="s">
        <v>166</v>
      </c>
      <c r="C3862" s="142" t="s">
        <v>1804</v>
      </c>
      <c r="D3862" s="142" t="s">
        <v>581</v>
      </c>
      <c r="E3862" s="142" t="s">
        <v>2138</v>
      </c>
      <c r="F3862" s="143">
        <v>10.75</v>
      </c>
      <c r="G3862" s="143">
        <v>1</v>
      </c>
    </row>
    <row r="3863" spans="1:7" x14ac:dyDescent="0.25">
      <c r="A3863" s="142" t="s">
        <v>1782</v>
      </c>
      <c r="B3863" s="142" t="s">
        <v>166</v>
      </c>
      <c r="C3863" s="142" t="s">
        <v>1804</v>
      </c>
      <c r="D3863" s="142" t="s">
        <v>2</v>
      </c>
      <c r="E3863" s="142" t="s">
        <v>2139</v>
      </c>
      <c r="F3863" s="143">
        <v>8.8800000000000008</v>
      </c>
      <c r="G3863" s="143">
        <v>1</v>
      </c>
    </row>
    <row r="3864" spans="1:7" x14ac:dyDescent="0.25">
      <c r="A3864" s="142" t="s">
        <v>1782</v>
      </c>
      <c r="B3864" s="142" t="s">
        <v>166</v>
      </c>
      <c r="C3864" s="142" t="s">
        <v>1804</v>
      </c>
      <c r="D3864" s="142" t="s">
        <v>13</v>
      </c>
      <c r="E3864" s="142" t="s">
        <v>2140</v>
      </c>
      <c r="F3864" s="143">
        <v>7</v>
      </c>
      <c r="G3864" s="143">
        <v>1</v>
      </c>
    </row>
    <row r="3865" spans="1:7" x14ac:dyDescent="0.25">
      <c r="A3865" s="142" t="s">
        <v>1782</v>
      </c>
      <c r="B3865" s="142" t="s">
        <v>166</v>
      </c>
      <c r="C3865" s="142" t="s">
        <v>1804</v>
      </c>
      <c r="D3865" s="142" t="s">
        <v>10</v>
      </c>
      <c r="E3865" s="142" t="s">
        <v>2141</v>
      </c>
      <c r="F3865" s="143">
        <v>5.13</v>
      </c>
      <c r="G3865" s="143">
        <v>1</v>
      </c>
    </row>
    <row r="3866" spans="1:7" x14ac:dyDescent="0.25">
      <c r="A3866" s="142" t="s">
        <v>1782</v>
      </c>
      <c r="B3866" s="142" t="s">
        <v>166</v>
      </c>
      <c r="C3866" s="142" t="s">
        <v>1804</v>
      </c>
      <c r="D3866" s="142" t="s">
        <v>370</v>
      </c>
      <c r="E3866" s="142" t="s">
        <v>2142</v>
      </c>
      <c r="F3866" s="143">
        <v>3.5</v>
      </c>
      <c r="G3866" s="143">
        <v>1</v>
      </c>
    </row>
    <row r="3867" spans="1:7" x14ac:dyDescent="0.25">
      <c r="A3867" s="142" t="s">
        <v>1987</v>
      </c>
      <c r="B3867" s="142" t="s">
        <v>1988</v>
      </c>
      <c r="C3867" s="142" t="s">
        <v>973</v>
      </c>
      <c r="D3867" s="142" t="s">
        <v>2229</v>
      </c>
      <c r="E3867" s="142" t="s">
        <v>2188</v>
      </c>
      <c r="F3867" s="143">
        <v>1</v>
      </c>
      <c r="G3867" s="143">
        <v>1</v>
      </c>
    </row>
    <row r="3868" spans="1:7" x14ac:dyDescent="0.25">
      <c r="A3868" s="142" t="s">
        <v>1987</v>
      </c>
      <c r="B3868" s="142" t="s">
        <v>1988</v>
      </c>
      <c r="C3868" s="142" t="s">
        <v>973</v>
      </c>
      <c r="D3868" s="142" t="s">
        <v>2230</v>
      </c>
      <c r="E3868" s="142" t="s">
        <v>2189</v>
      </c>
      <c r="F3868" s="143">
        <v>2</v>
      </c>
      <c r="G3868" s="143">
        <v>1</v>
      </c>
    </row>
    <row r="3869" spans="1:7" x14ac:dyDescent="0.25">
      <c r="A3869" s="142" t="s">
        <v>1987</v>
      </c>
      <c r="B3869" s="142" t="s">
        <v>1988</v>
      </c>
      <c r="C3869" s="142" t="s">
        <v>973</v>
      </c>
      <c r="D3869" s="142" t="s">
        <v>2231</v>
      </c>
      <c r="E3869" s="142" t="s">
        <v>2190</v>
      </c>
      <c r="F3869" s="143">
        <v>3</v>
      </c>
      <c r="G3869" s="143">
        <v>1</v>
      </c>
    </row>
    <row r="3870" spans="1:7" x14ac:dyDescent="0.25">
      <c r="A3870" s="142" t="s">
        <v>1987</v>
      </c>
      <c r="B3870" s="142" t="s">
        <v>1988</v>
      </c>
      <c r="C3870" s="142" t="s">
        <v>973</v>
      </c>
      <c r="D3870" s="142" t="s">
        <v>2232</v>
      </c>
      <c r="E3870" s="142" t="s">
        <v>2191</v>
      </c>
      <c r="F3870" s="143">
        <v>4</v>
      </c>
      <c r="G3870" s="143">
        <v>1</v>
      </c>
    </row>
    <row r="3871" spans="1:7" x14ac:dyDescent="0.25">
      <c r="A3871" s="142" t="s">
        <v>1987</v>
      </c>
      <c r="B3871" s="142" t="s">
        <v>1988</v>
      </c>
      <c r="C3871" s="142" t="s">
        <v>973</v>
      </c>
      <c r="D3871" s="142" t="s">
        <v>2233</v>
      </c>
      <c r="E3871" s="142" t="s">
        <v>2192</v>
      </c>
      <c r="F3871" s="143">
        <v>5</v>
      </c>
      <c r="G3871" s="143">
        <v>1</v>
      </c>
    </row>
    <row r="3872" spans="1:7" x14ac:dyDescent="0.25">
      <c r="A3872" s="142" t="s">
        <v>1987</v>
      </c>
      <c r="B3872" s="142" t="s">
        <v>1988</v>
      </c>
      <c r="C3872" s="142" t="s">
        <v>973</v>
      </c>
      <c r="D3872" s="142" t="s">
        <v>2234</v>
      </c>
      <c r="E3872" s="142" t="s">
        <v>2193</v>
      </c>
      <c r="F3872" s="143">
        <v>6</v>
      </c>
      <c r="G3872" s="143">
        <v>1</v>
      </c>
    </row>
    <row r="3873" spans="1:7" x14ac:dyDescent="0.25">
      <c r="A3873" s="142" t="s">
        <v>1987</v>
      </c>
      <c r="B3873" s="142" t="s">
        <v>1988</v>
      </c>
      <c r="C3873" s="142" t="s">
        <v>973</v>
      </c>
      <c r="D3873" s="142" t="s">
        <v>2235</v>
      </c>
      <c r="E3873" s="142" t="s">
        <v>2194</v>
      </c>
      <c r="F3873" s="143">
        <v>7</v>
      </c>
      <c r="G3873" s="143">
        <v>1</v>
      </c>
    </row>
    <row r="3874" spans="1:7" x14ac:dyDescent="0.25">
      <c r="A3874" s="142" t="s">
        <v>1987</v>
      </c>
      <c r="B3874" s="142" t="s">
        <v>1988</v>
      </c>
      <c r="C3874" s="142" t="s">
        <v>973</v>
      </c>
      <c r="D3874" s="142" t="s">
        <v>2236</v>
      </c>
      <c r="E3874" s="142" t="s">
        <v>2195</v>
      </c>
      <c r="F3874" s="143">
        <v>8</v>
      </c>
      <c r="G3874" s="143">
        <v>1</v>
      </c>
    </row>
    <row r="3875" spans="1:7" x14ac:dyDescent="0.25">
      <c r="A3875" s="142" t="s">
        <v>1987</v>
      </c>
      <c r="B3875" s="142" t="s">
        <v>1988</v>
      </c>
      <c r="C3875" s="142" t="s">
        <v>973</v>
      </c>
      <c r="D3875" s="142" t="s">
        <v>2237</v>
      </c>
      <c r="E3875" s="142" t="s">
        <v>2196</v>
      </c>
      <c r="F3875" s="143">
        <v>9</v>
      </c>
      <c r="G3875" s="143">
        <v>1</v>
      </c>
    </row>
    <row r="3876" spans="1:7" x14ac:dyDescent="0.25">
      <c r="A3876" s="142" t="s">
        <v>1989</v>
      </c>
      <c r="B3876" s="142" t="s">
        <v>1990</v>
      </c>
      <c r="C3876" s="142" t="s">
        <v>973</v>
      </c>
      <c r="D3876" s="142" t="s">
        <v>2229</v>
      </c>
      <c r="E3876" s="142" t="s">
        <v>2188</v>
      </c>
      <c r="F3876" s="143">
        <v>1</v>
      </c>
      <c r="G3876" s="143">
        <v>1</v>
      </c>
    </row>
    <row r="3877" spans="1:7" x14ac:dyDescent="0.25">
      <c r="A3877" s="142" t="s">
        <v>1989</v>
      </c>
      <c r="B3877" s="142" t="s">
        <v>1990</v>
      </c>
      <c r="C3877" s="142" t="s">
        <v>973</v>
      </c>
      <c r="D3877" s="142" t="s">
        <v>2230</v>
      </c>
      <c r="E3877" s="142" t="s">
        <v>2189</v>
      </c>
      <c r="F3877" s="143">
        <v>2</v>
      </c>
      <c r="G3877" s="143">
        <v>1</v>
      </c>
    </row>
    <row r="3878" spans="1:7" x14ac:dyDescent="0.25">
      <c r="A3878" s="142" t="s">
        <v>1989</v>
      </c>
      <c r="B3878" s="142" t="s">
        <v>1990</v>
      </c>
      <c r="C3878" s="142" t="s">
        <v>973</v>
      </c>
      <c r="D3878" s="142" t="s">
        <v>2231</v>
      </c>
      <c r="E3878" s="142" t="s">
        <v>2190</v>
      </c>
      <c r="F3878" s="143">
        <v>3</v>
      </c>
      <c r="G3878" s="143">
        <v>1</v>
      </c>
    </row>
    <row r="3879" spans="1:7" x14ac:dyDescent="0.25">
      <c r="A3879" s="142" t="s">
        <v>1989</v>
      </c>
      <c r="B3879" s="142" t="s">
        <v>1990</v>
      </c>
      <c r="C3879" s="142" t="s">
        <v>973</v>
      </c>
      <c r="D3879" s="142" t="s">
        <v>2232</v>
      </c>
      <c r="E3879" s="142" t="s">
        <v>2191</v>
      </c>
      <c r="F3879" s="143">
        <v>4</v>
      </c>
      <c r="G3879" s="143">
        <v>1</v>
      </c>
    </row>
    <row r="3880" spans="1:7" x14ac:dyDescent="0.25">
      <c r="A3880" s="142" t="s">
        <v>1989</v>
      </c>
      <c r="B3880" s="142" t="s">
        <v>1990</v>
      </c>
      <c r="C3880" s="142" t="s">
        <v>973</v>
      </c>
      <c r="D3880" s="142" t="s">
        <v>2233</v>
      </c>
      <c r="E3880" s="142" t="s">
        <v>2192</v>
      </c>
      <c r="F3880" s="143">
        <v>5</v>
      </c>
      <c r="G3880" s="143">
        <v>1</v>
      </c>
    </row>
    <row r="3881" spans="1:7" x14ac:dyDescent="0.25">
      <c r="A3881" s="142" t="s">
        <v>1989</v>
      </c>
      <c r="B3881" s="142" t="s">
        <v>1990</v>
      </c>
      <c r="C3881" s="142" t="s">
        <v>973</v>
      </c>
      <c r="D3881" s="142" t="s">
        <v>2234</v>
      </c>
      <c r="E3881" s="142" t="s">
        <v>2193</v>
      </c>
      <c r="F3881" s="143">
        <v>6</v>
      </c>
      <c r="G3881" s="143">
        <v>1</v>
      </c>
    </row>
    <row r="3882" spans="1:7" x14ac:dyDescent="0.25">
      <c r="A3882" s="142" t="s">
        <v>1989</v>
      </c>
      <c r="B3882" s="142" t="s">
        <v>1990</v>
      </c>
      <c r="C3882" s="142" t="s">
        <v>973</v>
      </c>
      <c r="D3882" s="142" t="s">
        <v>2235</v>
      </c>
      <c r="E3882" s="142" t="s">
        <v>2194</v>
      </c>
      <c r="F3882" s="143">
        <v>7</v>
      </c>
      <c r="G3882" s="143">
        <v>1</v>
      </c>
    </row>
    <row r="3883" spans="1:7" x14ac:dyDescent="0.25">
      <c r="A3883" s="142" t="s">
        <v>1989</v>
      </c>
      <c r="B3883" s="142" t="s">
        <v>1990</v>
      </c>
      <c r="C3883" s="142" t="s">
        <v>973</v>
      </c>
      <c r="D3883" s="142" t="s">
        <v>2236</v>
      </c>
      <c r="E3883" s="142" t="s">
        <v>2195</v>
      </c>
      <c r="F3883" s="143">
        <v>8</v>
      </c>
      <c r="G3883" s="143">
        <v>1</v>
      </c>
    </row>
    <row r="3884" spans="1:7" x14ac:dyDescent="0.25">
      <c r="A3884" s="142" t="s">
        <v>1989</v>
      </c>
      <c r="B3884" s="142" t="s">
        <v>1990</v>
      </c>
      <c r="C3884" s="142" t="s">
        <v>973</v>
      </c>
      <c r="D3884" s="142" t="s">
        <v>2237</v>
      </c>
      <c r="E3884" s="142" t="s">
        <v>2196</v>
      </c>
      <c r="F3884" s="143">
        <v>9</v>
      </c>
      <c r="G3884" s="143">
        <v>1</v>
      </c>
    </row>
    <row r="3885" spans="1:7" x14ac:dyDescent="0.25">
      <c r="A3885" s="142" t="s">
        <v>1991</v>
      </c>
      <c r="B3885" s="142" t="s">
        <v>1992</v>
      </c>
      <c r="C3885" s="142" t="s">
        <v>973</v>
      </c>
      <c r="D3885" s="142" t="s">
        <v>2229</v>
      </c>
      <c r="E3885" s="142" t="s">
        <v>2188</v>
      </c>
      <c r="F3885" s="143">
        <v>1</v>
      </c>
      <c r="G3885" s="143">
        <v>1</v>
      </c>
    </row>
    <row r="3886" spans="1:7" x14ac:dyDescent="0.25">
      <c r="A3886" s="142" t="s">
        <v>1991</v>
      </c>
      <c r="B3886" s="142" t="s">
        <v>1992</v>
      </c>
      <c r="C3886" s="142" t="s">
        <v>973</v>
      </c>
      <c r="D3886" s="142" t="s">
        <v>2230</v>
      </c>
      <c r="E3886" s="142" t="s">
        <v>2189</v>
      </c>
      <c r="F3886" s="143">
        <v>2</v>
      </c>
      <c r="G3886" s="143">
        <v>1</v>
      </c>
    </row>
    <row r="3887" spans="1:7" x14ac:dyDescent="0.25">
      <c r="A3887" s="142" t="s">
        <v>1991</v>
      </c>
      <c r="B3887" s="142" t="s">
        <v>1992</v>
      </c>
      <c r="C3887" s="142" t="s">
        <v>973</v>
      </c>
      <c r="D3887" s="142" t="s">
        <v>2231</v>
      </c>
      <c r="E3887" s="142" t="s">
        <v>2190</v>
      </c>
      <c r="F3887" s="143">
        <v>3</v>
      </c>
      <c r="G3887" s="143">
        <v>1</v>
      </c>
    </row>
    <row r="3888" spans="1:7" x14ac:dyDescent="0.25">
      <c r="A3888" s="142" t="s">
        <v>1991</v>
      </c>
      <c r="B3888" s="142" t="s">
        <v>1992</v>
      </c>
      <c r="C3888" s="142" t="s">
        <v>973</v>
      </c>
      <c r="D3888" s="142" t="s">
        <v>2232</v>
      </c>
      <c r="E3888" s="142" t="s">
        <v>2191</v>
      </c>
      <c r="F3888" s="143">
        <v>4</v>
      </c>
      <c r="G3888" s="143">
        <v>1</v>
      </c>
    </row>
    <row r="3889" spans="1:7" x14ac:dyDescent="0.25">
      <c r="A3889" s="142" t="s">
        <v>1991</v>
      </c>
      <c r="B3889" s="142" t="s">
        <v>1992</v>
      </c>
      <c r="C3889" s="142" t="s">
        <v>973</v>
      </c>
      <c r="D3889" s="142" t="s">
        <v>2233</v>
      </c>
      <c r="E3889" s="142" t="s">
        <v>2192</v>
      </c>
      <c r="F3889" s="143">
        <v>5</v>
      </c>
      <c r="G3889" s="143">
        <v>1</v>
      </c>
    </row>
    <row r="3890" spans="1:7" x14ac:dyDescent="0.25">
      <c r="A3890" s="142" t="s">
        <v>1991</v>
      </c>
      <c r="B3890" s="142" t="s">
        <v>1992</v>
      </c>
      <c r="C3890" s="142" t="s">
        <v>973</v>
      </c>
      <c r="D3890" s="142" t="s">
        <v>2234</v>
      </c>
      <c r="E3890" s="142" t="s">
        <v>2193</v>
      </c>
      <c r="F3890" s="143">
        <v>6</v>
      </c>
      <c r="G3890" s="143">
        <v>1</v>
      </c>
    </row>
    <row r="3891" spans="1:7" x14ac:dyDescent="0.25">
      <c r="A3891" s="142" t="s">
        <v>1991</v>
      </c>
      <c r="B3891" s="142" t="s">
        <v>1992</v>
      </c>
      <c r="C3891" s="142" t="s">
        <v>973</v>
      </c>
      <c r="D3891" s="142" t="s">
        <v>2235</v>
      </c>
      <c r="E3891" s="142" t="s">
        <v>2194</v>
      </c>
      <c r="F3891" s="143">
        <v>7</v>
      </c>
      <c r="G3891" s="143">
        <v>1</v>
      </c>
    </row>
    <row r="3892" spans="1:7" x14ac:dyDescent="0.25">
      <c r="A3892" s="142" t="s">
        <v>1991</v>
      </c>
      <c r="B3892" s="142" t="s">
        <v>1992</v>
      </c>
      <c r="C3892" s="142" t="s">
        <v>973</v>
      </c>
      <c r="D3892" s="142" t="s">
        <v>2236</v>
      </c>
      <c r="E3892" s="142" t="s">
        <v>2195</v>
      </c>
      <c r="F3892" s="143">
        <v>8</v>
      </c>
      <c r="G3892" s="143">
        <v>1</v>
      </c>
    </row>
    <row r="3893" spans="1:7" x14ac:dyDescent="0.25">
      <c r="A3893" s="142" t="s">
        <v>1991</v>
      </c>
      <c r="B3893" s="142" t="s">
        <v>1992</v>
      </c>
      <c r="C3893" s="142" t="s">
        <v>973</v>
      </c>
      <c r="D3893" s="142" t="s">
        <v>2237</v>
      </c>
      <c r="E3893" s="142" t="s">
        <v>2196</v>
      </c>
      <c r="F3893" s="143">
        <v>9</v>
      </c>
      <c r="G3893" s="143">
        <v>1</v>
      </c>
    </row>
    <row r="3894" spans="1:7" x14ac:dyDescent="0.25">
      <c r="A3894" s="142" t="s">
        <v>1993</v>
      </c>
      <c r="B3894" s="142" t="s">
        <v>1994</v>
      </c>
      <c r="C3894" s="142" t="s">
        <v>973</v>
      </c>
      <c r="D3894" s="142" t="s">
        <v>2229</v>
      </c>
      <c r="E3894" s="142" t="s">
        <v>2188</v>
      </c>
      <c r="F3894" s="143">
        <v>1</v>
      </c>
      <c r="G3894" s="143">
        <v>1</v>
      </c>
    </row>
    <row r="3895" spans="1:7" x14ac:dyDescent="0.25">
      <c r="A3895" s="142" t="s">
        <v>1993</v>
      </c>
      <c r="B3895" s="142" t="s">
        <v>1994</v>
      </c>
      <c r="C3895" s="142" t="s">
        <v>973</v>
      </c>
      <c r="D3895" s="142" t="s">
        <v>2230</v>
      </c>
      <c r="E3895" s="142" t="s">
        <v>2189</v>
      </c>
      <c r="F3895" s="143">
        <v>2</v>
      </c>
      <c r="G3895" s="143">
        <v>1</v>
      </c>
    </row>
    <row r="3896" spans="1:7" x14ac:dyDescent="0.25">
      <c r="A3896" s="142" t="s">
        <v>1993</v>
      </c>
      <c r="B3896" s="142" t="s">
        <v>1994</v>
      </c>
      <c r="C3896" s="142" t="s">
        <v>973</v>
      </c>
      <c r="D3896" s="142" t="s">
        <v>2231</v>
      </c>
      <c r="E3896" s="142" t="s">
        <v>2190</v>
      </c>
      <c r="F3896" s="143">
        <v>3</v>
      </c>
      <c r="G3896" s="143">
        <v>1</v>
      </c>
    </row>
    <row r="3897" spans="1:7" x14ac:dyDescent="0.25">
      <c r="A3897" s="142" t="s">
        <v>1993</v>
      </c>
      <c r="B3897" s="142" t="s">
        <v>1994</v>
      </c>
      <c r="C3897" s="142" t="s">
        <v>973</v>
      </c>
      <c r="D3897" s="142" t="s">
        <v>2232</v>
      </c>
      <c r="E3897" s="142" t="s">
        <v>2191</v>
      </c>
      <c r="F3897" s="143">
        <v>4</v>
      </c>
      <c r="G3897" s="143">
        <v>1</v>
      </c>
    </row>
    <row r="3898" spans="1:7" x14ac:dyDescent="0.25">
      <c r="A3898" s="142" t="s">
        <v>1993</v>
      </c>
      <c r="B3898" s="142" t="s">
        <v>1994</v>
      </c>
      <c r="C3898" s="142" t="s">
        <v>973</v>
      </c>
      <c r="D3898" s="142" t="s">
        <v>2233</v>
      </c>
      <c r="E3898" s="142" t="s">
        <v>2192</v>
      </c>
      <c r="F3898" s="143">
        <v>5</v>
      </c>
      <c r="G3898" s="143">
        <v>1</v>
      </c>
    </row>
    <row r="3899" spans="1:7" x14ac:dyDescent="0.25">
      <c r="A3899" s="142" t="s">
        <v>1993</v>
      </c>
      <c r="B3899" s="142" t="s">
        <v>1994</v>
      </c>
      <c r="C3899" s="142" t="s">
        <v>973</v>
      </c>
      <c r="D3899" s="142" t="s">
        <v>2234</v>
      </c>
      <c r="E3899" s="142" t="s">
        <v>2193</v>
      </c>
      <c r="F3899" s="143">
        <v>6</v>
      </c>
      <c r="G3899" s="143">
        <v>1</v>
      </c>
    </row>
    <row r="3900" spans="1:7" x14ac:dyDescent="0.25">
      <c r="A3900" s="142" t="s">
        <v>1993</v>
      </c>
      <c r="B3900" s="142" t="s">
        <v>1994</v>
      </c>
      <c r="C3900" s="142" t="s">
        <v>973</v>
      </c>
      <c r="D3900" s="142" t="s">
        <v>2235</v>
      </c>
      <c r="E3900" s="142" t="s">
        <v>2194</v>
      </c>
      <c r="F3900" s="143">
        <v>7</v>
      </c>
      <c r="G3900" s="143">
        <v>1</v>
      </c>
    </row>
    <row r="3901" spans="1:7" x14ac:dyDescent="0.25">
      <c r="A3901" s="142" t="s">
        <v>1993</v>
      </c>
      <c r="B3901" s="142" t="s">
        <v>1994</v>
      </c>
      <c r="C3901" s="142" t="s">
        <v>973</v>
      </c>
      <c r="D3901" s="142" t="s">
        <v>2236</v>
      </c>
      <c r="E3901" s="142" t="s">
        <v>2195</v>
      </c>
      <c r="F3901" s="143">
        <v>8</v>
      </c>
      <c r="G3901" s="143">
        <v>1</v>
      </c>
    </row>
    <row r="3902" spans="1:7" x14ac:dyDescent="0.25">
      <c r="A3902" s="142" t="s">
        <v>1993</v>
      </c>
      <c r="B3902" s="142" t="s">
        <v>1994</v>
      </c>
      <c r="C3902" s="142" t="s">
        <v>973</v>
      </c>
      <c r="D3902" s="142" t="s">
        <v>2237</v>
      </c>
      <c r="E3902" s="142" t="s">
        <v>2196</v>
      </c>
      <c r="F3902" s="143">
        <v>9</v>
      </c>
      <c r="G3902" s="143">
        <v>1</v>
      </c>
    </row>
    <row r="3903" spans="1:7" x14ac:dyDescent="0.25">
      <c r="A3903" s="142" t="s">
        <v>961</v>
      </c>
      <c r="B3903" s="142" t="s">
        <v>268</v>
      </c>
      <c r="C3903" s="142" t="s">
        <v>1804</v>
      </c>
      <c r="D3903" s="142" t="s">
        <v>581</v>
      </c>
      <c r="E3903" s="142" t="s">
        <v>2138</v>
      </c>
      <c r="F3903" s="143">
        <v>10.75</v>
      </c>
      <c r="G3903" s="143">
        <v>1</v>
      </c>
    </row>
    <row r="3904" spans="1:7" x14ac:dyDescent="0.25">
      <c r="A3904" s="142" t="s">
        <v>961</v>
      </c>
      <c r="B3904" s="142" t="s">
        <v>268</v>
      </c>
      <c r="C3904" s="142" t="s">
        <v>1804</v>
      </c>
      <c r="D3904" s="142" t="s">
        <v>2</v>
      </c>
      <c r="E3904" s="142" t="s">
        <v>2139</v>
      </c>
      <c r="F3904" s="143">
        <v>8.8800000000000008</v>
      </c>
      <c r="G3904" s="143">
        <v>1</v>
      </c>
    </row>
    <row r="3905" spans="1:7" x14ac:dyDescent="0.25">
      <c r="A3905" s="142" t="s">
        <v>961</v>
      </c>
      <c r="B3905" s="142" t="s">
        <v>268</v>
      </c>
      <c r="C3905" s="142" t="s">
        <v>1804</v>
      </c>
      <c r="D3905" s="142" t="s">
        <v>13</v>
      </c>
      <c r="E3905" s="142" t="s">
        <v>2140</v>
      </c>
      <c r="F3905" s="143">
        <v>7</v>
      </c>
      <c r="G3905" s="143">
        <v>1</v>
      </c>
    </row>
    <row r="3906" spans="1:7" x14ac:dyDescent="0.25">
      <c r="A3906" s="142" t="s">
        <v>961</v>
      </c>
      <c r="B3906" s="142" t="s">
        <v>268</v>
      </c>
      <c r="C3906" s="142" t="s">
        <v>1804</v>
      </c>
      <c r="D3906" s="142" t="s">
        <v>10</v>
      </c>
      <c r="E3906" s="142" t="s">
        <v>2141</v>
      </c>
      <c r="F3906" s="143">
        <v>5.13</v>
      </c>
      <c r="G3906" s="143">
        <v>1</v>
      </c>
    </row>
    <row r="3907" spans="1:7" x14ac:dyDescent="0.25">
      <c r="A3907" s="142" t="s">
        <v>961</v>
      </c>
      <c r="B3907" s="142" t="s">
        <v>268</v>
      </c>
      <c r="C3907" s="142" t="s">
        <v>1804</v>
      </c>
      <c r="D3907" s="142" t="s">
        <v>370</v>
      </c>
      <c r="E3907" s="142" t="s">
        <v>2142</v>
      </c>
      <c r="F3907" s="143">
        <v>3.5</v>
      </c>
      <c r="G3907" s="143">
        <v>1</v>
      </c>
    </row>
    <row r="3908" spans="1:7" x14ac:dyDescent="0.25">
      <c r="A3908" s="142" t="s">
        <v>1995</v>
      </c>
      <c r="B3908" s="142" t="s">
        <v>2331</v>
      </c>
      <c r="C3908" s="142" t="s">
        <v>973</v>
      </c>
      <c r="D3908" s="142" t="s">
        <v>2229</v>
      </c>
      <c r="E3908" s="142" t="s">
        <v>2188</v>
      </c>
      <c r="F3908" s="143">
        <v>1</v>
      </c>
      <c r="G3908" s="143">
        <v>1</v>
      </c>
    </row>
    <row r="3909" spans="1:7" x14ac:dyDescent="0.25">
      <c r="A3909" s="142" t="s">
        <v>1995</v>
      </c>
      <c r="B3909" s="142" t="s">
        <v>2331</v>
      </c>
      <c r="C3909" s="142" t="s">
        <v>973</v>
      </c>
      <c r="D3909" s="142" t="s">
        <v>2230</v>
      </c>
      <c r="E3909" s="142" t="s">
        <v>2189</v>
      </c>
      <c r="F3909" s="143">
        <v>2</v>
      </c>
      <c r="G3909" s="143">
        <v>1</v>
      </c>
    </row>
    <row r="3910" spans="1:7" x14ac:dyDescent="0.25">
      <c r="A3910" s="142" t="s">
        <v>1995</v>
      </c>
      <c r="B3910" s="142" t="s">
        <v>2331</v>
      </c>
      <c r="C3910" s="142" t="s">
        <v>973</v>
      </c>
      <c r="D3910" s="142" t="s">
        <v>2231</v>
      </c>
      <c r="E3910" s="142" t="s">
        <v>2190</v>
      </c>
      <c r="F3910" s="143">
        <v>3</v>
      </c>
      <c r="G3910" s="143">
        <v>1</v>
      </c>
    </row>
    <row r="3911" spans="1:7" x14ac:dyDescent="0.25">
      <c r="A3911" s="142" t="s">
        <v>1995</v>
      </c>
      <c r="B3911" s="142" t="s">
        <v>2331</v>
      </c>
      <c r="C3911" s="142" t="s">
        <v>973</v>
      </c>
      <c r="D3911" s="142" t="s">
        <v>2232</v>
      </c>
      <c r="E3911" s="142" t="s">
        <v>2191</v>
      </c>
      <c r="F3911" s="143">
        <v>4</v>
      </c>
      <c r="G3911" s="143">
        <v>1</v>
      </c>
    </row>
    <row r="3912" spans="1:7" x14ac:dyDescent="0.25">
      <c r="A3912" s="142" t="s">
        <v>1995</v>
      </c>
      <c r="B3912" s="142" t="s">
        <v>2331</v>
      </c>
      <c r="C3912" s="142" t="s">
        <v>973</v>
      </c>
      <c r="D3912" s="142" t="s">
        <v>2233</v>
      </c>
      <c r="E3912" s="142" t="s">
        <v>2192</v>
      </c>
      <c r="F3912" s="143">
        <v>5</v>
      </c>
      <c r="G3912" s="143">
        <v>1</v>
      </c>
    </row>
    <row r="3913" spans="1:7" x14ac:dyDescent="0.25">
      <c r="A3913" s="142" t="s">
        <v>1995</v>
      </c>
      <c r="B3913" s="142" t="s">
        <v>2331</v>
      </c>
      <c r="C3913" s="142" t="s">
        <v>973</v>
      </c>
      <c r="D3913" s="142" t="s">
        <v>2234</v>
      </c>
      <c r="E3913" s="142" t="s">
        <v>2193</v>
      </c>
      <c r="F3913" s="143">
        <v>6</v>
      </c>
      <c r="G3913" s="143">
        <v>1</v>
      </c>
    </row>
    <row r="3914" spans="1:7" x14ac:dyDescent="0.25">
      <c r="A3914" s="142" t="s">
        <v>1995</v>
      </c>
      <c r="B3914" s="142" t="s">
        <v>2331</v>
      </c>
      <c r="C3914" s="142" t="s">
        <v>973</v>
      </c>
      <c r="D3914" s="142" t="s">
        <v>2235</v>
      </c>
      <c r="E3914" s="142" t="s">
        <v>2194</v>
      </c>
      <c r="F3914" s="143">
        <v>7</v>
      </c>
      <c r="G3914" s="143">
        <v>1</v>
      </c>
    </row>
    <row r="3915" spans="1:7" x14ac:dyDescent="0.25">
      <c r="A3915" s="142" t="s">
        <v>1995</v>
      </c>
      <c r="B3915" s="142" t="s">
        <v>2331</v>
      </c>
      <c r="C3915" s="142" t="s">
        <v>973</v>
      </c>
      <c r="D3915" s="142" t="s">
        <v>2236</v>
      </c>
      <c r="E3915" s="142" t="s">
        <v>2195</v>
      </c>
      <c r="F3915" s="143">
        <v>8</v>
      </c>
      <c r="G3915" s="143">
        <v>1</v>
      </c>
    </row>
    <row r="3916" spans="1:7" x14ac:dyDescent="0.25">
      <c r="A3916" s="142" t="s">
        <v>1995</v>
      </c>
      <c r="B3916" s="142" t="s">
        <v>2331</v>
      </c>
      <c r="C3916" s="142" t="s">
        <v>973</v>
      </c>
      <c r="D3916" s="142" t="s">
        <v>2237</v>
      </c>
      <c r="E3916" s="142" t="s">
        <v>2196</v>
      </c>
      <c r="F3916" s="143">
        <v>9</v>
      </c>
      <c r="G3916" s="143">
        <v>1</v>
      </c>
    </row>
    <row r="3917" spans="1:7" x14ac:dyDescent="0.25">
      <c r="A3917" s="142" t="s">
        <v>962</v>
      </c>
      <c r="B3917" s="142" t="s">
        <v>963</v>
      </c>
      <c r="C3917" s="142" t="s">
        <v>1857</v>
      </c>
      <c r="D3917" s="142" t="s">
        <v>2219</v>
      </c>
      <c r="E3917" s="142" t="s">
        <v>2158</v>
      </c>
      <c r="F3917" s="143">
        <v>8.5</v>
      </c>
      <c r="G3917" s="143">
        <v>1</v>
      </c>
    </row>
    <row r="3918" spans="1:7" x14ac:dyDescent="0.25">
      <c r="A3918" s="142" t="s">
        <v>962</v>
      </c>
      <c r="B3918" s="142" t="s">
        <v>963</v>
      </c>
      <c r="C3918" s="142" t="s">
        <v>1857</v>
      </c>
      <c r="D3918" s="142" t="s">
        <v>581</v>
      </c>
      <c r="E3918" s="142" t="s">
        <v>2138</v>
      </c>
      <c r="F3918" s="143">
        <v>7</v>
      </c>
      <c r="G3918" s="143">
        <v>1</v>
      </c>
    </row>
    <row r="3919" spans="1:7" x14ac:dyDescent="0.25">
      <c r="A3919" s="142" t="s">
        <v>962</v>
      </c>
      <c r="B3919" s="142" t="s">
        <v>963</v>
      </c>
      <c r="C3919" s="142" t="s">
        <v>1857</v>
      </c>
      <c r="D3919" s="142" t="s">
        <v>2</v>
      </c>
      <c r="E3919" s="142" t="s">
        <v>2139</v>
      </c>
      <c r="F3919" s="143">
        <v>5.5</v>
      </c>
      <c r="G3919" s="143">
        <v>1</v>
      </c>
    </row>
    <row r="3920" spans="1:7" x14ac:dyDescent="0.25">
      <c r="A3920" s="142" t="s">
        <v>962</v>
      </c>
      <c r="B3920" s="142" t="s">
        <v>963</v>
      </c>
      <c r="C3920" s="142" t="s">
        <v>1857</v>
      </c>
      <c r="D3920" s="142" t="s">
        <v>13</v>
      </c>
      <c r="E3920" s="142" t="s">
        <v>2140</v>
      </c>
      <c r="F3920" s="143">
        <v>4</v>
      </c>
      <c r="G3920" s="143">
        <v>1</v>
      </c>
    </row>
    <row r="3921" spans="1:7" x14ac:dyDescent="0.25">
      <c r="A3921" s="142" t="s">
        <v>962</v>
      </c>
      <c r="B3921" s="142" t="s">
        <v>963</v>
      </c>
      <c r="C3921" s="142" t="s">
        <v>1857</v>
      </c>
      <c r="D3921" s="142" t="s">
        <v>10</v>
      </c>
      <c r="E3921" s="142" t="s">
        <v>2141</v>
      </c>
      <c r="F3921" s="143">
        <v>3</v>
      </c>
      <c r="G3921" s="143">
        <v>1</v>
      </c>
    </row>
    <row r="3922" spans="1:7" x14ac:dyDescent="0.25">
      <c r="A3922" s="142" t="s">
        <v>962</v>
      </c>
      <c r="B3922" s="142" t="s">
        <v>963</v>
      </c>
      <c r="C3922" s="142" t="s">
        <v>1857</v>
      </c>
      <c r="D3922" s="142" t="s">
        <v>370</v>
      </c>
      <c r="E3922" s="142" t="s">
        <v>2142</v>
      </c>
      <c r="F3922" s="143">
        <v>2</v>
      </c>
      <c r="G3922" s="143">
        <v>1</v>
      </c>
    </row>
    <row r="3923" spans="1:7" x14ac:dyDescent="0.25">
      <c r="A3923" s="142" t="s">
        <v>962</v>
      </c>
      <c r="B3923" s="142" t="s">
        <v>963</v>
      </c>
      <c r="C3923" s="142" t="s">
        <v>1857</v>
      </c>
      <c r="D3923" s="142" t="s">
        <v>25</v>
      </c>
      <c r="E3923" s="142" t="s">
        <v>2305</v>
      </c>
      <c r="F3923" s="143">
        <v>1.5</v>
      </c>
      <c r="G3923" s="143">
        <v>1</v>
      </c>
    </row>
    <row r="3924" spans="1:7" x14ac:dyDescent="0.25">
      <c r="A3924" s="142" t="s">
        <v>962</v>
      </c>
      <c r="B3924" s="142" t="s">
        <v>963</v>
      </c>
      <c r="C3924" s="142" t="s">
        <v>1857</v>
      </c>
      <c r="D3924" s="142" t="s">
        <v>356</v>
      </c>
      <c r="E3924" s="142" t="s">
        <v>2159</v>
      </c>
      <c r="F3924" s="143">
        <v>1</v>
      </c>
      <c r="G3924" s="143">
        <v>1</v>
      </c>
    </row>
    <row r="3925" spans="1:7" x14ac:dyDescent="0.25">
      <c r="A3925" s="142" t="s">
        <v>964</v>
      </c>
      <c r="B3925" s="142" t="s">
        <v>276</v>
      </c>
      <c r="C3925" s="142" t="s">
        <v>1804</v>
      </c>
      <c r="D3925" s="142" t="s">
        <v>581</v>
      </c>
      <c r="E3925" s="142" t="s">
        <v>2138</v>
      </c>
      <c r="F3925" s="143">
        <v>10.75</v>
      </c>
      <c r="G3925" s="143">
        <v>1</v>
      </c>
    </row>
    <row r="3926" spans="1:7" x14ac:dyDescent="0.25">
      <c r="A3926" s="142" t="s">
        <v>964</v>
      </c>
      <c r="B3926" s="142" t="s">
        <v>276</v>
      </c>
      <c r="C3926" s="142" t="s">
        <v>1804</v>
      </c>
      <c r="D3926" s="142" t="s">
        <v>2</v>
      </c>
      <c r="E3926" s="142" t="s">
        <v>2139</v>
      </c>
      <c r="F3926" s="143">
        <v>8.8800000000000008</v>
      </c>
      <c r="G3926" s="143">
        <v>1</v>
      </c>
    </row>
    <row r="3927" spans="1:7" x14ac:dyDescent="0.25">
      <c r="A3927" s="142" t="s">
        <v>964</v>
      </c>
      <c r="B3927" s="142" t="s">
        <v>276</v>
      </c>
      <c r="C3927" s="142" t="s">
        <v>1804</v>
      </c>
      <c r="D3927" s="142" t="s">
        <v>13</v>
      </c>
      <c r="E3927" s="142" t="s">
        <v>2140</v>
      </c>
      <c r="F3927" s="143">
        <v>7</v>
      </c>
      <c r="G3927" s="143">
        <v>1</v>
      </c>
    </row>
    <row r="3928" spans="1:7" x14ac:dyDescent="0.25">
      <c r="A3928" s="142" t="s">
        <v>964</v>
      </c>
      <c r="B3928" s="142" t="s">
        <v>276</v>
      </c>
      <c r="C3928" s="142" t="s">
        <v>1804</v>
      </c>
      <c r="D3928" s="142" t="s">
        <v>10</v>
      </c>
      <c r="E3928" s="142" t="s">
        <v>2141</v>
      </c>
      <c r="F3928" s="143">
        <v>5.13</v>
      </c>
      <c r="G3928" s="143">
        <v>1</v>
      </c>
    </row>
    <row r="3929" spans="1:7" x14ac:dyDescent="0.25">
      <c r="A3929" s="142" t="s">
        <v>964</v>
      </c>
      <c r="B3929" s="142" t="s">
        <v>276</v>
      </c>
      <c r="C3929" s="142" t="s">
        <v>1804</v>
      </c>
      <c r="D3929" s="142" t="s">
        <v>370</v>
      </c>
      <c r="E3929" s="142" t="s">
        <v>2142</v>
      </c>
      <c r="F3929" s="143">
        <v>3.5</v>
      </c>
      <c r="G3929" s="143">
        <v>1</v>
      </c>
    </row>
    <row r="3930" spans="1:7" x14ac:dyDescent="0.25">
      <c r="A3930" s="142" t="s">
        <v>1997</v>
      </c>
      <c r="B3930" s="142" t="s">
        <v>1998</v>
      </c>
      <c r="C3930" s="142" t="s">
        <v>973</v>
      </c>
      <c r="D3930" s="142" t="s">
        <v>2229</v>
      </c>
      <c r="E3930" s="142" t="s">
        <v>2188</v>
      </c>
      <c r="F3930" s="143">
        <v>1</v>
      </c>
      <c r="G3930" s="143">
        <v>1</v>
      </c>
    </row>
    <row r="3931" spans="1:7" x14ac:dyDescent="0.25">
      <c r="A3931" s="142" t="s">
        <v>1997</v>
      </c>
      <c r="B3931" s="142" t="s">
        <v>1998</v>
      </c>
      <c r="C3931" s="142" t="s">
        <v>973</v>
      </c>
      <c r="D3931" s="142" t="s">
        <v>2230</v>
      </c>
      <c r="E3931" s="142" t="s">
        <v>2189</v>
      </c>
      <c r="F3931" s="143">
        <v>2</v>
      </c>
      <c r="G3931" s="143">
        <v>1</v>
      </c>
    </row>
    <row r="3932" spans="1:7" x14ac:dyDescent="0.25">
      <c r="A3932" s="142" t="s">
        <v>1997</v>
      </c>
      <c r="B3932" s="142" t="s">
        <v>1998</v>
      </c>
      <c r="C3932" s="142" t="s">
        <v>973</v>
      </c>
      <c r="D3932" s="142" t="s">
        <v>2231</v>
      </c>
      <c r="E3932" s="142" t="s">
        <v>2190</v>
      </c>
      <c r="F3932" s="143">
        <v>3</v>
      </c>
      <c r="G3932" s="143">
        <v>1</v>
      </c>
    </row>
    <row r="3933" spans="1:7" x14ac:dyDescent="0.25">
      <c r="A3933" s="142" t="s">
        <v>1997</v>
      </c>
      <c r="B3933" s="142" t="s">
        <v>1998</v>
      </c>
      <c r="C3933" s="142" t="s">
        <v>973</v>
      </c>
      <c r="D3933" s="142" t="s">
        <v>2232</v>
      </c>
      <c r="E3933" s="142" t="s">
        <v>2191</v>
      </c>
      <c r="F3933" s="143">
        <v>4</v>
      </c>
      <c r="G3933" s="143">
        <v>1</v>
      </c>
    </row>
    <row r="3934" spans="1:7" x14ac:dyDescent="0.25">
      <c r="A3934" s="142" t="s">
        <v>1997</v>
      </c>
      <c r="B3934" s="142" t="s">
        <v>1998</v>
      </c>
      <c r="C3934" s="142" t="s">
        <v>973</v>
      </c>
      <c r="D3934" s="142" t="s">
        <v>2233</v>
      </c>
      <c r="E3934" s="142" t="s">
        <v>2192</v>
      </c>
      <c r="F3934" s="143">
        <v>5</v>
      </c>
      <c r="G3934" s="143">
        <v>1</v>
      </c>
    </row>
    <row r="3935" spans="1:7" x14ac:dyDescent="0.25">
      <c r="A3935" s="142" t="s">
        <v>1997</v>
      </c>
      <c r="B3935" s="142" t="s">
        <v>1998</v>
      </c>
      <c r="C3935" s="142" t="s">
        <v>973</v>
      </c>
      <c r="D3935" s="142" t="s">
        <v>2234</v>
      </c>
      <c r="E3935" s="142" t="s">
        <v>2193</v>
      </c>
      <c r="F3935" s="143">
        <v>6</v>
      </c>
      <c r="G3935" s="143">
        <v>1</v>
      </c>
    </row>
    <row r="3936" spans="1:7" x14ac:dyDescent="0.25">
      <c r="A3936" s="142" t="s">
        <v>1997</v>
      </c>
      <c r="B3936" s="142" t="s">
        <v>1998</v>
      </c>
      <c r="C3936" s="142" t="s">
        <v>973</v>
      </c>
      <c r="D3936" s="142" t="s">
        <v>2235</v>
      </c>
      <c r="E3936" s="142" t="s">
        <v>2194</v>
      </c>
      <c r="F3936" s="143">
        <v>7</v>
      </c>
      <c r="G3936" s="143">
        <v>1</v>
      </c>
    </row>
    <row r="3937" spans="1:7" x14ac:dyDescent="0.25">
      <c r="A3937" s="142" t="s">
        <v>1997</v>
      </c>
      <c r="B3937" s="142" t="s">
        <v>1998</v>
      </c>
      <c r="C3937" s="142" t="s">
        <v>973</v>
      </c>
      <c r="D3937" s="142" t="s">
        <v>2236</v>
      </c>
      <c r="E3937" s="142" t="s">
        <v>2195</v>
      </c>
      <c r="F3937" s="143">
        <v>8</v>
      </c>
      <c r="G3937" s="143">
        <v>1</v>
      </c>
    </row>
    <row r="3938" spans="1:7" x14ac:dyDescent="0.25">
      <c r="A3938" s="142" t="s">
        <v>1997</v>
      </c>
      <c r="B3938" s="142" t="s">
        <v>1998</v>
      </c>
      <c r="C3938" s="142" t="s">
        <v>973</v>
      </c>
      <c r="D3938" s="142" t="s">
        <v>2237</v>
      </c>
      <c r="E3938" s="142" t="s">
        <v>2196</v>
      </c>
      <c r="F3938" s="143">
        <v>9</v>
      </c>
      <c r="G3938" s="143">
        <v>1</v>
      </c>
    </row>
    <row r="3939" spans="1:7" x14ac:dyDescent="0.25">
      <c r="A3939" s="142" t="s">
        <v>965</v>
      </c>
      <c r="B3939" s="142" t="s">
        <v>966</v>
      </c>
      <c r="C3939" s="142" t="s">
        <v>1804</v>
      </c>
      <c r="D3939" s="142" t="s">
        <v>581</v>
      </c>
      <c r="E3939" s="142" t="s">
        <v>2138</v>
      </c>
      <c r="F3939" s="143">
        <v>10.75</v>
      </c>
      <c r="G3939" s="143">
        <v>1</v>
      </c>
    </row>
    <row r="3940" spans="1:7" x14ac:dyDescent="0.25">
      <c r="A3940" s="142" t="s">
        <v>965</v>
      </c>
      <c r="B3940" s="142" t="s">
        <v>966</v>
      </c>
      <c r="C3940" s="142" t="s">
        <v>1804</v>
      </c>
      <c r="D3940" s="142" t="s">
        <v>2</v>
      </c>
      <c r="E3940" s="142" t="s">
        <v>2139</v>
      </c>
      <c r="F3940" s="143">
        <v>8.8800000000000008</v>
      </c>
      <c r="G3940" s="143">
        <v>1</v>
      </c>
    </row>
    <row r="3941" spans="1:7" x14ac:dyDescent="0.25">
      <c r="A3941" s="142" t="s">
        <v>965</v>
      </c>
      <c r="B3941" s="142" t="s">
        <v>966</v>
      </c>
      <c r="C3941" s="142" t="s">
        <v>1804</v>
      </c>
      <c r="D3941" s="142" t="s">
        <v>13</v>
      </c>
      <c r="E3941" s="142" t="s">
        <v>2140</v>
      </c>
      <c r="F3941" s="143">
        <v>7</v>
      </c>
      <c r="G3941" s="143">
        <v>1</v>
      </c>
    </row>
    <row r="3942" spans="1:7" x14ac:dyDescent="0.25">
      <c r="A3942" s="142" t="s">
        <v>965</v>
      </c>
      <c r="B3942" s="142" t="s">
        <v>966</v>
      </c>
      <c r="C3942" s="142" t="s">
        <v>1804</v>
      </c>
      <c r="D3942" s="142" t="s">
        <v>10</v>
      </c>
      <c r="E3942" s="142" t="s">
        <v>2141</v>
      </c>
      <c r="F3942" s="143">
        <v>5.13</v>
      </c>
      <c r="G3942" s="143">
        <v>1</v>
      </c>
    </row>
    <row r="3943" spans="1:7" x14ac:dyDescent="0.25">
      <c r="A3943" s="142" t="s">
        <v>965</v>
      </c>
      <c r="B3943" s="142" t="s">
        <v>966</v>
      </c>
      <c r="C3943" s="142" t="s">
        <v>1804</v>
      </c>
      <c r="D3943" s="142" t="s">
        <v>370</v>
      </c>
      <c r="E3943" s="142" t="s">
        <v>2142</v>
      </c>
      <c r="F3943" s="143">
        <v>3.5</v>
      </c>
      <c r="G3943" s="143">
        <v>1</v>
      </c>
    </row>
    <row r="3944" spans="1:7" x14ac:dyDescent="0.25">
      <c r="A3944" s="142" t="s">
        <v>967</v>
      </c>
      <c r="B3944" s="142" t="s">
        <v>968</v>
      </c>
      <c r="C3944" s="142" t="s">
        <v>1804</v>
      </c>
      <c r="D3944" s="142" t="s">
        <v>581</v>
      </c>
      <c r="E3944" s="142" t="s">
        <v>2138</v>
      </c>
      <c r="F3944" s="143">
        <v>10.75</v>
      </c>
      <c r="G3944" s="143">
        <v>1</v>
      </c>
    </row>
    <row r="3945" spans="1:7" x14ac:dyDescent="0.25">
      <c r="A3945" s="142" t="s">
        <v>967</v>
      </c>
      <c r="B3945" s="142" t="s">
        <v>968</v>
      </c>
      <c r="C3945" s="142" t="s">
        <v>1804</v>
      </c>
      <c r="D3945" s="142" t="s">
        <v>2</v>
      </c>
      <c r="E3945" s="142" t="s">
        <v>2139</v>
      </c>
      <c r="F3945" s="143">
        <v>8.8800000000000008</v>
      </c>
      <c r="G3945" s="143">
        <v>1</v>
      </c>
    </row>
    <row r="3946" spans="1:7" x14ac:dyDescent="0.25">
      <c r="A3946" s="142" t="s">
        <v>967</v>
      </c>
      <c r="B3946" s="142" t="s">
        <v>968</v>
      </c>
      <c r="C3946" s="142" t="s">
        <v>1804</v>
      </c>
      <c r="D3946" s="142" t="s">
        <v>13</v>
      </c>
      <c r="E3946" s="142" t="s">
        <v>2140</v>
      </c>
      <c r="F3946" s="143">
        <v>7</v>
      </c>
      <c r="G3946" s="143">
        <v>1</v>
      </c>
    </row>
    <row r="3947" spans="1:7" x14ac:dyDescent="0.25">
      <c r="A3947" s="142" t="s">
        <v>967</v>
      </c>
      <c r="B3947" s="142" t="s">
        <v>968</v>
      </c>
      <c r="C3947" s="142" t="s">
        <v>1804</v>
      </c>
      <c r="D3947" s="142" t="s">
        <v>10</v>
      </c>
      <c r="E3947" s="142" t="s">
        <v>2141</v>
      </c>
      <c r="F3947" s="143">
        <v>5.13</v>
      </c>
      <c r="G3947" s="143">
        <v>1</v>
      </c>
    </row>
    <row r="3948" spans="1:7" x14ac:dyDescent="0.25">
      <c r="A3948" s="142" t="s">
        <v>967</v>
      </c>
      <c r="B3948" s="142" t="s">
        <v>968</v>
      </c>
      <c r="C3948" s="142" t="s">
        <v>1804</v>
      </c>
      <c r="D3948" s="142" t="s">
        <v>370</v>
      </c>
      <c r="E3948" s="142" t="s">
        <v>2142</v>
      </c>
      <c r="F3948" s="143">
        <v>3.5</v>
      </c>
      <c r="G3948" s="143">
        <v>1</v>
      </c>
    </row>
    <row r="3949" spans="1:7" x14ac:dyDescent="0.25">
      <c r="A3949" s="142" t="s">
        <v>969</v>
      </c>
      <c r="B3949" s="142" t="s">
        <v>970</v>
      </c>
      <c r="C3949" s="142" t="s">
        <v>1804</v>
      </c>
      <c r="D3949" s="142" t="s">
        <v>581</v>
      </c>
      <c r="E3949" s="142" t="s">
        <v>2138</v>
      </c>
      <c r="F3949" s="143">
        <v>10.75</v>
      </c>
      <c r="G3949" s="143">
        <v>1</v>
      </c>
    </row>
    <row r="3950" spans="1:7" x14ac:dyDescent="0.25">
      <c r="A3950" s="142" t="s">
        <v>969</v>
      </c>
      <c r="B3950" s="142" t="s">
        <v>970</v>
      </c>
      <c r="C3950" s="142" t="s">
        <v>1804</v>
      </c>
      <c r="D3950" s="142" t="s">
        <v>2</v>
      </c>
      <c r="E3950" s="142" t="s">
        <v>2139</v>
      </c>
      <c r="F3950" s="143">
        <v>8.8800000000000008</v>
      </c>
      <c r="G3950" s="143">
        <v>1</v>
      </c>
    </row>
    <row r="3951" spans="1:7" x14ac:dyDescent="0.25">
      <c r="A3951" s="142" t="s">
        <v>969</v>
      </c>
      <c r="B3951" s="142" t="s">
        <v>970</v>
      </c>
      <c r="C3951" s="142" t="s">
        <v>1804</v>
      </c>
      <c r="D3951" s="142" t="s">
        <v>13</v>
      </c>
      <c r="E3951" s="142" t="s">
        <v>2140</v>
      </c>
      <c r="F3951" s="143">
        <v>7</v>
      </c>
      <c r="G3951" s="143">
        <v>1</v>
      </c>
    </row>
    <row r="3952" spans="1:7" x14ac:dyDescent="0.25">
      <c r="A3952" s="142" t="s">
        <v>969</v>
      </c>
      <c r="B3952" s="142" t="s">
        <v>970</v>
      </c>
      <c r="C3952" s="142" t="s">
        <v>1804</v>
      </c>
      <c r="D3952" s="142" t="s">
        <v>10</v>
      </c>
      <c r="E3952" s="142" t="s">
        <v>2141</v>
      </c>
      <c r="F3952" s="143">
        <v>5.13</v>
      </c>
      <c r="G3952" s="143">
        <v>1</v>
      </c>
    </row>
    <row r="3953" spans="1:7" x14ac:dyDescent="0.25">
      <c r="A3953" s="142" t="s">
        <v>969</v>
      </c>
      <c r="B3953" s="142" t="s">
        <v>970</v>
      </c>
      <c r="C3953" s="142" t="s">
        <v>1804</v>
      </c>
      <c r="D3953" s="142" t="s">
        <v>370</v>
      </c>
      <c r="E3953" s="142" t="s">
        <v>2142</v>
      </c>
      <c r="F3953" s="143">
        <v>3.5</v>
      </c>
      <c r="G3953" s="143">
        <v>1</v>
      </c>
    </row>
    <row r="3954" spans="1:7" x14ac:dyDescent="0.25">
      <c r="A3954" s="142" t="s">
        <v>1999</v>
      </c>
      <c r="B3954" s="142" t="s">
        <v>2000</v>
      </c>
      <c r="C3954" s="142" t="s">
        <v>973</v>
      </c>
      <c r="D3954" s="142" t="s">
        <v>2229</v>
      </c>
      <c r="E3954" s="142" t="s">
        <v>2188</v>
      </c>
      <c r="F3954" s="143">
        <v>1</v>
      </c>
      <c r="G3954" s="143">
        <v>1</v>
      </c>
    </row>
    <row r="3955" spans="1:7" x14ac:dyDescent="0.25">
      <c r="A3955" s="142" t="s">
        <v>1999</v>
      </c>
      <c r="B3955" s="142" t="s">
        <v>2000</v>
      </c>
      <c r="C3955" s="142" t="s">
        <v>973</v>
      </c>
      <c r="D3955" s="142" t="s">
        <v>2230</v>
      </c>
      <c r="E3955" s="142" t="s">
        <v>2189</v>
      </c>
      <c r="F3955" s="143">
        <v>2</v>
      </c>
      <c r="G3955" s="143">
        <v>1</v>
      </c>
    </row>
    <row r="3956" spans="1:7" x14ac:dyDescent="0.25">
      <c r="A3956" s="142" t="s">
        <v>1999</v>
      </c>
      <c r="B3956" s="142" t="s">
        <v>2000</v>
      </c>
      <c r="C3956" s="142" t="s">
        <v>973</v>
      </c>
      <c r="D3956" s="142" t="s">
        <v>2231</v>
      </c>
      <c r="E3956" s="142" t="s">
        <v>2190</v>
      </c>
      <c r="F3956" s="143">
        <v>3</v>
      </c>
      <c r="G3956" s="143">
        <v>1</v>
      </c>
    </row>
    <row r="3957" spans="1:7" x14ac:dyDescent="0.25">
      <c r="A3957" s="142" t="s">
        <v>1999</v>
      </c>
      <c r="B3957" s="142" t="s">
        <v>2000</v>
      </c>
      <c r="C3957" s="142" t="s">
        <v>973</v>
      </c>
      <c r="D3957" s="142" t="s">
        <v>2232</v>
      </c>
      <c r="E3957" s="142" t="s">
        <v>2191</v>
      </c>
      <c r="F3957" s="143">
        <v>4</v>
      </c>
      <c r="G3957" s="143">
        <v>1</v>
      </c>
    </row>
    <row r="3958" spans="1:7" x14ac:dyDescent="0.25">
      <c r="A3958" s="142" t="s">
        <v>1999</v>
      </c>
      <c r="B3958" s="142" t="s">
        <v>2000</v>
      </c>
      <c r="C3958" s="142" t="s">
        <v>973</v>
      </c>
      <c r="D3958" s="142" t="s">
        <v>2233</v>
      </c>
      <c r="E3958" s="142" t="s">
        <v>2192</v>
      </c>
      <c r="F3958" s="143">
        <v>5</v>
      </c>
      <c r="G3958" s="143">
        <v>1</v>
      </c>
    </row>
    <row r="3959" spans="1:7" x14ac:dyDescent="0.25">
      <c r="A3959" s="142" t="s">
        <v>1999</v>
      </c>
      <c r="B3959" s="142" t="s">
        <v>2000</v>
      </c>
      <c r="C3959" s="142" t="s">
        <v>973</v>
      </c>
      <c r="D3959" s="142" t="s">
        <v>2234</v>
      </c>
      <c r="E3959" s="142" t="s">
        <v>2193</v>
      </c>
      <c r="F3959" s="143">
        <v>6</v>
      </c>
      <c r="G3959" s="143">
        <v>1</v>
      </c>
    </row>
    <row r="3960" spans="1:7" x14ac:dyDescent="0.25">
      <c r="A3960" s="142" t="s">
        <v>1999</v>
      </c>
      <c r="B3960" s="142" t="s">
        <v>2000</v>
      </c>
      <c r="C3960" s="142" t="s">
        <v>973</v>
      </c>
      <c r="D3960" s="142" t="s">
        <v>2235</v>
      </c>
      <c r="E3960" s="142" t="s">
        <v>2194</v>
      </c>
      <c r="F3960" s="143">
        <v>7</v>
      </c>
      <c r="G3960" s="143">
        <v>1</v>
      </c>
    </row>
    <row r="3961" spans="1:7" x14ac:dyDescent="0.25">
      <c r="A3961" s="142" t="s">
        <v>1999</v>
      </c>
      <c r="B3961" s="142" t="s">
        <v>2000</v>
      </c>
      <c r="C3961" s="142" t="s">
        <v>973</v>
      </c>
      <c r="D3961" s="142" t="s">
        <v>2236</v>
      </c>
      <c r="E3961" s="142" t="s">
        <v>2195</v>
      </c>
      <c r="F3961" s="143">
        <v>8</v>
      </c>
      <c r="G3961" s="143">
        <v>1</v>
      </c>
    </row>
    <row r="3962" spans="1:7" x14ac:dyDescent="0.25">
      <c r="A3962" s="142" t="s">
        <v>1999</v>
      </c>
      <c r="B3962" s="142" t="s">
        <v>2000</v>
      </c>
      <c r="C3962" s="142" t="s">
        <v>973</v>
      </c>
      <c r="D3962" s="142" t="s">
        <v>2237</v>
      </c>
      <c r="E3962" s="142" t="s">
        <v>2196</v>
      </c>
      <c r="F3962" s="143">
        <v>9</v>
      </c>
      <c r="G3962" s="143">
        <v>1</v>
      </c>
    </row>
    <row r="3963" spans="1:7" x14ac:dyDescent="0.25">
      <c r="A3963" s="142" t="s">
        <v>1776</v>
      </c>
      <c r="B3963" s="142" t="s">
        <v>352</v>
      </c>
      <c r="C3963" s="142" t="s">
        <v>1804</v>
      </c>
      <c r="D3963" s="142" t="s">
        <v>581</v>
      </c>
      <c r="E3963" s="142" t="s">
        <v>2138</v>
      </c>
      <c r="F3963" s="143">
        <v>10.75</v>
      </c>
      <c r="G3963" s="143">
        <v>1</v>
      </c>
    </row>
    <row r="3964" spans="1:7" x14ac:dyDescent="0.25">
      <c r="A3964" s="142" t="s">
        <v>1776</v>
      </c>
      <c r="B3964" s="142" t="s">
        <v>352</v>
      </c>
      <c r="C3964" s="142" t="s">
        <v>1804</v>
      </c>
      <c r="D3964" s="142" t="s">
        <v>2</v>
      </c>
      <c r="E3964" s="142" t="s">
        <v>2139</v>
      </c>
      <c r="F3964" s="143">
        <v>8.8800000000000008</v>
      </c>
      <c r="G3964" s="143">
        <v>1</v>
      </c>
    </row>
    <row r="3965" spans="1:7" x14ac:dyDescent="0.25">
      <c r="A3965" s="142" t="s">
        <v>1776</v>
      </c>
      <c r="B3965" s="142" t="s">
        <v>352</v>
      </c>
      <c r="C3965" s="142" t="s">
        <v>1804</v>
      </c>
      <c r="D3965" s="142" t="s">
        <v>13</v>
      </c>
      <c r="E3965" s="142" t="s">
        <v>2140</v>
      </c>
      <c r="F3965" s="143">
        <v>7</v>
      </c>
      <c r="G3965" s="143">
        <v>1</v>
      </c>
    </row>
    <row r="3966" spans="1:7" x14ac:dyDescent="0.25">
      <c r="A3966" s="142" t="s">
        <v>1776</v>
      </c>
      <c r="B3966" s="142" t="s">
        <v>352</v>
      </c>
      <c r="C3966" s="142" t="s">
        <v>1804</v>
      </c>
      <c r="D3966" s="142" t="s">
        <v>10</v>
      </c>
      <c r="E3966" s="142" t="s">
        <v>2141</v>
      </c>
      <c r="F3966" s="143">
        <v>5.13</v>
      </c>
      <c r="G3966" s="143">
        <v>1</v>
      </c>
    </row>
    <row r="3967" spans="1:7" x14ac:dyDescent="0.25">
      <c r="A3967" s="142" t="s">
        <v>1776</v>
      </c>
      <c r="B3967" s="142" t="s">
        <v>352</v>
      </c>
      <c r="C3967" s="142" t="s">
        <v>1804</v>
      </c>
      <c r="D3967" s="142" t="s">
        <v>370</v>
      </c>
      <c r="E3967" s="142" t="s">
        <v>2142</v>
      </c>
      <c r="F3967" s="143">
        <v>3.5</v>
      </c>
      <c r="G3967" s="143">
        <v>1</v>
      </c>
    </row>
    <row r="3968" spans="1:7" x14ac:dyDescent="0.25">
      <c r="A3968" s="142" t="s">
        <v>1808</v>
      </c>
      <c r="B3968" s="142" t="s">
        <v>1802</v>
      </c>
      <c r="C3968" s="142" t="s">
        <v>1804</v>
      </c>
      <c r="D3968" s="142" t="s">
        <v>581</v>
      </c>
      <c r="E3968" s="142" t="s">
        <v>2138</v>
      </c>
      <c r="F3968" s="143">
        <v>10.75</v>
      </c>
      <c r="G3968" s="143">
        <v>1</v>
      </c>
    </row>
    <row r="3969" spans="1:7" x14ac:dyDescent="0.25">
      <c r="A3969" s="142" t="s">
        <v>1808</v>
      </c>
      <c r="B3969" s="142" t="s">
        <v>1802</v>
      </c>
      <c r="C3969" s="142" t="s">
        <v>1804</v>
      </c>
      <c r="D3969" s="142" t="s">
        <v>2</v>
      </c>
      <c r="E3969" s="142" t="s">
        <v>2139</v>
      </c>
      <c r="F3969" s="143">
        <v>8.8800000000000008</v>
      </c>
      <c r="G3969" s="143">
        <v>1</v>
      </c>
    </row>
    <row r="3970" spans="1:7" x14ac:dyDescent="0.25">
      <c r="A3970" s="142" t="s">
        <v>1808</v>
      </c>
      <c r="B3970" s="142" t="s">
        <v>1802</v>
      </c>
      <c r="C3970" s="142" t="s">
        <v>1804</v>
      </c>
      <c r="D3970" s="142" t="s">
        <v>13</v>
      </c>
      <c r="E3970" s="142" t="s">
        <v>2140</v>
      </c>
      <c r="F3970" s="143">
        <v>7</v>
      </c>
      <c r="G3970" s="143">
        <v>1</v>
      </c>
    </row>
    <row r="3971" spans="1:7" x14ac:dyDescent="0.25">
      <c r="A3971" s="142" t="s">
        <v>1808</v>
      </c>
      <c r="B3971" s="142" t="s">
        <v>1802</v>
      </c>
      <c r="C3971" s="142" t="s">
        <v>1804</v>
      </c>
      <c r="D3971" s="142" t="s">
        <v>10</v>
      </c>
      <c r="E3971" s="142" t="s">
        <v>2141</v>
      </c>
      <c r="F3971" s="143">
        <v>5.13</v>
      </c>
      <c r="G3971" s="143">
        <v>1</v>
      </c>
    </row>
    <row r="3972" spans="1:7" x14ac:dyDescent="0.25">
      <c r="A3972" s="142" t="s">
        <v>1808</v>
      </c>
      <c r="B3972" s="142" t="s">
        <v>1802</v>
      </c>
      <c r="C3972" s="142" t="s">
        <v>1804</v>
      </c>
      <c r="D3972" s="142" t="s">
        <v>370</v>
      </c>
      <c r="E3972" s="142" t="s">
        <v>2142</v>
      </c>
      <c r="F3972" s="143">
        <v>3.5</v>
      </c>
      <c r="G3972" s="143">
        <v>1</v>
      </c>
    </row>
    <row r="3973" spans="1:7" x14ac:dyDescent="0.25">
      <c r="A3973" s="142" t="s">
        <v>1775</v>
      </c>
      <c r="B3973" s="142" t="s">
        <v>205</v>
      </c>
      <c r="C3973" s="142" t="s">
        <v>1804</v>
      </c>
      <c r="D3973" s="142" t="s">
        <v>581</v>
      </c>
      <c r="E3973" s="142" t="s">
        <v>2138</v>
      </c>
      <c r="F3973" s="143">
        <v>10.75</v>
      </c>
      <c r="G3973" s="143">
        <v>1</v>
      </c>
    </row>
    <row r="3974" spans="1:7" x14ac:dyDescent="0.25">
      <c r="A3974" s="142" t="s">
        <v>1775</v>
      </c>
      <c r="B3974" s="142" t="s">
        <v>205</v>
      </c>
      <c r="C3974" s="142" t="s">
        <v>1804</v>
      </c>
      <c r="D3974" s="142" t="s">
        <v>2</v>
      </c>
      <c r="E3974" s="142" t="s">
        <v>2139</v>
      </c>
      <c r="F3974" s="143">
        <v>8.8800000000000008</v>
      </c>
      <c r="G3974" s="143">
        <v>1</v>
      </c>
    </row>
    <row r="3975" spans="1:7" x14ac:dyDescent="0.25">
      <c r="A3975" s="142" t="s">
        <v>1775</v>
      </c>
      <c r="B3975" s="142" t="s">
        <v>205</v>
      </c>
      <c r="C3975" s="142" t="s">
        <v>1804</v>
      </c>
      <c r="D3975" s="142" t="s">
        <v>13</v>
      </c>
      <c r="E3975" s="142" t="s">
        <v>2140</v>
      </c>
      <c r="F3975" s="143">
        <v>7</v>
      </c>
      <c r="G3975" s="143">
        <v>1</v>
      </c>
    </row>
    <row r="3976" spans="1:7" x14ac:dyDescent="0.25">
      <c r="A3976" s="142" t="s">
        <v>1775</v>
      </c>
      <c r="B3976" s="142" t="s">
        <v>205</v>
      </c>
      <c r="C3976" s="142" t="s">
        <v>1804</v>
      </c>
      <c r="D3976" s="142" t="s">
        <v>10</v>
      </c>
      <c r="E3976" s="142" t="s">
        <v>2141</v>
      </c>
      <c r="F3976" s="143">
        <v>5.13</v>
      </c>
      <c r="G3976" s="143">
        <v>1</v>
      </c>
    </row>
    <row r="3977" spans="1:7" x14ac:dyDescent="0.25">
      <c r="A3977" s="142" t="s">
        <v>1775</v>
      </c>
      <c r="B3977" s="142" t="s">
        <v>205</v>
      </c>
      <c r="C3977" s="142" t="s">
        <v>1804</v>
      </c>
      <c r="D3977" s="142" t="s">
        <v>370</v>
      </c>
      <c r="E3977" s="142" t="s">
        <v>2142</v>
      </c>
      <c r="F3977" s="143">
        <v>3.5</v>
      </c>
      <c r="G3977" s="143">
        <v>1</v>
      </c>
    </row>
    <row r="3978" spans="1:7" x14ac:dyDescent="0.25">
      <c r="A3978" s="142" t="s">
        <v>1774</v>
      </c>
      <c r="B3978" s="142" t="s">
        <v>1773</v>
      </c>
      <c r="C3978" s="142" t="s">
        <v>1804</v>
      </c>
      <c r="D3978" s="142" t="s">
        <v>581</v>
      </c>
      <c r="E3978" s="142" t="s">
        <v>2138</v>
      </c>
      <c r="F3978" s="143">
        <v>10.75</v>
      </c>
      <c r="G3978" s="143">
        <v>1</v>
      </c>
    </row>
    <row r="3979" spans="1:7" x14ac:dyDescent="0.25">
      <c r="A3979" s="142" t="s">
        <v>1774</v>
      </c>
      <c r="B3979" s="142" t="s">
        <v>1773</v>
      </c>
      <c r="C3979" s="142" t="s">
        <v>1804</v>
      </c>
      <c r="D3979" s="142" t="s">
        <v>2</v>
      </c>
      <c r="E3979" s="142" t="s">
        <v>2139</v>
      </c>
      <c r="F3979" s="143">
        <v>8.8800000000000008</v>
      </c>
      <c r="G3979" s="143">
        <v>1</v>
      </c>
    </row>
    <row r="3980" spans="1:7" x14ac:dyDescent="0.25">
      <c r="A3980" s="142" t="s">
        <v>1774</v>
      </c>
      <c r="B3980" s="142" t="s">
        <v>1773</v>
      </c>
      <c r="C3980" s="142" t="s">
        <v>1804</v>
      </c>
      <c r="D3980" s="142" t="s">
        <v>13</v>
      </c>
      <c r="E3980" s="142" t="s">
        <v>2140</v>
      </c>
      <c r="F3980" s="143">
        <v>7</v>
      </c>
      <c r="G3980" s="143">
        <v>1</v>
      </c>
    </row>
    <row r="3981" spans="1:7" x14ac:dyDescent="0.25">
      <c r="A3981" s="142" t="s">
        <v>1774</v>
      </c>
      <c r="B3981" s="142" t="s">
        <v>1773</v>
      </c>
      <c r="C3981" s="142" t="s">
        <v>1804</v>
      </c>
      <c r="D3981" s="142" t="s">
        <v>10</v>
      </c>
      <c r="E3981" s="142" t="s">
        <v>2141</v>
      </c>
      <c r="F3981" s="143">
        <v>5.13</v>
      </c>
      <c r="G3981" s="143">
        <v>1</v>
      </c>
    </row>
    <row r="3982" spans="1:7" x14ac:dyDescent="0.25">
      <c r="A3982" s="142" t="s">
        <v>1774</v>
      </c>
      <c r="B3982" s="142" t="s">
        <v>1773</v>
      </c>
      <c r="C3982" s="142" t="s">
        <v>1804</v>
      </c>
      <c r="D3982" s="142" t="s">
        <v>370</v>
      </c>
      <c r="E3982" s="142" t="s">
        <v>2142</v>
      </c>
      <c r="F3982" s="143">
        <v>3.5</v>
      </c>
      <c r="G3982" s="143">
        <v>1</v>
      </c>
    </row>
    <row r="3983" spans="1:7" x14ac:dyDescent="0.25">
      <c r="A3983" s="142" t="s">
        <v>1772</v>
      </c>
      <c r="B3983" s="142" t="s">
        <v>168</v>
      </c>
      <c r="C3983" s="142" t="s">
        <v>1804</v>
      </c>
      <c r="D3983" s="142" t="s">
        <v>581</v>
      </c>
      <c r="E3983" s="142" t="s">
        <v>2138</v>
      </c>
      <c r="F3983" s="143">
        <v>10.75</v>
      </c>
      <c r="G3983" s="143">
        <v>1</v>
      </c>
    </row>
    <row r="3984" spans="1:7" x14ac:dyDescent="0.25">
      <c r="A3984" s="142" t="s">
        <v>1772</v>
      </c>
      <c r="B3984" s="142" t="s">
        <v>168</v>
      </c>
      <c r="C3984" s="142" t="s">
        <v>1804</v>
      </c>
      <c r="D3984" s="142" t="s">
        <v>2</v>
      </c>
      <c r="E3984" s="142" t="s">
        <v>2139</v>
      </c>
      <c r="F3984" s="143">
        <v>8.8800000000000008</v>
      </c>
      <c r="G3984" s="143">
        <v>1</v>
      </c>
    </row>
    <row r="3985" spans="1:7" x14ac:dyDescent="0.25">
      <c r="A3985" s="142" t="s">
        <v>1772</v>
      </c>
      <c r="B3985" s="142" t="s">
        <v>168</v>
      </c>
      <c r="C3985" s="142" t="s">
        <v>1804</v>
      </c>
      <c r="D3985" s="142" t="s">
        <v>13</v>
      </c>
      <c r="E3985" s="142" t="s">
        <v>2140</v>
      </c>
      <c r="F3985" s="143">
        <v>7</v>
      </c>
      <c r="G3985" s="143">
        <v>1</v>
      </c>
    </row>
    <row r="3986" spans="1:7" x14ac:dyDescent="0.25">
      <c r="A3986" s="142" t="s">
        <v>1772</v>
      </c>
      <c r="B3986" s="142" t="s">
        <v>168</v>
      </c>
      <c r="C3986" s="142" t="s">
        <v>1804</v>
      </c>
      <c r="D3986" s="142" t="s">
        <v>10</v>
      </c>
      <c r="E3986" s="142" t="s">
        <v>2141</v>
      </c>
      <c r="F3986" s="143">
        <v>5.13</v>
      </c>
      <c r="G3986" s="143">
        <v>1</v>
      </c>
    </row>
    <row r="3987" spans="1:7" x14ac:dyDescent="0.25">
      <c r="A3987" s="142" t="s">
        <v>1772</v>
      </c>
      <c r="B3987" s="142" t="s">
        <v>168</v>
      </c>
      <c r="C3987" s="142" t="s">
        <v>1804</v>
      </c>
      <c r="D3987" s="142" t="s">
        <v>370</v>
      </c>
      <c r="E3987" s="142" t="s">
        <v>2142</v>
      </c>
      <c r="F3987" s="143">
        <v>3.5</v>
      </c>
      <c r="G3987" s="143">
        <v>1</v>
      </c>
    </row>
    <row r="3988" spans="1:7" x14ac:dyDescent="0.25">
      <c r="A3988" s="142" t="s">
        <v>1771</v>
      </c>
      <c r="B3988" s="142" t="s">
        <v>1770</v>
      </c>
      <c r="C3988" s="142" t="s">
        <v>1804</v>
      </c>
      <c r="D3988" s="142" t="s">
        <v>581</v>
      </c>
      <c r="E3988" s="142" t="s">
        <v>2138</v>
      </c>
      <c r="F3988" s="143">
        <v>10.75</v>
      </c>
      <c r="G3988" s="143">
        <v>1</v>
      </c>
    </row>
    <row r="3989" spans="1:7" x14ac:dyDescent="0.25">
      <c r="A3989" s="142" t="s">
        <v>1771</v>
      </c>
      <c r="B3989" s="142" t="s">
        <v>1770</v>
      </c>
      <c r="C3989" s="142" t="s">
        <v>1804</v>
      </c>
      <c r="D3989" s="142" t="s">
        <v>2</v>
      </c>
      <c r="E3989" s="142" t="s">
        <v>2139</v>
      </c>
      <c r="F3989" s="143">
        <v>8.8800000000000008</v>
      </c>
      <c r="G3989" s="143">
        <v>1</v>
      </c>
    </row>
    <row r="3990" spans="1:7" x14ac:dyDescent="0.25">
      <c r="A3990" s="142" t="s">
        <v>1771</v>
      </c>
      <c r="B3990" s="142" t="s">
        <v>1770</v>
      </c>
      <c r="C3990" s="142" t="s">
        <v>1804</v>
      </c>
      <c r="D3990" s="142" t="s">
        <v>13</v>
      </c>
      <c r="E3990" s="142" t="s">
        <v>2140</v>
      </c>
      <c r="F3990" s="143">
        <v>7</v>
      </c>
      <c r="G3990" s="143">
        <v>1</v>
      </c>
    </row>
    <row r="3991" spans="1:7" x14ac:dyDescent="0.25">
      <c r="A3991" s="142" t="s">
        <v>1771</v>
      </c>
      <c r="B3991" s="142" t="s">
        <v>1770</v>
      </c>
      <c r="C3991" s="142" t="s">
        <v>1804</v>
      </c>
      <c r="D3991" s="142" t="s">
        <v>10</v>
      </c>
      <c r="E3991" s="142" t="s">
        <v>2141</v>
      </c>
      <c r="F3991" s="143">
        <v>5.13</v>
      </c>
      <c r="G3991" s="143">
        <v>1</v>
      </c>
    </row>
    <row r="3992" spans="1:7" x14ac:dyDescent="0.25">
      <c r="A3992" s="142" t="s">
        <v>1771</v>
      </c>
      <c r="B3992" s="142" t="s">
        <v>1770</v>
      </c>
      <c r="C3992" s="142" t="s">
        <v>1804</v>
      </c>
      <c r="D3992" s="142" t="s">
        <v>370</v>
      </c>
      <c r="E3992" s="142" t="s">
        <v>2142</v>
      </c>
      <c r="F3992" s="143">
        <v>3.5</v>
      </c>
      <c r="G3992" s="143">
        <v>1</v>
      </c>
    </row>
    <row r="3993" spans="1:7" x14ac:dyDescent="0.25">
      <c r="A3993" s="142" t="s">
        <v>1769</v>
      </c>
      <c r="B3993" s="142" t="s">
        <v>1768</v>
      </c>
      <c r="C3993" s="142" t="s">
        <v>1804</v>
      </c>
      <c r="D3993" s="142" t="s">
        <v>581</v>
      </c>
      <c r="E3993" s="142" t="s">
        <v>2138</v>
      </c>
      <c r="F3993" s="143">
        <v>10.75</v>
      </c>
      <c r="G3993" s="143">
        <v>1</v>
      </c>
    </row>
    <row r="3994" spans="1:7" x14ac:dyDescent="0.25">
      <c r="A3994" s="142" t="s">
        <v>1769</v>
      </c>
      <c r="B3994" s="142" t="s">
        <v>1768</v>
      </c>
      <c r="C3994" s="142" t="s">
        <v>1804</v>
      </c>
      <c r="D3994" s="142" t="s">
        <v>2</v>
      </c>
      <c r="E3994" s="142" t="s">
        <v>2139</v>
      </c>
      <c r="F3994" s="143">
        <v>8.8800000000000008</v>
      </c>
      <c r="G3994" s="143">
        <v>1</v>
      </c>
    </row>
    <row r="3995" spans="1:7" x14ac:dyDescent="0.25">
      <c r="A3995" s="142" t="s">
        <v>1769</v>
      </c>
      <c r="B3995" s="142" t="s">
        <v>1768</v>
      </c>
      <c r="C3995" s="142" t="s">
        <v>1804</v>
      </c>
      <c r="D3995" s="142" t="s">
        <v>13</v>
      </c>
      <c r="E3995" s="142" t="s">
        <v>2140</v>
      </c>
      <c r="F3995" s="143">
        <v>7</v>
      </c>
      <c r="G3995" s="143">
        <v>1</v>
      </c>
    </row>
    <row r="3996" spans="1:7" x14ac:dyDescent="0.25">
      <c r="A3996" s="142" t="s">
        <v>1769</v>
      </c>
      <c r="B3996" s="142" t="s">
        <v>1768</v>
      </c>
      <c r="C3996" s="142" t="s">
        <v>1804</v>
      </c>
      <c r="D3996" s="142" t="s">
        <v>10</v>
      </c>
      <c r="E3996" s="142" t="s">
        <v>2141</v>
      </c>
      <c r="F3996" s="143">
        <v>5.13</v>
      </c>
      <c r="G3996" s="143">
        <v>1</v>
      </c>
    </row>
    <row r="3997" spans="1:7" x14ac:dyDescent="0.25">
      <c r="A3997" s="142" t="s">
        <v>1769</v>
      </c>
      <c r="B3997" s="142" t="s">
        <v>1768</v>
      </c>
      <c r="C3997" s="142" t="s">
        <v>1804</v>
      </c>
      <c r="D3997" s="142" t="s">
        <v>370</v>
      </c>
      <c r="E3997" s="142" t="s">
        <v>2142</v>
      </c>
      <c r="F3997" s="143">
        <v>3.5</v>
      </c>
      <c r="G3997" s="143">
        <v>1</v>
      </c>
    </row>
    <row r="3998" spans="1:7" x14ac:dyDescent="0.25">
      <c r="A3998" s="142" t="s">
        <v>1767</v>
      </c>
      <c r="B3998" s="142" t="s">
        <v>152</v>
      </c>
      <c r="C3998" s="142" t="s">
        <v>1804</v>
      </c>
      <c r="D3998" s="142" t="s">
        <v>581</v>
      </c>
      <c r="E3998" s="142" t="s">
        <v>2138</v>
      </c>
      <c r="F3998" s="143">
        <v>10.75</v>
      </c>
      <c r="G3998" s="143">
        <v>1</v>
      </c>
    </row>
    <row r="3999" spans="1:7" x14ac:dyDescent="0.25">
      <c r="A3999" s="142" t="s">
        <v>1767</v>
      </c>
      <c r="B3999" s="142" t="s">
        <v>152</v>
      </c>
      <c r="C3999" s="142" t="s">
        <v>1804</v>
      </c>
      <c r="D3999" s="142" t="s">
        <v>2</v>
      </c>
      <c r="E3999" s="142" t="s">
        <v>2139</v>
      </c>
      <c r="F3999" s="143">
        <v>8.8800000000000008</v>
      </c>
      <c r="G3999" s="143">
        <v>1</v>
      </c>
    </row>
    <row r="4000" spans="1:7" x14ac:dyDescent="0.25">
      <c r="A4000" s="142" t="s">
        <v>1767</v>
      </c>
      <c r="B4000" s="142" t="s">
        <v>152</v>
      </c>
      <c r="C4000" s="142" t="s">
        <v>1804</v>
      </c>
      <c r="D4000" s="142" t="s">
        <v>13</v>
      </c>
      <c r="E4000" s="142" t="s">
        <v>2140</v>
      </c>
      <c r="F4000" s="143">
        <v>7</v>
      </c>
      <c r="G4000" s="143">
        <v>1</v>
      </c>
    </row>
    <row r="4001" spans="1:7" x14ac:dyDescent="0.25">
      <c r="A4001" s="142" t="s">
        <v>1767</v>
      </c>
      <c r="B4001" s="142" t="s">
        <v>152</v>
      </c>
      <c r="C4001" s="142" t="s">
        <v>1804</v>
      </c>
      <c r="D4001" s="142" t="s">
        <v>10</v>
      </c>
      <c r="E4001" s="142" t="s">
        <v>2141</v>
      </c>
      <c r="F4001" s="143">
        <v>5.13</v>
      </c>
      <c r="G4001" s="143">
        <v>1</v>
      </c>
    </row>
    <row r="4002" spans="1:7" x14ac:dyDescent="0.25">
      <c r="A4002" s="142" t="s">
        <v>1767</v>
      </c>
      <c r="B4002" s="142" t="s">
        <v>152</v>
      </c>
      <c r="C4002" s="142" t="s">
        <v>1804</v>
      </c>
      <c r="D4002" s="142" t="s">
        <v>370</v>
      </c>
      <c r="E4002" s="142" t="s">
        <v>2142</v>
      </c>
      <c r="F4002" s="143">
        <v>3.5</v>
      </c>
      <c r="G4002" s="143">
        <v>1</v>
      </c>
    </row>
    <row r="4003" spans="1:7" x14ac:dyDescent="0.25">
      <c r="A4003" s="142" t="s">
        <v>1766</v>
      </c>
      <c r="B4003" s="142" t="s">
        <v>1765</v>
      </c>
      <c r="C4003" s="142" t="s">
        <v>1804</v>
      </c>
      <c r="D4003" s="142" t="s">
        <v>581</v>
      </c>
      <c r="E4003" s="142" t="s">
        <v>2138</v>
      </c>
      <c r="F4003" s="143">
        <v>10.75</v>
      </c>
      <c r="G4003" s="143">
        <v>1</v>
      </c>
    </row>
    <row r="4004" spans="1:7" x14ac:dyDescent="0.25">
      <c r="A4004" s="142" t="s">
        <v>1766</v>
      </c>
      <c r="B4004" s="142" t="s">
        <v>1765</v>
      </c>
      <c r="C4004" s="142" t="s">
        <v>1804</v>
      </c>
      <c r="D4004" s="142" t="s">
        <v>2</v>
      </c>
      <c r="E4004" s="142" t="s">
        <v>2139</v>
      </c>
      <c r="F4004" s="143">
        <v>8.8800000000000008</v>
      </c>
      <c r="G4004" s="143">
        <v>1</v>
      </c>
    </row>
    <row r="4005" spans="1:7" x14ac:dyDescent="0.25">
      <c r="A4005" s="142" t="s">
        <v>1766</v>
      </c>
      <c r="B4005" s="142" t="s">
        <v>1765</v>
      </c>
      <c r="C4005" s="142" t="s">
        <v>1804</v>
      </c>
      <c r="D4005" s="142" t="s">
        <v>13</v>
      </c>
      <c r="E4005" s="142" t="s">
        <v>2140</v>
      </c>
      <c r="F4005" s="143">
        <v>7</v>
      </c>
      <c r="G4005" s="143">
        <v>1</v>
      </c>
    </row>
    <row r="4006" spans="1:7" x14ac:dyDescent="0.25">
      <c r="A4006" s="142" t="s">
        <v>1766</v>
      </c>
      <c r="B4006" s="142" t="s">
        <v>1765</v>
      </c>
      <c r="C4006" s="142" t="s">
        <v>1804</v>
      </c>
      <c r="D4006" s="142" t="s">
        <v>10</v>
      </c>
      <c r="E4006" s="142" t="s">
        <v>2141</v>
      </c>
      <c r="F4006" s="143">
        <v>5.13</v>
      </c>
      <c r="G4006" s="143">
        <v>1</v>
      </c>
    </row>
    <row r="4007" spans="1:7" x14ac:dyDescent="0.25">
      <c r="A4007" s="142" t="s">
        <v>1766</v>
      </c>
      <c r="B4007" s="142" t="s">
        <v>1765</v>
      </c>
      <c r="C4007" s="142" t="s">
        <v>1804</v>
      </c>
      <c r="D4007" s="142" t="s">
        <v>370</v>
      </c>
      <c r="E4007" s="142" t="s">
        <v>2142</v>
      </c>
      <c r="F4007" s="143">
        <v>3.5</v>
      </c>
      <c r="G4007" s="143">
        <v>1</v>
      </c>
    </row>
    <row r="4008" spans="1:7" x14ac:dyDescent="0.25">
      <c r="A4008" s="142" t="s">
        <v>1764</v>
      </c>
      <c r="B4008" s="142" t="s">
        <v>1763</v>
      </c>
      <c r="C4008" s="142" t="s">
        <v>1804</v>
      </c>
      <c r="D4008" s="142" t="s">
        <v>581</v>
      </c>
      <c r="E4008" s="142" t="s">
        <v>2138</v>
      </c>
      <c r="F4008" s="143">
        <v>10.75</v>
      </c>
      <c r="G4008" s="143">
        <v>1</v>
      </c>
    </row>
    <row r="4009" spans="1:7" x14ac:dyDescent="0.25">
      <c r="A4009" s="142" t="s">
        <v>1764</v>
      </c>
      <c r="B4009" s="142" t="s">
        <v>1763</v>
      </c>
      <c r="C4009" s="142" t="s">
        <v>1804</v>
      </c>
      <c r="D4009" s="142" t="s">
        <v>2</v>
      </c>
      <c r="E4009" s="142" t="s">
        <v>2139</v>
      </c>
      <c r="F4009" s="143">
        <v>8.8800000000000008</v>
      </c>
      <c r="G4009" s="143">
        <v>1</v>
      </c>
    </row>
    <row r="4010" spans="1:7" x14ac:dyDescent="0.25">
      <c r="A4010" s="142" t="s">
        <v>1764</v>
      </c>
      <c r="B4010" s="142" t="s">
        <v>1763</v>
      </c>
      <c r="C4010" s="142" t="s">
        <v>1804</v>
      </c>
      <c r="D4010" s="142" t="s">
        <v>13</v>
      </c>
      <c r="E4010" s="142" t="s">
        <v>2140</v>
      </c>
      <c r="F4010" s="143">
        <v>7</v>
      </c>
      <c r="G4010" s="143">
        <v>1</v>
      </c>
    </row>
    <row r="4011" spans="1:7" x14ac:dyDescent="0.25">
      <c r="A4011" s="142" t="s">
        <v>1764</v>
      </c>
      <c r="B4011" s="142" t="s">
        <v>1763</v>
      </c>
      <c r="C4011" s="142" t="s">
        <v>1804</v>
      </c>
      <c r="D4011" s="142" t="s">
        <v>10</v>
      </c>
      <c r="E4011" s="142" t="s">
        <v>2141</v>
      </c>
      <c r="F4011" s="143">
        <v>5.13</v>
      </c>
      <c r="G4011" s="143">
        <v>1</v>
      </c>
    </row>
    <row r="4012" spans="1:7" x14ac:dyDescent="0.25">
      <c r="A4012" s="142" t="s">
        <v>1764</v>
      </c>
      <c r="B4012" s="142" t="s">
        <v>1763</v>
      </c>
      <c r="C4012" s="142" t="s">
        <v>1804</v>
      </c>
      <c r="D4012" s="142" t="s">
        <v>370</v>
      </c>
      <c r="E4012" s="142" t="s">
        <v>2142</v>
      </c>
      <c r="F4012" s="143">
        <v>3.5</v>
      </c>
      <c r="G4012" s="143">
        <v>1</v>
      </c>
    </row>
    <row r="4013" spans="1:7" x14ac:dyDescent="0.25">
      <c r="A4013" s="142" t="s">
        <v>1762</v>
      </c>
      <c r="B4013" s="142" t="s">
        <v>191</v>
      </c>
      <c r="C4013" s="142" t="s">
        <v>1804</v>
      </c>
      <c r="D4013" s="142" t="s">
        <v>581</v>
      </c>
      <c r="E4013" s="142" t="s">
        <v>2138</v>
      </c>
      <c r="F4013" s="143">
        <v>10.75</v>
      </c>
      <c r="G4013" s="143">
        <v>1</v>
      </c>
    </row>
    <row r="4014" spans="1:7" x14ac:dyDescent="0.25">
      <c r="A4014" s="142" t="s">
        <v>1762</v>
      </c>
      <c r="B4014" s="142" t="s">
        <v>191</v>
      </c>
      <c r="C4014" s="142" t="s">
        <v>1804</v>
      </c>
      <c r="D4014" s="142" t="s">
        <v>2</v>
      </c>
      <c r="E4014" s="142" t="s">
        <v>2139</v>
      </c>
      <c r="F4014" s="143">
        <v>8.8800000000000008</v>
      </c>
      <c r="G4014" s="143">
        <v>1</v>
      </c>
    </row>
    <row r="4015" spans="1:7" x14ac:dyDescent="0.25">
      <c r="A4015" s="142" t="s">
        <v>1762</v>
      </c>
      <c r="B4015" s="142" t="s">
        <v>191</v>
      </c>
      <c r="C4015" s="142" t="s">
        <v>1804</v>
      </c>
      <c r="D4015" s="142" t="s">
        <v>13</v>
      </c>
      <c r="E4015" s="142" t="s">
        <v>2140</v>
      </c>
      <c r="F4015" s="143">
        <v>7</v>
      </c>
      <c r="G4015" s="143">
        <v>1</v>
      </c>
    </row>
    <row r="4016" spans="1:7" x14ac:dyDescent="0.25">
      <c r="A4016" s="142" t="s">
        <v>1762</v>
      </c>
      <c r="B4016" s="142" t="s">
        <v>191</v>
      </c>
      <c r="C4016" s="142" t="s">
        <v>1804</v>
      </c>
      <c r="D4016" s="142" t="s">
        <v>10</v>
      </c>
      <c r="E4016" s="142" t="s">
        <v>2141</v>
      </c>
      <c r="F4016" s="143">
        <v>5.13</v>
      </c>
      <c r="G4016" s="143">
        <v>1</v>
      </c>
    </row>
    <row r="4017" spans="1:7" x14ac:dyDescent="0.25">
      <c r="A4017" s="142" t="s">
        <v>1762</v>
      </c>
      <c r="B4017" s="142" t="s">
        <v>191</v>
      </c>
      <c r="C4017" s="142" t="s">
        <v>1804</v>
      </c>
      <c r="D4017" s="142" t="s">
        <v>370</v>
      </c>
      <c r="E4017" s="142" t="s">
        <v>2142</v>
      </c>
      <c r="F4017" s="143">
        <v>3.5</v>
      </c>
      <c r="G4017" s="143">
        <v>1</v>
      </c>
    </row>
    <row r="4018" spans="1:7" x14ac:dyDescent="0.25">
      <c r="A4018" s="142" t="s">
        <v>1761</v>
      </c>
      <c r="B4018" s="142" t="s">
        <v>1760</v>
      </c>
      <c r="C4018" s="142" t="s">
        <v>1804</v>
      </c>
      <c r="D4018" s="142" t="s">
        <v>581</v>
      </c>
      <c r="E4018" s="142" t="s">
        <v>2138</v>
      </c>
      <c r="F4018" s="143">
        <v>10.75</v>
      </c>
      <c r="G4018" s="143">
        <v>1</v>
      </c>
    </row>
    <row r="4019" spans="1:7" x14ac:dyDescent="0.25">
      <c r="A4019" s="142" t="s">
        <v>1761</v>
      </c>
      <c r="B4019" s="142" t="s">
        <v>1760</v>
      </c>
      <c r="C4019" s="142" t="s">
        <v>1804</v>
      </c>
      <c r="D4019" s="142" t="s">
        <v>2</v>
      </c>
      <c r="E4019" s="142" t="s">
        <v>2139</v>
      </c>
      <c r="F4019" s="143">
        <v>8.8800000000000008</v>
      </c>
      <c r="G4019" s="143">
        <v>1</v>
      </c>
    </row>
    <row r="4020" spans="1:7" x14ac:dyDescent="0.25">
      <c r="A4020" s="142" t="s">
        <v>1761</v>
      </c>
      <c r="B4020" s="142" t="s">
        <v>1760</v>
      </c>
      <c r="C4020" s="142" t="s">
        <v>1804</v>
      </c>
      <c r="D4020" s="142" t="s">
        <v>13</v>
      </c>
      <c r="E4020" s="142" t="s">
        <v>2140</v>
      </c>
      <c r="F4020" s="143">
        <v>7</v>
      </c>
      <c r="G4020" s="143">
        <v>1</v>
      </c>
    </row>
    <row r="4021" spans="1:7" x14ac:dyDescent="0.25">
      <c r="A4021" s="142" t="s">
        <v>1761</v>
      </c>
      <c r="B4021" s="142" t="s">
        <v>1760</v>
      </c>
      <c r="C4021" s="142" t="s">
        <v>1804</v>
      </c>
      <c r="D4021" s="142" t="s">
        <v>10</v>
      </c>
      <c r="E4021" s="142" t="s">
        <v>2141</v>
      </c>
      <c r="F4021" s="143">
        <v>5.13</v>
      </c>
      <c r="G4021" s="143">
        <v>1</v>
      </c>
    </row>
    <row r="4022" spans="1:7" x14ac:dyDescent="0.25">
      <c r="A4022" s="142" t="s">
        <v>1761</v>
      </c>
      <c r="B4022" s="142" t="s">
        <v>1760</v>
      </c>
      <c r="C4022" s="142" t="s">
        <v>1804</v>
      </c>
      <c r="D4022" s="142" t="s">
        <v>370</v>
      </c>
      <c r="E4022" s="142" t="s">
        <v>2142</v>
      </c>
      <c r="F4022" s="143">
        <v>3.5</v>
      </c>
      <c r="G4022" s="143">
        <v>1</v>
      </c>
    </row>
    <row r="4023" spans="1:7" x14ac:dyDescent="0.25">
      <c r="A4023" s="142" t="s">
        <v>1759</v>
      </c>
      <c r="B4023" s="142" t="s">
        <v>1809</v>
      </c>
      <c r="C4023" s="142" t="s">
        <v>1804</v>
      </c>
      <c r="D4023" s="142" t="s">
        <v>581</v>
      </c>
      <c r="E4023" s="142" t="s">
        <v>2138</v>
      </c>
      <c r="F4023" s="143">
        <v>10.75</v>
      </c>
      <c r="G4023" s="143">
        <v>1</v>
      </c>
    </row>
    <row r="4024" spans="1:7" x14ac:dyDescent="0.25">
      <c r="A4024" s="142" t="s">
        <v>1759</v>
      </c>
      <c r="B4024" s="142" t="s">
        <v>1809</v>
      </c>
      <c r="C4024" s="142" t="s">
        <v>1804</v>
      </c>
      <c r="D4024" s="142" t="s">
        <v>2</v>
      </c>
      <c r="E4024" s="142" t="s">
        <v>2139</v>
      </c>
      <c r="F4024" s="143">
        <v>8.8800000000000008</v>
      </c>
      <c r="G4024" s="143">
        <v>1</v>
      </c>
    </row>
    <row r="4025" spans="1:7" x14ac:dyDescent="0.25">
      <c r="A4025" s="142" t="s">
        <v>1759</v>
      </c>
      <c r="B4025" s="142" t="s">
        <v>1809</v>
      </c>
      <c r="C4025" s="142" t="s">
        <v>1804</v>
      </c>
      <c r="D4025" s="142" t="s">
        <v>13</v>
      </c>
      <c r="E4025" s="142" t="s">
        <v>2140</v>
      </c>
      <c r="F4025" s="143">
        <v>7</v>
      </c>
      <c r="G4025" s="143">
        <v>1</v>
      </c>
    </row>
    <row r="4026" spans="1:7" x14ac:dyDescent="0.25">
      <c r="A4026" s="142" t="s">
        <v>1759</v>
      </c>
      <c r="B4026" s="142" t="s">
        <v>1809</v>
      </c>
      <c r="C4026" s="142" t="s">
        <v>1804</v>
      </c>
      <c r="D4026" s="142" t="s">
        <v>10</v>
      </c>
      <c r="E4026" s="142" t="s">
        <v>2141</v>
      </c>
      <c r="F4026" s="143">
        <v>5.13</v>
      </c>
      <c r="G4026" s="143">
        <v>1</v>
      </c>
    </row>
    <row r="4027" spans="1:7" x14ac:dyDescent="0.25">
      <c r="A4027" s="142" t="s">
        <v>1759</v>
      </c>
      <c r="B4027" s="142" t="s">
        <v>1809</v>
      </c>
      <c r="C4027" s="142" t="s">
        <v>1804</v>
      </c>
      <c r="D4027" s="142" t="s">
        <v>370</v>
      </c>
      <c r="E4027" s="142" t="s">
        <v>2142</v>
      </c>
      <c r="F4027" s="143">
        <v>3.5</v>
      </c>
      <c r="G4027" s="143">
        <v>1</v>
      </c>
    </row>
    <row r="4028" spans="1:7" x14ac:dyDescent="0.25">
      <c r="A4028" s="142" t="s">
        <v>1758</v>
      </c>
      <c r="B4028" s="142" t="s">
        <v>1757</v>
      </c>
      <c r="C4028" s="142" t="s">
        <v>1804</v>
      </c>
      <c r="D4028" s="142" t="s">
        <v>581</v>
      </c>
      <c r="E4028" s="142" t="s">
        <v>2138</v>
      </c>
      <c r="F4028" s="143">
        <v>10.75</v>
      </c>
      <c r="G4028" s="143">
        <v>1</v>
      </c>
    </row>
    <row r="4029" spans="1:7" x14ac:dyDescent="0.25">
      <c r="A4029" s="142" t="s">
        <v>1758</v>
      </c>
      <c r="B4029" s="142" t="s">
        <v>1757</v>
      </c>
      <c r="C4029" s="142" t="s">
        <v>1804</v>
      </c>
      <c r="D4029" s="142" t="s">
        <v>2</v>
      </c>
      <c r="E4029" s="142" t="s">
        <v>2139</v>
      </c>
      <c r="F4029" s="143">
        <v>8.8800000000000008</v>
      </c>
      <c r="G4029" s="143">
        <v>1</v>
      </c>
    </row>
    <row r="4030" spans="1:7" x14ac:dyDescent="0.25">
      <c r="A4030" s="142" t="s">
        <v>1758</v>
      </c>
      <c r="B4030" s="142" t="s">
        <v>1757</v>
      </c>
      <c r="C4030" s="142" t="s">
        <v>1804</v>
      </c>
      <c r="D4030" s="142" t="s">
        <v>13</v>
      </c>
      <c r="E4030" s="142" t="s">
        <v>2140</v>
      </c>
      <c r="F4030" s="143">
        <v>7</v>
      </c>
      <c r="G4030" s="143">
        <v>1</v>
      </c>
    </row>
    <row r="4031" spans="1:7" x14ac:dyDescent="0.25">
      <c r="A4031" s="142" t="s">
        <v>1758</v>
      </c>
      <c r="B4031" s="142" t="s">
        <v>1757</v>
      </c>
      <c r="C4031" s="142" t="s">
        <v>1804</v>
      </c>
      <c r="D4031" s="142" t="s">
        <v>10</v>
      </c>
      <c r="E4031" s="142" t="s">
        <v>2141</v>
      </c>
      <c r="F4031" s="143">
        <v>5.13</v>
      </c>
      <c r="G4031" s="143">
        <v>1</v>
      </c>
    </row>
    <row r="4032" spans="1:7" x14ac:dyDescent="0.25">
      <c r="A4032" s="142" t="s">
        <v>1758</v>
      </c>
      <c r="B4032" s="142" t="s">
        <v>1757</v>
      </c>
      <c r="C4032" s="142" t="s">
        <v>1804</v>
      </c>
      <c r="D4032" s="142" t="s">
        <v>370</v>
      </c>
      <c r="E4032" s="142" t="s">
        <v>2142</v>
      </c>
      <c r="F4032" s="143">
        <v>3.5</v>
      </c>
      <c r="G4032" s="143">
        <v>1</v>
      </c>
    </row>
    <row r="4033" spans="1:7" x14ac:dyDescent="0.25">
      <c r="A4033" s="142" t="s">
        <v>1756</v>
      </c>
      <c r="B4033" s="142" t="s">
        <v>1755</v>
      </c>
      <c r="C4033" s="142" t="s">
        <v>1804</v>
      </c>
      <c r="D4033" s="142" t="s">
        <v>581</v>
      </c>
      <c r="E4033" s="142" t="s">
        <v>2138</v>
      </c>
      <c r="F4033" s="143">
        <v>10.75</v>
      </c>
      <c r="G4033" s="143">
        <v>1</v>
      </c>
    </row>
    <row r="4034" spans="1:7" x14ac:dyDescent="0.25">
      <c r="A4034" s="142" t="s">
        <v>1756</v>
      </c>
      <c r="B4034" s="142" t="s">
        <v>1755</v>
      </c>
      <c r="C4034" s="142" t="s">
        <v>1804</v>
      </c>
      <c r="D4034" s="142" t="s">
        <v>2</v>
      </c>
      <c r="E4034" s="142" t="s">
        <v>2139</v>
      </c>
      <c r="F4034" s="143">
        <v>8.8800000000000008</v>
      </c>
      <c r="G4034" s="143">
        <v>1</v>
      </c>
    </row>
    <row r="4035" spans="1:7" x14ac:dyDescent="0.25">
      <c r="A4035" s="142" t="s">
        <v>1756</v>
      </c>
      <c r="B4035" s="142" t="s">
        <v>1755</v>
      </c>
      <c r="C4035" s="142" t="s">
        <v>1804</v>
      </c>
      <c r="D4035" s="142" t="s">
        <v>13</v>
      </c>
      <c r="E4035" s="142" t="s">
        <v>2140</v>
      </c>
      <c r="F4035" s="143">
        <v>7</v>
      </c>
      <c r="G4035" s="143">
        <v>1</v>
      </c>
    </row>
    <row r="4036" spans="1:7" x14ac:dyDescent="0.25">
      <c r="A4036" s="142" t="s">
        <v>1756</v>
      </c>
      <c r="B4036" s="142" t="s">
        <v>1755</v>
      </c>
      <c r="C4036" s="142" t="s">
        <v>1804</v>
      </c>
      <c r="D4036" s="142" t="s">
        <v>10</v>
      </c>
      <c r="E4036" s="142" t="s">
        <v>2141</v>
      </c>
      <c r="F4036" s="143">
        <v>5.13</v>
      </c>
      <c r="G4036" s="143">
        <v>1</v>
      </c>
    </row>
    <row r="4037" spans="1:7" x14ac:dyDescent="0.25">
      <c r="A4037" s="142" t="s">
        <v>1756</v>
      </c>
      <c r="B4037" s="142" t="s">
        <v>1755</v>
      </c>
      <c r="C4037" s="142" t="s">
        <v>1804</v>
      </c>
      <c r="D4037" s="142" t="s">
        <v>370</v>
      </c>
      <c r="E4037" s="142" t="s">
        <v>2142</v>
      </c>
      <c r="F4037" s="143">
        <v>3.5</v>
      </c>
      <c r="G4037" s="143">
        <v>1</v>
      </c>
    </row>
    <row r="4038" spans="1:7" x14ac:dyDescent="0.25">
      <c r="A4038" s="142" t="s">
        <v>1754</v>
      </c>
      <c r="B4038" s="142" t="s">
        <v>1753</v>
      </c>
      <c r="C4038" s="142" t="s">
        <v>1804</v>
      </c>
      <c r="D4038" s="142" t="s">
        <v>581</v>
      </c>
      <c r="E4038" s="142" t="s">
        <v>2138</v>
      </c>
      <c r="F4038" s="143">
        <v>10.75</v>
      </c>
      <c r="G4038" s="143">
        <v>1</v>
      </c>
    </row>
    <row r="4039" spans="1:7" x14ac:dyDescent="0.25">
      <c r="A4039" s="142" t="s">
        <v>1754</v>
      </c>
      <c r="B4039" s="142" t="s">
        <v>1753</v>
      </c>
      <c r="C4039" s="142" t="s">
        <v>1804</v>
      </c>
      <c r="D4039" s="142" t="s">
        <v>2</v>
      </c>
      <c r="E4039" s="142" t="s">
        <v>2139</v>
      </c>
      <c r="F4039" s="143">
        <v>8.8800000000000008</v>
      </c>
      <c r="G4039" s="143">
        <v>1</v>
      </c>
    </row>
    <row r="4040" spans="1:7" x14ac:dyDescent="0.25">
      <c r="A4040" s="142" t="s">
        <v>1754</v>
      </c>
      <c r="B4040" s="142" t="s">
        <v>1753</v>
      </c>
      <c r="C4040" s="142" t="s">
        <v>1804</v>
      </c>
      <c r="D4040" s="142" t="s">
        <v>13</v>
      </c>
      <c r="E4040" s="142" t="s">
        <v>2140</v>
      </c>
      <c r="F4040" s="143">
        <v>7</v>
      </c>
      <c r="G4040" s="143">
        <v>1</v>
      </c>
    </row>
    <row r="4041" spans="1:7" x14ac:dyDescent="0.25">
      <c r="A4041" s="142" t="s">
        <v>1754</v>
      </c>
      <c r="B4041" s="142" t="s">
        <v>1753</v>
      </c>
      <c r="C4041" s="142" t="s">
        <v>1804</v>
      </c>
      <c r="D4041" s="142" t="s">
        <v>10</v>
      </c>
      <c r="E4041" s="142" t="s">
        <v>2141</v>
      </c>
      <c r="F4041" s="143">
        <v>5.13</v>
      </c>
      <c r="G4041" s="143">
        <v>1</v>
      </c>
    </row>
    <row r="4042" spans="1:7" x14ac:dyDescent="0.25">
      <c r="A4042" s="142" t="s">
        <v>1754</v>
      </c>
      <c r="B4042" s="142" t="s">
        <v>1753</v>
      </c>
      <c r="C4042" s="142" t="s">
        <v>1804</v>
      </c>
      <c r="D4042" s="142" t="s">
        <v>370</v>
      </c>
      <c r="E4042" s="142" t="s">
        <v>2142</v>
      </c>
      <c r="F4042" s="143">
        <v>3.5</v>
      </c>
      <c r="G4042" s="143">
        <v>1</v>
      </c>
    </row>
    <row r="4043" spans="1:7" x14ac:dyDescent="0.25">
      <c r="A4043" s="142" t="s">
        <v>1752</v>
      </c>
      <c r="B4043" s="142" t="s">
        <v>287</v>
      </c>
      <c r="C4043" s="142" t="s">
        <v>1804</v>
      </c>
      <c r="D4043" s="142" t="s">
        <v>581</v>
      </c>
      <c r="E4043" s="142" t="s">
        <v>2138</v>
      </c>
      <c r="F4043" s="143">
        <v>10.75</v>
      </c>
      <c r="G4043" s="143">
        <v>1</v>
      </c>
    </row>
    <row r="4044" spans="1:7" x14ac:dyDescent="0.25">
      <c r="A4044" s="142" t="s">
        <v>1752</v>
      </c>
      <c r="B4044" s="142" t="s">
        <v>287</v>
      </c>
      <c r="C4044" s="142" t="s">
        <v>1804</v>
      </c>
      <c r="D4044" s="142" t="s">
        <v>2</v>
      </c>
      <c r="E4044" s="142" t="s">
        <v>2139</v>
      </c>
      <c r="F4044" s="143">
        <v>8.8800000000000008</v>
      </c>
      <c r="G4044" s="143">
        <v>1</v>
      </c>
    </row>
    <row r="4045" spans="1:7" x14ac:dyDescent="0.25">
      <c r="A4045" s="142" t="s">
        <v>1752</v>
      </c>
      <c r="B4045" s="142" t="s">
        <v>287</v>
      </c>
      <c r="C4045" s="142" t="s">
        <v>1804</v>
      </c>
      <c r="D4045" s="142" t="s">
        <v>13</v>
      </c>
      <c r="E4045" s="142" t="s">
        <v>2140</v>
      </c>
      <c r="F4045" s="143">
        <v>7</v>
      </c>
      <c r="G4045" s="143">
        <v>1</v>
      </c>
    </row>
    <row r="4046" spans="1:7" x14ac:dyDescent="0.25">
      <c r="A4046" s="142" t="s">
        <v>1752</v>
      </c>
      <c r="B4046" s="142" t="s">
        <v>287</v>
      </c>
      <c r="C4046" s="142" t="s">
        <v>1804</v>
      </c>
      <c r="D4046" s="142" t="s">
        <v>10</v>
      </c>
      <c r="E4046" s="142" t="s">
        <v>2141</v>
      </c>
      <c r="F4046" s="143">
        <v>5.13</v>
      </c>
      <c r="G4046" s="143">
        <v>1</v>
      </c>
    </row>
    <row r="4047" spans="1:7" x14ac:dyDescent="0.25">
      <c r="A4047" s="142" t="s">
        <v>1752</v>
      </c>
      <c r="B4047" s="142" t="s">
        <v>287</v>
      </c>
      <c r="C4047" s="142" t="s">
        <v>1804</v>
      </c>
      <c r="D4047" s="142" t="s">
        <v>370</v>
      </c>
      <c r="E4047" s="142" t="s">
        <v>2142</v>
      </c>
      <c r="F4047" s="143">
        <v>3.5</v>
      </c>
      <c r="G4047" s="143">
        <v>1</v>
      </c>
    </row>
    <row r="4048" spans="1:7" x14ac:dyDescent="0.25">
      <c r="A4048" s="142" t="s">
        <v>1751</v>
      </c>
      <c r="B4048" s="142" t="s">
        <v>1750</v>
      </c>
      <c r="C4048" s="142" t="s">
        <v>1804</v>
      </c>
      <c r="D4048" s="142" t="s">
        <v>581</v>
      </c>
      <c r="E4048" s="142" t="s">
        <v>2138</v>
      </c>
      <c r="F4048" s="143">
        <v>10.75</v>
      </c>
      <c r="G4048" s="143">
        <v>1</v>
      </c>
    </row>
    <row r="4049" spans="1:7" x14ac:dyDescent="0.25">
      <c r="A4049" s="142" t="s">
        <v>1751</v>
      </c>
      <c r="B4049" s="142" t="s">
        <v>1750</v>
      </c>
      <c r="C4049" s="142" t="s">
        <v>1804</v>
      </c>
      <c r="D4049" s="142" t="s">
        <v>2</v>
      </c>
      <c r="E4049" s="142" t="s">
        <v>2139</v>
      </c>
      <c r="F4049" s="143">
        <v>8.8800000000000008</v>
      </c>
      <c r="G4049" s="143">
        <v>1</v>
      </c>
    </row>
    <row r="4050" spans="1:7" x14ac:dyDescent="0.25">
      <c r="A4050" s="142" t="s">
        <v>1751</v>
      </c>
      <c r="B4050" s="142" t="s">
        <v>1750</v>
      </c>
      <c r="C4050" s="142" t="s">
        <v>1804</v>
      </c>
      <c r="D4050" s="142" t="s">
        <v>13</v>
      </c>
      <c r="E4050" s="142" t="s">
        <v>2140</v>
      </c>
      <c r="F4050" s="143">
        <v>7</v>
      </c>
      <c r="G4050" s="143">
        <v>1</v>
      </c>
    </row>
    <row r="4051" spans="1:7" x14ac:dyDescent="0.25">
      <c r="A4051" s="142" t="s">
        <v>1751</v>
      </c>
      <c r="B4051" s="142" t="s">
        <v>1750</v>
      </c>
      <c r="C4051" s="142" t="s">
        <v>1804</v>
      </c>
      <c r="D4051" s="142" t="s">
        <v>10</v>
      </c>
      <c r="E4051" s="142" t="s">
        <v>2141</v>
      </c>
      <c r="F4051" s="143">
        <v>5.13</v>
      </c>
      <c r="G4051" s="143">
        <v>1</v>
      </c>
    </row>
    <row r="4052" spans="1:7" x14ac:dyDescent="0.25">
      <c r="A4052" s="142" t="s">
        <v>1751</v>
      </c>
      <c r="B4052" s="142" t="s">
        <v>1750</v>
      </c>
      <c r="C4052" s="142" t="s">
        <v>1804</v>
      </c>
      <c r="D4052" s="142" t="s">
        <v>370</v>
      </c>
      <c r="E4052" s="142" t="s">
        <v>2142</v>
      </c>
      <c r="F4052" s="143">
        <v>3.5</v>
      </c>
      <c r="G4052" s="143">
        <v>1</v>
      </c>
    </row>
    <row r="4053" spans="1:7" x14ac:dyDescent="0.25">
      <c r="A4053" s="142" t="s">
        <v>1749</v>
      </c>
      <c r="B4053" s="142" t="s">
        <v>189</v>
      </c>
      <c r="C4053" s="142" t="s">
        <v>1804</v>
      </c>
      <c r="D4053" s="142" t="s">
        <v>581</v>
      </c>
      <c r="E4053" s="142" t="s">
        <v>2138</v>
      </c>
      <c r="F4053" s="143">
        <v>10.75</v>
      </c>
      <c r="G4053" s="143">
        <v>1</v>
      </c>
    </row>
    <row r="4054" spans="1:7" x14ac:dyDescent="0.25">
      <c r="A4054" s="142" t="s">
        <v>1749</v>
      </c>
      <c r="B4054" s="142" t="s">
        <v>189</v>
      </c>
      <c r="C4054" s="142" t="s">
        <v>1804</v>
      </c>
      <c r="D4054" s="142" t="s">
        <v>2</v>
      </c>
      <c r="E4054" s="142" t="s">
        <v>2139</v>
      </c>
      <c r="F4054" s="143">
        <v>8.8800000000000008</v>
      </c>
      <c r="G4054" s="143">
        <v>1</v>
      </c>
    </row>
    <row r="4055" spans="1:7" x14ac:dyDescent="0.25">
      <c r="A4055" s="142" t="s">
        <v>1749</v>
      </c>
      <c r="B4055" s="142" t="s">
        <v>189</v>
      </c>
      <c r="C4055" s="142" t="s">
        <v>1804</v>
      </c>
      <c r="D4055" s="142" t="s">
        <v>13</v>
      </c>
      <c r="E4055" s="142" t="s">
        <v>2140</v>
      </c>
      <c r="F4055" s="143">
        <v>7</v>
      </c>
      <c r="G4055" s="143">
        <v>1</v>
      </c>
    </row>
    <row r="4056" spans="1:7" x14ac:dyDescent="0.25">
      <c r="A4056" s="142" t="s">
        <v>1749</v>
      </c>
      <c r="B4056" s="142" t="s">
        <v>189</v>
      </c>
      <c r="C4056" s="142" t="s">
        <v>1804</v>
      </c>
      <c r="D4056" s="142" t="s">
        <v>10</v>
      </c>
      <c r="E4056" s="142" t="s">
        <v>2141</v>
      </c>
      <c r="F4056" s="143">
        <v>5.13</v>
      </c>
      <c r="G4056" s="143">
        <v>1</v>
      </c>
    </row>
    <row r="4057" spans="1:7" x14ac:dyDescent="0.25">
      <c r="A4057" s="142" t="s">
        <v>1749</v>
      </c>
      <c r="B4057" s="142" t="s">
        <v>189</v>
      </c>
      <c r="C4057" s="142" t="s">
        <v>1804</v>
      </c>
      <c r="D4057" s="142" t="s">
        <v>370</v>
      </c>
      <c r="E4057" s="142" t="s">
        <v>2142</v>
      </c>
      <c r="F4057" s="143">
        <v>3.5</v>
      </c>
      <c r="G4057" s="143">
        <v>1</v>
      </c>
    </row>
    <row r="4058" spans="1:7" x14ac:dyDescent="0.25">
      <c r="A4058" s="142" t="s">
        <v>1783</v>
      </c>
      <c r="B4058" s="142" t="s">
        <v>1784</v>
      </c>
      <c r="C4058" s="142" t="s">
        <v>1804</v>
      </c>
      <c r="D4058" s="142" t="s">
        <v>581</v>
      </c>
      <c r="E4058" s="142" t="s">
        <v>2138</v>
      </c>
      <c r="F4058" s="143">
        <v>10.75</v>
      </c>
      <c r="G4058" s="143">
        <v>1</v>
      </c>
    </row>
    <row r="4059" spans="1:7" x14ac:dyDescent="0.25">
      <c r="A4059" s="142" t="s">
        <v>1783</v>
      </c>
      <c r="B4059" s="142" t="s">
        <v>1784</v>
      </c>
      <c r="C4059" s="142" t="s">
        <v>1804</v>
      </c>
      <c r="D4059" s="142" t="s">
        <v>2</v>
      </c>
      <c r="E4059" s="142" t="s">
        <v>2139</v>
      </c>
      <c r="F4059" s="143">
        <v>8.8800000000000008</v>
      </c>
      <c r="G4059" s="143">
        <v>1</v>
      </c>
    </row>
    <row r="4060" spans="1:7" x14ac:dyDescent="0.25">
      <c r="A4060" s="142" t="s">
        <v>1783</v>
      </c>
      <c r="B4060" s="142" t="s">
        <v>1784</v>
      </c>
      <c r="C4060" s="142" t="s">
        <v>1804</v>
      </c>
      <c r="D4060" s="142" t="s">
        <v>13</v>
      </c>
      <c r="E4060" s="142" t="s">
        <v>2140</v>
      </c>
      <c r="F4060" s="143">
        <v>7</v>
      </c>
      <c r="G4060" s="143">
        <v>1</v>
      </c>
    </row>
    <row r="4061" spans="1:7" x14ac:dyDescent="0.25">
      <c r="A4061" s="142" t="s">
        <v>1783</v>
      </c>
      <c r="B4061" s="142" t="s">
        <v>1784</v>
      </c>
      <c r="C4061" s="142" t="s">
        <v>1804</v>
      </c>
      <c r="D4061" s="142" t="s">
        <v>10</v>
      </c>
      <c r="E4061" s="142" t="s">
        <v>2141</v>
      </c>
      <c r="F4061" s="143">
        <v>5.13</v>
      </c>
      <c r="G4061" s="143">
        <v>1</v>
      </c>
    </row>
    <row r="4062" spans="1:7" x14ac:dyDescent="0.25">
      <c r="A4062" s="142" t="s">
        <v>1783</v>
      </c>
      <c r="B4062" s="142" t="s">
        <v>1784</v>
      </c>
      <c r="C4062" s="142" t="s">
        <v>1804</v>
      </c>
      <c r="D4062" s="142" t="s">
        <v>370</v>
      </c>
      <c r="E4062" s="142" t="s">
        <v>2142</v>
      </c>
      <c r="F4062" s="143">
        <v>3.5</v>
      </c>
      <c r="G4062" s="143">
        <v>1</v>
      </c>
    </row>
    <row r="4063" spans="1:7" x14ac:dyDescent="0.25">
      <c r="A4063" s="142" t="s">
        <v>1785</v>
      </c>
      <c r="B4063" s="142" t="s">
        <v>1786</v>
      </c>
      <c r="C4063" s="142" t="s">
        <v>1804</v>
      </c>
      <c r="D4063" s="142" t="s">
        <v>581</v>
      </c>
      <c r="E4063" s="142" t="s">
        <v>2138</v>
      </c>
      <c r="F4063" s="143">
        <v>10.75</v>
      </c>
      <c r="G4063" s="143">
        <v>1</v>
      </c>
    </row>
    <row r="4064" spans="1:7" x14ac:dyDescent="0.25">
      <c r="A4064" s="142" t="s">
        <v>1785</v>
      </c>
      <c r="B4064" s="142" t="s">
        <v>1786</v>
      </c>
      <c r="C4064" s="142" t="s">
        <v>1804</v>
      </c>
      <c r="D4064" s="142" t="s">
        <v>2</v>
      </c>
      <c r="E4064" s="142" t="s">
        <v>2139</v>
      </c>
      <c r="F4064" s="143">
        <v>8.8800000000000008</v>
      </c>
      <c r="G4064" s="143">
        <v>1</v>
      </c>
    </row>
    <row r="4065" spans="1:7" x14ac:dyDescent="0.25">
      <c r="A4065" s="142" t="s">
        <v>1785</v>
      </c>
      <c r="B4065" s="142" t="s">
        <v>1786</v>
      </c>
      <c r="C4065" s="142" t="s">
        <v>1804</v>
      </c>
      <c r="D4065" s="142" t="s">
        <v>13</v>
      </c>
      <c r="E4065" s="142" t="s">
        <v>2140</v>
      </c>
      <c r="F4065" s="143">
        <v>7</v>
      </c>
      <c r="G4065" s="143">
        <v>1</v>
      </c>
    </row>
    <row r="4066" spans="1:7" x14ac:dyDescent="0.25">
      <c r="A4066" s="142" t="s">
        <v>1785</v>
      </c>
      <c r="B4066" s="142" t="s">
        <v>1786</v>
      </c>
      <c r="C4066" s="142" t="s">
        <v>1804</v>
      </c>
      <c r="D4066" s="142" t="s">
        <v>10</v>
      </c>
      <c r="E4066" s="142" t="s">
        <v>2141</v>
      </c>
      <c r="F4066" s="143">
        <v>5.13</v>
      </c>
      <c r="G4066" s="143">
        <v>1</v>
      </c>
    </row>
    <row r="4067" spans="1:7" x14ac:dyDescent="0.25">
      <c r="A4067" s="142" t="s">
        <v>1785</v>
      </c>
      <c r="B4067" s="142" t="s">
        <v>1786</v>
      </c>
      <c r="C4067" s="142" t="s">
        <v>1804</v>
      </c>
      <c r="D4067" s="142" t="s">
        <v>370</v>
      </c>
      <c r="E4067" s="142" t="s">
        <v>2142</v>
      </c>
      <c r="F4067" s="143">
        <v>3.5</v>
      </c>
      <c r="G4067" s="143">
        <v>1</v>
      </c>
    </row>
    <row r="4068" spans="1:7" x14ac:dyDescent="0.25">
      <c r="A4068" s="142" t="s">
        <v>1787</v>
      </c>
      <c r="B4068" s="142" t="s">
        <v>1788</v>
      </c>
      <c r="C4068" s="142" t="s">
        <v>1804</v>
      </c>
      <c r="D4068" s="142" t="s">
        <v>581</v>
      </c>
      <c r="E4068" s="142" t="s">
        <v>2138</v>
      </c>
      <c r="F4068" s="143">
        <v>10.75</v>
      </c>
      <c r="G4068" s="143">
        <v>1</v>
      </c>
    </row>
    <row r="4069" spans="1:7" x14ac:dyDescent="0.25">
      <c r="A4069" s="142" t="s">
        <v>1787</v>
      </c>
      <c r="B4069" s="142" t="s">
        <v>1788</v>
      </c>
      <c r="C4069" s="142" t="s">
        <v>1804</v>
      </c>
      <c r="D4069" s="142" t="s">
        <v>2</v>
      </c>
      <c r="E4069" s="142" t="s">
        <v>2139</v>
      </c>
      <c r="F4069" s="143">
        <v>8.8800000000000008</v>
      </c>
      <c r="G4069" s="143">
        <v>1</v>
      </c>
    </row>
    <row r="4070" spans="1:7" x14ac:dyDescent="0.25">
      <c r="A4070" s="142" t="s">
        <v>1787</v>
      </c>
      <c r="B4070" s="142" t="s">
        <v>1788</v>
      </c>
      <c r="C4070" s="142" t="s">
        <v>1804</v>
      </c>
      <c r="D4070" s="142" t="s">
        <v>13</v>
      </c>
      <c r="E4070" s="142" t="s">
        <v>2140</v>
      </c>
      <c r="F4070" s="143">
        <v>7</v>
      </c>
      <c r="G4070" s="143">
        <v>1</v>
      </c>
    </row>
    <row r="4071" spans="1:7" x14ac:dyDescent="0.25">
      <c r="A4071" s="142" t="s">
        <v>1787</v>
      </c>
      <c r="B4071" s="142" t="s">
        <v>1788</v>
      </c>
      <c r="C4071" s="142" t="s">
        <v>1804</v>
      </c>
      <c r="D4071" s="142" t="s">
        <v>10</v>
      </c>
      <c r="E4071" s="142" t="s">
        <v>2141</v>
      </c>
      <c r="F4071" s="143">
        <v>5.13</v>
      </c>
      <c r="G4071" s="143">
        <v>1</v>
      </c>
    </row>
    <row r="4072" spans="1:7" x14ac:dyDescent="0.25">
      <c r="A4072" s="142" t="s">
        <v>1787</v>
      </c>
      <c r="B4072" s="142" t="s">
        <v>1788</v>
      </c>
      <c r="C4072" s="142" t="s">
        <v>1804</v>
      </c>
      <c r="D4072" s="142" t="s">
        <v>370</v>
      </c>
      <c r="E4072" s="142" t="s">
        <v>2142</v>
      </c>
      <c r="F4072" s="143">
        <v>3.5</v>
      </c>
      <c r="G4072" s="143">
        <v>1</v>
      </c>
    </row>
    <row r="4073" spans="1:7" x14ac:dyDescent="0.25">
      <c r="A4073" s="142" t="s">
        <v>1789</v>
      </c>
      <c r="B4073" s="142" t="s">
        <v>1790</v>
      </c>
      <c r="C4073" s="142" t="s">
        <v>1804</v>
      </c>
      <c r="D4073" s="142" t="s">
        <v>581</v>
      </c>
      <c r="E4073" s="142" t="s">
        <v>2138</v>
      </c>
      <c r="F4073" s="143">
        <v>10.75</v>
      </c>
      <c r="G4073" s="143">
        <v>1</v>
      </c>
    </row>
    <row r="4074" spans="1:7" x14ac:dyDescent="0.25">
      <c r="A4074" s="142" t="s">
        <v>1789</v>
      </c>
      <c r="B4074" s="142" t="s">
        <v>1790</v>
      </c>
      <c r="C4074" s="142" t="s">
        <v>1804</v>
      </c>
      <c r="D4074" s="142" t="s">
        <v>2</v>
      </c>
      <c r="E4074" s="142" t="s">
        <v>2139</v>
      </c>
      <c r="F4074" s="143">
        <v>8.8800000000000008</v>
      </c>
      <c r="G4074" s="143">
        <v>1</v>
      </c>
    </row>
    <row r="4075" spans="1:7" x14ac:dyDescent="0.25">
      <c r="A4075" s="142" t="s">
        <v>1789</v>
      </c>
      <c r="B4075" s="142" t="s">
        <v>1790</v>
      </c>
      <c r="C4075" s="142" t="s">
        <v>1804</v>
      </c>
      <c r="D4075" s="142" t="s">
        <v>13</v>
      </c>
      <c r="E4075" s="142" t="s">
        <v>2140</v>
      </c>
      <c r="F4075" s="143">
        <v>7</v>
      </c>
      <c r="G4075" s="143">
        <v>1</v>
      </c>
    </row>
    <row r="4076" spans="1:7" x14ac:dyDescent="0.25">
      <c r="A4076" s="142" t="s">
        <v>1789</v>
      </c>
      <c r="B4076" s="142" t="s">
        <v>1790</v>
      </c>
      <c r="C4076" s="142" t="s">
        <v>1804</v>
      </c>
      <c r="D4076" s="142" t="s">
        <v>10</v>
      </c>
      <c r="E4076" s="142" t="s">
        <v>2141</v>
      </c>
      <c r="F4076" s="143">
        <v>5.13</v>
      </c>
      <c r="G4076" s="143">
        <v>1</v>
      </c>
    </row>
    <row r="4077" spans="1:7" x14ac:dyDescent="0.25">
      <c r="A4077" s="142" t="s">
        <v>1789</v>
      </c>
      <c r="B4077" s="142" t="s">
        <v>1790</v>
      </c>
      <c r="C4077" s="142" t="s">
        <v>1804</v>
      </c>
      <c r="D4077" s="142" t="s">
        <v>370</v>
      </c>
      <c r="E4077" s="142" t="s">
        <v>2142</v>
      </c>
      <c r="F4077" s="143">
        <v>3.5</v>
      </c>
      <c r="G4077" s="143">
        <v>1</v>
      </c>
    </row>
    <row r="4078" spans="1:7" x14ac:dyDescent="0.25">
      <c r="A4078" s="142" t="s">
        <v>1791</v>
      </c>
      <c r="B4078" s="142" t="s">
        <v>16</v>
      </c>
      <c r="C4078" s="142" t="s">
        <v>1804</v>
      </c>
      <c r="D4078" s="142" t="s">
        <v>581</v>
      </c>
      <c r="E4078" s="142" t="s">
        <v>2138</v>
      </c>
      <c r="F4078" s="143">
        <v>10.75</v>
      </c>
      <c r="G4078" s="143">
        <v>1</v>
      </c>
    </row>
    <row r="4079" spans="1:7" x14ac:dyDescent="0.25">
      <c r="A4079" s="142" t="s">
        <v>1791</v>
      </c>
      <c r="B4079" s="142" t="s">
        <v>16</v>
      </c>
      <c r="C4079" s="142" t="s">
        <v>1804</v>
      </c>
      <c r="D4079" s="142" t="s">
        <v>2</v>
      </c>
      <c r="E4079" s="142" t="s">
        <v>2139</v>
      </c>
      <c r="F4079" s="143">
        <v>8.8800000000000008</v>
      </c>
      <c r="G4079" s="143">
        <v>1</v>
      </c>
    </row>
    <row r="4080" spans="1:7" x14ac:dyDescent="0.25">
      <c r="A4080" s="142" t="s">
        <v>1791</v>
      </c>
      <c r="B4080" s="142" t="s">
        <v>16</v>
      </c>
      <c r="C4080" s="142" t="s">
        <v>1804</v>
      </c>
      <c r="D4080" s="142" t="s">
        <v>13</v>
      </c>
      <c r="E4080" s="142" t="s">
        <v>2140</v>
      </c>
      <c r="F4080" s="143">
        <v>7</v>
      </c>
      <c r="G4080" s="143">
        <v>1</v>
      </c>
    </row>
    <row r="4081" spans="1:7" x14ac:dyDescent="0.25">
      <c r="A4081" s="142" t="s">
        <v>1791</v>
      </c>
      <c r="B4081" s="142" t="s">
        <v>16</v>
      </c>
      <c r="C4081" s="142" t="s">
        <v>1804</v>
      </c>
      <c r="D4081" s="142" t="s">
        <v>10</v>
      </c>
      <c r="E4081" s="142" t="s">
        <v>2141</v>
      </c>
      <c r="F4081" s="143">
        <v>5.13</v>
      </c>
      <c r="G4081" s="143">
        <v>1</v>
      </c>
    </row>
    <row r="4082" spans="1:7" x14ac:dyDescent="0.25">
      <c r="A4082" s="142" t="s">
        <v>1791</v>
      </c>
      <c r="B4082" s="142" t="s">
        <v>16</v>
      </c>
      <c r="C4082" s="142" t="s">
        <v>1804</v>
      </c>
      <c r="D4082" s="142" t="s">
        <v>370</v>
      </c>
      <c r="E4082" s="142" t="s">
        <v>2142</v>
      </c>
      <c r="F4082" s="143">
        <v>3.5</v>
      </c>
      <c r="G4082" s="143">
        <v>1</v>
      </c>
    </row>
    <row r="4083" spans="1:7" x14ac:dyDescent="0.25">
      <c r="A4083" s="142" t="s">
        <v>1792</v>
      </c>
      <c r="B4083" s="142" t="s">
        <v>1793</v>
      </c>
      <c r="C4083" s="142" t="s">
        <v>1804</v>
      </c>
      <c r="D4083" s="142" t="s">
        <v>581</v>
      </c>
      <c r="E4083" s="142" t="s">
        <v>2138</v>
      </c>
      <c r="F4083" s="143">
        <v>10.75</v>
      </c>
      <c r="G4083" s="143">
        <v>1</v>
      </c>
    </row>
    <row r="4084" spans="1:7" x14ac:dyDescent="0.25">
      <c r="A4084" s="142" t="s">
        <v>1792</v>
      </c>
      <c r="B4084" s="142" t="s">
        <v>1793</v>
      </c>
      <c r="C4084" s="142" t="s">
        <v>1804</v>
      </c>
      <c r="D4084" s="142" t="s">
        <v>2</v>
      </c>
      <c r="E4084" s="142" t="s">
        <v>2139</v>
      </c>
      <c r="F4084" s="143">
        <v>8.8800000000000008</v>
      </c>
      <c r="G4084" s="143">
        <v>1</v>
      </c>
    </row>
    <row r="4085" spans="1:7" x14ac:dyDescent="0.25">
      <c r="A4085" s="142" t="s">
        <v>1792</v>
      </c>
      <c r="B4085" s="142" t="s">
        <v>1793</v>
      </c>
      <c r="C4085" s="142" t="s">
        <v>1804</v>
      </c>
      <c r="D4085" s="142" t="s">
        <v>13</v>
      </c>
      <c r="E4085" s="142" t="s">
        <v>2140</v>
      </c>
      <c r="F4085" s="143">
        <v>7</v>
      </c>
      <c r="G4085" s="143">
        <v>1</v>
      </c>
    </row>
    <row r="4086" spans="1:7" x14ac:dyDescent="0.25">
      <c r="A4086" s="142" t="s">
        <v>1792</v>
      </c>
      <c r="B4086" s="142" t="s">
        <v>1793</v>
      </c>
      <c r="C4086" s="142" t="s">
        <v>1804</v>
      </c>
      <c r="D4086" s="142" t="s">
        <v>10</v>
      </c>
      <c r="E4086" s="142" t="s">
        <v>2141</v>
      </c>
      <c r="F4086" s="143">
        <v>5.13</v>
      </c>
      <c r="G4086" s="143">
        <v>1</v>
      </c>
    </row>
    <row r="4087" spans="1:7" x14ac:dyDescent="0.25">
      <c r="A4087" s="142" t="s">
        <v>1792</v>
      </c>
      <c r="B4087" s="142" t="s">
        <v>1793</v>
      </c>
      <c r="C4087" s="142" t="s">
        <v>1804</v>
      </c>
      <c r="D4087" s="142" t="s">
        <v>370</v>
      </c>
      <c r="E4087" s="142" t="s">
        <v>2142</v>
      </c>
      <c r="F4087" s="143">
        <v>3.5</v>
      </c>
      <c r="G4087" s="143">
        <v>1</v>
      </c>
    </row>
    <row r="4088" spans="1:7" x14ac:dyDescent="0.25">
      <c r="A4088" s="142" t="s">
        <v>1810</v>
      </c>
      <c r="B4088" s="142" t="s">
        <v>283</v>
      </c>
      <c r="C4088" s="142" t="s">
        <v>1804</v>
      </c>
      <c r="D4088" s="142" t="s">
        <v>581</v>
      </c>
      <c r="E4088" s="142" t="s">
        <v>2138</v>
      </c>
      <c r="F4088" s="143">
        <v>10.75</v>
      </c>
      <c r="G4088" s="143">
        <v>1</v>
      </c>
    </row>
    <row r="4089" spans="1:7" x14ac:dyDescent="0.25">
      <c r="A4089" s="142" t="s">
        <v>1810</v>
      </c>
      <c r="B4089" s="142" t="s">
        <v>283</v>
      </c>
      <c r="C4089" s="142" t="s">
        <v>1804</v>
      </c>
      <c r="D4089" s="142" t="s">
        <v>2</v>
      </c>
      <c r="E4089" s="142" t="s">
        <v>2139</v>
      </c>
      <c r="F4089" s="143">
        <v>8.8800000000000008</v>
      </c>
      <c r="G4089" s="143">
        <v>1</v>
      </c>
    </row>
    <row r="4090" spans="1:7" x14ac:dyDescent="0.25">
      <c r="A4090" s="142" t="s">
        <v>1810</v>
      </c>
      <c r="B4090" s="142" t="s">
        <v>283</v>
      </c>
      <c r="C4090" s="142" t="s">
        <v>1804</v>
      </c>
      <c r="D4090" s="142" t="s">
        <v>13</v>
      </c>
      <c r="E4090" s="142" t="s">
        <v>2140</v>
      </c>
      <c r="F4090" s="143">
        <v>7</v>
      </c>
      <c r="G4090" s="143">
        <v>1</v>
      </c>
    </row>
    <row r="4091" spans="1:7" x14ac:dyDescent="0.25">
      <c r="A4091" s="142" t="s">
        <v>1810</v>
      </c>
      <c r="B4091" s="142" t="s">
        <v>283</v>
      </c>
      <c r="C4091" s="142" t="s">
        <v>1804</v>
      </c>
      <c r="D4091" s="142" t="s">
        <v>10</v>
      </c>
      <c r="E4091" s="142" t="s">
        <v>2141</v>
      </c>
      <c r="F4091" s="143">
        <v>5.13</v>
      </c>
      <c r="G4091" s="143">
        <v>1</v>
      </c>
    </row>
    <row r="4092" spans="1:7" x14ac:dyDescent="0.25">
      <c r="A4092" s="142" t="s">
        <v>1810</v>
      </c>
      <c r="B4092" s="142" t="s">
        <v>283</v>
      </c>
      <c r="C4092" s="142" t="s">
        <v>1804</v>
      </c>
      <c r="D4092" s="142" t="s">
        <v>370</v>
      </c>
      <c r="E4092" s="142" t="s">
        <v>2142</v>
      </c>
      <c r="F4092" s="143">
        <v>3.5</v>
      </c>
      <c r="G4092" s="143">
        <v>1</v>
      </c>
    </row>
    <row r="4093" spans="1:7" x14ac:dyDescent="0.25">
      <c r="A4093" s="142" t="s">
        <v>1794</v>
      </c>
      <c r="B4093" s="142" t="s">
        <v>1795</v>
      </c>
      <c r="C4093" s="142" t="s">
        <v>1804</v>
      </c>
      <c r="D4093" s="142" t="s">
        <v>581</v>
      </c>
      <c r="E4093" s="142" t="s">
        <v>2138</v>
      </c>
      <c r="F4093" s="143">
        <v>10.75</v>
      </c>
      <c r="G4093" s="143">
        <v>1</v>
      </c>
    </row>
    <row r="4094" spans="1:7" x14ac:dyDescent="0.25">
      <c r="A4094" s="142" t="s">
        <v>1794</v>
      </c>
      <c r="B4094" s="142" t="s">
        <v>1795</v>
      </c>
      <c r="C4094" s="142" t="s">
        <v>1804</v>
      </c>
      <c r="D4094" s="142" t="s">
        <v>2</v>
      </c>
      <c r="E4094" s="142" t="s">
        <v>2139</v>
      </c>
      <c r="F4094" s="143">
        <v>8.8800000000000008</v>
      </c>
      <c r="G4094" s="143">
        <v>1</v>
      </c>
    </row>
    <row r="4095" spans="1:7" x14ac:dyDescent="0.25">
      <c r="A4095" s="142" t="s">
        <v>1794</v>
      </c>
      <c r="B4095" s="142" t="s">
        <v>1795</v>
      </c>
      <c r="C4095" s="142" t="s">
        <v>1804</v>
      </c>
      <c r="D4095" s="142" t="s">
        <v>13</v>
      </c>
      <c r="E4095" s="142" t="s">
        <v>2140</v>
      </c>
      <c r="F4095" s="143">
        <v>7</v>
      </c>
      <c r="G4095" s="143">
        <v>1</v>
      </c>
    </row>
    <row r="4096" spans="1:7" x14ac:dyDescent="0.25">
      <c r="A4096" s="142" t="s">
        <v>1794</v>
      </c>
      <c r="B4096" s="142" t="s">
        <v>1795</v>
      </c>
      <c r="C4096" s="142" t="s">
        <v>1804</v>
      </c>
      <c r="D4096" s="142" t="s">
        <v>10</v>
      </c>
      <c r="E4096" s="142" t="s">
        <v>2141</v>
      </c>
      <c r="F4096" s="143">
        <v>5.13</v>
      </c>
      <c r="G4096" s="143">
        <v>1</v>
      </c>
    </row>
    <row r="4097" spans="1:7" x14ac:dyDescent="0.25">
      <c r="A4097" s="142" t="s">
        <v>1794</v>
      </c>
      <c r="B4097" s="142" t="s">
        <v>1795</v>
      </c>
      <c r="C4097" s="142" t="s">
        <v>1804</v>
      </c>
      <c r="D4097" s="142" t="s">
        <v>370</v>
      </c>
      <c r="E4097" s="142" t="s">
        <v>2142</v>
      </c>
      <c r="F4097" s="143">
        <v>3.5</v>
      </c>
      <c r="G4097" s="143">
        <v>1</v>
      </c>
    </row>
    <row r="4098" spans="1:7" x14ac:dyDescent="0.25">
      <c r="A4098" s="142" t="s">
        <v>1811</v>
      </c>
      <c r="B4098" s="142" t="s">
        <v>18</v>
      </c>
      <c r="C4098" s="142" t="s">
        <v>1804</v>
      </c>
      <c r="D4098" s="142" t="s">
        <v>581</v>
      </c>
      <c r="E4098" s="142" t="s">
        <v>2138</v>
      </c>
      <c r="F4098" s="143">
        <v>10.75</v>
      </c>
      <c r="G4098" s="143">
        <v>1</v>
      </c>
    </row>
    <row r="4099" spans="1:7" x14ac:dyDescent="0.25">
      <c r="A4099" s="142" t="s">
        <v>1811</v>
      </c>
      <c r="B4099" s="142" t="s">
        <v>18</v>
      </c>
      <c r="C4099" s="142" t="s">
        <v>1804</v>
      </c>
      <c r="D4099" s="142" t="s">
        <v>2</v>
      </c>
      <c r="E4099" s="142" t="s">
        <v>2139</v>
      </c>
      <c r="F4099" s="143">
        <v>8.8800000000000008</v>
      </c>
      <c r="G4099" s="143">
        <v>1</v>
      </c>
    </row>
    <row r="4100" spans="1:7" x14ac:dyDescent="0.25">
      <c r="A4100" s="142" t="s">
        <v>1811</v>
      </c>
      <c r="B4100" s="142" t="s">
        <v>18</v>
      </c>
      <c r="C4100" s="142" t="s">
        <v>1804</v>
      </c>
      <c r="D4100" s="142" t="s">
        <v>13</v>
      </c>
      <c r="E4100" s="142" t="s">
        <v>2140</v>
      </c>
      <c r="F4100" s="143">
        <v>7</v>
      </c>
      <c r="G4100" s="143">
        <v>1</v>
      </c>
    </row>
    <row r="4101" spans="1:7" x14ac:dyDescent="0.25">
      <c r="A4101" s="142" t="s">
        <v>1811</v>
      </c>
      <c r="B4101" s="142" t="s">
        <v>18</v>
      </c>
      <c r="C4101" s="142" t="s">
        <v>1804</v>
      </c>
      <c r="D4101" s="142" t="s">
        <v>10</v>
      </c>
      <c r="E4101" s="142" t="s">
        <v>2141</v>
      </c>
      <c r="F4101" s="143">
        <v>5.13</v>
      </c>
      <c r="G4101" s="143">
        <v>1</v>
      </c>
    </row>
    <row r="4102" spans="1:7" x14ac:dyDescent="0.25">
      <c r="A4102" s="142" t="s">
        <v>1811</v>
      </c>
      <c r="B4102" s="142" t="s">
        <v>18</v>
      </c>
      <c r="C4102" s="142" t="s">
        <v>1804</v>
      </c>
      <c r="D4102" s="142" t="s">
        <v>370</v>
      </c>
      <c r="E4102" s="142" t="s">
        <v>2142</v>
      </c>
      <c r="F4102" s="143">
        <v>3.5</v>
      </c>
      <c r="G4102" s="143">
        <v>1</v>
      </c>
    </row>
    <row r="4103" spans="1:7" x14ac:dyDescent="0.25">
      <c r="A4103" s="142" t="s">
        <v>1812</v>
      </c>
      <c r="B4103" s="142" t="s">
        <v>1813</v>
      </c>
      <c r="C4103" s="142" t="s">
        <v>1804</v>
      </c>
      <c r="D4103" s="142" t="s">
        <v>581</v>
      </c>
      <c r="E4103" s="142" t="s">
        <v>2138</v>
      </c>
      <c r="F4103" s="143">
        <v>10.75</v>
      </c>
      <c r="G4103" s="143">
        <v>1</v>
      </c>
    </row>
    <row r="4104" spans="1:7" x14ac:dyDescent="0.25">
      <c r="A4104" s="142" t="s">
        <v>1812</v>
      </c>
      <c r="B4104" s="142" t="s">
        <v>1813</v>
      </c>
      <c r="C4104" s="142" t="s">
        <v>1804</v>
      </c>
      <c r="D4104" s="142" t="s">
        <v>2</v>
      </c>
      <c r="E4104" s="142" t="s">
        <v>2139</v>
      </c>
      <c r="F4104" s="143">
        <v>8.8800000000000008</v>
      </c>
      <c r="G4104" s="143">
        <v>1</v>
      </c>
    </row>
    <row r="4105" spans="1:7" x14ac:dyDescent="0.25">
      <c r="A4105" s="142" t="s">
        <v>1812</v>
      </c>
      <c r="B4105" s="142" t="s">
        <v>1813</v>
      </c>
      <c r="C4105" s="142" t="s">
        <v>1804</v>
      </c>
      <c r="D4105" s="142" t="s">
        <v>13</v>
      </c>
      <c r="E4105" s="142" t="s">
        <v>2140</v>
      </c>
      <c r="F4105" s="143">
        <v>7</v>
      </c>
      <c r="G4105" s="143">
        <v>1</v>
      </c>
    </row>
    <row r="4106" spans="1:7" x14ac:dyDescent="0.25">
      <c r="A4106" s="142" t="s">
        <v>1812</v>
      </c>
      <c r="B4106" s="142" t="s">
        <v>1813</v>
      </c>
      <c r="C4106" s="142" t="s">
        <v>1804</v>
      </c>
      <c r="D4106" s="142" t="s">
        <v>10</v>
      </c>
      <c r="E4106" s="142" t="s">
        <v>2141</v>
      </c>
      <c r="F4106" s="143">
        <v>5.13</v>
      </c>
      <c r="G4106" s="143">
        <v>1</v>
      </c>
    </row>
    <row r="4107" spans="1:7" x14ac:dyDescent="0.25">
      <c r="A4107" s="142" t="s">
        <v>1812</v>
      </c>
      <c r="B4107" s="142" t="s">
        <v>1813</v>
      </c>
      <c r="C4107" s="142" t="s">
        <v>1804</v>
      </c>
      <c r="D4107" s="142" t="s">
        <v>370</v>
      </c>
      <c r="E4107" s="142" t="s">
        <v>2142</v>
      </c>
      <c r="F4107" s="143">
        <v>3.5</v>
      </c>
      <c r="G4107" s="143">
        <v>1</v>
      </c>
    </row>
    <row r="4108" spans="1:7" x14ac:dyDescent="0.25">
      <c r="A4108" s="142" t="s">
        <v>1814</v>
      </c>
      <c r="B4108" s="142" t="s">
        <v>93</v>
      </c>
      <c r="C4108" s="142" t="s">
        <v>1804</v>
      </c>
      <c r="D4108" s="142" t="s">
        <v>581</v>
      </c>
      <c r="E4108" s="142" t="s">
        <v>2138</v>
      </c>
      <c r="F4108" s="143">
        <v>10.75</v>
      </c>
      <c r="G4108" s="143">
        <v>1</v>
      </c>
    </row>
    <row r="4109" spans="1:7" x14ac:dyDescent="0.25">
      <c r="A4109" s="142" t="s">
        <v>1814</v>
      </c>
      <c r="B4109" s="142" t="s">
        <v>93</v>
      </c>
      <c r="C4109" s="142" t="s">
        <v>1804</v>
      </c>
      <c r="D4109" s="142" t="s">
        <v>2</v>
      </c>
      <c r="E4109" s="142" t="s">
        <v>2139</v>
      </c>
      <c r="F4109" s="143">
        <v>8.8800000000000008</v>
      </c>
      <c r="G4109" s="143">
        <v>1</v>
      </c>
    </row>
    <row r="4110" spans="1:7" x14ac:dyDescent="0.25">
      <c r="A4110" s="142" t="s">
        <v>1814</v>
      </c>
      <c r="B4110" s="142" t="s">
        <v>93</v>
      </c>
      <c r="C4110" s="142" t="s">
        <v>1804</v>
      </c>
      <c r="D4110" s="142" t="s">
        <v>13</v>
      </c>
      <c r="E4110" s="142" t="s">
        <v>2140</v>
      </c>
      <c r="F4110" s="143">
        <v>7</v>
      </c>
      <c r="G4110" s="143">
        <v>1</v>
      </c>
    </row>
    <row r="4111" spans="1:7" x14ac:dyDescent="0.25">
      <c r="A4111" s="142" t="s">
        <v>1814</v>
      </c>
      <c r="B4111" s="142" t="s">
        <v>93</v>
      </c>
      <c r="C4111" s="142" t="s">
        <v>1804</v>
      </c>
      <c r="D4111" s="142" t="s">
        <v>10</v>
      </c>
      <c r="E4111" s="142" t="s">
        <v>2141</v>
      </c>
      <c r="F4111" s="143">
        <v>5.13</v>
      </c>
      <c r="G4111" s="143">
        <v>1</v>
      </c>
    </row>
    <row r="4112" spans="1:7" x14ac:dyDescent="0.25">
      <c r="A4112" s="142" t="s">
        <v>1814</v>
      </c>
      <c r="B4112" s="142" t="s">
        <v>93</v>
      </c>
      <c r="C4112" s="142" t="s">
        <v>1804</v>
      </c>
      <c r="D4112" s="142" t="s">
        <v>370</v>
      </c>
      <c r="E4112" s="142" t="s">
        <v>2142</v>
      </c>
      <c r="F4112" s="143">
        <v>3.5</v>
      </c>
      <c r="G4112" s="143">
        <v>1</v>
      </c>
    </row>
    <row r="4113" spans="1:7" x14ac:dyDescent="0.25">
      <c r="A4113" s="142" t="s">
        <v>1815</v>
      </c>
      <c r="B4113" s="142" t="s">
        <v>1816</v>
      </c>
      <c r="C4113" s="142" t="s">
        <v>1804</v>
      </c>
      <c r="D4113" s="142" t="s">
        <v>581</v>
      </c>
      <c r="E4113" s="142" t="s">
        <v>2138</v>
      </c>
      <c r="F4113" s="143">
        <v>10.75</v>
      </c>
      <c r="G4113" s="143">
        <v>1</v>
      </c>
    </row>
    <row r="4114" spans="1:7" x14ac:dyDescent="0.25">
      <c r="A4114" s="142" t="s">
        <v>1815</v>
      </c>
      <c r="B4114" s="142" t="s">
        <v>1816</v>
      </c>
      <c r="C4114" s="142" t="s">
        <v>1804</v>
      </c>
      <c r="D4114" s="142" t="s">
        <v>2</v>
      </c>
      <c r="E4114" s="142" t="s">
        <v>2139</v>
      </c>
      <c r="F4114" s="143">
        <v>8.8800000000000008</v>
      </c>
      <c r="G4114" s="143">
        <v>1</v>
      </c>
    </row>
    <row r="4115" spans="1:7" x14ac:dyDescent="0.25">
      <c r="A4115" s="142" t="s">
        <v>1815</v>
      </c>
      <c r="B4115" s="142" t="s">
        <v>1816</v>
      </c>
      <c r="C4115" s="142" t="s">
        <v>1804</v>
      </c>
      <c r="D4115" s="142" t="s">
        <v>13</v>
      </c>
      <c r="E4115" s="142" t="s">
        <v>2140</v>
      </c>
      <c r="F4115" s="143">
        <v>7</v>
      </c>
      <c r="G4115" s="143">
        <v>1</v>
      </c>
    </row>
    <row r="4116" spans="1:7" x14ac:dyDescent="0.25">
      <c r="A4116" s="142" t="s">
        <v>1815</v>
      </c>
      <c r="B4116" s="142" t="s">
        <v>1816</v>
      </c>
      <c r="C4116" s="142" t="s">
        <v>1804</v>
      </c>
      <c r="D4116" s="142" t="s">
        <v>10</v>
      </c>
      <c r="E4116" s="142" t="s">
        <v>2141</v>
      </c>
      <c r="F4116" s="143">
        <v>5.13</v>
      </c>
      <c r="G4116" s="143">
        <v>1</v>
      </c>
    </row>
    <row r="4117" spans="1:7" x14ac:dyDescent="0.25">
      <c r="A4117" s="142" t="s">
        <v>1815</v>
      </c>
      <c r="B4117" s="142" t="s">
        <v>1816</v>
      </c>
      <c r="C4117" s="142" t="s">
        <v>1804</v>
      </c>
      <c r="D4117" s="142" t="s">
        <v>370</v>
      </c>
      <c r="E4117" s="142" t="s">
        <v>2142</v>
      </c>
      <c r="F4117" s="143">
        <v>3.5</v>
      </c>
      <c r="G4117" s="143">
        <v>1</v>
      </c>
    </row>
    <row r="4118" spans="1:7" x14ac:dyDescent="0.25">
      <c r="A4118" s="142" t="s">
        <v>1817</v>
      </c>
      <c r="B4118" s="142" t="s">
        <v>1818</v>
      </c>
      <c r="C4118" s="142" t="s">
        <v>1804</v>
      </c>
      <c r="D4118" s="142" t="s">
        <v>581</v>
      </c>
      <c r="E4118" s="142" t="s">
        <v>2138</v>
      </c>
      <c r="F4118" s="143">
        <v>10.75</v>
      </c>
      <c r="G4118" s="143">
        <v>1</v>
      </c>
    </row>
    <row r="4119" spans="1:7" x14ac:dyDescent="0.25">
      <c r="A4119" s="142" t="s">
        <v>1817</v>
      </c>
      <c r="B4119" s="142" t="s">
        <v>1818</v>
      </c>
      <c r="C4119" s="142" t="s">
        <v>1804</v>
      </c>
      <c r="D4119" s="142" t="s">
        <v>2</v>
      </c>
      <c r="E4119" s="142" t="s">
        <v>2139</v>
      </c>
      <c r="F4119" s="143">
        <v>8.8800000000000008</v>
      </c>
      <c r="G4119" s="143">
        <v>1</v>
      </c>
    </row>
    <row r="4120" spans="1:7" x14ac:dyDescent="0.25">
      <c r="A4120" s="142" t="s">
        <v>1817</v>
      </c>
      <c r="B4120" s="142" t="s">
        <v>1818</v>
      </c>
      <c r="C4120" s="142" t="s">
        <v>1804</v>
      </c>
      <c r="D4120" s="142" t="s">
        <v>13</v>
      </c>
      <c r="E4120" s="142" t="s">
        <v>2140</v>
      </c>
      <c r="F4120" s="143">
        <v>7</v>
      </c>
      <c r="G4120" s="143">
        <v>1</v>
      </c>
    </row>
    <row r="4121" spans="1:7" x14ac:dyDescent="0.25">
      <c r="A4121" s="142" t="s">
        <v>1817</v>
      </c>
      <c r="B4121" s="142" t="s">
        <v>1818</v>
      </c>
      <c r="C4121" s="142" t="s">
        <v>1804</v>
      </c>
      <c r="D4121" s="142" t="s">
        <v>10</v>
      </c>
      <c r="E4121" s="142" t="s">
        <v>2141</v>
      </c>
      <c r="F4121" s="143">
        <v>5.13</v>
      </c>
      <c r="G4121" s="143">
        <v>1</v>
      </c>
    </row>
    <row r="4122" spans="1:7" x14ac:dyDescent="0.25">
      <c r="A4122" s="142" t="s">
        <v>1817</v>
      </c>
      <c r="B4122" s="142" t="s">
        <v>1818</v>
      </c>
      <c r="C4122" s="142" t="s">
        <v>1804</v>
      </c>
      <c r="D4122" s="142" t="s">
        <v>370</v>
      </c>
      <c r="E4122" s="142" t="s">
        <v>2142</v>
      </c>
      <c r="F4122" s="143">
        <v>3.5</v>
      </c>
      <c r="G4122" s="143">
        <v>1</v>
      </c>
    </row>
    <row r="4123" spans="1:7" x14ac:dyDescent="0.25">
      <c r="A4123" s="142" t="s">
        <v>1819</v>
      </c>
      <c r="B4123" s="142" t="s">
        <v>85</v>
      </c>
      <c r="C4123" s="142" t="s">
        <v>1804</v>
      </c>
      <c r="D4123" s="142" t="s">
        <v>581</v>
      </c>
      <c r="E4123" s="142" t="s">
        <v>2138</v>
      </c>
      <c r="F4123" s="143">
        <v>10.75</v>
      </c>
      <c r="G4123" s="143">
        <v>1</v>
      </c>
    </row>
    <row r="4124" spans="1:7" x14ac:dyDescent="0.25">
      <c r="A4124" s="142" t="s">
        <v>1819</v>
      </c>
      <c r="B4124" s="142" t="s">
        <v>85</v>
      </c>
      <c r="C4124" s="142" t="s">
        <v>1804</v>
      </c>
      <c r="D4124" s="142" t="s">
        <v>2</v>
      </c>
      <c r="E4124" s="142" t="s">
        <v>2139</v>
      </c>
      <c r="F4124" s="143">
        <v>8.8800000000000008</v>
      </c>
      <c r="G4124" s="143">
        <v>1</v>
      </c>
    </row>
    <row r="4125" spans="1:7" x14ac:dyDescent="0.25">
      <c r="A4125" s="142" t="s">
        <v>1819</v>
      </c>
      <c r="B4125" s="142" t="s">
        <v>85</v>
      </c>
      <c r="C4125" s="142" t="s">
        <v>1804</v>
      </c>
      <c r="D4125" s="142" t="s">
        <v>13</v>
      </c>
      <c r="E4125" s="142" t="s">
        <v>2140</v>
      </c>
      <c r="F4125" s="143">
        <v>7</v>
      </c>
      <c r="G4125" s="143">
        <v>1</v>
      </c>
    </row>
    <row r="4126" spans="1:7" x14ac:dyDescent="0.25">
      <c r="A4126" s="142" t="s">
        <v>1819</v>
      </c>
      <c r="B4126" s="142" t="s">
        <v>85</v>
      </c>
      <c r="C4126" s="142" t="s">
        <v>1804</v>
      </c>
      <c r="D4126" s="142" t="s">
        <v>10</v>
      </c>
      <c r="E4126" s="142" t="s">
        <v>2141</v>
      </c>
      <c r="F4126" s="143">
        <v>5.13</v>
      </c>
      <c r="G4126" s="143">
        <v>1</v>
      </c>
    </row>
    <row r="4127" spans="1:7" x14ac:dyDescent="0.25">
      <c r="A4127" s="142" t="s">
        <v>1819</v>
      </c>
      <c r="B4127" s="142" t="s">
        <v>85</v>
      </c>
      <c r="C4127" s="142" t="s">
        <v>1804</v>
      </c>
      <c r="D4127" s="142" t="s">
        <v>370</v>
      </c>
      <c r="E4127" s="142" t="s">
        <v>2142</v>
      </c>
      <c r="F4127" s="143">
        <v>3.5</v>
      </c>
      <c r="G4127" s="143">
        <v>1</v>
      </c>
    </row>
    <row r="4128" spans="1:7" x14ac:dyDescent="0.25">
      <c r="A4128" s="142" t="s">
        <v>1820</v>
      </c>
      <c r="B4128" s="142" t="s">
        <v>270</v>
      </c>
      <c r="C4128" s="142" t="s">
        <v>1804</v>
      </c>
      <c r="D4128" s="142" t="s">
        <v>581</v>
      </c>
      <c r="E4128" s="142" t="s">
        <v>2138</v>
      </c>
      <c r="F4128" s="143">
        <v>10.75</v>
      </c>
      <c r="G4128" s="143">
        <v>1</v>
      </c>
    </row>
    <row r="4129" spans="1:7" x14ac:dyDescent="0.25">
      <c r="A4129" s="142" t="s">
        <v>1820</v>
      </c>
      <c r="B4129" s="142" t="s">
        <v>270</v>
      </c>
      <c r="C4129" s="142" t="s">
        <v>1804</v>
      </c>
      <c r="D4129" s="142" t="s">
        <v>2</v>
      </c>
      <c r="E4129" s="142" t="s">
        <v>2139</v>
      </c>
      <c r="F4129" s="143">
        <v>8.8800000000000008</v>
      </c>
      <c r="G4129" s="143">
        <v>1</v>
      </c>
    </row>
    <row r="4130" spans="1:7" x14ac:dyDescent="0.25">
      <c r="A4130" s="142" t="s">
        <v>1820</v>
      </c>
      <c r="B4130" s="142" t="s">
        <v>270</v>
      </c>
      <c r="C4130" s="142" t="s">
        <v>1804</v>
      </c>
      <c r="D4130" s="142" t="s">
        <v>13</v>
      </c>
      <c r="E4130" s="142" t="s">
        <v>2140</v>
      </c>
      <c r="F4130" s="143">
        <v>7</v>
      </c>
      <c r="G4130" s="143">
        <v>1</v>
      </c>
    </row>
    <row r="4131" spans="1:7" x14ac:dyDescent="0.25">
      <c r="A4131" s="142" t="s">
        <v>1820</v>
      </c>
      <c r="B4131" s="142" t="s">
        <v>270</v>
      </c>
      <c r="C4131" s="142" t="s">
        <v>1804</v>
      </c>
      <c r="D4131" s="142" t="s">
        <v>10</v>
      </c>
      <c r="E4131" s="142" t="s">
        <v>2141</v>
      </c>
      <c r="F4131" s="143">
        <v>5.13</v>
      </c>
      <c r="G4131" s="143">
        <v>1</v>
      </c>
    </row>
    <row r="4132" spans="1:7" x14ac:dyDescent="0.25">
      <c r="A4132" s="142" t="s">
        <v>1820</v>
      </c>
      <c r="B4132" s="142" t="s">
        <v>270</v>
      </c>
      <c r="C4132" s="142" t="s">
        <v>1804</v>
      </c>
      <c r="D4132" s="142" t="s">
        <v>370</v>
      </c>
      <c r="E4132" s="142" t="s">
        <v>2142</v>
      </c>
      <c r="F4132" s="143">
        <v>3.5</v>
      </c>
      <c r="G4132" s="143">
        <v>1</v>
      </c>
    </row>
    <row r="4133" spans="1:7" x14ac:dyDescent="0.25">
      <c r="A4133" s="142" t="s">
        <v>1821</v>
      </c>
      <c r="B4133" s="142" t="s">
        <v>144</v>
      </c>
      <c r="C4133" s="142" t="s">
        <v>1804</v>
      </c>
      <c r="D4133" s="142" t="s">
        <v>581</v>
      </c>
      <c r="E4133" s="142" t="s">
        <v>2138</v>
      </c>
      <c r="F4133" s="143">
        <v>10.75</v>
      </c>
      <c r="G4133" s="143">
        <v>1</v>
      </c>
    </row>
    <row r="4134" spans="1:7" x14ac:dyDescent="0.25">
      <c r="A4134" s="142" t="s">
        <v>1821</v>
      </c>
      <c r="B4134" s="142" t="s">
        <v>144</v>
      </c>
      <c r="C4134" s="142" t="s">
        <v>1804</v>
      </c>
      <c r="D4134" s="142" t="s">
        <v>2</v>
      </c>
      <c r="E4134" s="142" t="s">
        <v>2139</v>
      </c>
      <c r="F4134" s="143">
        <v>8.8800000000000008</v>
      </c>
      <c r="G4134" s="143">
        <v>1</v>
      </c>
    </row>
    <row r="4135" spans="1:7" x14ac:dyDescent="0.25">
      <c r="A4135" s="142" t="s">
        <v>1821</v>
      </c>
      <c r="B4135" s="142" t="s">
        <v>144</v>
      </c>
      <c r="C4135" s="142" t="s">
        <v>1804</v>
      </c>
      <c r="D4135" s="142" t="s">
        <v>13</v>
      </c>
      <c r="E4135" s="142" t="s">
        <v>2140</v>
      </c>
      <c r="F4135" s="143">
        <v>7</v>
      </c>
      <c r="G4135" s="143">
        <v>1</v>
      </c>
    </row>
    <row r="4136" spans="1:7" x14ac:dyDescent="0.25">
      <c r="A4136" s="142" t="s">
        <v>1821</v>
      </c>
      <c r="B4136" s="142" t="s">
        <v>144</v>
      </c>
      <c r="C4136" s="142" t="s">
        <v>1804</v>
      </c>
      <c r="D4136" s="142" t="s">
        <v>10</v>
      </c>
      <c r="E4136" s="142" t="s">
        <v>2141</v>
      </c>
      <c r="F4136" s="143">
        <v>5.13</v>
      </c>
      <c r="G4136" s="143">
        <v>1</v>
      </c>
    </row>
    <row r="4137" spans="1:7" x14ac:dyDescent="0.25">
      <c r="A4137" s="142" t="s">
        <v>1821</v>
      </c>
      <c r="B4137" s="142" t="s">
        <v>144</v>
      </c>
      <c r="C4137" s="142" t="s">
        <v>1804</v>
      </c>
      <c r="D4137" s="142" t="s">
        <v>370</v>
      </c>
      <c r="E4137" s="142" t="s">
        <v>2142</v>
      </c>
      <c r="F4137" s="143">
        <v>3.5</v>
      </c>
      <c r="G4137" s="143">
        <v>1</v>
      </c>
    </row>
    <row r="4139" spans="1:7" ht="17.25" x14ac:dyDescent="0.25">
      <c r="A4139" s="118" t="s">
        <v>2338</v>
      </c>
    </row>
    <row r="4140" spans="1:7" x14ac:dyDescent="0.25">
      <c r="A4140" s="131" t="s">
        <v>2337</v>
      </c>
    </row>
  </sheetData>
  <autoFilter ref="A4:G4">
    <sortState ref="A5:O4137">
      <sortCondition ref="A4"/>
    </sortState>
  </autoFilter>
  <mergeCells count="2">
    <mergeCell ref="A1:B1"/>
    <mergeCell ref="A2:B2"/>
  </mergeCells>
  <hyperlinks>
    <hyperlink ref="A4140" r:id="rId1" tooltip="Link to 2014 GCSE Wolf Reform"/>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9"/>
  <sheetViews>
    <sheetView showGridLines="0" workbookViewId="0">
      <selection sqref="A1:B1"/>
    </sheetView>
  </sheetViews>
  <sheetFormatPr defaultColWidth="9.140625" defaultRowHeight="12.75" x14ac:dyDescent="0.2"/>
  <cols>
    <col min="1" max="1" width="13" style="1" customWidth="1"/>
    <col min="2" max="2" width="110" style="1" bestFit="1" customWidth="1"/>
    <col min="3" max="3" width="9.140625" style="1"/>
    <col min="4" max="4" width="12.42578125" style="1" customWidth="1"/>
    <col min="5" max="5" width="11.7109375" style="61" customWidth="1"/>
    <col min="6" max="6" width="12.140625" style="1" bestFit="1" customWidth="1"/>
    <col min="7" max="16384" width="9.140625" style="1"/>
  </cols>
  <sheetData>
    <row r="1" spans="1:6" x14ac:dyDescent="0.2">
      <c r="A1" s="153" t="s">
        <v>2134</v>
      </c>
      <c r="B1" s="154"/>
    </row>
    <row r="2" spans="1:6" x14ac:dyDescent="0.2">
      <c r="A2" s="2" t="s">
        <v>977</v>
      </c>
      <c r="B2" s="3"/>
      <c r="E2" s="1"/>
    </row>
    <row r="3" spans="1:6" x14ac:dyDescent="0.2">
      <c r="A3" s="1" t="s">
        <v>978</v>
      </c>
      <c r="E3" s="1"/>
    </row>
    <row r="4" spans="1:6" ht="25.5" x14ac:dyDescent="0.2">
      <c r="A4" s="4" t="s">
        <v>979</v>
      </c>
      <c r="B4" s="5" t="s">
        <v>980</v>
      </c>
      <c r="D4" s="6" t="s">
        <v>981</v>
      </c>
      <c r="E4" s="81" t="s">
        <v>982</v>
      </c>
      <c r="F4" s="7" t="s">
        <v>983</v>
      </c>
    </row>
    <row r="5" spans="1:6" x14ac:dyDescent="0.2">
      <c r="A5" s="93" t="s">
        <v>30</v>
      </c>
      <c r="B5" s="94" t="s">
        <v>31</v>
      </c>
      <c r="D5" s="97" t="s">
        <v>581</v>
      </c>
      <c r="E5" s="98">
        <v>10.75</v>
      </c>
      <c r="F5" s="99">
        <v>1</v>
      </c>
    </row>
    <row r="6" spans="1:6" x14ac:dyDescent="0.2">
      <c r="A6" s="93" t="s">
        <v>32</v>
      </c>
      <c r="B6" s="94" t="s">
        <v>33</v>
      </c>
      <c r="D6" s="97" t="s">
        <v>2</v>
      </c>
      <c r="E6" s="98">
        <v>8.8800000000000008</v>
      </c>
      <c r="F6" s="99">
        <v>1</v>
      </c>
    </row>
    <row r="7" spans="1:6" x14ac:dyDescent="0.2">
      <c r="A7" s="93" t="s">
        <v>34</v>
      </c>
      <c r="B7" s="94" t="s">
        <v>35</v>
      </c>
      <c r="D7" s="97" t="s">
        <v>13</v>
      </c>
      <c r="E7" s="98">
        <v>7</v>
      </c>
      <c r="F7" s="99">
        <v>1</v>
      </c>
    </row>
    <row r="8" spans="1:6" x14ac:dyDescent="0.2">
      <c r="A8" s="93" t="s">
        <v>38</v>
      </c>
      <c r="B8" s="94" t="s">
        <v>39</v>
      </c>
      <c r="D8" s="97" t="s">
        <v>10</v>
      </c>
      <c r="E8" s="98">
        <v>5.13</v>
      </c>
      <c r="F8" s="99">
        <v>1</v>
      </c>
    </row>
    <row r="9" spans="1:6" x14ac:dyDescent="0.2">
      <c r="A9" s="93" t="s">
        <v>40</v>
      </c>
      <c r="B9" s="94" t="s">
        <v>41</v>
      </c>
      <c r="D9" s="100" t="s">
        <v>370</v>
      </c>
      <c r="E9" s="101">
        <v>3.5</v>
      </c>
      <c r="F9" s="102">
        <v>1</v>
      </c>
    </row>
    <row r="10" spans="1:6" x14ac:dyDescent="0.2">
      <c r="A10" s="93" t="s">
        <v>42</v>
      </c>
      <c r="B10" s="94" t="s">
        <v>43</v>
      </c>
      <c r="E10" s="1"/>
    </row>
    <row r="11" spans="1:6" x14ac:dyDescent="0.2">
      <c r="A11" s="93" t="s">
        <v>46</v>
      </c>
      <c r="B11" s="94" t="s">
        <v>47</v>
      </c>
      <c r="E11" s="1"/>
    </row>
    <row r="12" spans="1:6" x14ac:dyDescent="0.2">
      <c r="A12" s="93" t="s">
        <v>48</v>
      </c>
      <c r="B12" s="94" t="s">
        <v>49</v>
      </c>
      <c r="E12" s="1"/>
    </row>
    <row r="13" spans="1:6" x14ac:dyDescent="0.2">
      <c r="A13" s="93" t="s">
        <v>52</v>
      </c>
      <c r="B13" s="94" t="s">
        <v>53</v>
      </c>
      <c r="E13" s="1"/>
    </row>
    <row r="14" spans="1:6" x14ac:dyDescent="0.2">
      <c r="A14" s="93" t="s">
        <v>56</v>
      </c>
      <c r="B14" s="94" t="s">
        <v>57</v>
      </c>
      <c r="E14" s="1"/>
    </row>
    <row r="15" spans="1:6" x14ac:dyDescent="0.2">
      <c r="A15" s="93" t="s">
        <v>60</v>
      </c>
      <c r="B15" s="94" t="s">
        <v>61</v>
      </c>
      <c r="E15" s="1"/>
    </row>
    <row r="16" spans="1:6" x14ac:dyDescent="0.2">
      <c r="A16" s="93" t="s">
        <v>62</v>
      </c>
      <c r="B16" s="94" t="s">
        <v>63</v>
      </c>
      <c r="E16" s="1"/>
    </row>
    <row r="17" spans="1:6" x14ac:dyDescent="0.2">
      <c r="A17" s="93" t="s">
        <v>66</v>
      </c>
      <c r="B17" s="94" t="s">
        <v>67</v>
      </c>
      <c r="E17" s="1"/>
    </row>
    <row r="18" spans="1:6" x14ac:dyDescent="0.2">
      <c r="A18" s="93" t="s">
        <v>68</v>
      </c>
      <c r="B18" s="94" t="s">
        <v>69</v>
      </c>
      <c r="E18" s="1"/>
    </row>
    <row r="19" spans="1:6" x14ac:dyDescent="0.2">
      <c r="A19" s="93" t="s">
        <v>72</v>
      </c>
      <c r="B19" s="94" t="s">
        <v>73</v>
      </c>
      <c r="E19" s="1"/>
    </row>
    <row r="20" spans="1:6" x14ac:dyDescent="0.2">
      <c r="A20" s="93" t="s">
        <v>76</v>
      </c>
      <c r="B20" s="94" t="s">
        <v>77</v>
      </c>
      <c r="E20" s="1"/>
    </row>
    <row r="21" spans="1:6" x14ac:dyDescent="0.2">
      <c r="A21" s="93" t="s">
        <v>574</v>
      </c>
      <c r="B21" s="94" t="s">
        <v>575</v>
      </c>
      <c r="E21" s="1"/>
    </row>
    <row r="22" spans="1:6" x14ac:dyDescent="0.2">
      <c r="A22" s="93" t="s">
        <v>584</v>
      </c>
      <c r="B22" s="94" t="s">
        <v>585</v>
      </c>
      <c r="E22" s="1"/>
    </row>
    <row r="23" spans="1:6" x14ac:dyDescent="0.2">
      <c r="A23" s="93" t="s">
        <v>590</v>
      </c>
      <c r="B23" s="94" t="s">
        <v>591</v>
      </c>
      <c r="E23" s="1"/>
    </row>
    <row r="24" spans="1:6" x14ac:dyDescent="0.2">
      <c r="A24" s="93" t="s">
        <v>594</v>
      </c>
      <c r="B24" s="94" t="s">
        <v>595</v>
      </c>
      <c r="E24" s="1"/>
    </row>
    <row r="25" spans="1:6" x14ac:dyDescent="0.2">
      <c r="A25" s="95" t="s">
        <v>725</v>
      </c>
      <c r="B25" s="96" t="s">
        <v>726</v>
      </c>
      <c r="E25" s="1"/>
    </row>
    <row r="26" spans="1:6" x14ac:dyDescent="0.2">
      <c r="E26" s="1"/>
    </row>
    <row r="27" spans="1:6" x14ac:dyDescent="0.2">
      <c r="A27" s="8" t="s">
        <v>9</v>
      </c>
      <c r="B27" s="3"/>
      <c r="E27" s="1"/>
    </row>
    <row r="28" spans="1:6" x14ac:dyDescent="0.2">
      <c r="A28" s="1" t="s">
        <v>984</v>
      </c>
      <c r="E28" s="1"/>
    </row>
    <row r="29" spans="1:6" ht="25.5" x14ac:dyDescent="0.2">
      <c r="A29" s="4" t="s">
        <v>979</v>
      </c>
      <c r="B29" s="5" t="s">
        <v>980</v>
      </c>
      <c r="D29" s="6" t="s">
        <v>981</v>
      </c>
      <c r="E29" s="81" t="s">
        <v>982</v>
      </c>
      <c r="F29" s="7" t="s">
        <v>983</v>
      </c>
    </row>
    <row r="30" spans="1:6" x14ac:dyDescent="0.2">
      <c r="A30" s="93" t="s">
        <v>7</v>
      </c>
      <c r="B30" s="94" t="s">
        <v>8</v>
      </c>
      <c r="D30" s="97" t="s">
        <v>581</v>
      </c>
      <c r="E30" s="98">
        <v>10.75</v>
      </c>
      <c r="F30" s="99">
        <v>1</v>
      </c>
    </row>
    <row r="31" spans="1:6" x14ac:dyDescent="0.2">
      <c r="A31" s="93" t="s">
        <v>15</v>
      </c>
      <c r="B31" s="94" t="s">
        <v>16</v>
      </c>
      <c r="D31" s="97" t="s">
        <v>2</v>
      </c>
      <c r="E31" s="98">
        <v>8.8800000000000008</v>
      </c>
      <c r="F31" s="99">
        <v>1</v>
      </c>
    </row>
    <row r="32" spans="1:6" x14ac:dyDescent="0.2">
      <c r="A32" s="93" t="s">
        <v>17</v>
      </c>
      <c r="B32" s="94" t="s">
        <v>18</v>
      </c>
      <c r="D32" s="97" t="s">
        <v>13</v>
      </c>
      <c r="E32" s="98">
        <v>7</v>
      </c>
      <c r="F32" s="99">
        <v>1</v>
      </c>
    </row>
    <row r="33" spans="1:6" x14ac:dyDescent="0.2">
      <c r="A33" s="93" t="s">
        <v>19</v>
      </c>
      <c r="B33" s="94" t="s">
        <v>20</v>
      </c>
      <c r="D33" s="97" t="s">
        <v>10</v>
      </c>
      <c r="E33" s="98">
        <v>5.13</v>
      </c>
      <c r="F33" s="99">
        <v>1</v>
      </c>
    </row>
    <row r="34" spans="1:6" x14ac:dyDescent="0.2">
      <c r="A34" s="93" t="s">
        <v>21</v>
      </c>
      <c r="B34" s="94" t="s">
        <v>22</v>
      </c>
      <c r="D34" s="100" t="s">
        <v>370</v>
      </c>
      <c r="E34" s="101">
        <v>3.5</v>
      </c>
      <c r="F34" s="102">
        <v>1</v>
      </c>
    </row>
    <row r="35" spans="1:6" x14ac:dyDescent="0.2">
      <c r="A35" s="93" t="s">
        <v>23</v>
      </c>
      <c r="B35" s="94" t="s">
        <v>24</v>
      </c>
      <c r="E35" s="1"/>
    </row>
    <row r="36" spans="1:6" x14ac:dyDescent="0.2">
      <c r="A36" s="93" t="s">
        <v>26</v>
      </c>
      <c r="B36" s="94" t="s">
        <v>27</v>
      </c>
      <c r="E36" s="1"/>
    </row>
    <row r="37" spans="1:6" x14ac:dyDescent="0.2">
      <c r="A37" s="93" t="s">
        <v>28</v>
      </c>
      <c r="B37" s="94" t="s">
        <v>29</v>
      </c>
    </row>
    <row r="38" spans="1:6" x14ac:dyDescent="0.2">
      <c r="A38" s="93" t="s">
        <v>80</v>
      </c>
      <c r="B38" s="94" t="s">
        <v>81</v>
      </c>
    </row>
    <row r="39" spans="1:6" x14ac:dyDescent="0.2">
      <c r="A39" s="93" t="s">
        <v>84</v>
      </c>
      <c r="B39" s="94" t="s">
        <v>85</v>
      </c>
    </row>
    <row r="40" spans="1:6" x14ac:dyDescent="0.2">
      <c r="A40" s="93" t="s">
        <v>86</v>
      </c>
      <c r="B40" s="94" t="s">
        <v>87</v>
      </c>
    </row>
    <row r="41" spans="1:6" x14ac:dyDescent="0.2">
      <c r="A41" s="93" t="s">
        <v>88</v>
      </c>
      <c r="B41" s="94" t="s">
        <v>89</v>
      </c>
    </row>
    <row r="42" spans="1:6" x14ac:dyDescent="0.2">
      <c r="A42" s="93" t="s">
        <v>90</v>
      </c>
      <c r="B42" s="94" t="s">
        <v>91</v>
      </c>
    </row>
    <row r="43" spans="1:6" x14ac:dyDescent="0.2">
      <c r="A43" s="93" t="s">
        <v>92</v>
      </c>
      <c r="B43" s="94" t="s">
        <v>93</v>
      </c>
    </row>
    <row r="44" spans="1:6" x14ac:dyDescent="0.2">
      <c r="A44" s="93" t="s">
        <v>94</v>
      </c>
      <c r="B44" s="94" t="s">
        <v>95</v>
      </c>
    </row>
    <row r="45" spans="1:6" x14ac:dyDescent="0.2">
      <c r="A45" s="93" t="s">
        <v>96</v>
      </c>
      <c r="B45" s="94" t="s">
        <v>97</v>
      </c>
    </row>
    <row r="46" spans="1:6" x14ac:dyDescent="0.2">
      <c r="A46" s="93" t="s">
        <v>98</v>
      </c>
      <c r="B46" s="94" t="s">
        <v>99</v>
      </c>
    </row>
    <row r="47" spans="1:6" x14ac:dyDescent="0.2">
      <c r="A47" s="93" t="s">
        <v>100</v>
      </c>
      <c r="B47" s="94" t="s">
        <v>101</v>
      </c>
    </row>
    <row r="48" spans="1:6" x14ac:dyDescent="0.2">
      <c r="A48" s="93" t="s">
        <v>102</v>
      </c>
      <c r="B48" s="94" t="s">
        <v>103</v>
      </c>
    </row>
    <row r="49" spans="1:2" x14ac:dyDescent="0.2">
      <c r="A49" s="93" t="s">
        <v>104</v>
      </c>
      <c r="B49" s="94" t="s">
        <v>105</v>
      </c>
    </row>
    <row r="50" spans="1:2" x14ac:dyDescent="0.2">
      <c r="A50" s="93" t="s">
        <v>106</v>
      </c>
      <c r="B50" s="94" t="s">
        <v>107</v>
      </c>
    </row>
    <row r="51" spans="1:2" x14ac:dyDescent="0.2">
      <c r="A51" s="93" t="s">
        <v>113</v>
      </c>
      <c r="B51" s="94" t="s">
        <v>114</v>
      </c>
    </row>
    <row r="52" spans="1:2" x14ac:dyDescent="0.2">
      <c r="A52" s="93" t="s">
        <v>115</v>
      </c>
      <c r="B52" s="94" t="s">
        <v>116</v>
      </c>
    </row>
    <row r="53" spans="1:2" x14ac:dyDescent="0.2">
      <c r="A53" s="93" t="s">
        <v>117</v>
      </c>
      <c r="B53" s="94" t="s">
        <v>118</v>
      </c>
    </row>
    <row r="54" spans="1:2" x14ac:dyDescent="0.2">
      <c r="A54" s="93" t="s">
        <v>119</v>
      </c>
      <c r="B54" s="94" t="s">
        <v>120</v>
      </c>
    </row>
    <row r="55" spans="1:2" x14ac:dyDescent="0.2">
      <c r="A55" s="93" t="s">
        <v>121</v>
      </c>
      <c r="B55" s="94" t="s">
        <v>122</v>
      </c>
    </row>
    <row r="56" spans="1:2" x14ac:dyDescent="0.2">
      <c r="A56" s="93" t="s">
        <v>123</v>
      </c>
      <c r="B56" s="94" t="s">
        <v>124</v>
      </c>
    </row>
    <row r="57" spans="1:2" x14ac:dyDescent="0.2">
      <c r="A57" s="93" t="s">
        <v>125</v>
      </c>
      <c r="B57" s="94" t="s">
        <v>126</v>
      </c>
    </row>
    <row r="58" spans="1:2" x14ac:dyDescent="0.2">
      <c r="A58" s="93" t="s">
        <v>127</v>
      </c>
      <c r="B58" s="94" t="s">
        <v>128</v>
      </c>
    </row>
    <row r="59" spans="1:2" x14ac:dyDescent="0.2">
      <c r="A59" s="93" t="s">
        <v>129</v>
      </c>
      <c r="B59" s="94" t="s">
        <v>130</v>
      </c>
    </row>
    <row r="60" spans="1:2" x14ac:dyDescent="0.2">
      <c r="A60" s="93" t="s">
        <v>131</v>
      </c>
      <c r="B60" s="94" t="s">
        <v>132</v>
      </c>
    </row>
    <row r="61" spans="1:2" x14ac:dyDescent="0.2">
      <c r="A61" s="93" t="s">
        <v>133</v>
      </c>
      <c r="B61" s="94" t="s">
        <v>134</v>
      </c>
    </row>
    <row r="62" spans="1:2" x14ac:dyDescent="0.2">
      <c r="A62" s="93" t="s">
        <v>135</v>
      </c>
      <c r="B62" s="94" t="s">
        <v>136</v>
      </c>
    </row>
    <row r="63" spans="1:2" x14ac:dyDescent="0.2">
      <c r="A63" s="93" t="s">
        <v>137</v>
      </c>
      <c r="B63" s="94" t="s">
        <v>138</v>
      </c>
    </row>
    <row r="64" spans="1:2" x14ac:dyDescent="0.2">
      <c r="A64" s="93" t="s">
        <v>139</v>
      </c>
      <c r="B64" s="94" t="s">
        <v>140</v>
      </c>
    </row>
    <row r="65" spans="1:2" x14ac:dyDescent="0.2">
      <c r="A65" s="93" t="s">
        <v>141</v>
      </c>
      <c r="B65" s="94" t="s">
        <v>142</v>
      </c>
    </row>
    <row r="66" spans="1:2" x14ac:dyDescent="0.2">
      <c r="A66" s="93" t="s">
        <v>143</v>
      </c>
      <c r="B66" s="94" t="s">
        <v>144</v>
      </c>
    </row>
    <row r="67" spans="1:2" x14ac:dyDescent="0.2">
      <c r="A67" s="93" t="s">
        <v>145</v>
      </c>
      <c r="B67" s="94" t="s">
        <v>146</v>
      </c>
    </row>
    <row r="68" spans="1:2" x14ac:dyDescent="0.2">
      <c r="A68" s="93" t="s">
        <v>147</v>
      </c>
      <c r="B68" s="94" t="s">
        <v>148</v>
      </c>
    </row>
    <row r="69" spans="1:2" x14ac:dyDescent="0.2">
      <c r="A69" s="93" t="s">
        <v>149</v>
      </c>
      <c r="B69" s="94" t="s">
        <v>150</v>
      </c>
    </row>
    <row r="70" spans="1:2" x14ac:dyDescent="0.2">
      <c r="A70" s="93" t="s">
        <v>151</v>
      </c>
      <c r="B70" s="94" t="s">
        <v>152</v>
      </c>
    </row>
    <row r="71" spans="1:2" x14ac:dyDescent="0.2">
      <c r="A71" s="93" t="s">
        <v>153</v>
      </c>
      <c r="B71" s="94" t="s">
        <v>154</v>
      </c>
    </row>
    <row r="72" spans="1:2" x14ac:dyDescent="0.2">
      <c r="A72" s="93" t="s">
        <v>155</v>
      </c>
      <c r="B72" s="94" t="s">
        <v>156</v>
      </c>
    </row>
    <row r="73" spans="1:2" x14ac:dyDescent="0.2">
      <c r="A73" s="93" t="s">
        <v>159</v>
      </c>
      <c r="B73" s="94" t="s">
        <v>160</v>
      </c>
    </row>
    <row r="74" spans="1:2" x14ac:dyDescent="0.2">
      <c r="A74" s="93" t="s">
        <v>161</v>
      </c>
      <c r="B74" s="94" t="s">
        <v>162</v>
      </c>
    </row>
    <row r="75" spans="1:2" x14ac:dyDescent="0.2">
      <c r="A75" s="93" t="s">
        <v>163</v>
      </c>
      <c r="B75" s="94" t="s">
        <v>164</v>
      </c>
    </row>
    <row r="76" spans="1:2" x14ac:dyDescent="0.2">
      <c r="A76" s="93" t="s">
        <v>165</v>
      </c>
      <c r="B76" s="94" t="s">
        <v>166</v>
      </c>
    </row>
    <row r="77" spans="1:2" x14ac:dyDescent="0.2">
      <c r="A77" s="93" t="s">
        <v>1805</v>
      </c>
      <c r="B77" s="94" t="s">
        <v>1806</v>
      </c>
    </row>
    <row r="78" spans="1:2" x14ac:dyDescent="0.2">
      <c r="A78" s="93" t="s">
        <v>167</v>
      </c>
      <c r="B78" s="94" t="s">
        <v>168</v>
      </c>
    </row>
    <row r="79" spans="1:2" x14ac:dyDescent="0.2">
      <c r="A79" s="93" t="s">
        <v>170</v>
      </c>
      <c r="B79" s="94" t="s">
        <v>171</v>
      </c>
    </row>
    <row r="80" spans="1:2" x14ac:dyDescent="0.2">
      <c r="A80" s="93" t="s">
        <v>172</v>
      </c>
      <c r="B80" s="94" t="s">
        <v>173</v>
      </c>
    </row>
    <row r="81" spans="1:2" x14ac:dyDescent="0.2">
      <c r="A81" s="93" t="s">
        <v>174</v>
      </c>
      <c r="B81" s="94" t="s">
        <v>175</v>
      </c>
    </row>
    <row r="82" spans="1:2" x14ac:dyDescent="0.2">
      <c r="A82" s="93" t="s">
        <v>176</v>
      </c>
      <c r="B82" s="94" t="s">
        <v>177</v>
      </c>
    </row>
    <row r="83" spans="1:2" x14ac:dyDescent="0.2">
      <c r="A83" s="93" t="s">
        <v>178</v>
      </c>
      <c r="B83" s="94" t="s">
        <v>179</v>
      </c>
    </row>
    <row r="84" spans="1:2" x14ac:dyDescent="0.2">
      <c r="A84" s="93" t="s">
        <v>180</v>
      </c>
      <c r="B84" s="94" t="s">
        <v>181</v>
      </c>
    </row>
    <row r="85" spans="1:2" x14ac:dyDescent="0.2">
      <c r="A85" s="93" t="s">
        <v>182</v>
      </c>
      <c r="B85" s="94" t="s">
        <v>183</v>
      </c>
    </row>
    <row r="86" spans="1:2" x14ac:dyDescent="0.2">
      <c r="A86" s="93" t="s">
        <v>184</v>
      </c>
      <c r="B86" s="94" t="s">
        <v>185</v>
      </c>
    </row>
    <row r="87" spans="1:2" x14ac:dyDescent="0.2">
      <c r="A87" s="93" t="s">
        <v>186</v>
      </c>
      <c r="B87" s="94" t="s">
        <v>187</v>
      </c>
    </row>
    <row r="88" spans="1:2" x14ac:dyDescent="0.2">
      <c r="A88" s="93" t="s">
        <v>188</v>
      </c>
      <c r="B88" s="94" t="s">
        <v>189</v>
      </c>
    </row>
    <row r="89" spans="1:2" x14ac:dyDescent="0.2">
      <c r="A89" s="93" t="s">
        <v>190</v>
      </c>
      <c r="B89" s="94" t="s">
        <v>191</v>
      </c>
    </row>
    <row r="90" spans="1:2" x14ac:dyDescent="0.2">
      <c r="A90" s="93" t="s">
        <v>193</v>
      </c>
      <c r="B90" s="94" t="s">
        <v>194</v>
      </c>
    </row>
    <row r="91" spans="1:2" x14ac:dyDescent="0.2">
      <c r="A91" s="93" t="s">
        <v>195</v>
      </c>
      <c r="B91" s="94" t="s">
        <v>196</v>
      </c>
    </row>
    <row r="92" spans="1:2" x14ac:dyDescent="0.2">
      <c r="A92" s="93" t="s">
        <v>197</v>
      </c>
      <c r="B92" s="94" t="s">
        <v>198</v>
      </c>
    </row>
    <row r="93" spans="1:2" x14ac:dyDescent="0.2">
      <c r="A93" s="93" t="s">
        <v>199</v>
      </c>
      <c r="B93" s="94" t="s">
        <v>200</v>
      </c>
    </row>
    <row r="94" spans="1:2" x14ac:dyDescent="0.2">
      <c r="A94" s="93" t="s">
        <v>202</v>
      </c>
      <c r="B94" s="94" t="s">
        <v>203</v>
      </c>
    </row>
    <row r="95" spans="1:2" x14ac:dyDescent="0.2">
      <c r="A95" s="93" t="s">
        <v>1807</v>
      </c>
      <c r="B95" s="94" t="s">
        <v>205</v>
      </c>
    </row>
    <row r="96" spans="1:2" x14ac:dyDescent="0.2">
      <c r="A96" s="93" t="s">
        <v>207</v>
      </c>
      <c r="B96" s="94" t="s">
        <v>208</v>
      </c>
    </row>
    <row r="97" spans="1:2" x14ac:dyDescent="0.2">
      <c r="A97" s="93" t="s">
        <v>209</v>
      </c>
      <c r="B97" s="94" t="s">
        <v>210</v>
      </c>
    </row>
    <row r="98" spans="1:2" x14ac:dyDescent="0.2">
      <c r="A98" s="93" t="s">
        <v>211</v>
      </c>
      <c r="B98" s="94" t="s">
        <v>212</v>
      </c>
    </row>
    <row r="99" spans="1:2" x14ac:dyDescent="0.2">
      <c r="A99" s="93" t="s">
        <v>213</v>
      </c>
      <c r="B99" s="94" t="s">
        <v>214</v>
      </c>
    </row>
    <row r="100" spans="1:2" x14ac:dyDescent="0.2">
      <c r="A100" s="93" t="s">
        <v>215</v>
      </c>
      <c r="B100" s="94" t="s">
        <v>216</v>
      </c>
    </row>
    <row r="101" spans="1:2" x14ac:dyDescent="0.2">
      <c r="A101" s="93" t="s">
        <v>218</v>
      </c>
      <c r="B101" s="94" t="s">
        <v>219</v>
      </c>
    </row>
    <row r="102" spans="1:2" x14ac:dyDescent="0.2">
      <c r="A102" s="93" t="s">
        <v>220</v>
      </c>
      <c r="B102" s="94" t="s">
        <v>221</v>
      </c>
    </row>
    <row r="103" spans="1:2" x14ac:dyDescent="0.2">
      <c r="A103" s="93" t="s">
        <v>222</v>
      </c>
      <c r="B103" s="94" t="s">
        <v>223</v>
      </c>
    </row>
    <row r="104" spans="1:2" x14ac:dyDescent="0.2">
      <c r="A104" s="93" t="s">
        <v>224</v>
      </c>
      <c r="B104" s="94" t="s">
        <v>225</v>
      </c>
    </row>
    <row r="105" spans="1:2" x14ac:dyDescent="0.2">
      <c r="A105" s="93" t="s">
        <v>226</v>
      </c>
      <c r="B105" s="94" t="s">
        <v>227</v>
      </c>
    </row>
    <row r="106" spans="1:2" x14ac:dyDescent="0.2">
      <c r="A106" s="93" t="s">
        <v>228</v>
      </c>
      <c r="B106" s="94" t="s">
        <v>229</v>
      </c>
    </row>
    <row r="107" spans="1:2" x14ac:dyDescent="0.2">
      <c r="A107" s="93" t="s">
        <v>230</v>
      </c>
      <c r="B107" s="94" t="s">
        <v>231</v>
      </c>
    </row>
    <row r="108" spans="1:2" x14ac:dyDescent="0.2">
      <c r="A108" s="93" t="s">
        <v>232</v>
      </c>
      <c r="B108" s="94" t="s">
        <v>233</v>
      </c>
    </row>
    <row r="109" spans="1:2" x14ac:dyDescent="0.2">
      <c r="A109" s="93" t="s">
        <v>234</v>
      </c>
      <c r="B109" s="94" t="s">
        <v>235</v>
      </c>
    </row>
    <row r="110" spans="1:2" x14ac:dyDescent="0.2">
      <c r="A110" s="93" t="s">
        <v>236</v>
      </c>
      <c r="B110" s="94" t="s">
        <v>237</v>
      </c>
    </row>
    <row r="111" spans="1:2" x14ac:dyDescent="0.2">
      <c r="A111" s="93" t="s">
        <v>238</v>
      </c>
      <c r="B111" s="94" t="s">
        <v>239</v>
      </c>
    </row>
    <row r="112" spans="1:2" x14ac:dyDescent="0.2">
      <c r="A112" s="93" t="s">
        <v>240</v>
      </c>
      <c r="B112" s="94" t="s">
        <v>241</v>
      </c>
    </row>
    <row r="113" spans="1:2" x14ac:dyDescent="0.2">
      <c r="A113" s="93" t="s">
        <v>242</v>
      </c>
      <c r="B113" s="94" t="s">
        <v>243</v>
      </c>
    </row>
    <row r="114" spans="1:2" x14ac:dyDescent="0.2">
      <c r="A114" s="93" t="s">
        <v>245</v>
      </c>
      <c r="B114" s="94" t="s">
        <v>246</v>
      </c>
    </row>
    <row r="115" spans="1:2" x14ac:dyDescent="0.2">
      <c r="A115" s="93" t="s">
        <v>247</v>
      </c>
      <c r="B115" s="94" t="s">
        <v>248</v>
      </c>
    </row>
    <row r="116" spans="1:2" x14ac:dyDescent="0.2">
      <c r="A116" s="93" t="s">
        <v>249</v>
      </c>
      <c r="B116" s="94" t="s">
        <v>250</v>
      </c>
    </row>
    <row r="117" spans="1:2" x14ac:dyDescent="0.2">
      <c r="A117" s="93" t="s">
        <v>251</v>
      </c>
      <c r="B117" s="94" t="s">
        <v>252</v>
      </c>
    </row>
    <row r="118" spans="1:2" x14ac:dyDescent="0.2">
      <c r="A118" s="93" t="s">
        <v>253</v>
      </c>
      <c r="B118" s="94" t="s">
        <v>254</v>
      </c>
    </row>
    <row r="119" spans="1:2" x14ac:dyDescent="0.2">
      <c r="A119" s="93" t="s">
        <v>259</v>
      </c>
      <c r="B119" s="94" t="s">
        <v>260</v>
      </c>
    </row>
    <row r="120" spans="1:2" x14ac:dyDescent="0.2">
      <c r="A120" s="93" t="s">
        <v>261</v>
      </c>
      <c r="B120" s="94" t="s">
        <v>262</v>
      </c>
    </row>
    <row r="121" spans="1:2" x14ac:dyDescent="0.2">
      <c r="A121" s="93" t="s">
        <v>263</v>
      </c>
      <c r="B121" s="94" t="s">
        <v>264</v>
      </c>
    </row>
    <row r="122" spans="1:2" x14ac:dyDescent="0.2">
      <c r="A122" s="93" t="s">
        <v>265</v>
      </c>
      <c r="B122" s="94" t="s">
        <v>266</v>
      </c>
    </row>
    <row r="123" spans="1:2" x14ac:dyDescent="0.2">
      <c r="A123" s="93" t="s">
        <v>267</v>
      </c>
      <c r="B123" s="94" t="s">
        <v>268</v>
      </c>
    </row>
    <row r="124" spans="1:2" x14ac:dyDescent="0.2">
      <c r="A124" s="93" t="s">
        <v>269</v>
      </c>
      <c r="B124" s="94" t="s">
        <v>270</v>
      </c>
    </row>
    <row r="125" spans="1:2" x14ac:dyDescent="0.2">
      <c r="A125" s="93" t="s">
        <v>273</v>
      </c>
      <c r="B125" s="94" t="s">
        <v>274</v>
      </c>
    </row>
    <row r="126" spans="1:2" x14ac:dyDescent="0.2">
      <c r="A126" s="93" t="s">
        <v>275</v>
      </c>
      <c r="B126" s="94" t="s">
        <v>276</v>
      </c>
    </row>
    <row r="127" spans="1:2" x14ac:dyDescent="0.2">
      <c r="A127" s="93" t="s">
        <v>277</v>
      </c>
      <c r="B127" s="94" t="s">
        <v>278</v>
      </c>
    </row>
    <row r="128" spans="1:2" x14ac:dyDescent="0.2">
      <c r="A128" s="93" t="s">
        <v>279</v>
      </c>
      <c r="B128" s="94" t="s">
        <v>280</v>
      </c>
    </row>
    <row r="129" spans="1:2" x14ac:dyDescent="0.2">
      <c r="A129" s="93" t="s">
        <v>282</v>
      </c>
      <c r="B129" s="94" t="s">
        <v>283</v>
      </c>
    </row>
    <row r="130" spans="1:2" x14ac:dyDescent="0.2">
      <c r="A130" s="93" t="s">
        <v>284</v>
      </c>
      <c r="B130" s="94" t="s">
        <v>285</v>
      </c>
    </row>
    <row r="131" spans="1:2" x14ac:dyDescent="0.2">
      <c r="A131" s="93" t="s">
        <v>286</v>
      </c>
      <c r="B131" s="94" t="s">
        <v>287</v>
      </c>
    </row>
    <row r="132" spans="1:2" x14ac:dyDescent="0.2">
      <c r="A132" s="93" t="s">
        <v>288</v>
      </c>
      <c r="B132" s="94" t="s">
        <v>289</v>
      </c>
    </row>
    <row r="133" spans="1:2" x14ac:dyDescent="0.2">
      <c r="A133" s="93" t="s">
        <v>290</v>
      </c>
      <c r="B133" s="94" t="s">
        <v>291</v>
      </c>
    </row>
    <row r="134" spans="1:2" x14ac:dyDescent="0.2">
      <c r="A134" s="93" t="s">
        <v>292</v>
      </c>
      <c r="B134" s="94" t="s">
        <v>293</v>
      </c>
    </row>
    <row r="135" spans="1:2" x14ac:dyDescent="0.2">
      <c r="A135" s="93" t="s">
        <v>294</v>
      </c>
      <c r="B135" s="94" t="s">
        <v>295</v>
      </c>
    </row>
    <row r="136" spans="1:2" x14ac:dyDescent="0.2">
      <c r="A136" s="93" t="s">
        <v>297</v>
      </c>
      <c r="B136" s="94" t="s">
        <v>298</v>
      </c>
    </row>
    <row r="137" spans="1:2" x14ac:dyDescent="0.2">
      <c r="A137" s="93" t="s">
        <v>299</v>
      </c>
      <c r="B137" s="94" t="s">
        <v>300</v>
      </c>
    </row>
    <row r="138" spans="1:2" x14ac:dyDescent="0.2">
      <c r="A138" s="93" t="s">
        <v>301</v>
      </c>
      <c r="B138" s="94" t="s">
        <v>302</v>
      </c>
    </row>
    <row r="139" spans="1:2" x14ac:dyDescent="0.2">
      <c r="A139" s="93" t="s">
        <v>303</v>
      </c>
      <c r="B139" s="94" t="s">
        <v>304</v>
      </c>
    </row>
    <row r="140" spans="1:2" x14ac:dyDescent="0.2">
      <c r="A140" s="93" t="s">
        <v>307</v>
      </c>
      <c r="B140" s="94" t="s">
        <v>308</v>
      </c>
    </row>
    <row r="141" spans="1:2" x14ac:dyDescent="0.2">
      <c r="A141" s="93" t="s">
        <v>311</v>
      </c>
      <c r="B141" s="94" t="s">
        <v>312</v>
      </c>
    </row>
    <row r="142" spans="1:2" x14ac:dyDescent="0.2">
      <c r="A142" s="93" t="s">
        <v>314</v>
      </c>
      <c r="B142" s="94" t="s">
        <v>315</v>
      </c>
    </row>
    <row r="143" spans="1:2" x14ac:dyDescent="0.2">
      <c r="A143" s="93" t="s">
        <v>317</v>
      </c>
      <c r="B143" s="94" t="s">
        <v>318</v>
      </c>
    </row>
    <row r="144" spans="1:2" x14ac:dyDescent="0.2">
      <c r="A144" s="93" t="s">
        <v>319</v>
      </c>
      <c r="B144" s="94" t="s">
        <v>320</v>
      </c>
    </row>
    <row r="145" spans="1:2" x14ac:dyDescent="0.2">
      <c r="A145" s="93" t="s">
        <v>321</v>
      </c>
      <c r="B145" s="94" t="s">
        <v>322</v>
      </c>
    </row>
    <row r="146" spans="1:2" x14ac:dyDescent="0.2">
      <c r="A146" s="93" t="s">
        <v>323</v>
      </c>
      <c r="B146" s="94" t="s">
        <v>324</v>
      </c>
    </row>
    <row r="147" spans="1:2" x14ac:dyDescent="0.2">
      <c r="A147" s="93" t="s">
        <v>325</v>
      </c>
      <c r="B147" s="94" t="s">
        <v>326</v>
      </c>
    </row>
    <row r="148" spans="1:2" x14ac:dyDescent="0.2">
      <c r="A148" s="93" t="s">
        <v>327</v>
      </c>
      <c r="B148" s="94" t="s">
        <v>328</v>
      </c>
    </row>
    <row r="149" spans="1:2" x14ac:dyDescent="0.2">
      <c r="A149" s="93" t="s">
        <v>329</v>
      </c>
      <c r="B149" s="94" t="s">
        <v>330</v>
      </c>
    </row>
    <row r="150" spans="1:2" x14ac:dyDescent="0.2">
      <c r="A150" s="93" t="s">
        <v>331</v>
      </c>
      <c r="B150" s="94" t="s">
        <v>332</v>
      </c>
    </row>
    <row r="151" spans="1:2" x14ac:dyDescent="0.2">
      <c r="A151" s="93" t="s">
        <v>333</v>
      </c>
      <c r="B151" s="94" t="s">
        <v>334</v>
      </c>
    </row>
    <row r="152" spans="1:2" x14ac:dyDescent="0.2">
      <c r="A152" s="93" t="s">
        <v>335</v>
      </c>
      <c r="B152" s="94" t="s">
        <v>336</v>
      </c>
    </row>
    <row r="153" spans="1:2" x14ac:dyDescent="0.2">
      <c r="A153" s="93" t="s">
        <v>337</v>
      </c>
      <c r="B153" s="94" t="s">
        <v>338</v>
      </c>
    </row>
    <row r="154" spans="1:2" x14ac:dyDescent="0.2">
      <c r="A154" s="93" t="s">
        <v>339</v>
      </c>
      <c r="B154" s="94" t="s">
        <v>340</v>
      </c>
    </row>
    <row r="155" spans="1:2" x14ac:dyDescent="0.2">
      <c r="A155" s="93" t="s">
        <v>341</v>
      </c>
      <c r="B155" s="94" t="s">
        <v>342</v>
      </c>
    </row>
    <row r="156" spans="1:2" x14ac:dyDescent="0.2">
      <c r="A156" s="93" t="s">
        <v>343</v>
      </c>
      <c r="B156" s="94" t="s">
        <v>344</v>
      </c>
    </row>
    <row r="157" spans="1:2" x14ac:dyDescent="0.2">
      <c r="A157" s="93" t="s">
        <v>345</v>
      </c>
      <c r="B157" s="94" t="s">
        <v>346</v>
      </c>
    </row>
    <row r="158" spans="1:2" x14ac:dyDescent="0.2">
      <c r="A158" s="93" t="s">
        <v>347</v>
      </c>
      <c r="B158" s="94" t="s">
        <v>348</v>
      </c>
    </row>
    <row r="159" spans="1:2" x14ac:dyDescent="0.2">
      <c r="A159" s="93" t="s">
        <v>349</v>
      </c>
      <c r="B159" s="94" t="s">
        <v>350</v>
      </c>
    </row>
    <row r="160" spans="1:2" x14ac:dyDescent="0.2">
      <c r="A160" s="93" t="s">
        <v>351</v>
      </c>
      <c r="B160" s="94" t="s">
        <v>352</v>
      </c>
    </row>
    <row r="161" spans="1:2" x14ac:dyDescent="0.2">
      <c r="A161" s="93" t="s">
        <v>353</v>
      </c>
      <c r="B161" s="94" t="s">
        <v>354</v>
      </c>
    </row>
    <row r="162" spans="1:2" x14ac:dyDescent="0.2">
      <c r="A162" s="93" t="s">
        <v>368</v>
      </c>
      <c r="B162" s="94" t="s">
        <v>369</v>
      </c>
    </row>
    <row r="163" spans="1:2" x14ac:dyDescent="0.2">
      <c r="A163" s="93" t="s">
        <v>618</v>
      </c>
      <c r="B163" s="94" t="s">
        <v>619</v>
      </c>
    </row>
    <row r="164" spans="1:2" x14ac:dyDescent="0.2">
      <c r="A164" s="93" t="s">
        <v>692</v>
      </c>
      <c r="B164" s="94" t="s">
        <v>693</v>
      </c>
    </row>
    <row r="165" spans="1:2" x14ac:dyDescent="0.2">
      <c r="A165" s="93" t="s">
        <v>757</v>
      </c>
      <c r="B165" s="94" t="s">
        <v>758</v>
      </c>
    </row>
    <row r="166" spans="1:2" x14ac:dyDescent="0.2">
      <c r="A166" s="93" t="s">
        <v>794</v>
      </c>
      <c r="B166" s="94" t="s">
        <v>205</v>
      </c>
    </row>
    <row r="167" spans="1:2" x14ac:dyDescent="0.2">
      <c r="A167" s="93" t="s">
        <v>803</v>
      </c>
      <c r="B167" s="94" t="s">
        <v>157</v>
      </c>
    </row>
    <row r="168" spans="1:2" x14ac:dyDescent="0.2">
      <c r="A168" s="93" t="s">
        <v>804</v>
      </c>
      <c r="B168" s="94" t="s">
        <v>158</v>
      </c>
    </row>
    <row r="169" spans="1:2" x14ac:dyDescent="0.2">
      <c r="A169" s="93" t="s">
        <v>805</v>
      </c>
      <c r="B169" s="94" t="s">
        <v>806</v>
      </c>
    </row>
    <row r="170" spans="1:2" x14ac:dyDescent="0.2">
      <c r="A170" s="93" t="s">
        <v>807</v>
      </c>
      <c r="B170" s="94" t="s">
        <v>808</v>
      </c>
    </row>
    <row r="171" spans="1:2" x14ac:dyDescent="0.2">
      <c r="A171" s="93" t="s">
        <v>809</v>
      </c>
      <c r="B171" s="94" t="s">
        <v>810</v>
      </c>
    </row>
    <row r="172" spans="1:2" x14ac:dyDescent="0.2">
      <c r="A172" s="93" t="s">
        <v>813</v>
      </c>
      <c r="B172" s="94" t="s">
        <v>814</v>
      </c>
    </row>
    <row r="173" spans="1:2" x14ac:dyDescent="0.2">
      <c r="A173" s="93" t="s">
        <v>815</v>
      </c>
      <c r="B173" s="94" t="s">
        <v>112</v>
      </c>
    </row>
    <row r="174" spans="1:2" x14ac:dyDescent="0.2">
      <c r="A174" s="93" t="s">
        <v>832</v>
      </c>
      <c r="B174" s="94" t="s">
        <v>833</v>
      </c>
    </row>
    <row r="175" spans="1:2" x14ac:dyDescent="0.2">
      <c r="A175" s="93" t="s">
        <v>838</v>
      </c>
      <c r="B175" s="94" t="s">
        <v>201</v>
      </c>
    </row>
    <row r="176" spans="1:2" x14ac:dyDescent="0.2">
      <c r="A176" s="93" t="s">
        <v>839</v>
      </c>
      <c r="B176" s="94" t="s">
        <v>840</v>
      </c>
    </row>
    <row r="177" spans="1:2" x14ac:dyDescent="0.2">
      <c r="A177" s="93" t="s">
        <v>842</v>
      </c>
      <c r="B177" s="94" t="s">
        <v>843</v>
      </c>
    </row>
    <row r="178" spans="1:2" x14ac:dyDescent="0.2">
      <c r="A178" s="93" t="s">
        <v>844</v>
      </c>
      <c r="B178" s="94" t="s">
        <v>845</v>
      </c>
    </row>
    <row r="179" spans="1:2" x14ac:dyDescent="0.2">
      <c r="A179" s="93" t="s">
        <v>846</v>
      </c>
      <c r="B179" s="94" t="s">
        <v>192</v>
      </c>
    </row>
    <row r="180" spans="1:2" x14ac:dyDescent="0.2">
      <c r="A180" s="93" t="s">
        <v>847</v>
      </c>
      <c r="B180" s="94" t="s">
        <v>848</v>
      </c>
    </row>
    <row r="181" spans="1:2" x14ac:dyDescent="0.2">
      <c r="A181" s="93" t="s">
        <v>851</v>
      </c>
      <c r="B181" s="94" t="s">
        <v>281</v>
      </c>
    </row>
    <row r="182" spans="1:2" x14ac:dyDescent="0.2">
      <c r="A182" s="93" t="s">
        <v>852</v>
      </c>
      <c r="B182" s="94" t="s">
        <v>853</v>
      </c>
    </row>
    <row r="183" spans="1:2" x14ac:dyDescent="0.2">
      <c r="A183" s="93" t="s">
        <v>854</v>
      </c>
      <c r="B183" s="94" t="s">
        <v>306</v>
      </c>
    </row>
    <row r="184" spans="1:2" x14ac:dyDescent="0.2">
      <c r="A184" s="93" t="s">
        <v>855</v>
      </c>
      <c r="B184" s="94" t="s">
        <v>856</v>
      </c>
    </row>
    <row r="185" spans="1:2" x14ac:dyDescent="0.2">
      <c r="A185" s="93" t="s">
        <v>857</v>
      </c>
      <c r="B185" s="94" t="s">
        <v>244</v>
      </c>
    </row>
    <row r="186" spans="1:2" x14ac:dyDescent="0.2">
      <c r="A186" s="93" t="s">
        <v>858</v>
      </c>
      <c r="B186" s="94" t="s">
        <v>272</v>
      </c>
    </row>
    <row r="187" spans="1:2" x14ac:dyDescent="0.2">
      <c r="A187" s="93" t="s">
        <v>859</v>
      </c>
      <c r="B187" s="94" t="s">
        <v>860</v>
      </c>
    </row>
    <row r="188" spans="1:2" x14ac:dyDescent="0.2">
      <c r="A188" s="93" t="s">
        <v>861</v>
      </c>
      <c r="B188" s="94" t="s">
        <v>862</v>
      </c>
    </row>
    <row r="189" spans="1:2" x14ac:dyDescent="0.2">
      <c r="A189" s="93" t="s">
        <v>863</v>
      </c>
      <c r="B189" s="94" t="s">
        <v>864</v>
      </c>
    </row>
    <row r="190" spans="1:2" x14ac:dyDescent="0.2">
      <c r="A190" s="93" t="s">
        <v>867</v>
      </c>
      <c r="B190" s="94" t="s">
        <v>169</v>
      </c>
    </row>
    <row r="191" spans="1:2" x14ac:dyDescent="0.2">
      <c r="A191" s="93" t="s">
        <v>870</v>
      </c>
      <c r="B191" s="94" t="s">
        <v>871</v>
      </c>
    </row>
    <row r="192" spans="1:2" x14ac:dyDescent="0.2">
      <c r="A192" s="93" t="s">
        <v>872</v>
      </c>
      <c r="B192" s="94" t="s">
        <v>204</v>
      </c>
    </row>
    <row r="193" spans="1:2" x14ac:dyDescent="0.2">
      <c r="A193" s="93" t="s">
        <v>873</v>
      </c>
      <c r="B193" s="94" t="s">
        <v>874</v>
      </c>
    </row>
    <row r="194" spans="1:2" x14ac:dyDescent="0.2">
      <c r="A194" s="93" t="s">
        <v>875</v>
      </c>
      <c r="B194" s="94" t="s">
        <v>876</v>
      </c>
    </row>
    <row r="195" spans="1:2" x14ac:dyDescent="0.2">
      <c r="A195" s="93" t="s">
        <v>877</v>
      </c>
      <c r="B195" s="94" t="s">
        <v>310</v>
      </c>
    </row>
    <row r="196" spans="1:2" x14ac:dyDescent="0.2">
      <c r="A196" s="93" t="s">
        <v>878</v>
      </c>
      <c r="B196" s="94" t="s">
        <v>879</v>
      </c>
    </row>
    <row r="197" spans="1:2" x14ac:dyDescent="0.2">
      <c r="A197" s="93" t="s">
        <v>880</v>
      </c>
      <c r="B197" s="94" t="s">
        <v>881</v>
      </c>
    </row>
    <row r="198" spans="1:2" x14ac:dyDescent="0.2">
      <c r="A198" s="93" t="s">
        <v>884</v>
      </c>
      <c r="B198" s="94" t="s">
        <v>885</v>
      </c>
    </row>
    <row r="199" spans="1:2" x14ac:dyDescent="0.2">
      <c r="A199" s="93" t="s">
        <v>886</v>
      </c>
      <c r="B199" s="94" t="s">
        <v>887</v>
      </c>
    </row>
    <row r="200" spans="1:2" x14ac:dyDescent="0.2">
      <c r="A200" s="93" t="s">
        <v>888</v>
      </c>
      <c r="B200" s="94" t="s">
        <v>309</v>
      </c>
    </row>
    <row r="201" spans="1:2" x14ac:dyDescent="0.2">
      <c r="A201" s="93" t="s">
        <v>889</v>
      </c>
      <c r="B201" s="94" t="s">
        <v>296</v>
      </c>
    </row>
    <row r="202" spans="1:2" x14ac:dyDescent="0.2">
      <c r="A202" s="93" t="s">
        <v>890</v>
      </c>
      <c r="B202" s="94" t="s">
        <v>255</v>
      </c>
    </row>
    <row r="203" spans="1:2" x14ac:dyDescent="0.2">
      <c r="A203" s="93" t="s">
        <v>891</v>
      </c>
      <c r="B203" s="94" t="s">
        <v>892</v>
      </c>
    </row>
    <row r="204" spans="1:2" x14ac:dyDescent="0.2">
      <c r="A204" s="93" t="s">
        <v>893</v>
      </c>
      <c r="B204" s="94" t="s">
        <v>894</v>
      </c>
    </row>
    <row r="205" spans="1:2" x14ac:dyDescent="0.2">
      <c r="A205" s="93" t="s">
        <v>895</v>
      </c>
      <c r="B205" s="94" t="s">
        <v>316</v>
      </c>
    </row>
    <row r="206" spans="1:2" x14ac:dyDescent="0.2">
      <c r="A206" s="93" t="s">
        <v>896</v>
      </c>
      <c r="B206" s="94" t="s">
        <v>2135</v>
      </c>
    </row>
    <row r="207" spans="1:2" x14ac:dyDescent="0.2">
      <c r="A207" s="93" t="s">
        <v>899</v>
      </c>
      <c r="B207" s="94" t="s">
        <v>217</v>
      </c>
    </row>
    <row r="208" spans="1:2" x14ac:dyDescent="0.2">
      <c r="A208" s="93" t="s">
        <v>900</v>
      </c>
      <c r="B208" s="94" t="s">
        <v>206</v>
      </c>
    </row>
    <row r="209" spans="1:2" x14ac:dyDescent="0.2">
      <c r="A209" s="93" t="s">
        <v>901</v>
      </c>
      <c r="B209" s="94" t="s">
        <v>258</v>
      </c>
    </row>
    <row r="210" spans="1:2" x14ac:dyDescent="0.2">
      <c r="A210" s="93" t="s">
        <v>902</v>
      </c>
      <c r="B210" s="94" t="s">
        <v>903</v>
      </c>
    </row>
    <row r="211" spans="1:2" x14ac:dyDescent="0.2">
      <c r="A211" s="93" t="s">
        <v>904</v>
      </c>
      <c r="B211" s="94" t="s">
        <v>905</v>
      </c>
    </row>
    <row r="212" spans="1:2" x14ac:dyDescent="0.2">
      <c r="A212" s="93" t="s">
        <v>906</v>
      </c>
      <c r="B212" s="94" t="s">
        <v>907</v>
      </c>
    </row>
    <row r="213" spans="1:2" x14ac:dyDescent="0.2">
      <c r="A213" s="93" t="s">
        <v>908</v>
      </c>
      <c r="B213" s="94" t="s">
        <v>271</v>
      </c>
    </row>
    <row r="214" spans="1:2" x14ac:dyDescent="0.2">
      <c r="A214" s="93" t="s">
        <v>909</v>
      </c>
      <c r="B214" s="94" t="s">
        <v>910</v>
      </c>
    </row>
    <row r="215" spans="1:2" x14ac:dyDescent="0.2">
      <c r="A215" s="93" t="s">
        <v>911</v>
      </c>
      <c r="B215" s="94" t="s">
        <v>912</v>
      </c>
    </row>
    <row r="216" spans="1:2" x14ac:dyDescent="0.2">
      <c r="A216" s="93" t="s">
        <v>915</v>
      </c>
      <c r="B216" s="94" t="s">
        <v>916</v>
      </c>
    </row>
    <row r="217" spans="1:2" x14ac:dyDescent="0.2">
      <c r="A217" s="93" t="s">
        <v>917</v>
      </c>
      <c r="B217" s="94" t="s">
        <v>313</v>
      </c>
    </row>
    <row r="218" spans="1:2" x14ac:dyDescent="0.2">
      <c r="A218" s="93" t="s">
        <v>918</v>
      </c>
      <c r="B218" s="94" t="s">
        <v>256</v>
      </c>
    </row>
    <row r="219" spans="1:2" x14ac:dyDescent="0.2">
      <c r="A219" s="93" t="s">
        <v>919</v>
      </c>
      <c r="B219" s="94" t="s">
        <v>920</v>
      </c>
    </row>
    <row r="220" spans="1:2" x14ac:dyDescent="0.2">
      <c r="A220" s="93" t="s">
        <v>921</v>
      </c>
      <c r="B220" s="94" t="s">
        <v>305</v>
      </c>
    </row>
    <row r="221" spans="1:2" x14ac:dyDescent="0.2">
      <c r="A221" s="93" t="s">
        <v>922</v>
      </c>
      <c r="B221" s="94" t="s">
        <v>923</v>
      </c>
    </row>
    <row r="222" spans="1:2" x14ac:dyDescent="0.2">
      <c r="A222" s="93" t="s">
        <v>924</v>
      </c>
      <c r="B222" s="94" t="s">
        <v>198</v>
      </c>
    </row>
    <row r="223" spans="1:2" x14ac:dyDescent="0.2">
      <c r="A223" s="93" t="s">
        <v>925</v>
      </c>
      <c r="B223" s="94" t="s">
        <v>926</v>
      </c>
    </row>
    <row r="224" spans="1:2" x14ac:dyDescent="0.2">
      <c r="A224" s="93" t="s">
        <v>927</v>
      </c>
      <c r="B224" s="94" t="s">
        <v>254</v>
      </c>
    </row>
    <row r="225" spans="1:2" x14ac:dyDescent="0.2">
      <c r="A225" s="93" t="s">
        <v>928</v>
      </c>
      <c r="B225" s="94" t="s">
        <v>929</v>
      </c>
    </row>
    <row r="226" spans="1:2" x14ac:dyDescent="0.2">
      <c r="A226" s="93" t="s">
        <v>930</v>
      </c>
      <c r="B226" s="94" t="s">
        <v>194</v>
      </c>
    </row>
    <row r="227" spans="1:2" x14ac:dyDescent="0.2">
      <c r="A227" s="93" t="s">
        <v>931</v>
      </c>
      <c r="B227" s="94" t="s">
        <v>128</v>
      </c>
    </row>
    <row r="228" spans="1:2" x14ac:dyDescent="0.2">
      <c r="A228" s="93" t="s">
        <v>932</v>
      </c>
      <c r="B228" s="94" t="s">
        <v>933</v>
      </c>
    </row>
    <row r="229" spans="1:2" x14ac:dyDescent="0.2">
      <c r="A229" s="93" t="s">
        <v>934</v>
      </c>
      <c r="B229" s="94" t="s">
        <v>235</v>
      </c>
    </row>
    <row r="230" spans="1:2" x14ac:dyDescent="0.2">
      <c r="A230" s="93" t="s">
        <v>935</v>
      </c>
      <c r="B230" s="94" t="s">
        <v>266</v>
      </c>
    </row>
    <row r="231" spans="1:2" x14ac:dyDescent="0.2">
      <c r="A231" s="93" t="s">
        <v>936</v>
      </c>
      <c r="B231" s="94" t="s">
        <v>937</v>
      </c>
    </row>
    <row r="232" spans="1:2" x14ac:dyDescent="0.2">
      <c r="A232" s="93" t="s">
        <v>938</v>
      </c>
      <c r="B232" s="94" t="s">
        <v>939</v>
      </c>
    </row>
    <row r="233" spans="1:2" x14ac:dyDescent="0.2">
      <c r="A233" s="93" t="s">
        <v>940</v>
      </c>
      <c r="B233" s="94" t="s">
        <v>196</v>
      </c>
    </row>
    <row r="234" spans="1:2" x14ac:dyDescent="0.2">
      <c r="A234" s="93" t="s">
        <v>941</v>
      </c>
      <c r="B234" s="94" t="s">
        <v>942</v>
      </c>
    </row>
    <row r="235" spans="1:2" x14ac:dyDescent="0.2">
      <c r="A235" s="93" t="s">
        <v>943</v>
      </c>
      <c r="B235" s="94" t="s">
        <v>944</v>
      </c>
    </row>
    <row r="236" spans="1:2" x14ac:dyDescent="0.2">
      <c r="A236" s="93" t="s">
        <v>945</v>
      </c>
      <c r="B236" s="94" t="s">
        <v>298</v>
      </c>
    </row>
    <row r="237" spans="1:2" x14ac:dyDescent="0.2">
      <c r="A237" s="93" t="s">
        <v>1781</v>
      </c>
      <c r="B237" s="94" t="s">
        <v>274</v>
      </c>
    </row>
    <row r="238" spans="1:2" x14ac:dyDescent="0.2">
      <c r="A238" s="93" t="s">
        <v>946</v>
      </c>
      <c r="B238" s="94" t="s">
        <v>285</v>
      </c>
    </row>
    <row r="239" spans="1:2" x14ac:dyDescent="0.2">
      <c r="A239" s="93" t="s">
        <v>947</v>
      </c>
      <c r="B239" s="94" t="s">
        <v>293</v>
      </c>
    </row>
    <row r="240" spans="1:2" x14ac:dyDescent="0.2">
      <c r="A240" s="93" t="s">
        <v>948</v>
      </c>
      <c r="B240" s="94" t="s">
        <v>289</v>
      </c>
    </row>
    <row r="241" spans="1:5" x14ac:dyDescent="0.2">
      <c r="A241" s="93" t="s">
        <v>949</v>
      </c>
      <c r="B241" s="94" t="s">
        <v>950</v>
      </c>
    </row>
    <row r="242" spans="1:5" x14ac:dyDescent="0.2">
      <c r="A242" s="93" t="s">
        <v>951</v>
      </c>
      <c r="B242" s="94" t="s">
        <v>118</v>
      </c>
    </row>
    <row r="243" spans="1:5" x14ac:dyDescent="0.2">
      <c r="A243" s="93" t="s">
        <v>952</v>
      </c>
      <c r="B243" s="94" t="s">
        <v>116</v>
      </c>
    </row>
    <row r="244" spans="1:5" x14ac:dyDescent="0.2">
      <c r="A244" s="93" t="s">
        <v>953</v>
      </c>
      <c r="B244" s="94" t="s">
        <v>114</v>
      </c>
    </row>
    <row r="245" spans="1:5" x14ac:dyDescent="0.2">
      <c r="A245" s="93" t="s">
        <v>954</v>
      </c>
      <c r="B245" s="94" t="s">
        <v>233</v>
      </c>
    </row>
    <row r="246" spans="1:5" x14ac:dyDescent="0.2">
      <c r="A246" s="93" t="s">
        <v>955</v>
      </c>
      <c r="B246" s="94" t="s">
        <v>956</v>
      </c>
    </row>
    <row r="247" spans="1:5" x14ac:dyDescent="0.2">
      <c r="A247" s="93" t="s">
        <v>957</v>
      </c>
      <c r="B247" s="94" t="s">
        <v>958</v>
      </c>
    </row>
    <row r="248" spans="1:5" x14ac:dyDescent="0.2">
      <c r="A248" s="93" t="s">
        <v>959</v>
      </c>
      <c r="B248" s="94" t="s">
        <v>960</v>
      </c>
    </row>
    <row r="249" spans="1:5" x14ac:dyDescent="0.2">
      <c r="A249" s="93" t="s">
        <v>1782</v>
      </c>
      <c r="B249" s="94" t="s">
        <v>166</v>
      </c>
    </row>
    <row r="250" spans="1:5" x14ac:dyDescent="0.2">
      <c r="A250" s="93" t="s">
        <v>961</v>
      </c>
      <c r="B250" s="94" t="s">
        <v>268</v>
      </c>
    </row>
    <row r="251" spans="1:5" x14ac:dyDescent="0.2">
      <c r="A251" s="93" t="s">
        <v>964</v>
      </c>
      <c r="B251" s="94" t="s">
        <v>276</v>
      </c>
    </row>
    <row r="252" spans="1:5" x14ac:dyDescent="0.2">
      <c r="A252" s="93" t="s">
        <v>965</v>
      </c>
      <c r="B252" s="94" t="s">
        <v>966</v>
      </c>
    </row>
    <row r="253" spans="1:5" x14ac:dyDescent="0.2">
      <c r="A253" s="93" t="s">
        <v>967</v>
      </c>
      <c r="B253" s="94" t="s">
        <v>968</v>
      </c>
    </row>
    <row r="254" spans="1:5" x14ac:dyDescent="0.2">
      <c r="A254" s="93" t="s">
        <v>969</v>
      </c>
      <c r="B254" s="94" t="s">
        <v>970</v>
      </c>
    </row>
    <row r="255" spans="1:5" x14ac:dyDescent="0.2">
      <c r="A255" s="93" t="s">
        <v>1776</v>
      </c>
      <c r="B255" s="94" t="s">
        <v>352</v>
      </c>
      <c r="E255" s="1"/>
    </row>
    <row r="256" spans="1:5" x14ac:dyDescent="0.2">
      <c r="A256" s="93" t="s">
        <v>1808</v>
      </c>
      <c r="B256" s="94" t="s">
        <v>1802</v>
      </c>
    </row>
    <row r="257" spans="1:2" x14ac:dyDescent="0.2">
      <c r="A257" s="93" t="s">
        <v>1775</v>
      </c>
      <c r="B257" s="94" t="s">
        <v>205</v>
      </c>
    </row>
    <row r="258" spans="1:2" x14ac:dyDescent="0.2">
      <c r="A258" s="93" t="s">
        <v>1774</v>
      </c>
      <c r="B258" s="94" t="s">
        <v>1773</v>
      </c>
    </row>
    <row r="259" spans="1:2" x14ac:dyDescent="0.2">
      <c r="A259" s="93" t="s">
        <v>1772</v>
      </c>
      <c r="B259" s="94" t="s">
        <v>168</v>
      </c>
    </row>
    <row r="260" spans="1:2" x14ac:dyDescent="0.2">
      <c r="A260" s="93" t="s">
        <v>1771</v>
      </c>
      <c r="B260" s="94" t="s">
        <v>1770</v>
      </c>
    </row>
    <row r="261" spans="1:2" x14ac:dyDescent="0.2">
      <c r="A261" s="93" t="s">
        <v>1769</v>
      </c>
      <c r="B261" s="94" t="s">
        <v>1768</v>
      </c>
    </row>
    <row r="262" spans="1:2" x14ac:dyDescent="0.2">
      <c r="A262" s="93" t="s">
        <v>1767</v>
      </c>
      <c r="B262" s="94" t="s">
        <v>152</v>
      </c>
    </row>
    <row r="263" spans="1:2" x14ac:dyDescent="0.2">
      <c r="A263" s="93" t="s">
        <v>1766</v>
      </c>
      <c r="B263" s="94" t="s">
        <v>1765</v>
      </c>
    </row>
    <row r="264" spans="1:2" x14ac:dyDescent="0.2">
      <c r="A264" s="93" t="s">
        <v>1764</v>
      </c>
      <c r="B264" s="94" t="s">
        <v>1763</v>
      </c>
    </row>
    <row r="265" spans="1:2" x14ac:dyDescent="0.2">
      <c r="A265" s="93" t="s">
        <v>1762</v>
      </c>
      <c r="B265" s="94" t="s">
        <v>191</v>
      </c>
    </row>
    <row r="266" spans="1:2" x14ac:dyDescent="0.2">
      <c r="A266" s="93" t="s">
        <v>1761</v>
      </c>
      <c r="B266" s="94" t="s">
        <v>1760</v>
      </c>
    </row>
    <row r="267" spans="1:2" x14ac:dyDescent="0.2">
      <c r="A267" s="93" t="s">
        <v>1759</v>
      </c>
      <c r="B267" s="94" t="s">
        <v>1809</v>
      </c>
    </row>
    <row r="268" spans="1:2" x14ac:dyDescent="0.2">
      <c r="A268" s="93" t="s">
        <v>1758</v>
      </c>
      <c r="B268" s="94" t="s">
        <v>1757</v>
      </c>
    </row>
    <row r="269" spans="1:2" x14ac:dyDescent="0.2">
      <c r="A269" s="93" t="s">
        <v>1756</v>
      </c>
      <c r="B269" s="94" t="s">
        <v>1755</v>
      </c>
    </row>
    <row r="270" spans="1:2" x14ac:dyDescent="0.2">
      <c r="A270" s="93" t="s">
        <v>1754</v>
      </c>
      <c r="B270" s="94" t="s">
        <v>1753</v>
      </c>
    </row>
    <row r="271" spans="1:2" x14ac:dyDescent="0.2">
      <c r="A271" s="93" t="s">
        <v>1752</v>
      </c>
      <c r="B271" s="94" t="s">
        <v>287</v>
      </c>
    </row>
    <row r="272" spans="1:2" x14ac:dyDescent="0.2">
      <c r="A272" s="93" t="s">
        <v>1751</v>
      </c>
      <c r="B272" s="94" t="s">
        <v>1750</v>
      </c>
    </row>
    <row r="273" spans="1:2" x14ac:dyDescent="0.2">
      <c r="A273" s="93" t="s">
        <v>1749</v>
      </c>
      <c r="B273" s="94" t="s">
        <v>189</v>
      </c>
    </row>
    <row r="274" spans="1:2" x14ac:dyDescent="0.2">
      <c r="A274" s="93" t="s">
        <v>1783</v>
      </c>
      <c r="B274" s="94" t="s">
        <v>1784</v>
      </c>
    </row>
    <row r="275" spans="1:2" x14ac:dyDescent="0.2">
      <c r="A275" s="93" t="s">
        <v>1785</v>
      </c>
      <c r="B275" s="94" t="s">
        <v>1786</v>
      </c>
    </row>
    <row r="276" spans="1:2" x14ac:dyDescent="0.2">
      <c r="A276" s="93" t="s">
        <v>1787</v>
      </c>
      <c r="B276" s="94" t="s">
        <v>1788</v>
      </c>
    </row>
    <row r="277" spans="1:2" x14ac:dyDescent="0.2">
      <c r="A277" s="93" t="s">
        <v>1789</v>
      </c>
      <c r="B277" s="94" t="s">
        <v>1790</v>
      </c>
    </row>
    <row r="278" spans="1:2" x14ac:dyDescent="0.2">
      <c r="A278" s="93" t="s">
        <v>1791</v>
      </c>
      <c r="B278" s="94" t="s">
        <v>16</v>
      </c>
    </row>
    <row r="279" spans="1:2" x14ac:dyDescent="0.2">
      <c r="A279" s="93" t="s">
        <v>1792</v>
      </c>
      <c r="B279" s="94" t="s">
        <v>1793</v>
      </c>
    </row>
    <row r="280" spans="1:2" x14ac:dyDescent="0.2">
      <c r="A280" s="93" t="s">
        <v>1810</v>
      </c>
      <c r="B280" s="94" t="s">
        <v>283</v>
      </c>
    </row>
    <row r="281" spans="1:2" x14ac:dyDescent="0.2">
      <c r="A281" s="93" t="s">
        <v>1794</v>
      </c>
      <c r="B281" s="94" t="s">
        <v>1795</v>
      </c>
    </row>
    <row r="282" spans="1:2" x14ac:dyDescent="0.2">
      <c r="A282" s="93" t="s">
        <v>1811</v>
      </c>
      <c r="B282" s="94" t="s">
        <v>18</v>
      </c>
    </row>
    <row r="283" spans="1:2" x14ac:dyDescent="0.2">
      <c r="A283" s="93" t="s">
        <v>1812</v>
      </c>
      <c r="B283" s="94" t="s">
        <v>1813</v>
      </c>
    </row>
    <row r="284" spans="1:2" x14ac:dyDescent="0.2">
      <c r="A284" s="93" t="s">
        <v>1814</v>
      </c>
      <c r="B284" s="94" t="s">
        <v>93</v>
      </c>
    </row>
    <row r="285" spans="1:2" x14ac:dyDescent="0.2">
      <c r="A285" s="93" t="s">
        <v>1815</v>
      </c>
      <c r="B285" s="94" t="s">
        <v>1816</v>
      </c>
    </row>
    <row r="286" spans="1:2" x14ac:dyDescent="0.2">
      <c r="A286" s="93" t="s">
        <v>1817</v>
      </c>
      <c r="B286" s="94" t="s">
        <v>1818</v>
      </c>
    </row>
    <row r="287" spans="1:2" x14ac:dyDescent="0.2">
      <c r="A287" s="93" t="s">
        <v>1819</v>
      </c>
      <c r="B287" s="94" t="s">
        <v>85</v>
      </c>
    </row>
    <row r="288" spans="1:2" x14ac:dyDescent="0.2">
      <c r="A288" s="93" t="s">
        <v>1820</v>
      </c>
      <c r="B288" s="94" t="s">
        <v>270</v>
      </c>
    </row>
    <row r="289" spans="1:2" x14ac:dyDescent="0.2">
      <c r="A289" s="95" t="s">
        <v>1821</v>
      </c>
      <c r="B289" s="96" t="s">
        <v>144</v>
      </c>
    </row>
  </sheetData>
  <mergeCells count="1">
    <mergeCell ref="A1:B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sqref="A1:B1"/>
    </sheetView>
  </sheetViews>
  <sheetFormatPr defaultColWidth="9.140625" defaultRowHeight="12.75" x14ac:dyDescent="0.2"/>
  <cols>
    <col min="1" max="1" width="12.28515625" style="1" customWidth="1"/>
    <col min="2" max="2" width="105.85546875" style="1" customWidth="1"/>
    <col min="3" max="3" width="9.140625" style="1"/>
    <col min="4" max="4" width="12.5703125" style="1" customWidth="1"/>
    <col min="5" max="5" width="11.7109375" style="61" customWidth="1"/>
    <col min="6" max="6" width="12.140625" style="1" bestFit="1" customWidth="1"/>
    <col min="7" max="16384" width="9.140625" style="1"/>
  </cols>
  <sheetData>
    <row r="1" spans="1:6" x14ac:dyDescent="0.2">
      <c r="A1" s="153" t="s">
        <v>2134</v>
      </c>
      <c r="B1" s="154"/>
    </row>
    <row r="2" spans="1:6" x14ac:dyDescent="0.2">
      <c r="A2" s="2" t="s">
        <v>985</v>
      </c>
      <c r="B2" s="3"/>
    </row>
    <row r="3" spans="1:6" x14ac:dyDescent="0.2">
      <c r="A3" s="1" t="s">
        <v>986</v>
      </c>
      <c r="B3" s="9"/>
    </row>
    <row r="4" spans="1:6" ht="25.5" x14ac:dyDescent="0.2">
      <c r="A4" s="4" t="s">
        <v>979</v>
      </c>
      <c r="B4" s="5" t="s">
        <v>980</v>
      </c>
      <c r="D4" s="6" t="s">
        <v>981</v>
      </c>
      <c r="E4" s="81" t="s">
        <v>982</v>
      </c>
      <c r="F4" s="7" t="s">
        <v>983</v>
      </c>
    </row>
    <row r="5" spans="1:6" ht="12.75" customHeight="1" x14ac:dyDescent="0.2">
      <c r="A5" s="93" t="s">
        <v>36</v>
      </c>
      <c r="B5" s="94" t="s">
        <v>37</v>
      </c>
      <c r="D5" s="97" t="s">
        <v>781</v>
      </c>
      <c r="E5" s="98">
        <v>10.75</v>
      </c>
      <c r="F5" s="99">
        <v>1</v>
      </c>
    </row>
    <row r="6" spans="1:6" ht="12.75" customHeight="1" x14ac:dyDescent="0.2">
      <c r="A6" s="93" t="s">
        <v>44</v>
      </c>
      <c r="B6" s="94" t="s">
        <v>45</v>
      </c>
      <c r="D6" s="97" t="s">
        <v>987</v>
      </c>
      <c r="E6" s="98">
        <v>9.82</v>
      </c>
      <c r="F6" s="99">
        <v>1</v>
      </c>
    </row>
    <row r="7" spans="1:6" ht="12.75" customHeight="1" x14ac:dyDescent="0.2">
      <c r="A7" s="93" t="s">
        <v>50</v>
      </c>
      <c r="B7" s="94" t="s">
        <v>51</v>
      </c>
      <c r="D7" s="97" t="s">
        <v>988</v>
      </c>
      <c r="E7" s="98">
        <v>8.8800000000000008</v>
      </c>
      <c r="F7" s="99">
        <v>1</v>
      </c>
    </row>
    <row r="8" spans="1:6" ht="12.75" customHeight="1" x14ac:dyDescent="0.2">
      <c r="A8" s="93" t="s">
        <v>54</v>
      </c>
      <c r="B8" s="94" t="s">
        <v>55</v>
      </c>
      <c r="D8" s="97" t="s">
        <v>761</v>
      </c>
      <c r="E8" s="98">
        <v>7.95</v>
      </c>
      <c r="F8" s="99">
        <v>1</v>
      </c>
    </row>
    <row r="9" spans="1:6" ht="12.75" customHeight="1" x14ac:dyDescent="0.2">
      <c r="A9" s="93" t="s">
        <v>58</v>
      </c>
      <c r="B9" s="94" t="s">
        <v>59</v>
      </c>
      <c r="D9" s="97" t="s">
        <v>989</v>
      </c>
      <c r="E9" s="98">
        <v>7</v>
      </c>
      <c r="F9" s="99">
        <v>1</v>
      </c>
    </row>
    <row r="10" spans="1:6" ht="12.75" customHeight="1" x14ac:dyDescent="0.2">
      <c r="A10" s="93" t="s">
        <v>64</v>
      </c>
      <c r="B10" s="94" t="s">
        <v>65</v>
      </c>
      <c r="D10" s="97" t="s">
        <v>990</v>
      </c>
      <c r="E10" s="98">
        <v>6.07</v>
      </c>
      <c r="F10" s="99">
        <v>1</v>
      </c>
    </row>
    <row r="11" spans="1:6" ht="12.75" customHeight="1" x14ac:dyDescent="0.2">
      <c r="A11" s="93" t="s">
        <v>70</v>
      </c>
      <c r="B11" s="94" t="s">
        <v>71</v>
      </c>
      <c r="D11" s="97" t="s">
        <v>991</v>
      </c>
      <c r="E11" s="98">
        <v>5.13</v>
      </c>
      <c r="F11" s="99">
        <v>1</v>
      </c>
    </row>
    <row r="12" spans="1:6" ht="12.75" customHeight="1" x14ac:dyDescent="0.2">
      <c r="A12" s="93" t="s">
        <v>74</v>
      </c>
      <c r="B12" s="94" t="s">
        <v>75</v>
      </c>
      <c r="D12" s="97" t="s">
        <v>992</v>
      </c>
      <c r="E12" s="98">
        <v>4.2</v>
      </c>
      <c r="F12" s="99">
        <v>1</v>
      </c>
    </row>
    <row r="13" spans="1:6" ht="12.75" customHeight="1" x14ac:dyDescent="0.2">
      <c r="A13" s="93" t="s">
        <v>78</v>
      </c>
      <c r="B13" s="94" t="s">
        <v>79</v>
      </c>
      <c r="D13" s="100" t="s">
        <v>971</v>
      </c>
      <c r="E13" s="101">
        <v>3.5</v>
      </c>
      <c r="F13" s="102">
        <v>1</v>
      </c>
    </row>
    <row r="14" spans="1:6" ht="12.75" customHeight="1" x14ac:dyDescent="0.2">
      <c r="A14" s="93" t="s">
        <v>108</v>
      </c>
      <c r="B14" s="94" t="s">
        <v>109</v>
      </c>
    </row>
    <row r="15" spans="1:6" ht="12.75" customHeight="1" x14ac:dyDescent="0.2">
      <c r="A15" s="93" t="s">
        <v>576</v>
      </c>
      <c r="B15" s="94" t="s">
        <v>577</v>
      </c>
    </row>
    <row r="16" spans="1:6" ht="12.75" customHeight="1" x14ac:dyDescent="0.2">
      <c r="A16" s="93" t="s">
        <v>582</v>
      </c>
      <c r="B16" s="94" t="s">
        <v>583</v>
      </c>
    </row>
    <row r="17" spans="1:2" ht="12.75" customHeight="1" x14ac:dyDescent="0.2">
      <c r="A17" s="93" t="s">
        <v>592</v>
      </c>
      <c r="B17" s="94" t="s">
        <v>593</v>
      </c>
    </row>
    <row r="18" spans="1:2" ht="12.75" customHeight="1" x14ac:dyDescent="0.2">
      <c r="A18" s="95" t="s">
        <v>723</v>
      </c>
      <c r="B18" s="96" t="s">
        <v>724</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All Points All Tables</vt:lpstr>
      <vt:lpstr>Qual Table Lookup</vt:lpstr>
      <vt:lpstr>For Drop Downs</vt:lpstr>
      <vt:lpstr>Contents</vt:lpstr>
      <vt:lpstr>General Information</vt:lpstr>
      <vt:lpstr>Search Tool</vt:lpstr>
      <vt:lpstr>Underlying Data</vt:lpstr>
      <vt:lpstr>AS Levels</vt:lpstr>
      <vt:lpstr>AS Levels Double</vt:lpstr>
      <vt:lpstr>BTEC and WJEC Awards</vt:lpstr>
      <vt:lpstr>BTEC and WJEC Certs</vt:lpstr>
      <vt:lpstr>BTEC Diplomas</vt:lpstr>
      <vt:lpstr>Free Standing Mathematics</vt:lpstr>
      <vt:lpstr>GCSEs and Certificates</vt:lpstr>
      <vt:lpstr>GCSEs and Certificates Double</vt:lpstr>
      <vt:lpstr>Graded Music</vt:lpstr>
      <vt:lpstr>OCR National Certificates</vt:lpstr>
      <vt:lpstr>Other Qualifications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SEARLE, Patrick</dc:creator>
  <cp:lastModifiedBy>HOQUE, Anam Ul</cp:lastModifiedBy>
  <dcterms:created xsi:type="dcterms:W3CDTF">2016-10-24T12:06:54Z</dcterms:created>
  <dcterms:modified xsi:type="dcterms:W3CDTF">2018-10-10T09:08:14Z</dcterms:modified>
</cp:coreProperties>
</file>