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dreibosco/Devel/git/smartgreen/logs/dados-metereologicos/"/>
    </mc:Choice>
  </mc:AlternateContent>
  <bookViews>
    <workbookView xWindow="240" yWindow="1180" windowWidth="27240" windowHeight="16820" tabRatio="500" activeTab="2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itapipoca_20170427a20170519" localSheetId="1">Sheet2!$A$1:$S$1157</definedName>
    <definedName name="itapipoca_20170427a20170519b" localSheetId="2">Sheet3!$A$1:$AE$1159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R2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L2" i="3"/>
  <c r="P2" i="3"/>
  <c r="Q2" i="3"/>
  <c r="M2" i="3"/>
  <c r="K2" i="3"/>
  <c r="Q6" i="3"/>
  <c r="Q5" i="3"/>
  <c r="C4" i="3"/>
  <c r="P4" i="3"/>
  <c r="Q4" i="3"/>
  <c r="O3" i="3"/>
  <c r="N3" i="3"/>
  <c r="P3" i="3"/>
  <c r="L3" i="3"/>
  <c r="M3" i="3"/>
  <c r="M4" i="3"/>
  <c r="K3" i="3"/>
  <c r="C5" i="3"/>
  <c r="K5" i="3"/>
  <c r="K4" i="3"/>
  <c r="C4" i="1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2" i="2"/>
  <c r="T1" i="1"/>
  <c r="T2" i="1"/>
</calcChain>
</file>

<file path=xl/comments1.xml><?xml version="1.0" encoding="utf-8"?>
<comments xmlns="http://schemas.openxmlformats.org/spreadsheetml/2006/main">
  <authors>
    <author>Fabio Rodrigues Miranda</author>
  </authors>
  <commentList>
    <comment ref="L2" authorId="0">
      <text>
        <r>
          <rPr>
            <b/>
            <sz val="8"/>
            <color indexed="81"/>
            <rFont val="Tahoma"/>
            <family val="2"/>
          </rPr>
          <t>Fabio Rodrigues Miranda: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itapipoca-20170427a20170519" type="6" refreshedVersion="0" background="1" saveData="1">
    <textPr fileType="mac" codePage="10000" sourceFile="/Users/andreibosco/Devel/git/smartgreen/matlab/logs/csv/estacao_meteorologica/itapipoca-20170427a20170519.csv" decimal="," thousands=".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tapipoca-20170427a20170519b" type="6" refreshedVersion="0" background="1" saveData="1">
    <textPr fileType="mac" codePage="10000" sourceFile="/Users/andreibosco/Devel/git/smartgreen/matlab/logs/csv/estacao_meteorologica/itapipoca-20170427a20170519b.csv" decimal="," thousands="." tab="0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<sst xmlns="http://schemas.openxmlformats.org/spreadsheetml/2006/main" count="17486" uniqueCount="1123">
  <si>
    <t>Tmean</t>
  </si>
  <si>
    <t>T max K</t>
  </si>
  <si>
    <t>Tmin K</t>
  </si>
  <si>
    <t>Delta</t>
  </si>
  <si>
    <t xml:space="preserve"> P</t>
  </si>
  <si>
    <t>Psycr.Const</t>
  </si>
  <si>
    <r>
      <t>e</t>
    </r>
    <r>
      <rPr>
        <vertAlign val="superscript"/>
        <sz val="10"/>
        <rFont val="Arial"/>
        <family val="2"/>
      </rPr>
      <t>o (Tmin)</t>
    </r>
  </si>
  <si>
    <r>
      <t>e</t>
    </r>
    <r>
      <rPr>
        <vertAlign val="superscript"/>
        <sz val="10"/>
        <rFont val="Arial"/>
        <family val="2"/>
      </rPr>
      <t>o (Tmax)</t>
    </r>
  </si>
  <si>
    <r>
      <t>e</t>
    </r>
    <r>
      <rPr>
        <vertAlign val="subscript"/>
        <sz val="10"/>
        <rFont val="Arial"/>
        <family val="2"/>
      </rPr>
      <t>s</t>
    </r>
  </si>
  <si>
    <r>
      <t>e</t>
    </r>
    <r>
      <rPr>
        <vertAlign val="subscript"/>
        <sz val="10"/>
        <rFont val="Arial"/>
        <family val="2"/>
      </rPr>
      <t>a</t>
    </r>
  </si>
  <si>
    <r>
      <t>(e</t>
    </r>
    <r>
      <rPr>
        <b/>
        <vertAlign val="subscript"/>
        <sz val="10"/>
        <rFont val="Arial"/>
        <family val="2"/>
      </rPr>
      <t>s</t>
    </r>
    <r>
      <rPr>
        <b/>
        <sz val="10"/>
        <rFont val="Arial"/>
        <family val="2"/>
      </rPr>
      <t xml:space="preserve"> - e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>)</t>
    </r>
  </si>
  <si>
    <t>dr</t>
  </si>
  <si>
    <t>Sol. Decrin</t>
  </si>
  <si>
    <t>ws</t>
  </si>
  <si>
    <t>Ra</t>
  </si>
  <si>
    <t>Rso</t>
  </si>
  <si>
    <t>Rns</t>
  </si>
  <si>
    <t>Rnl</t>
  </si>
  <si>
    <t>Rn</t>
  </si>
  <si>
    <t>codigo_estacao</t>
  </si>
  <si>
    <t>data</t>
  </si>
  <si>
    <t>temp_max</t>
  </si>
  <si>
    <t>temp_min</t>
  </si>
  <si>
    <t>umid_inst</t>
  </si>
  <si>
    <t>umid_max</t>
  </si>
  <si>
    <t>umid_min</t>
  </si>
  <si>
    <t>pto_orvalho_inst</t>
  </si>
  <si>
    <t>pto_orvalho_max</t>
  </si>
  <si>
    <t>pto_orvalho_min</t>
  </si>
  <si>
    <t>pressao</t>
  </si>
  <si>
    <t>pressao_max</t>
  </si>
  <si>
    <t>pressao_min</t>
  </si>
  <si>
    <t>vento_direcao</t>
  </si>
  <si>
    <t>vento_vel</t>
  </si>
  <si>
    <t xml:space="preserve"> vento_rajada</t>
  </si>
  <si>
    <t>radiacao</t>
  </si>
  <si>
    <t>precipitacao</t>
  </si>
  <si>
    <t>A359</t>
  </si>
  <si>
    <t>23.3</t>
  </si>
  <si>
    <t>23.6</t>
  </si>
  <si>
    <t>23.1</t>
  </si>
  <si>
    <t>22.0</t>
  </si>
  <si>
    <t>22.2</t>
  </si>
  <si>
    <t>21.7</t>
  </si>
  <si>
    <t>1002.3</t>
  </si>
  <si>
    <t>1001.7</t>
  </si>
  <si>
    <t>1.2</t>
  </si>
  <si>
    <t>4.0</t>
  </si>
  <si>
    <t>-1.93</t>
  </si>
  <si>
    <t>0.0</t>
  </si>
  <si>
    <t>1001.1</t>
  </si>
  <si>
    <t>2.0</t>
  </si>
  <si>
    <t>8.3</t>
  </si>
  <si>
    <t>-1.84</t>
  </si>
  <si>
    <t>23.2</t>
  </si>
  <si>
    <t>24.2</t>
  </si>
  <si>
    <t>21.6</t>
  </si>
  <si>
    <t>22.8</t>
  </si>
  <si>
    <t>1000.6</t>
  </si>
  <si>
    <t>5.2</t>
  </si>
  <si>
    <t>28.93</t>
  </si>
  <si>
    <t>1.4</t>
  </si>
  <si>
    <t>23.9</t>
  </si>
  <si>
    <t>25.7</t>
  </si>
  <si>
    <t>22.4</t>
  </si>
  <si>
    <t>24.0</t>
  </si>
  <si>
    <t>1000.1</t>
  </si>
  <si>
    <t>2.4</t>
  </si>
  <si>
    <t>6.6</t>
  </si>
  <si>
    <t>130.7</t>
  </si>
  <si>
    <t>3.8</t>
  </si>
  <si>
    <t>25.8</t>
  </si>
  <si>
    <t>25.0</t>
  </si>
  <si>
    <t>24.1</t>
  </si>
  <si>
    <t>23.5</t>
  </si>
  <si>
    <t>999.7</t>
  </si>
  <si>
    <t>2.6</t>
  </si>
  <si>
    <t>3.7</t>
  </si>
  <si>
    <t>540.0</t>
  </si>
  <si>
    <t>25.2</t>
  </si>
  <si>
    <t>23.8</t>
  </si>
  <si>
    <t>1000.2</t>
  </si>
  <si>
    <t>0.5</t>
  </si>
  <si>
    <t>2.3</t>
  </si>
  <si>
    <t>665.5</t>
  </si>
  <si>
    <t>0.2</t>
  </si>
  <si>
    <t>24.3</t>
  </si>
  <si>
    <t>23.7</t>
  </si>
  <si>
    <t>22.9</t>
  </si>
  <si>
    <t>23.0</t>
  </si>
  <si>
    <t>22.5</t>
  </si>
  <si>
    <t>1000.8</t>
  </si>
  <si>
    <t>1.1</t>
  </si>
  <si>
    <t>5.0</t>
  </si>
  <si>
    <t>282.4</t>
  </si>
  <si>
    <t>7.0</t>
  </si>
  <si>
    <t>25.9</t>
  </si>
  <si>
    <t>1001.6</t>
  </si>
  <si>
    <t>2.8</t>
  </si>
  <si>
    <t>12.0</t>
  </si>
  <si>
    <t>523.4</t>
  </si>
  <si>
    <t>27.9</t>
  </si>
  <si>
    <t>1001.5</t>
  </si>
  <si>
    <t>1001.9</t>
  </si>
  <si>
    <t>3.5</t>
  </si>
  <si>
    <t>8.2</t>
  </si>
  <si>
    <t>907.7</t>
  </si>
  <si>
    <t>1.0</t>
  </si>
  <si>
    <t>27.4</t>
  </si>
  <si>
    <t>28.1</t>
  </si>
  <si>
    <t>27.2</t>
  </si>
  <si>
    <t>1002.2</t>
  </si>
  <si>
    <t>4.6</t>
  </si>
  <si>
    <t>7.9</t>
  </si>
  <si>
    <t>1396.</t>
  </si>
  <si>
    <t>25.6</t>
  </si>
  <si>
    <t>22.7</t>
  </si>
  <si>
    <t>4.1</t>
  </si>
  <si>
    <t>1059.</t>
  </si>
  <si>
    <t>27.1</t>
  </si>
  <si>
    <t>25.4</t>
  </si>
  <si>
    <t>1002.0</t>
  </si>
  <si>
    <t>1001.3</t>
  </si>
  <si>
    <t>8.0</t>
  </si>
  <si>
    <t>922.0</t>
  </si>
  <si>
    <t>26.1</t>
  </si>
  <si>
    <t>24.4</t>
  </si>
  <si>
    <t>24.5</t>
  </si>
  <si>
    <t>24.8</t>
  </si>
  <si>
    <t>23.4</t>
  </si>
  <si>
    <t>1000.5</t>
  </si>
  <si>
    <t>0.3</t>
  </si>
  <si>
    <t>1.7</t>
  </si>
  <si>
    <t>918.3</t>
  </si>
  <si>
    <t>24.6</t>
  </si>
  <si>
    <t>0.7</t>
  </si>
  <si>
    <t>6.0</t>
  </si>
  <si>
    <t>183.5</t>
  </si>
  <si>
    <t>24.7</t>
  </si>
  <si>
    <t>1000.3</t>
  </si>
  <si>
    <t>999.4</t>
  </si>
  <si>
    <t>999.5</t>
  </si>
  <si>
    <t>999.6</t>
  </si>
  <si>
    <t>0.8</t>
  </si>
  <si>
    <t>1.8</t>
  </si>
  <si>
    <t>-1.50</t>
  </si>
  <si>
    <t>999.3</t>
  </si>
  <si>
    <t>0.4</t>
  </si>
  <si>
    <t>-2.17</t>
  </si>
  <si>
    <t>1000.0</t>
  </si>
  <si>
    <t>2.2</t>
  </si>
  <si>
    <t>-2.15</t>
  </si>
  <si>
    <t>24.9</t>
  </si>
  <si>
    <t>999.9</t>
  </si>
  <si>
    <t>-2.25</t>
  </si>
  <si>
    <t>25.3</t>
  </si>
  <si>
    <t>1000.9</t>
  </si>
  <si>
    <t>2.1</t>
  </si>
  <si>
    <t>-2.38</t>
  </si>
  <si>
    <t>25.1</t>
  </si>
  <si>
    <t>1.5</t>
  </si>
  <si>
    <t>-2.71</t>
  </si>
  <si>
    <t>-2.82</t>
  </si>
  <si>
    <t>4.7</t>
  </si>
  <si>
    <t>-2.18</t>
  </si>
  <si>
    <t>1001.4</t>
  </si>
  <si>
    <t>2.7</t>
  </si>
  <si>
    <t>4.8</t>
  </si>
  <si>
    <t>-1.95</t>
  </si>
  <si>
    <t>26.3</t>
  </si>
  <si>
    <t>26.0</t>
  </si>
  <si>
    <t>999.2</t>
  </si>
  <si>
    <t>998.8</t>
  </si>
  <si>
    <t>6.8</t>
  </si>
  <si>
    <t>-3.06</t>
  </si>
  <si>
    <t>26.2</t>
  </si>
  <si>
    <t>997.6</t>
  </si>
  <si>
    <t>4.9</t>
  </si>
  <si>
    <t>-2.87</t>
  </si>
  <si>
    <t>26.4</t>
  </si>
  <si>
    <t>997.0</t>
  </si>
  <si>
    <t>5.3</t>
  </si>
  <si>
    <t>34.24</t>
  </si>
  <si>
    <t>27.7</t>
  </si>
  <si>
    <t>22.6</t>
  </si>
  <si>
    <t>997.2</t>
  </si>
  <si>
    <t>996.8</t>
  </si>
  <si>
    <t>2.5</t>
  </si>
  <si>
    <t>8.7</t>
  </si>
  <si>
    <t>171.6</t>
  </si>
  <si>
    <t>32.3</t>
  </si>
  <si>
    <t>996.5</t>
  </si>
  <si>
    <t>4.3</t>
  </si>
  <si>
    <t>1744.</t>
  </si>
  <si>
    <t>31.8</t>
  </si>
  <si>
    <t>31.9</t>
  </si>
  <si>
    <t>30.6</t>
  </si>
  <si>
    <t>996.7</t>
  </si>
  <si>
    <t>997.5</t>
  </si>
  <si>
    <t>5.9</t>
  </si>
  <si>
    <t>2398.</t>
  </si>
  <si>
    <t>30.8</t>
  </si>
  <si>
    <t>31.3</t>
  </si>
  <si>
    <t>29.0</t>
  </si>
  <si>
    <t>998.7</t>
  </si>
  <si>
    <t>3.3</t>
  </si>
  <si>
    <t>2204.</t>
  </si>
  <si>
    <t>29.8</t>
  </si>
  <si>
    <t>31.2</t>
  </si>
  <si>
    <t>29.2</t>
  </si>
  <si>
    <t>2668.</t>
  </si>
  <si>
    <t>29.4</t>
  </si>
  <si>
    <t>30.4</t>
  </si>
  <si>
    <t>28.7</t>
  </si>
  <si>
    <t>3.0</t>
  </si>
  <si>
    <t>6.3</t>
  </si>
  <si>
    <t>1963.</t>
  </si>
  <si>
    <t>28.5</t>
  </si>
  <si>
    <t>1000.4</t>
  </si>
  <si>
    <t>3.2</t>
  </si>
  <si>
    <t>1653.</t>
  </si>
  <si>
    <t>29.6</t>
  </si>
  <si>
    <t>30.2</t>
  </si>
  <si>
    <t>1000.7</t>
  </si>
  <si>
    <t>3360.</t>
  </si>
  <si>
    <t>0.6</t>
  </si>
  <si>
    <t>1463.</t>
  </si>
  <si>
    <t>22.1</t>
  </si>
  <si>
    <t>0.9</t>
  </si>
  <si>
    <t>561.8</t>
  </si>
  <si>
    <t>237.3</t>
  </si>
  <si>
    <t>21.8</t>
  </si>
  <si>
    <t>21.9</t>
  </si>
  <si>
    <t>-2.09</t>
  </si>
  <si>
    <t>21.5</t>
  </si>
  <si>
    <t>-1.87</t>
  </si>
  <si>
    <t>999.1</t>
  </si>
  <si>
    <t>-2.37</t>
  </si>
  <si>
    <t>-3.17</t>
  </si>
  <si>
    <t>1.3</t>
  </si>
  <si>
    <t>-0.97</t>
  </si>
  <si>
    <t>1001.8</t>
  </si>
  <si>
    <t>3.6</t>
  </si>
  <si>
    <t>-1.91</t>
  </si>
  <si>
    <t>-2.06</t>
  </si>
  <si>
    <t>22.3</t>
  </si>
  <si>
    <t>1002.1</t>
  </si>
  <si>
    <t>-2.05</t>
  </si>
  <si>
    <t>-1.85</t>
  </si>
  <si>
    <t>998.9</t>
  </si>
  <si>
    <t>998.3</t>
  </si>
  <si>
    <t>3.1</t>
  </si>
  <si>
    <t>5.7</t>
  </si>
  <si>
    <t>-3.54</t>
  </si>
  <si>
    <t>26.5</t>
  </si>
  <si>
    <t>998.4</t>
  </si>
  <si>
    <t>998.0</t>
  </si>
  <si>
    <t>27.0</t>
  </si>
  <si>
    <t>997.4</t>
  </si>
  <si>
    <t>7.3</t>
  </si>
  <si>
    <t>54.79</t>
  </si>
  <si>
    <t>26.9</t>
  </si>
  <si>
    <t>202.3</t>
  </si>
  <si>
    <t>27.6</t>
  </si>
  <si>
    <t>2.9</t>
  </si>
  <si>
    <t>610.3</t>
  </si>
  <si>
    <t>27.3</t>
  </si>
  <si>
    <t>25.5</t>
  </si>
  <si>
    <t>997.9</t>
  </si>
  <si>
    <t>1.9</t>
  </si>
  <si>
    <t>670.2</t>
  </si>
  <si>
    <t>20.3</t>
  </si>
  <si>
    <t>997.8</t>
  </si>
  <si>
    <t>10.7</t>
  </si>
  <si>
    <t>477.0</t>
  </si>
  <si>
    <t>31.0</t>
  </si>
  <si>
    <t>28.4</t>
  </si>
  <si>
    <t>998.1</t>
  </si>
  <si>
    <t>4.2</t>
  </si>
  <si>
    <t>10.1</t>
  </si>
  <si>
    <t>1996.</t>
  </si>
  <si>
    <t>999.8</t>
  </si>
  <si>
    <t>4.5</t>
  </si>
  <si>
    <t>8.9</t>
  </si>
  <si>
    <t>3085.</t>
  </si>
  <si>
    <t>29.7</t>
  </si>
  <si>
    <t>30.9</t>
  </si>
  <si>
    <t>2785.</t>
  </si>
  <si>
    <t>30.1</t>
  </si>
  <si>
    <t>4.4</t>
  </si>
  <si>
    <t>1814.</t>
  </si>
  <si>
    <t>29.3</t>
  </si>
  <si>
    <t>7.2</t>
  </si>
  <si>
    <t>1815.</t>
  </si>
  <si>
    <t>26.8</t>
  </si>
  <si>
    <t>6.9</t>
  </si>
  <si>
    <t>1270.</t>
  </si>
  <si>
    <t>998.6</t>
  </si>
  <si>
    <t>296.4</t>
  </si>
  <si>
    <t>10.72</t>
  </si>
  <si>
    <t>8.8</t>
  </si>
  <si>
    <t>997.7</t>
  </si>
  <si>
    <t>3.4</t>
  </si>
  <si>
    <t>7.8</t>
  </si>
  <si>
    <t>-3.11</t>
  </si>
  <si>
    <t>5.8</t>
  </si>
  <si>
    <t>5.4</t>
  </si>
  <si>
    <t>-3.53</t>
  </si>
  <si>
    <t>-3.50</t>
  </si>
  <si>
    <t>67.03</t>
  </si>
  <si>
    <t>27.5</t>
  </si>
  <si>
    <t>508.0</t>
  </si>
  <si>
    <t>6.5</t>
  </si>
  <si>
    <t>592.7</t>
  </si>
  <si>
    <t>31.4</t>
  </si>
  <si>
    <t>3.9</t>
  </si>
  <si>
    <t>12.2</t>
  </si>
  <si>
    <t>1746.</t>
  </si>
  <si>
    <t>30.3</t>
  </si>
  <si>
    <t>8.6</t>
  </si>
  <si>
    <t>1928.</t>
  </si>
  <si>
    <t>10.0</t>
  </si>
  <si>
    <t>1768.</t>
  </si>
  <si>
    <t>31.5</t>
  </si>
  <si>
    <t>2892.</t>
  </si>
  <si>
    <t>28.9</t>
  </si>
  <si>
    <t>31.1</t>
  </si>
  <si>
    <t>2496.</t>
  </si>
  <si>
    <t>3170.</t>
  </si>
  <si>
    <t>28.3</t>
  </si>
  <si>
    <t>2320.</t>
  </si>
  <si>
    <t>1449.</t>
  </si>
  <si>
    <t>7.7</t>
  </si>
  <si>
    <t>350.3</t>
  </si>
  <si>
    <t>8.1</t>
  </si>
  <si>
    <t>7.1</t>
  </si>
  <si>
    <t>998.2</t>
  </si>
  <si>
    <t>-3.49</t>
  </si>
  <si>
    <t>6.2</t>
  </si>
  <si>
    <t>21.2</t>
  </si>
  <si>
    <t>0.863</t>
  </si>
  <si>
    <t>7.4</t>
  </si>
  <si>
    <t>-1.21</t>
  </si>
  <si>
    <t>7.6</t>
  </si>
  <si>
    <t>47.22</t>
  </si>
  <si>
    <t>999.0</t>
  </si>
  <si>
    <t>293.7</t>
  </si>
  <si>
    <t>412.3</t>
  </si>
  <si>
    <t>26.7</t>
  </si>
  <si>
    <t>948.3</t>
  </si>
  <si>
    <t>1576.</t>
  </si>
  <si>
    <t>11.0</t>
  </si>
  <si>
    <t>1314.</t>
  </si>
  <si>
    <t>10.8</t>
  </si>
  <si>
    <t>1867.</t>
  </si>
  <si>
    <t>1002.4</t>
  </si>
  <si>
    <t>8.4</t>
  </si>
  <si>
    <t>881.4</t>
  </si>
  <si>
    <t>9.0</t>
  </si>
  <si>
    <t>1034.</t>
  </si>
  <si>
    <t>397.4</t>
  </si>
  <si>
    <t>187.2</t>
  </si>
  <si>
    <t>78.30</t>
  </si>
  <si>
    <t>-1.62</t>
  </si>
  <si>
    <t>-1.80</t>
  </si>
  <si>
    <t>9.6</t>
  </si>
  <si>
    <t>-2.22</t>
  </si>
  <si>
    <t>-2.47</t>
  </si>
  <si>
    <t>6.7</t>
  </si>
  <si>
    <t>-2.63</t>
  </si>
  <si>
    <t>5.6</t>
  </si>
  <si>
    <t>-3.39</t>
  </si>
  <si>
    <t>-2.27</t>
  </si>
  <si>
    <t>-1.67</t>
  </si>
  <si>
    <t>66.26</t>
  </si>
  <si>
    <t>670.0</t>
  </si>
  <si>
    <t>31.6</t>
  </si>
  <si>
    <t>7.5</t>
  </si>
  <si>
    <t>1675.</t>
  </si>
  <si>
    <t>32.2</t>
  </si>
  <si>
    <t>21.1</t>
  </si>
  <si>
    <t>2362.</t>
  </si>
  <si>
    <t>32.1</t>
  </si>
  <si>
    <t>30.7</t>
  </si>
  <si>
    <t>9.3</t>
  </si>
  <si>
    <t>2881.</t>
  </si>
  <si>
    <t>21.3</t>
  </si>
  <si>
    <t>9.2</t>
  </si>
  <si>
    <t>3456.</t>
  </si>
  <si>
    <t>3428.</t>
  </si>
  <si>
    <t>30.0</t>
  </si>
  <si>
    <t>29.5</t>
  </si>
  <si>
    <t>9.8</t>
  </si>
  <si>
    <t>3358.</t>
  </si>
  <si>
    <t>28.8</t>
  </si>
  <si>
    <t>20.7</t>
  </si>
  <si>
    <t>9.9</t>
  </si>
  <si>
    <t>2946.</t>
  </si>
  <si>
    <t>28.0</t>
  </si>
  <si>
    <t>21.0</t>
  </si>
  <si>
    <t>20.4</t>
  </si>
  <si>
    <t>////</t>
  </si>
  <si>
    <t>2253.</t>
  </si>
  <si>
    <t>20.9</t>
  </si>
  <si>
    <t>20.6</t>
  </si>
  <si>
    <t>1001.2</t>
  </si>
  <si>
    <t>12.5</t>
  </si>
  <si>
    <t>1403.</t>
  </si>
  <si>
    <t>21.4</t>
  </si>
  <si>
    <t>6.1</t>
  </si>
  <si>
    <t>11.1</t>
  </si>
  <si>
    <t>382.7</t>
  </si>
  <si>
    <t>11.6</t>
  </si>
  <si>
    <t>20.8</t>
  </si>
  <si>
    <t>-3.23</t>
  </si>
  <si>
    <t>-1.52</t>
  </si>
  <si>
    <t>59.11</t>
  </si>
  <si>
    <t>997.3</t>
  </si>
  <si>
    <t>229.7</t>
  </si>
  <si>
    <t>29.9</t>
  </si>
  <si>
    <t>1714.</t>
  </si>
  <si>
    <t>2545.</t>
  </si>
  <si>
    <t>998.5</t>
  </si>
  <si>
    <t>2727.</t>
  </si>
  <si>
    <t>3440.</t>
  </si>
  <si>
    <t>3513.</t>
  </si>
  <si>
    <t>29.1</t>
  </si>
  <si>
    <t>1001.0</t>
  </si>
  <si>
    <t>9.4</t>
  </si>
  <si>
    <t>3046.</t>
  </si>
  <si>
    <t>5.1</t>
  </si>
  <si>
    <t>2940.</t>
  </si>
  <si>
    <t>28.6</t>
  </si>
  <si>
    <t>2257.</t>
  </si>
  <si>
    <t>1399.</t>
  </si>
  <si>
    <t>375.6</t>
  </si>
  <si>
    <t>12.18</t>
  </si>
  <si>
    <t>-3.52</t>
  </si>
  <si>
    <t>5.5</t>
  </si>
  <si>
    <t>-3.48</t>
  </si>
  <si>
    <t>26.6</t>
  </si>
  <si>
    <t>995.5</t>
  </si>
  <si>
    <t>54.95</t>
  </si>
  <si>
    <t>995.3</t>
  </si>
  <si>
    <t>839.3</t>
  </si>
  <si>
    <t>995.8</t>
  </si>
  <si>
    <t>1733.</t>
  </si>
  <si>
    <t>32.0</t>
  </si>
  <si>
    <t>996.6</t>
  </si>
  <si>
    <t>2200.</t>
  </si>
  <si>
    <t>3268.</t>
  </si>
  <si>
    <t>2709.</t>
  </si>
  <si>
    <t>2707.</t>
  </si>
  <si>
    <t>3000.</t>
  </si>
  <si>
    <t>2879.</t>
  </si>
  <si>
    <t>2209.</t>
  </si>
  <si>
    <t>1173.</t>
  </si>
  <si>
    <t>437.2</t>
  </si>
  <si>
    <t>16.20</t>
  </si>
  <si>
    <t>1.6</t>
  </si>
  <si>
    <t>997.1</t>
  </si>
  <si>
    <t>996.1</t>
  </si>
  <si>
    <t>56.98</t>
  </si>
  <si>
    <t>995.6</t>
  </si>
  <si>
    <t>475.6</t>
  </si>
  <si>
    <t>995.7</t>
  </si>
  <si>
    <t>602.0</t>
  </si>
  <si>
    <t>996.0</t>
  </si>
  <si>
    <t>995.4</t>
  </si>
  <si>
    <t>1855.</t>
  </si>
  <si>
    <t>32.9</t>
  </si>
  <si>
    <t>2956.</t>
  </si>
  <si>
    <t>32.5</t>
  </si>
  <si>
    <t>3169.</t>
  </si>
  <si>
    <t>3174.</t>
  </si>
  <si>
    <t>3143.</t>
  </si>
  <si>
    <t>2921.</t>
  </si>
  <si>
    <t>28.2</t>
  </si>
  <si>
    <t>2251.</t>
  </si>
  <si>
    <t>9.5</t>
  </si>
  <si>
    <t>487.8</t>
  </si>
  <si>
    <t>14.24</t>
  </si>
  <si>
    <t>-3.37</t>
  </si>
  <si>
    <t>-3.45</t>
  </si>
  <si>
    <t>996.9</t>
  </si>
  <si>
    <t>-3.15</t>
  </si>
  <si>
    <t>-2.40</t>
  </si>
  <si>
    <t>-1.40</t>
  </si>
  <si>
    <t>-2.20</t>
  </si>
  <si>
    <t>-3.12</t>
  </si>
  <si>
    <t>-3.16</t>
  </si>
  <si>
    <t>70.41</t>
  </si>
  <si>
    <t>445.7</t>
  </si>
  <si>
    <t>996.3</t>
  </si>
  <si>
    <t>1022.</t>
  </si>
  <si>
    <t>996.2</t>
  </si>
  <si>
    <t>1503.</t>
  </si>
  <si>
    <t>1346.</t>
  </si>
  <si>
    <t>1281.</t>
  </si>
  <si>
    <t>1919.</t>
  </si>
  <si>
    <t>2164.</t>
  </si>
  <si>
    <t>10.4</t>
  </si>
  <si>
    <t>2232.</t>
  </si>
  <si>
    <t>2219.</t>
  </si>
  <si>
    <t>935.1</t>
  </si>
  <si>
    <t>218.6</t>
  </si>
  <si>
    <t>-3.35</t>
  </si>
  <si>
    <t>6.4</t>
  </si>
  <si>
    <t>-3.36</t>
  </si>
  <si>
    <t>-1.08</t>
  </si>
  <si>
    <t>-2.85</t>
  </si>
  <si>
    <t>-2.62</t>
  </si>
  <si>
    <t>8.5</t>
  </si>
  <si>
    <t>-3.34</t>
  </si>
  <si>
    <t>-3.51</t>
  </si>
  <si>
    <t>-3.28</t>
  </si>
  <si>
    <t>63.13</t>
  </si>
  <si>
    <t>496.0</t>
  </si>
  <si>
    <t>802.5</t>
  </si>
  <si>
    <t>441.7</t>
  </si>
  <si>
    <t>573.6</t>
  </si>
  <si>
    <t>624.6</t>
  </si>
  <si>
    <t>242.8</t>
  </si>
  <si>
    <t>311.8</t>
  </si>
  <si>
    <t>439.5</t>
  </si>
  <si>
    <t>600.1</t>
  </si>
  <si>
    <t>91.36</t>
  </si>
  <si>
    <t>10.5</t>
  </si>
  <si>
    <t>37.81</t>
  </si>
  <si>
    <t>-2.36</t>
  </si>
  <si>
    <t>-2.45</t>
  </si>
  <si>
    <t>-2.54</t>
  </si>
  <si>
    <t>-3.44</t>
  </si>
  <si>
    <t>79.61</t>
  </si>
  <si>
    <t>507.7</t>
  </si>
  <si>
    <t>1873.</t>
  </si>
  <si>
    <t>32.4</t>
  </si>
  <si>
    <t>3023.</t>
  </si>
  <si>
    <t>3265.</t>
  </si>
  <si>
    <t>3552.</t>
  </si>
  <si>
    <t>30.5</t>
  </si>
  <si>
    <t>3364.</t>
  </si>
  <si>
    <t>2925.</t>
  </si>
  <si>
    <t>27.8</t>
  </si>
  <si>
    <t>2270.</t>
  </si>
  <si>
    <t>1544.</t>
  </si>
  <si>
    <t>569.8</t>
  </si>
  <si>
    <t>27.86</t>
  </si>
  <si>
    <t>-3.04</t>
  </si>
  <si>
    <t>-2.76</t>
  </si>
  <si>
    <t>-2.73</t>
  </si>
  <si>
    <t>-2.79</t>
  </si>
  <si>
    <t>-2.81</t>
  </si>
  <si>
    <t>-2.66</t>
  </si>
  <si>
    <t>-2.68</t>
  </si>
  <si>
    <t>-1.89</t>
  </si>
  <si>
    <t>33.77</t>
  </si>
  <si>
    <t>213.1</t>
  </si>
  <si>
    <t>335.7</t>
  </si>
  <si>
    <t>324.1</t>
  </si>
  <si>
    <t>184.3</t>
  </si>
  <si>
    <t>11.9</t>
  </si>
  <si>
    <t>101.1</t>
  </si>
  <si>
    <t>15.5</t>
  </si>
  <si>
    <t>1891.</t>
  </si>
  <si>
    <t>2322.</t>
  </si>
  <si>
    <t>2814.</t>
  </si>
  <si>
    <t>2280.</t>
  </si>
  <si>
    <t>1407.</t>
  </si>
  <si>
    <t>325.7</t>
  </si>
  <si>
    <t>18.60</t>
  </si>
  <si>
    <t>53.39</t>
  </si>
  <si>
    <t>288.6</t>
  </si>
  <si>
    <t>517.6</t>
  </si>
  <si>
    <t>1555.</t>
  </si>
  <si>
    <t>2639.</t>
  </si>
  <si>
    <t>10.9</t>
  </si>
  <si>
    <t>2447.</t>
  </si>
  <si>
    <t>2981.</t>
  </si>
  <si>
    <t>3140.</t>
  </si>
  <si>
    <t>2287.</t>
  </si>
  <si>
    <t>658.5</t>
  </si>
  <si>
    <t>300.7</t>
  </si>
  <si>
    <t>156.8</t>
  </si>
  <si>
    <t>-3.24</t>
  </si>
  <si>
    <t>-3.22</t>
  </si>
  <si>
    <t>-3.46</t>
  </si>
  <si>
    <t>-2.14</t>
  </si>
  <si>
    <t>-2.03</t>
  </si>
  <si>
    <t>90.16</t>
  </si>
  <si>
    <t>771.9</t>
  </si>
  <si>
    <t>9.7</t>
  </si>
  <si>
    <t>1620.</t>
  </si>
  <si>
    <t>2387.</t>
  </si>
  <si>
    <t>10.6</t>
  </si>
  <si>
    <t>3065.</t>
  </si>
  <si>
    <t>31.7</t>
  </si>
  <si>
    <t>3562.</t>
  </si>
  <si>
    <t>2413.</t>
  </si>
  <si>
    <t>3443.</t>
  </si>
  <si>
    <t>2664.</t>
  </si>
  <si>
    <t>1990.</t>
  </si>
  <si>
    <t>1512.</t>
  </si>
  <si>
    <t>448.8</t>
  </si>
  <si>
    <t>52.84</t>
  </si>
  <si>
    <t>12.4</t>
  </si>
  <si>
    <t>-1.78</t>
  </si>
  <si>
    <t>-2.24</t>
  </si>
  <si>
    <t>-2.93</t>
  </si>
  <si>
    <t>-3.05</t>
  </si>
  <si>
    <t>-2.96</t>
  </si>
  <si>
    <t>-2.74</t>
  </si>
  <si>
    <t>69.66</t>
  </si>
  <si>
    <t>700.7</t>
  </si>
  <si>
    <t>1657.</t>
  </si>
  <si>
    <t>1908.</t>
  </si>
  <si>
    <t>2439.</t>
  </si>
  <si>
    <t>3377.</t>
  </si>
  <si>
    <t>3341.</t>
  </si>
  <si>
    <t>2918.</t>
  </si>
  <si>
    <t>12.1</t>
  </si>
  <si>
    <t>2238.</t>
  </si>
  <si>
    <t>13.2</t>
  </si>
  <si>
    <t>1444.</t>
  </si>
  <si>
    <t>325.6</t>
  </si>
  <si>
    <t>15.21</t>
  </si>
  <si>
    <t>67.45</t>
  </si>
  <si>
    <t>20.2</t>
  </si>
  <si>
    <t>790.1</t>
  </si>
  <si>
    <t>1691.</t>
  </si>
  <si>
    <t>2422.</t>
  </si>
  <si>
    <t>2904.</t>
  </si>
  <si>
    <t>3450.</t>
  </si>
  <si>
    <t>3380.</t>
  </si>
  <si>
    <t>2375.</t>
  </si>
  <si>
    <t>1437.</t>
  </si>
  <si>
    <t>280.4</t>
  </si>
  <si>
    <t>12.51</t>
  </si>
  <si>
    <t>-2.97</t>
  </si>
  <si>
    <t>-2.90</t>
  </si>
  <si>
    <t>75.93</t>
  </si>
  <si>
    <t>844.1</t>
  </si>
  <si>
    <t>1687.</t>
  </si>
  <si>
    <t>33.0</t>
  </si>
  <si>
    <t>2533.</t>
  </si>
  <si>
    <t>32.6</t>
  </si>
  <si>
    <t>33.1</t>
  </si>
  <si>
    <t>2620.</t>
  </si>
  <si>
    <t>3439.</t>
  </si>
  <si>
    <t>3581.</t>
  </si>
  <si>
    <t>2795.</t>
  </si>
  <si>
    <t>2810.</t>
  </si>
  <si>
    <t>2289.</t>
  </si>
  <si>
    <t>1435.</t>
  </si>
  <si>
    <t>326.7</t>
  </si>
  <si>
    <t>16.26</t>
  </si>
  <si>
    <t>19.7</t>
  </si>
  <si>
    <t>20.0</t>
  </si>
  <si>
    <t>20.5</t>
  </si>
  <si>
    <t>19.5</t>
  </si>
  <si>
    <t>42.08</t>
  </si>
  <si>
    <t>449.7</t>
  </si>
  <si>
    <t>1466.</t>
  </si>
  <si>
    <t>1992.</t>
  </si>
  <si>
    <t>2936.</t>
  </si>
  <si>
    <t>9.1</t>
  </si>
  <si>
    <t>3154.</t>
  </si>
  <si>
    <t>3077.</t>
  </si>
  <si>
    <t>1787.</t>
  </si>
  <si>
    <t>2591.</t>
  </si>
  <si>
    <t>1356.</t>
  </si>
  <si>
    <t>307.9</t>
  </si>
  <si>
    <t>2080.</t>
  </si>
  <si>
    <t>15.39</t>
  </si>
  <si>
    <t>-3.32</t>
  </si>
  <si>
    <t>-2.84</t>
  </si>
  <si>
    <t>-3.31</t>
  </si>
  <si>
    <t>-2.65</t>
  </si>
  <si>
    <t>28.62</t>
  </si>
  <si>
    <t>289.6</t>
  </si>
  <si>
    <t>1377.</t>
  </si>
  <si>
    <t>1624.</t>
  </si>
  <si>
    <t>2086.</t>
  </si>
  <si>
    <t>2985.</t>
  </si>
  <si>
    <t>1603.</t>
  </si>
  <si>
    <t>2334.</t>
  </si>
  <si>
    <t>853.0</t>
  </si>
  <si>
    <t>342.0</t>
  </si>
  <si>
    <t>117.5</t>
  </si>
  <si>
    <t>-2.59</t>
  </si>
  <si>
    <t>48.66</t>
  </si>
  <si>
    <t>849.3</t>
  </si>
  <si>
    <t>950.8</t>
  </si>
  <si>
    <t>1575.</t>
  </si>
  <si>
    <t>1966.</t>
  </si>
  <si>
    <t>2275.</t>
  </si>
  <si>
    <t>2436.</t>
  </si>
  <si>
    <t>3316.</t>
  </si>
  <si>
    <t>2267.</t>
  </si>
  <si>
    <t>1420.</t>
  </si>
  <si>
    <t>510.2</t>
  </si>
  <si>
    <t>26.42</t>
  </si>
  <si>
    <t>-2.56</t>
  </si>
  <si>
    <t>-3.20</t>
  </si>
  <si>
    <t>-2.78</t>
  </si>
  <si>
    <t>32.52</t>
  </si>
  <si>
    <t>231.7</t>
  </si>
  <si>
    <t>560.5</t>
  </si>
  <si>
    <t>11.3</t>
  </si>
  <si>
    <t>1328.</t>
  </si>
  <si>
    <t>1672.</t>
  </si>
  <si>
    <t>2852.</t>
  </si>
  <si>
    <t>2489.</t>
  </si>
  <si>
    <t>2227.</t>
  </si>
  <si>
    <t>980.0</t>
  </si>
  <si>
    <t>817.4</t>
  </si>
  <si>
    <t>447.9</t>
  </si>
  <si>
    <t>-3.08</t>
  </si>
  <si>
    <t>-2.55</t>
  </si>
  <si>
    <t>-1.92</t>
  </si>
  <si>
    <t>-0.79</t>
  </si>
  <si>
    <t>-1.53</t>
  </si>
  <si>
    <t>-2.86</t>
  </si>
  <si>
    <t>335.1</t>
  </si>
  <si>
    <t>659.3</t>
  </si>
  <si>
    <t>774.0</t>
  </si>
  <si>
    <t>13.6</t>
  </si>
  <si>
    <t>632.4</t>
  </si>
  <si>
    <t>1644.</t>
  </si>
  <si>
    <t>2535.</t>
  </si>
  <si>
    <t>1002.6</t>
  </si>
  <si>
    <t>1308.</t>
  </si>
  <si>
    <t>2207.</t>
  </si>
  <si>
    <t>1364.</t>
  </si>
  <si>
    <t>325.9</t>
  </si>
  <si>
    <t>1002.5</t>
  </si>
  <si>
    <t>1003.1</t>
  </si>
  <si>
    <t>-2.53</t>
  </si>
  <si>
    <t>1003.0</t>
  </si>
  <si>
    <t>26.36</t>
  </si>
  <si>
    <t>270.6</t>
  </si>
  <si>
    <t>809.6</t>
  </si>
  <si>
    <t>1149.</t>
  </si>
  <si>
    <t>1686.</t>
  </si>
  <si>
    <t>1607.</t>
  </si>
  <si>
    <t>983.0</t>
  </si>
  <si>
    <t>640.9</t>
  </si>
  <si>
    <t>286.8</t>
  </si>
  <si>
    <t>132.3</t>
  </si>
  <si>
    <t>69.61</t>
  </si>
  <si>
    <t>26.86</t>
  </si>
  <si>
    <t>-0.59</t>
  </si>
  <si>
    <t>-1.22</t>
  </si>
  <si>
    <t>0.362</t>
  </si>
  <si>
    <t>-2.69</t>
  </si>
  <si>
    <t>-2.80</t>
  </si>
  <si>
    <t>-1.86</t>
  </si>
  <si>
    <t>-2.48</t>
  </si>
  <si>
    <t>44.48</t>
  </si>
  <si>
    <t>201.6</t>
  </si>
  <si>
    <t>2286.</t>
  </si>
  <si>
    <t>3060.</t>
  </si>
  <si>
    <t>3317.</t>
  </si>
  <si>
    <t>2801.</t>
  </si>
  <si>
    <t>2307.</t>
  </si>
  <si>
    <t>2213.</t>
  </si>
  <si>
    <t>1439.</t>
  </si>
  <si>
    <t>378.1</t>
  </si>
  <si>
    <t>18.70</t>
  </si>
  <si>
    <t>-3.38</t>
  </si>
  <si>
    <t>-3.43</t>
  </si>
  <si>
    <t>14.94</t>
  </si>
  <si>
    <t>191.2</t>
  </si>
  <si>
    <t>1242.</t>
  </si>
  <si>
    <t>1453.</t>
  </si>
  <si>
    <t>2976.</t>
  </si>
  <si>
    <t>3285.</t>
  </si>
  <si>
    <t>3104.</t>
  </si>
  <si>
    <t>2063.</t>
  </si>
  <si>
    <t>1925.</t>
  </si>
  <si>
    <t>1821.</t>
  </si>
  <si>
    <t>1336.</t>
  </si>
  <si>
    <t>492.4</t>
  </si>
  <si>
    <t>27.51</t>
  </si>
  <si>
    <t>43.78</t>
  </si>
  <si>
    <t>327.2</t>
  </si>
  <si>
    <t>538.0</t>
  </si>
  <si>
    <t>10.3</t>
  </si>
  <si>
    <t>2697.</t>
  </si>
  <si>
    <t>2869.</t>
  </si>
  <si>
    <t>2017.</t>
  </si>
  <si>
    <t>2856.</t>
  </si>
  <si>
    <t>2215.</t>
  </si>
  <si>
    <t>1430.</t>
  </si>
  <si>
    <t>315.7</t>
  </si>
  <si>
    <t>-3.10</t>
  </si>
  <si>
    <t>-3.42</t>
  </si>
  <si>
    <t>160.0</t>
  </si>
  <si>
    <t>1280.</t>
  </si>
  <si>
    <t>2316.</t>
  </si>
  <si>
    <t>3012.</t>
  </si>
  <si>
    <t>3259.</t>
  </si>
  <si>
    <t>10.2</t>
  </si>
  <si>
    <t>3351.</t>
  </si>
  <si>
    <t>3057.</t>
  </si>
  <si>
    <t>2642.</t>
  </si>
  <si>
    <t>2315.</t>
  </si>
  <si>
    <t>1443.</t>
  </si>
  <si>
    <t>334.7</t>
  </si>
  <si>
    <t>12.89</t>
  </si>
  <si>
    <t>-2.92</t>
  </si>
  <si>
    <t>0.476</t>
  </si>
  <si>
    <t>26.65</t>
  </si>
  <si>
    <t>379.5</t>
  </si>
  <si>
    <t>1613.</t>
  </si>
  <si>
    <t>3212.</t>
  </si>
  <si>
    <t>2719.</t>
  </si>
  <si>
    <t>2848.</t>
  </si>
  <si>
    <t>2051.</t>
  </si>
  <si>
    <t>1936.</t>
  </si>
  <si>
    <t>1433.</t>
  </si>
  <si>
    <t>453.2</t>
  </si>
  <si>
    <t>19.70</t>
  </si>
  <si>
    <t>-3.19</t>
  </si>
  <si>
    <t>28.64</t>
  </si>
  <si>
    <t>434.6</t>
  </si>
  <si>
    <t>1424.</t>
  </si>
  <si>
    <t>1671.</t>
  </si>
  <si>
    <t>1952.</t>
  </si>
  <si>
    <t>830.9</t>
  </si>
  <si>
    <t>1788.</t>
  </si>
  <si>
    <t>1701.</t>
  </si>
  <si>
    <t>1838.</t>
  </si>
  <si>
    <t>842.3</t>
  </si>
  <si>
    <t>103.7</t>
  </si>
  <si>
    <t>125.7</t>
  </si>
  <si>
    <t>19.37</t>
  </si>
  <si>
    <t>-1.64</t>
  </si>
  <si>
    <t>-1.28</t>
  </si>
  <si>
    <t>-0.95</t>
  </si>
  <si>
    <t>-1.26</t>
  </si>
  <si>
    <t>-3.47</t>
  </si>
  <si>
    <t>36.51</t>
  </si>
  <si>
    <t>508.9</t>
  </si>
  <si>
    <t>1520.</t>
  </si>
  <si>
    <t>1878.</t>
  </si>
  <si>
    <t>2407.</t>
  </si>
  <si>
    <t>2119.</t>
  </si>
  <si>
    <t>2804.</t>
  </si>
  <si>
    <t>2039.</t>
  </si>
  <si>
    <t>19.3</t>
  </si>
  <si>
    <t>2698.</t>
  </si>
  <si>
    <t>19.6</t>
  </si>
  <si>
    <t>1250.</t>
  </si>
  <si>
    <t>262.7</t>
  </si>
  <si>
    <t>11.45</t>
  </si>
  <si>
    <t>-2.91</t>
  </si>
  <si>
    <t>-2.32</t>
  </si>
  <si>
    <t>18.90</t>
  </si>
  <si>
    <t>652.7</t>
  </si>
  <si>
    <t>1650.</t>
  </si>
  <si>
    <t>2381.</t>
  </si>
  <si>
    <t>2718.</t>
  </si>
  <si>
    <t>2372.</t>
  </si>
  <si>
    <t>2508.</t>
  </si>
  <si>
    <t>2205.</t>
  </si>
  <si>
    <t>1918.</t>
  </si>
  <si>
    <t>1070.</t>
  </si>
  <si>
    <t>222.5</t>
  </si>
  <si>
    <t>37.07</t>
  </si>
  <si>
    <t>0.561</t>
  </si>
  <si>
    <t>-2.10</t>
  </si>
  <si>
    <t>-2.29</t>
  </si>
  <si>
    <t>-2.64</t>
  </si>
  <si>
    <t>-3.03</t>
  </si>
  <si>
    <t>16.67</t>
  </si>
  <si>
    <t>344.1</t>
  </si>
  <si>
    <t>1333.</t>
  </si>
  <si>
    <t>1875.</t>
  </si>
  <si>
    <t>2210.</t>
  </si>
  <si>
    <t>3110.</t>
  </si>
  <si>
    <t>3142.</t>
  </si>
  <si>
    <t>2809.</t>
  </si>
  <si>
    <t>2182.</t>
  </si>
  <si>
    <t>1413.</t>
  </si>
  <si>
    <t>403.0</t>
  </si>
  <si>
    <t>12.40</t>
  </si>
  <si>
    <t>19.9</t>
  </si>
  <si>
    <t>19.8</t>
  </si>
  <si>
    <t>19.4</t>
  </si>
  <si>
    <t>20.1</t>
  </si>
  <si>
    <t>-2.07</t>
  </si>
  <si>
    <t>14.0</t>
  </si>
  <si>
    <t>31.70</t>
  </si>
  <si>
    <t>483.0</t>
  </si>
  <si>
    <t>1134.</t>
  </si>
  <si>
    <t>2254.</t>
  </si>
  <si>
    <t>1940.</t>
  </si>
  <si>
    <t>2619.</t>
  </si>
  <si>
    <t>3022.</t>
  </si>
  <si>
    <t>2961.</t>
  </si>
  <si>
    <t>1651.</t>
  </si>
  <si>
    <t>773.3</t>
  </si>
  <si>
    <t>204.0</t>
  </si>
  <si>
    <t>24.55</t>
  </si>
  <si>
    <t>0.258</t>
  </si>
  <si>
    <t>-1.31</t>
  </si>
  <si>
    <t>-1.58</t>
  </si>
  <si>
    <t>-2.44</t>
  </si>
  <si>
    <t>-3.00</t>
  </si>
  <si>
    <t>22.38</t>
  </si>
  <si>
    <t>459.1</t>
  </si>
  <si>
    <t>934.3</t>
  </si>
  <si>
    <t>2770.</t>
  </si>
  <si>
    <t>3388.</t>
  </si>
  <si>
    <t>3070.</t>
  </si>
  <si>
    <t>2733.</t>
  </si>
  <si>
    <t>2276.</t>
  </si>
  <si>
    <t>1256.</t>
  </si>
  <si>
    <t>287.0</t>
  </si>
  <si>
    <t>17.07</t>
  </si>
  <si>
    <t>-1.34</t>
  </si>
  <si>
    <t>-1.32</t>
  </si>
  <si>
    <t>-1.27</t>
  </si>
  <si>
    <t>-0.82</t>
  </si>
  <si>
    <t>0.170</t>
  </si>
  <si>
    <t>-3.02</t>
  </si>
  <si>
    <t>31.17</t>
  </si>
  <si>
    <t>663.3</t>
  </si>
  <si>
    <t>1206.</t>
  </si>
  <si>
    <t>2231.</t>
  </si>
  <si>
    <t>2821.</t>
  </si>
  <si>
    <t>3233.</t>
  </si>
  <si>
    <t>2751.</t>
  </si>
  <si>
    <t>2794.</t>
  </si>
  <si>
    <t>2891.</t>
  </si>
  <si>
    <t>2195.</t>
  </si>
  <si>
    <t>1368.</t>
  </si>
  <si>
    <t>408.7</t>
  </si>
  <si>
    <t>12.59</t>
  </si>
  <si>
    <t>216.4</t>
  </si>
  <si>
    <t>549.3</t>
  </si>
  <si>
    <t>767.3</t>
  </si>
  <si>
    <t>1164.</t>
  </si>
  <si>
    <t>2910.</t>
  </si>
  <si>
    <t>2949.</t>
  </si>
  <si>
    <t>2761.</t>
  </si>
  <si>
    <t>11.2</t>
  </si>
  <si>
    <t>2605.</t>
  </si>
  <si>
    <t>1627.</t>
  </si>
  <si>
    <t>705.4</t>
  </si>
  <si>
    <t>365.4</t>
  </si>
  <si>
    <t>14.10</t>
  </si>
  <si>
    <t>-2.89</t>
  </si>
  <si>
    <t>-2.33</t>
  </si>
  <si>
    <t>-2.67</t>
  </si>
  <si>
    <t>-2.26</t>
  </si>
  <si>
    <t>12.68</t>
  </si>
  <si>
    <t>139.2</t>
  </si>
  <si>
    <t>177.7</t>
  </si>
  <si>
    <t>338.3</t>
  </si>
  <si>
    <t>734.7</t>
  </si>
  <si>
    <t>2279.</t>
  </si>
  <si>
    <t>12.8</t>
  </si>
  <si>
    <t>1032.</t>
  </si>
  <si>
    <t>1408.</t>
  </si>
  <si>
    <t>1835.</t>
  </si>
  <si>
    <t>1841.</t>
  </si>
  <si>
    <t>807.5</t>
  </si>
  <si>
    <t>287.2</t>
  </si>
  <si>
    <t>11.88</t>
  </si>
  <si>
    <t>-2.61</t>
  </si>
  <si>
    <t>-0.55</t>
  </si>
  <si>
    <t>-2.58</t>
  </si>
  <si>
    <t>-3.30</t>
  </si>
  <si>
    <t>21.01</t>
  </si>
  <si>
    <t>519.4</t>
  </si>
  <si>
    <t>1400.</t>
  </si>
  <si>
    <t>1817.</t>
  </si>
  <si>
    <t>1136.</t>
  </si>
  <si>
    <t>590.3</t>
  </si>
  <si>
    <t>578.1</t>
  </si>
  <si>
    <t>1261.</t>
  </si>
  <si>
    <t>1010.</t>
  </si>
  <si>
    <t>481.3</t>
  </si>
  <si>
    <t>305.9</t>
  </si>
  <si>
    <t>225.3</t>
  </si>
  <si>
    <t>16.93</t>
  </si>
  <si>
    <t>-1.04</t>
  </si>
  <si>
    <t>50.20</t>
  </si>
  <si>
    <t>720.7</t>
  </si>
  <si>
    <t>1486.</t>
  </si>
  <si>
    <t>2192.</t>
  </si>
  <si>
    <t>2655.</t>
  </si>
  <si>
    <t>2929.</t>
  </si>
  <si>
    <t>3191.</t>
  </si>
  <si>
    <t>2825.</t>
  </si>
  <si>
    <t>2130.</t>
  </si>
  <si>
    <t>1300.</t>
  </si>
  <si>
    <t>271.0</t>
  </si>
  <si>
    <t>32.56</t>
  </si>
  <si>
    <t>565.3</t>
  </si>
  <si>
    <t>1388.</t>
  </si>
  <si>
    <t>2240.</t>
  </si>
  <si>
    <t>2370.</t>
  </si>
  <si>
    <t>2811.</t>
  </si>
  <si>
    <t>2738.</t>
  </si>
  <si>
    <t>11.5</t>
  </si>
  <si>
    <t>1924.</t>
  </si>
  <si>
    <t>1196.</t>
  </si>
  <si>
    <t>393.0</t>
  </si>
  <si>
    <t>23.80</t>
  </si>
  <si>
    <t>45.38</t>
  </si>
  <si>
    <t>639.7</t>
  </si>
  <si>
    <t>1489.</t>
  </si>
  <si>
    <t>2144.</t>
  </si>
  <si>
    <t>3218.</t>
  </si>
  <si>
    <t>3323.</t>
  </si>
  <si>
    <t>3184.</t>
  </si>
  <si>
    <t>11.8</t>
  </si>
  <si>
    <t>2634.</t>
  </si>
  <si>
    <t>2241.</t>
  </si>
  <si>
    <t>885.7</t>
  </si>
  <si>
    <t>265.2</t>
  </si>
  <si>
    <t>16.83</t>
  </si>
  <si>
    <t>-2.13</t>
  </si>
  <si>
    <t>32.01</t>
  </si>
  <si>
    <t>371.0</t>
  </si>
  <si>
    <t>1636.</t>
  </si>
  <si>
    <t>2663.</t>
  </si>
  <si>
    <t>1002.7</t>
  </si>
  <si>
    <t>1002.9</t>
  </si>
  <si>
    <t>2543.</t>
  </si>
  <si>
    <t>1776.</t>
  </si>
  <si>
    <t>822.3</t>
  </si>
  <si>
    <t>255.5</t>
  </si>
  <si>
    <t>14.66</t>
  </si>
  <si>
    <t>-2.39</t>
  </si>
  <si>
    <t>43.83</t>
  </si>
  <si>
    <t>380.1</t>
  </si>
  <si>
    <t>1958.</t>
  </si>
  <si>
    <t>2633.</t>
  </si>
  <si>
    <t>3276.</t>
  </si>
  <si>
    <t>2803.</t>
  </si>
  <si>
    <t>2092.</t>
  </si>
  <si>
    <t>1239.</t>
  </si>
  <si>
    <t>267.1</t>
  </si>
  <si>
    <t>12.57</t>
  </si>
  <si>
    <t>-3.41</t>
  </si>
  <si>
    <t>352.7</t>
  </si>
  <si>
    <t>1165.</t>
  </si>
  <si>
    <t>2217.</t>
  </si>
  <si>
    <t>1598.</t>
  </si>
  <si>
    <t>3258.</t>
  </si>
  <si>
    <t>2916.</t>
  </si>
  <si>
    <t>2099.</t>
  </si>
  <si>
    <t>1861.</t>
  </si>
  <si>
    <t>1194.</t>
  </si>
  <si>
    <t>273.3</t>
  </si>
  <si>
    <t>14.79</t>
  </si>
  <si>
    <t>47.63</t>
  </si>
  <si>
    <t>651.4</t>
  </si>
  <si>
    <t>1524.</t>
  </si>
  <si>
    <t>32.7</t>
  </si>
  <si>
    <t>2165.</t>
  </si>
  <si>
    <t>2823.</t>
  </si>
  <si>
    <t>32.8</t>
  </si>
  <si>
    <t>2900.</t>
  </si>
  <si>
    <t>2948.</t>
  </si>
  <si>
    <t>2834.</t>
  </si>
  <si>
    <t>2030.</t>
  </si>
  <si>
    <t>1243.</t>
  </si>
  <si>
    <t>266.0</t>
  </si>
  <si>
    <t>17.89</t>
  </si>
  <si>
    <t>18.9</t>
  </si>
  <si>
    <t>19.1</t>
  </si>
  <si>
    <t>45.55</t>
  </si>
  <si>
    <t>525.0</t>
  </si>
  <si>
    <t>1406.</t>
  </si>
  <si>
    <t>1961.</t>
  </si>
  <si>
    <t>33.2</t>
  </si>
  <si>
    <t>2608.</t>
  </si>
  <si>
    <t>33.6</t>
  </si>
  <si>
    <t>2920.</t>
  </si>
  <si>
    <t>33.5</t>
  </si>
  <si>
    <t>2982.</t>
  </si>
  <si>
    <t>2562.</t>
  </si>
  <si>
    <t>2552.</t>
  </si>
  <si>
    <t>2083.</t>
  </si>
  <si>
    <t>1221.</t>
  </si>
  <si>
    <t>261.3</t>
  </si>
  <si>
    <t>14.55</t>
  </si>
  <si>
    <t>25.03</t>
  </si>
  <si>
    <t>331.7</t>
  </si>
  <si>
    <t>232.8</t>
  </si>
  <si>
    <t>13.5</t>
  </si>
  <si>
    <t>477.9</t>
  </si>
  <si>
    <t>1899.</t>
  </si>
  <si>
    <t>2068.</t>
  </si>
  <si>
    <t>1367.</t>
  </si>
  <si>
    <t>2837.</t>
  </si>
  <si>
    <t>2167.</t>
  </si>
  <si>
    <t>1856.</t>
  </si>
  <si>
    <t>274.7</t>
  </si>
  <si>
    <t>14.25</t>
  </si>
  <si>
    <t>temp_med</t>
  </si>
  <si>
    <t>latitude</t>
  </si>
  <si>
    <t>longitude</t>
  </si>
  <si>
    <t>altitude</t>
  </si>
  <si>
    <t>P atm (kPa)</t>
  </si>
  <si>
    <t>coef psicometrico (kPa/ºC)</t>
  </si>
  <si>
    <t>delta (kPa/ºC)</t>
  </si>
  <si>
    <t>es (kPa)</t>
  </si>
  <si>
    <r>
      <t>e</t>
    </r>
    <r>
      <rPr>
        <vertAlign val="superscript"/>
        <sz val="14"/>
        <rFont val="Arial"/>
        <family val="2"/>
      </rPr>
      <t>o (Tmin)</t>
    </r>
  </si>
  <si>
    <r>
      <t>e</t>
    </r>
    <r>
      <rPr>
        <vertAlign val="superscript"/>
        <sz val="14"/>
        <rFont val="Arial"/>
        <family val="2"/>
      </rPr>
      <t>o (Tmax)</t>
    </r>
  </si>
  <si>
    <t>ea (kPa)</t>
  </si>
  <si>
    <t>EToPM</t>
  </si>
  <si>
    <t>radiacao (MJ/m^2)</t>
  </si>
  <si>
    <t>radiacao (kJ/m^2)</t>
  </si>
  <si>
    <t>G (MJ/m^2)</t>
  </si>
  <si>
    <t>vento_vel (m/s)</t>
  </si>
  <si>
    <t>umid_inst (%)</t>
  </si>
  <si>
    <t>exemplo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</si>
</sst>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color theme="1"/>
      <name val="Calibri"/>
      <family val="2"/>
      <scheme val="minor"/>
    </font>
    <font>
      <vertAlign val="superscript"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/>
    <xf numFmtId="2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zenda_granjeiro/Dados%20Meteorologicos%20Faz%20Grangeiro%202016-1%20AJUSTADO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.Estação"/>
      <sheetName val="Dados horários"/>
      <sheetName val="Dados Diários"/>
      <sheetName val="Vento"/>
      <sheetName val="Temperatura"/>
      <sheetName val="Umidade"/>
      <sheetName val="Radiação"/>
      <sheetName val="ETo"/>
      <sheetName val="Precip diária"/>
      <sheetName val="ETo PM"/>
      <sheetName val="Precip mensal"/>
      <sheetName val="Plan2"/>
    </sheetNames>
    <sheetDataSet>
      <sheetData sheetId="0"/>
      <sheetData sheetId="1"/>
      <sheetData sheetId="2">
        <row r="5">
          <cell r="H5" t="str">
            <v>Velocidade</v>
          </cell>
        </row>
      </sheetData>
      <sheetData sheetId="9"/>
      <sheetData sheetId="11"/>
    </sheetDataSet>
  </externalBook>
</externalLink>
</file>

<file path=xl/queryTables/queryTable1.xml><?xml version="1.0" encoding="utf-8"?>
<queryTable xmlns="http://schemas.openxmlformats.org/spreadsheetml/2006/main" name="itapipoca-20170427a20170519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tapipoca-20170427a20170519b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"/>
  <sheetViews>
    <sheetView workbookViewId="0">
      <selection activeCell="D4" sqref="D4"/>
    </sheetView>
  </sheetViews>
  <sheetFormatPr baseColWidth="10" defaultRowHeight="16" x14ac:dyDescent="0.2"/>
  <sheetData>
    <row r="1" spans="1:20" x14ac:dyDescent="0.2">
      <c r="A1" s="2">
        <v>25.21</v>
      </c>
      <c r="B1" s="3">
        <v>299.93</v>
      </c>
      <c r="C1" s="3">
        <v>296.49</v>
      </c>
      <c r="D1" s="4">
        <v>0.19089476224556776</v>
      </c>
      <c r="E1" s="5">
        <v>101.06381054996692</v>
      </c>
      <c r="F1" s="6">
        <v>6.7207434015727999E-2</v>
      </c>
      <c r="G1" s="6">
        <v>2.8955138562291252</v>
      </c>
      <c r="H1" s="6">
        <v>3.5530914845105421</v>
      </c>
      <c r="I1" s="6">
        <v>3.2243026703698336</v>
      </c>
      <c r="J1" s="7">
        <v>2.8639868469560046</v>
      </c>
      <c r="K1" s="6">
        <v>0.36031582341382906</v>
      </c>
      <c r="L1" s="6">
        <v>1.0306616665763046</v>
      </c>
      <c r="M1" s="6">
        <v>-0.34663400003096273</v>
      </c>
      <c r="N1" s="6">
        <v>1.592891203937689</v>
      </c>
      <c r="O1" s="8">
        <v>37.637346734969789</v>
      </c>
      <c r="P1" s="6">
        <v>28.243064989921329</v>
      </c>
      <c r="Q1" s="6">
        <v>3.6959999999999997</v>
      </c>
      <c r="R1" s="5">
        <v>-0.48194689841395388</v>
      </c>
      <c r="S1" s="4">
        <v>4.1779468984139534</v>
      </c>
      <c r="T1" s="1">
        <f>IF(A1&gt;0,((0.408*D1*S1)+ (900/(A1+273))*F1*'[1]Dados Diários'!H4*0.01157*K1)/(D1+F1*(1+0.34*'[1]Dados Diários'!H4*0.01157)),0)</f>
        <v>1.2607395911047896</v>
      </c>
    </row>
    <row r="2" spans="1:20" x14ac:dyDescent="0.2">
      <c r="A2" s="9" t="s">
        <v>0</v>
      </c>
      <c r="B2" s="9" t="s">
        <v>1</v>
      </c>
      <c r="C2" s="10" t="s">
        <v>2</v>
      </c>
      <c r="D2" s="11" t="s">
        <v>3</v>
      </c>
      <c r="E2" s="9" t="s">
        <v>4</v>
      </c>
      <c r="F2" s="12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13" t="s">
        <v>10</v>
      </c>
      <c r="L2" s="14" t="s">
        <v>11</v>
      </c>
      <c r="M2" s="14" t="s">
        <v>12</v>
      </c>
      <c r="N2" s="15" t="s">
        <v>13</v>
      </c>
      <c r="O2" s="15" t="s">
        <v>14</v>
      </c>
      <c r="P2" s="15" t="s">
        <v>15</v>
      </c>
      <c r="Q2" s="15" t="s">
        <v>16</v>
      </c>
      <c r="R2" s="15" t="s">
        <v>17</v>
      </c>
      <c r="S2" s="16" t="s">
        <v>18</v>
      </c>
      <c r="T2" s="1" t="e">
        <f>IF(A2&gt;0,((0.408*D2*S2)+ (900/(A2+273))*F2*'[1]Dados Diários'!H5*0.01157*K2)/(D2+F2*(1+0.34*'[1]Dados Diários'!H5*0.01157)),0)</f>
        <v>#VALUE!</v>
      </c>
    </row>
    <row r="4" spans="1:20" x14ac:dyDescent="0.2">
      <c r="B4" s="17"/>
      <c r="C4">
        <f>(D4+E4)/2</f>
        <v>23.35</v>
      </c>
      <c r="D4">
        <v>23.6</v>
      </c>
      <c r="E4">
        <v>23.1</v>
      </c>
      <c r="F4">
        <v>92</v>
      </c>
      <c r="G4">
        <v>92</v>
      </c>
      <c r="H4">
        <v>92</v>
      </c>
      <c r="I4">
        <v>22</v>
      </c>
      <c r="J4">
        <v>22.2</v>
      </c>
      <c r="K4">
        <v>21.7</v>
      </c>
      <c r="L4">
        <v>1002.3</v>
      </c>
      <c r="M4">
        <v>1002.3</v>
      </c>
      <c r="N4">
        <v>1001.7</v>
      </c>
      <c r="O4">
        <v>1.2</v>
      </c>
      <c r="P4">
        <v>33</v>
      </c>
      <c r="Q4">
        <v>4</v>
      </c>
      <c r="R4">
        <v>-1.93</v>
      </c>
      <c r="S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7"/>
  <sheetViews>
    <sheetView workbookViewId="0">
      <selection activeCell="C2" sqref="C2"/>
    </sheetView>
  </sheetViews>
  <sheetFormatPr baseColWidth="10" defaultRowHeight="16" x14ac:dyDescent="0.2"/>
  <cols>
    <col min="1" max="1" width="13.6640625" bestFit="1" customWidth="1"/>
    <col min="2" max="2" width="13.83203125" bestFit="1" customWidth="1"/>
    <col min="3" max="3" width="10" bestFit="1" customWidth="1"/>
    <col min="4" max="4" width="9.83203125" bestFit="1" customWidth="1"/>
    <col min="5" max="5" width="9.5" bestFit="1" customWidth="1"/>
    <col min="6" max="6" width="9.1640625" bestFit="1" customWidth="1"/>
    <col min="7" max="7" width="9.6640625" bestFit="1" customWidth="1"/>
    <col min="8" max="8" width="9.33203125" bestFit="1" customWidth="1"/>
    <col min="9" max="9" width="15" bestFit="1" customWidth="1"/>
    <col min="10" max="10" width="15.5" bestFit="1" customWidth="1"/>
    <col min="11" max="11" width="15.1640625" bestFit="1" customWidth="1"/>
    <col min="12" max="12" width="7.33203125" bestFit="1" customWidth="1"/>
    <col min="13" max="13" width="11.83203125" bestFit="1" customWidth="1"/>
    <col min="14" max="14" width="11.5" bestFit="1" customWidth="1"/>
    <col min="15" max="15" width="12.83203125" bestFit="1" customWidth="1"/>
    <col min="16" max="16" width="9.1640625" bestFit="1" customWidth="1"/>
    <col min="17" max="17" width="12.33203125" bestFit="1" customWidth="1"/>
    <col min="18" max="18" width="8" bestFit="1" customWidth="1"/>
    <col min="19" max="19" width="11.1640625" bestFit="1" customWidth="1"/>
  </cols>
  <sheetData>
    <row r="1" spans="1:19" x14ac:dyDescent="0.2">
      <c r="A1" t="s">
        <v>19</v>
      </c>
      <c r="B1" t="s">
        <v>20</v>
      </c>
      <c r="C1" t="s">
        <v>1105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</row>
    <row r="2" spans="1:19" x14ac:dyDescent="0.2">
      <c r="A2" t="s">
        <v>37</v>
      </c>
      <c r="B2" s="17">
        <v>42826</v>
      </c>
      <c r="C2" t="e">
        <f>(D2+E2)/2</f>
        <v>#VALUE!</v>
      </c>
      <c r="D2" t="s">
        <v>155</v>
      </c>
      <c r="E2" t="s">
        <v>159</v>
      </c>
      <c r="F2">
        <v>92</v>
      </c>
      <c r="G2">
        <v>92</v>
      </c>
      <c r="H2">
        <v>91</v>
      </c>
      <c r="I2" t="s">
        <v>80</v>
      </c>
      <c r="J2" t="s">
        <v>80</v>
      </c>
      <c r="K2" t="s">
        <v>39</v>
      </c>
      <c r="L2" t="s">
        <v>45</v>
      </c>
      <c r="M2" t="s">
        <v>45</v>
      </c>
      <c r="N2" t="s">
        <v>165</v>
      </c>
      <c r="O2" t="s">
        <v>166</v>
      </c>
      <c r="P2">
        <v>69</v>
      </c>
      <c r="Q2" t="s">
        <v>167</v>
      </c>
      <c r="R2" t="s">
        <v>168</v>
      </c>
      <c r="S2" t="s">
        <v>49</v>
      </c>
    </row>
    <row r="3" spans="1:19" x14ac:dyDescent="0.2">
      <c r="A3" t="s">
        <v>37</v>
      </c>
      <c r="B3" s="17">
        <v>42826.041666666664</v>
      </c>
      <c r="C3" t="s">
        <v>159</v>
      </c>
      <c r="D3" t="s">
        <v>79</v>
      </c>
      <c r="E3" t="s">
        <v>72</v>
      </c>
      <c r="F3">
        <v>92</v>
      </c>
      <c r="G3">
        <v>92</v>
      </c>
      <c r="H3">
        <v>92</v>
      </c>
      <c r="I3" t="s">
        <v>80</v>
      </c>
      <c r="J3" t="s">
        <v>80</v>
      </c>
      <c r="K3" t="s">
        <v>87</v>
      </c>
      <c r="L3" t="s">
        <v>121</v>
      </c>
      <c r="M3" t="s">
        <v>121</v>
      </c>
      <c r="N3" t="s">
        <v>45</v>
      </c>
      <c r="O3" t="s">
        <v>83</v>
      </c>
      <c r="P3">
        <v>64</v>
      </c>
      <c r="Q3" t="s">
        <v>163</v>
      </c>
      <c r="R3" t="s">
        <v>164</v>
      </c>
      <c r="S3" t="s">
        <v>49</v>
      </c>
    </row>
    <row r="4" spans="1:19" x14ac:dyDescent="0.2">
      <c r="A4" t="s">
        <v>37</v>
      </c>
      <c r="B4" s="17">
        <v>42826.083333333336</v>
      </c>
      <c r="C4" t="s">
        <v>159</v>
      </c>
      <c r="D4" t="s">
        <v>159</v>
      </c>
      <c r="E4" t="s">
        <v>72</v>
      </c>
      <c r="F4">
        <v>92</v>
      </c>
      <c r="G4">
        <v>93</v>
      </c>
      <c r="H4">
        <v>92</v>
      </c>
      <c r="I4" t="s">
        <v>87</v>
      </c>
      <c r="J4" t="s">
        <v>80</v>
      </c>
      <c r="K4" t="s">
        <v>87</v>
      </c>
      <c r="L4" t="s">
        <v>102</v>
      </c>
      <c r="M4" t="s">
        <v>121</v>
      </c>
      <c r="N4" t="s">
        <v>102</v>
      </c>
      <c r="O4" t="s">
        <v>61</v>
      </c>
      <c r="P4">
        <v>69</v>
      </c>
      <c r="Q4" t="s">
        <v>104</v>
      </c>
      <c r="R4" t="s">
        <v>162</v>
      </c>
      <c r="S4" t="s">
        <v>49</v>
      </c>
    </row>
    <row r="5" spans="1:19" x14ac:dyDescent="0.2">
      <c r="A5" t="s">
        <v>37</v>
      </c>
      <c r="B5" s="17">
        <v>42826.125</v>
      </c>
      <c r="C5" t="s">
        <v>159</v>
      </c>
      <c r="D5" t="s">
        <v>155</v>
      </c>
      <c r="E5" t="s">
        <v>72</v>
      </c>
      <c r="F5">
        <v>92</v>
      </c>
      <c r="G5">
        <v>92</v>
      </c>
      <c r="H5">
        <v>92</v>
      </c>
      <c r="I5" t="s">
        <v>87</v>
      </c>
      <c r="J5" t="s">
        <v>62</v>
      </c>
      <c r="K5" t="s">
        <v>39</v>
      </c>
      <c r="L5" t="s">
        <v>156</v>
      </c>
      <c r="M5" t="s">
        <v>102</v>
      </c>
      <c r="N5" t="s">
        <v>156</v>
      </c>
      <c r="O5" t="s">
        <v>160</v>
      </c>
      <c r="P5">
        <v>35</v>
      </c>
      <c r="Q5" t="s">
        <v>83</v>
      </c>
      <c r="R5" t="s">
        <v>161</v>
      </c>
      <c r="S5" t="s">
        <v>49</v>
      </c>
    </row>
    <row r="6" spans="1:19" x14ac:dyDescent="0.2">
      <c r="A6" t="s">
        <v>37</v>
      </c>
      <c r="B6" s="17">
        <v>42826.166666666664</v>
      </c>
      <c r="C6" t="s">
        <v>152</v>
      </c>
      <c r="D6" t="s">
        <v>155</v>
      </c>
      <c r="E6" t="s">
        <v>152</v>
      </c>
      <c r="F6">
        <v>92</v>
      </c>
      <c r="G6">
        <v>92</v>
      </c>
      <c r="H6">
        <v>92</v>
      </c>
      <c r="I6" t="s">
        <v>39</v>
      </c>
      <c r="J6" t="s">
        <v>62</v>
      </c>
      <c r="K6" t="s">
        <v>39</v>
      </c>
      <c r="L6" t="s">
        <v>139</v>
      </c>
      <c r="M6" t="s">
        <v>156</v>
      </c>
      <c r="N6" t="s">
        <v>139</v>
      </c>
      <c r="O6" t="s">
        <v>107</v>
      </c>
      <c r="P6">
        <v>295</v>
      </c>
      <c r="Q6" t="s">
        <v>157</v>
      </c>
      <c r="R6" t="s">
        <v>158</v>
      </c>
      <c r="S6" t="s">
        <v>49</v>
      </c>
    </row>
    <row r="7" spans="1:19" x14ac:dyDescent="0.2">
      <c r="A7" t="s">
        <v>37</v>
      </c>
      <c r="B7" s="17">
        <v>42826.208333333336</v>
      </c>
      <c r="C7" t="s">
        <v>134</v>
      </c>
      <c r="D7" t="s">
        <v>152</v>
      </c>
      <c r="E7" t="s">
        <v>134</v>
      </c>
      <c r="F7">
        <v>93</v>
      </c>
      <c r="G7">
        <v>93</v>
      </c>
      <c r="H7">
        <v>92</v>
      </c>
      <c r="I7" t="s">
        <v>129</v>
      </c>
      <c r="J7" t="s">
        <v>39</v>
      </c>
      <c r="K7" t="s">
        <v>129</v>
      </c>
      <c r="L7" t="s">
        <v>149</v>
      </c>
      <c r="M7" t="s">
        <v>139</v>
      </c>
      <c r="N7" t="s">
        <v>153</v>
      </c>
      <c r="O7" t="s">
        <v>61</v>
      </c>
      <c r="P7">
        <v>290</v>
      </c>
      <c r="Q7" t="s">
        <v>76</v>
      </c>
      <c r="R7" t="s">
        <v>154</v>
      </c>
      <c r="S7" t="s">
        <v>49</v>
      </c>
    </row>
    <row r="8" spans="1:19" x14ac:dyDescent="0.2">
      <c r="A8" t="s">
        <v>37</v>
      </c>
      <c r="B8" s="17">
        <v>42826.25</v>
      </c>
      <c r="C8" t="s">
        <v>138</v>
      </c>
      <c r="D8" t="s">
        <v>128</v>
      </c>
      <c r="E8" t="s">
        <v>134</v>
      </c>
      <c r="F8">
        <v>93</v>
      </c>
      <c r="G8">
        <v>93</v>
      </c>
      <c r="H8">
        <v>93</v>
      </c>
      <c r="I8" t="s">
        <v>74</v>
      </c>
      <c r="J8" t="s">
        <v>39</v>
      </c>
      <c r="K8" t="s">
        <v>129</v>
      </c>
      <c r="L8" t="s">
        <v>141</v>
      </c>
      <c r="M8" t="s">
        <v>149</v>
      </c>
      <c r="N8" t="s">
        <v>141</v>
      </c>
      <c r="O8" t="s">
        <v>143</v>
      </c>
      <c r="P8">
        <v>277</v>
      </c>
      <c r="Q8" t="s">
        <v>150</v>
      </c>
      <c r="R8" t="s">
        <v>151</v>
      </c>
      <c r="S8" t="s">
        <v>49</v>
      </c>
    </row>
    <row r="9" spans="1:19" x14ac:dyDescent="0.2">
      <c r="A9" t="s">
        <v>37</v>
      </c>
      <c r="B9" s="17">
        <v>42826.291666666664</v>
      </c>
      <c r="C9" t="s">
        <v>134</v>
      </c>
      <c r="D9" t="s">
        <v>138</v>
      </c>
      <c r="E9" t="s">
        <v>127</v>
      </c>
      <c r="F9">
        <v>93</v>
      </c>
      <c r="G9">
        <v>93</v>
      </c>
      <c r="H9">
        <v>93</v>
      </c>
      <c r="I9" t="s">
        <v>129</v>
      </c>
      <c r="J9" t="s">
        <v>74</v>
      </c>
      <c r="K9" t="s">
        <v>129</v>
      </c>
      <c r="L9" t="s">
        <v>140</v>
      </c>
      <c r="M9" t="s">
        <v>141</v>
      </c>
      <c r="N9" t="s">
        <v>146</v>
      </c>
      <c r="O9" t="s">
        <v>147</v>
      </c>
      <c r="P9">
        <v>257</v>
      </c>
      <c r="Q9" t="s">
        <v>51</v>
      </c>
      <c r="R9" t="s">
        <v>148</v>
      </c>
      <c r="S9" t="s">
        <v>49</v>
      </c>
    </row>
    <row r="10" spans="1:19" x14ac:dyDescent="0.2">
      <c r="A10" t="s">
        <v>37</v>
      </c>
      <c r="B10" s="17">
        <v>42826.333333333336</v>
      </c>
      <c r="C10" t="s">
        <v>127</v>
      </c>
      <c r="D10" t="s">
        <v>134</v>
      </c>
      <c r="E10" t="s">
        <v>126</v>
      </c>
      <c r="F10">
        <v>93</v>
      </c>
      <c r="G10">
        <v>93</v>
      </c>
      <c r="H10">
        <v>93</v>
      </c>
      <c r="I10" t="s">
        <v>129</v>
      </c>
      <c r="J10" t="s">
        <v>74</v>
      </c>
      <c r="K10" t="s">
        <v>38</v>
      </c>
      <c r="L10" t="s">
        <v>141</v>
      </c>
      <c r="M10" t="s">
        <v>142</v>
      </c>
      <c r="N10" t="s">
        <v>140</v>
      </c>
      <c r="O10" t="s">
        <v>143</v>
      </c>
      <c r="P10">
        <v>25</v>
      </c>
      <c r="Q10" t="s">
        <v>144</v>
      </c>
      <c r="R10" t="s">
        <v>145</v>
      </c>
      <c r="S10" t="s">
        <v>46</v>
      </c>
    </row>
    <row r="11" spans="1:19" x14ac:dyDescent="0.2">
      <c r="A11" t="s">
        <v>37</v>
      </c>
      <c r="B11" s="17">
        <v>42826.375</v>
      </c>
      <c r="C11" t="s">
        <v>55</v>
      </c>
      <c r="D11" t="s">
        <v>138</v>
      </c>
      <c r="E11" t="s">
        <v>55</v>
      </c>
      <c r="F11">
        <v>93</v>
      </c>
      <c r="G11">
        <v>94</v>
      </c>
      <c r="H11">
        <v>93</v>
      </c>
      <c r="I11" t="s">
        <v>40</v>
      </c>
      <c r="J11" t="s">
        <v>39</v>
      </c>
      <c r="K11" t="s">
        <v>40</v>
      </c>
      <c r="L11" t="s">
        <v>139</v>
      </c>
      <c r="M11" t="s">
        <v>139</v>
      </c>
      <c r="N11" t="s">
        <v>140</v>
      </c>
      <c r="O11" t="s">
        <v>98</v>
      </c>
      <c r="P11">
        <v>118</v>
      </c>
      <c r="Q11" t="s">
        <v>136</v>
      </c>
      <c r="R11" s="18">
        <v>2044</v>
      </c>
      <c r="S11" t="s">
        <v>123</v>
      </c>
    </row>
    <row r="12" spans="1:19" x14ac:dyDescent="0.2">
      <c r="A12" t="s">
        <v>37</v>
      </c>
      <c r="B12" s="17">
        <v>42826.416666666664</v>
      </c>
      <c r="C12" t="s">
        <v>134</v>
      </c>
      <c r="D12" t="s">
        <v>134</v>
      </c>
      <c r="E12" t="s">
        <v>129</v>
      </c>
      <c r="F12">
        <v>94</v>
      </c>
      <c r="G12">
        <v>94</v>
      </c>
      <c r="H12">
        <v>93</v>
      </c>
      <c r="I12" t="s">
        <v>74</v>
      </c>
      <c r="J12" t="s">
        <v>74</v>
      </c>
      <c r="K12" t="s">
        <v>64</v>
      </c>
      <c r="L12" t="s">
        <v>130</v>
      </c>
      <c r="M12" t="s">
        <v>130</v>
      </c>
      <c r="N12" t="s">
        <v>81</v>
      </c>
      <c r="O12" t="s">
        <v>135</v>
      </c>
      <c r="P12">
        <v>58</v>
      </c>
      <c r="Q12" t="s">
        <v>136</v>
      </c>
      <c r="R12" t="s">
        <v>137</v>
      </c>
      <c r="S12" t="s">
        <v>136</v>
      </c>
    </row>
    <row r="13" spans="1:19" x14ac:dyDescent="0.2">
      <c r="A13" t="s">
        <v>37</v>
      </c>
      <c r="B13" s="17">
        <v>42826.458333333336</v>
      </c>
      <c r="C13" t="s">
        <v>96</v>
      </c>
      <c r="D13" t="s">
        <v>125</v>
      </c>
      <c r="E13" t="s">
        <v>126</v>
      </c>
      <c r="F13">
        <v>92</v>
      </c>
      <c r="G13">
        <v>94</v>
      </c>
      <c r="H13">
        <v>92</v>
      </c>
      <c r="I13" t="s">
        <v>127</v>
      </c>
      <c r="J13" t="s">
        <v>128</v>
      </c>
      <c r="K13" t="s">
        <v>129</v>
      </c>
      <c r="L13" t="s">
        <v>122</v>
      </c>
      <c r="M13" t="s">
        <v>122</v>
      </c>
      <c r="N13" t="s">
        <v>130</v>
      </c>
      <c r="O13" t="s">
        <v>131</v>
      </c>
      <c r="P13">
        <v>79</v>
      </c>
      <c r="Q13" t="s">
        <v>132</v>
      </c>
      <c r="R13" t="s">
        <v>133</v>
      </c>
      <c r="S13" t="s">
        <v>49</v>
      </c>
    </row>
    <row r="14" spans="1:19" x14ac:dyDescent="0.2">
      <c r="A14" t="s">
        <v>37</v>
      </c>
      <c r="B14" s="17">
        <v>42826.5</v>
      </c>
      <c r="C14" t="s">
        <v>115</v>
      </c>
      <c r="D14" t="s">
        <v>119</v>
      </c>
      <c r="E14" t="s">
        <v>120</v>
      </c>
      <c r="F14">
        <v>85</v>
      </c>
      <c r="G14">
        <v>92</v>
      </c>
      <c r="H14">
        <v>84</v>
      </c>
      <c r="I14" t="s">
        <v>89</v>
      </c>
      <c r="J14" t="s">
        <v>120</v>
      </c>
      <c r="K14" t="s">
        <v>116</v>
      </c>
      <c r="L14" t="s">
        <v>121</v>
      </c>
      <c r="M14" t="s">
        <v>121</v>
      </c>
      <c r="N14" t="s">
        <v>122</v>
      </c>
      <c r="O14" t="s">
        <v>61</v>
      </c>
      <c r="P14">
        <v>191</v>
      </c>
      <c r="Q14" t="s">
        <v>123</v>
      </c>
      <c r="R14" t="s">
        <v>124</v>
      </c>
      <c r="S14" t="s">
        <v>85</v>
      </c>
    </row>
    <row r="15" spans="1:19" x14ac:dyDescent="0.2">
      <c r="A15" t="s">
        <v>37</v>
      </c>
      <c r="B15" s="17">
        <v>42826.541666666664</v>
      </c>
      <c r="C15" t="s">
        <v>110</v>
      </c>
      <c r="D15" t="s">
        <v>110</v>
      </c>
      <c r="E15" t="s">
        <v>115</v>
      </c>
      <c r="F15">
        <v>78</v>
      </c>
      <c r="G15">
        <v>86</v>
      </c>
      <c r="H15">
        <v>78</v>
      </c>
      <c r="I15" t="s">
        <v>89</v>
      </c>
      <c r="J15" t="s">
        <v>80</v>
      </c>
      <c r="K15" t="s">
        <v>116</v>
      </c>
      <c r="L15" t="s">
        <v>111</v>
      </c>
      <c r="M15" t="s">
        <v>111</v>
      </c>
      <c r="N15" t="s">
        <v>45</v>
      </c>
      <c r="O15" t="s">
        <v>107</v>
      </c>
      <c r="P15">
        <v>136</v>
      </c>
      <c r="Q15" t="s">
        <v>117</v>
      </c>
      <c r="R15" t="s">
        <v>118</v>
      </c>
      <c r="S15" t="s">
        <v>49</v>
      </c>
    </row>
    <row r="16" spans="1:19" x14ac:dyDescent="0.2">
      <c r="A16" t="s">
        <v>37</v>
      </c>
      <c r="B16" s="17">
        <v>42826.583333333336</v>
      </c>
      <c r="C16" t="s">
        <v>108</v>
      </c>
      <c r="D16" t="s">
        <v>109</v>
      </c>
      <c r="E16" t="s">
        <v>110</v>
      </c>
      <c r="F16">
        <v>77</v>
      </c>
      <c r="G16">
        <v>78</v>
      </c>
      <c r="H16">
        <v>74</v>
      </c>
      <c r="I16" t="s">
        <v>40</v>
      </c>
      <c r="J16" t="s">
        <v>74</v>
      </c>
      <c r="K16" t="s">
        <v>90</v>
      </c>
      <c r="L16" t="s">
        <v>45</v>
      </c>
      <c r="M16" t="s">
        <v>111</v>
      </c>
      <c r="N16" t="s">
        <v>45</v>
      </c>
      <c r="O16" t="s">
        <v>112</v>
      </c>
      <c r="P16">
        <v>109</v>
      </c>
      <c r="Q16" t="s">
        <v>113</v>
      </c>
      <c r="R16" t="s">
        <v>114</v>
      </c>
      <c r="S16" t="s">
        <v>49</v>
      </c>
    </row>
    <row r="17" spans="1:19" x14ac:dyDescent="0.2">
      <c r="A17" t="s">
        <v>37</v>
      </c>
      <c r="B17" s="17">
        <v>42826.625</v>
      </c>
      <c r="C17" t="s">
        <v>96</v>
      </c>
      <c r="D17" t="s">
        <v>101</v>
      </c>
      <c r="E17" t="s">
        <v>63</v>
      </c>
      <c r="F17">
        <v>88</v>
      </c>
      <c r="G17">
        <v>88</v>
      </c>
      <c r="H17">
        <v>76</v>
      </c>
      <c r="I17" t="s">
        <v>87</v>
      </c>
      <c r="J17" t="s">
        <v>87</v>
      </c>
      <c r="K17" t="s">
        <v>89</v>
      </c>
      <c r="L17" t="s">
        <v>102</v>
      </c>
      <c r="M17" t="s">
        <v>103</v>
      </c>
      <c r="N17" t="s">
        <v>102</v>
      </c>
      <c r="O17" t="s">
        <v>104</v>
      </c>
      <c r="P17">
        <v>62</v>
      </c>
      <c r="Q17" t="s">
        <v>105</v>
      </c>
      <c r="R17" t="s">
        <v>106</v>
      </c>
      <c r="S17" t="s">
        <v>107</v>
      </c>
    </row>
    <row r="18" spans="1:19" x14ac:dyDescent="0.2">
      <c r="A18" t="s">
        <v>37</v>
      </c>
      <c r="B18" s="17">
        <v>42826.666666666664</v>
      </c>
      <c r="C18" t="s">
        <v>55</v>
      </c>
      <c r="D18" t="s">
        <v>96</v>
      </c>
      <c r="E18" t="s">
        <v>65</v>
      </c>
      <c r="F18">
        <v>92</v>
      </c>
      <c r="G18">
        <v>92</v>
      </c>
      <c r="H18">
        <v>87</v>
      </c>
      <c r="I18" t="s">
        <v>88</v>
      </c>
      <c r="J18" t="s">
        <v>80</v>
      </c>
      <c r="K18" t="s">
        <v>64</v>
      </c>
      <c r="L18" t="s">
        <v>91</v>
      </c>
      <c r="M18" t="s">
        <v>97</v>
      </c>
      <c r="N18" t="s">
        <v>91</v>
      </c>
      <c r="O18" t="s">
        <v>98</v>
      </c>
      <c r="P18">
        <v>44</v>
      </c>
      <c r="Q18" t="s">
        <v>99</v>
      </c>
      <c r="R18" t="s">
        <v>100</v>
      </c>
      <c r="S18" t="s">
        <v>61</v>
      </c>
    </row>
    <row r="19" spans="1:19" x14ac:dyDescent="0.2">
      <c r="A19" t="s">
        <v>37</v>
      </c>
      <c r="B19" s="17">
        <v>42826.708333333336</v>
      </c>
      <c r="C19" t="s">
        <v>73</v>
      </c>
      <c r="D19" t="s">
        <v>86</v>
      </c>
      <c r="E19" t="s">
        <v>87</v>
      </c>
      <c r="F19">
        <v>93</v>
      </c>
      <c r="G19">
        <v>93</v>
      </c>
      <c r="H19">
        <v>92</v>
      </c>
      <c r="I19" t="s">
        <v>88</v>
      </c>
      <c r="J19" t="s">
        <v>89</v>
      </c>
      <c r="K19" t="s">
        <v>90</v>
      </c>
      <c r="L19" t="s">
        <v>81</v>
      </c>
      <c r="M19" t="s">
        <v>91</v>
      </c>
      <c r="N19" t="s">
        <v>81</v>
      </c>
      <c r="O19" t="s">
        <v>92</v>
      </c>
      <c r="P19">
        <v>103</v>
      </c>
      <c r="Q19" t="s">
        <v>93</v>
      </c>
      <c r="R19" t="s">
        <v>94</v>
      </c>
      <c r="S19" t="s">
        <v>95</v>
      </c>
    </row>
    <row r="20" spans="1:19" x14ac:dyDescent="0.2">
      <c r="A20" t="s">
        <v>37</v>
      </c>
      <c r="B20" s="17">
        <v>42826.75</v>
      </c>
      <c r="C20" t="s">
        <v>79</v>
      </c>
      <c r="D20" t="s">
        <v>79</v>
      </c>
      <c r="E20" t="s">
        <v>65</v>
      </c>
      <c r="F20">
        <v>92</v>
      </c>
      <c r="G20">
        <v>93</v>
      </c>
      <c r="H20">
        <v>92</v>
      </c>
      <c r="I20" t="s">
        <v>80</v>
      </c>
      <c r="J20" t="s">
        <v>62</v>
      </c>
      <c r="K20" t="s">
        <v>57</v>
      </c>
      <c r="L20" t="s">
        <v>75</v>
      </c>
      <c r="M20" t="s">
        <v>81</v>
      </c>
      <c r="N20" t="s">
        <v>75</v>
      </c>
      <c r="O20" t="s">
        <v>82</v>
      </c>
      <c r="P20">
        <v>28</v>
      </c>
      <c r="Q20" t="s">
        <v>83</v>
      </c>
      <c r="R20" t="s">
        <v>84</v>
      </c>
      <c r="S20" t="s">
        <v>85</v>
      </c>
    </row>
    <row r="21" spans="1:19" x14ac:dyDescent="0.2">
      <c r="A21" t="s">
        <v>37</v>
      </c>
      <c r="B21" s="17">
        <v>42826.791666666664</v>
      </c>
      <c r="C21" t="s">
        <v>63</v>
      </c>
      <c r="D21" t="s">
        <v>71</v>
      </c>
      <c r="E21" t="s">
        <v>72</v>
      </c>
      <c r="F21">
        <v>91</v>
      </c>
      <c r="G21">
        <v>92</v>
      </c>
      <c r="H21">
        <v>90</v>
      </c>
      <c r="I21" t="s">
        <v>73</v>
      </c>
      <c r="J21" t="s">
        <v>55</v>
      </c>
      <c r="K21" t="s">
        <v>74</v>
      </c>
      <c r="L21" t="s">
        <v>66</v>
      </c>
      <c r="M21" t="s">
        <v>66</v>
      </c>
      <c r="N21" t="s">
        <v>75</v>
      </c>
      <c r="O21" t="s">
        <v>76</v>
      </c>
      <c r="P21">
        <v>70</v>
      </c>
      <c r="Q21" t="s">
        <v>77</v>
      </c>
      <c r="R21" t="s">
        <v>78</v>
      </c>
      <c r="S21" t="s">
        <v>49</v>
      </c>
    </row>
    <row r="22" spans="1:19" x14ac:dyDescent="0.2">
      <c r="A22" t="s">
        <v>37</v>
      </c>
      <c r="B22" s="17">
        <v>42826.833333333336</v>
      </c>
      <c r="C22" t="s">
        <v>62</v>
      </c>
      <c r="D22" t="s">
        <v>63</v>
      </c>
      <c r="E22" t="s">
        <v>62</v>
      </c>
      <c r="F22">
        <v>92</v>
      </c>
      <c r="G22">
        <v>92</v>
      </c>
      <c r="H22">
        <v>90</v>
      </c>
      <c r="I22" t="s">
        <v>64</v>
      </c>
      <c r="J22" t="s">
        <v>65</v>
      </c>
      <c r="K22" t="s">
        <v>64</v>
      </c>
      <c r="L22" t="s">
        <v>58</v>
      </c>
      <c r="M22" t="s">
        <v>58</v>
      </c>
      <c r="N22" t="s">
        <v>66</v>
      </c>
      <c r="O22" t="s">
        <v>67</v>
      </c>
      <c r="P22">
        <v>113</v>
      </c>
      <c r="Q22" t="s">
        <v>68</v>
      </c>
      <c r="R22" t="s">
        <v>69</v>
      </c>
      <c r="S22" t="s">
        <v>70</v>
      </c>
    </row>
    <row r="23" spans="1:19" x14ac:dyDescent="0.2">
      <c r="A23" t="s">
        <v>37</v>
      </c>
      <c r="B23" s="17">
        <v>42826.875</v>
      </c>
      <c r="C23" t="s">
        <v>54</v>
      </c>
      <c r="D23" t="s">
        <v>55</v>
      </c>
      <c r="E23" t="s">
        <v>54</v>
      </c>
      <c r="F23">
        <v>91</v>
      </c>
      <c r="G23">
        <v>92</v>
      </c>
      <c r="H23">
        <v>90</v>
      </c>
      <c r="I23" t="s">
        <v>56</v>
      </c>
      <c r="J23" t="s">
        <v>57</v>
      </c>
      <c r="K23" t="s">
        <v>56</v>
      </c>
      <c r="L23" t="s">
        <v>50</v>
      </c>
      <c r="M23" t="s">
        <v>50</v>
      </c>
      <c r="N23" t="s">
        <v>58</v>
      </c>
      <c r="O23" t="s">
        <v>59</v>
      </c>
      <c r="P23">
        <v>91</v>
      </c>
      <c r="Q23" t="s">
        <v>52</v>
      </c>
      <c r="R23" t="s">
        <v>60</v>
      </c>
      <c r="S23" t="s">
        <v>61</v>
      </c>
    </row>
    <row r="24" spans="1:19" x14ac:dyDescent="0.2">
      <c r="A24" t="s">
        <v>37</v>
      </c>
      <c r="B24" s="17">
        <v>42826.916666666664</v>
      </c>
      <c r="C24" t="s">
        <v>39</v>
      </c>
      <c r="D24" t="s">
        <v>39</v>
      </c>
      <c r="E24" t="s">
        <v>40</v>
      </c>
      <c r="F24">
        <v>92</v>
      </c>
      <c r="G24">
        <v>92</v>
      </c>
      <c r="H24">
        <v>91</v>
      </c>
      <c r="I24" t="s">
        <v>42</v>
      </c>
      <c r="J24" t="s">
        <v>42</v>
      </c>
      <c r="K24" t="s">
        <v>43</v>
      </c>
      <c r="L24" t="s">
        <v>45</v>
      </c>
      <c r="M24" t="s">
        <v>45</v>
      </c>
      <c r="N24" t="s">
        <v>50</v>
      </c>
      <c r="O24" t="s">
        <v>51</v>
      </c>
      <c r="P24">
        <v>102</v>
      </c>
      <c r="Q24" t="s">
        <v>52</v>
      </c>
      <c r="R24" t="s">
        <v>53</v>
      </c>
      <c r="S24" t="s">
        <v>51</v>
      </c>
    </row>
    <row r="25" spans="1:19" x14ac:dyDescent="0.2">
      <c r="A25" t="s">
        <v>37</v>
      </c>
      <c r="B25" s="17">
        <v>42826.958333333336</v>
      </c>
      <c r="C25" t="s">
        <v>38</v>
      </c>
      <c r="D25" t="s">
        <v>39</v>
      </c>
      <c r="E25" t="s">
        <v>40</v>
      </c>
      <c r="F25">
        <v>92</v>
      </c>
      <c r="G25">
        <v>92</v>
      </c>
      <c r="H25">
        <v>92</v>
      </c>
      <c r="I25" t="s">
        <v>41</v>
      </c>
      <c r="J25" t="s">
        <v>42</v>
      </c>
      <c r="K25" t="s">
        <v>43</v>
      </c>
      <c r="L25" t="s">
        <v>44</v>
      </c>
      <c r="M25" t="s">
        <v>44</v>
      </c>
      <c r="N25" t="s">
        <v>45</v>
      </c>
      <c r="O25" t="s">
        <v>46</v>
      </c>
      <c r="P25">
        <v>33</v>
      </c>
      <c r="Q25" t="s">
        <v>47</v>
      </c>
      <c r="R25" t="s">
        <v>48</v>
      </c>
      <c r="S25" t="s">
        <v>49</v>
      </c>
    </row>
    <row r="26" spans="1:19" x14ac:dyDescent="0.2">
      <c r="A26" t="s">
        <v>37</v>
      </c>
      <c r="B26" s="17">
        <v>42827</v>
      </c>
      <c r="C26" t="s">
        <v>38</v>
      </c>
      <c r="D26" t="s">
        <v>129</v>
      </c>
      <c r="E26" t="s">
        <v>54</v>
      </c>
      <c r="F26">
        <v>93</v>
      </c>
      <c r="G26">
        <v>93</v>
      </c>
      <c r="H26">
        <v>92</v>
      </c>
      <c r="I26" t="s">
        <v>227</v>
      </c>
      <c r="J26" t="s">
        <v>42</v>
      </c>
      <c r="K26" t="s">
        <v>232</v>
      </c>
      <c r="L26" t="s">
        <v>246</v>
      </c>
      <c r="M26" t="s">
        <v>44</v>
      </c>
      <c r="N26" t="s">
        <v>246</v>
      </c>
      <c r="O26" t="s">
        <v>147</v>
      </c>
      <c r="P26">
        <v>63</v>
      </c>
      <c r="Q26" t="s">
        <v>83</v>
      </c>
      <c r="R26" t="s">
        <v>248</v>
      </c>
      <c r="S26" t="s">
        <v>49</v>
      </c>
    </row>
    <row r="27" spans="1:19" x14ac:dyDescent="0.2">
      <c r="A27" t="s">
        <v>37</v>
      </c>
      <c r="B27" s="17">
        <v>42827.041666666664</v>
      </c>
      <c r="C27" t="s">
        <v>38</v>
      </c>
      <c r="D27" t="s">
        <v>129</v>
      </c>
      <c r="E27" t="s">
        <v>54</v>
      </c>
      <c r="F27">
        <v>93</v>
      </c>
      <c r="G27">
        <v>93</v>
      </c>
      <c r="H27">
        <v>93</v>
      </c>
      <c r="I27" t="s">
        <v>227</v>
      </c>
      <c r="J27" t="s">
        <v>245</v>
      </c>
      <c r="K27" t="s">
        <v>41</v>
      </c>
      <c r="L27" t="s">
        <v>44</v>
      </c>
      <c r="M27" t="s">
        <v>44</v>
      </c>
      <c r="N27" t="s">
        <v>246</v>
      </c>
      <c r="O27" t="s">
        <v>61</v>
      </c>
      <c r="P27">
        <v>118</v>
      </c>
      <c r="Q27" t="s">
        <v>214</v>
      </c>
      <c r="R27" t="s">
        <v>247</v>
      </c>
      <c r="S27" t="s">
        <v>49</v>
      </c>
    </row>
    <row r="28" spans="1:19" x14ac:dyDescent="0.2">
      <c r="A28" t="s">
        <v>37</v>
      </c>
      <c r="B28" s="17">
        <v>42827.083333333336</v>
      </c>
      <c r="C28" t="s">
        <v>54</v>
      </c>
      <c r="D28" t="s">
        <v>129</v>
      </c>
      <c r="E28" t="s">
        <v>89</v>
      </c>
      <c r="F28">
        <v>93</v>
      </c>
      <c r="G28">
        <v>93</v>
      </c>
      <c r="H28">
        <v>93</v>
      </c>
      <c r="I28" t="s">
        <v>41</v>
      </c>
      <c r="J28" t="s">
        <v>227</v>
      </c>
      <c r="K28" t="s">
        <v>43</v>
      </c>
      <c r="L28" t="s">
        <v>241</v>
      </c>
      <c r="M28" t="s">
        <v>44</v>
      </c>
      <c r="N28" t="s">
        <v>241</v>
      </c>
      <c r="O28" t="s">
        <v>239</v>
      </c>
      <c r="P28">
        <v>99</v>
      </c>
      <c r="Q28" t="s">
        <v>150</v>
      </c>
      <c r="R28" t="s">
        <v>244</v>
      </c>
      <c r="S28" t="s">
        <v>49</v>
      </c>
    </row>
    <row r="29" spans="1:19" x14ac:dyDescent="0.2">
      <c r="A29" t="s">
        <v>37</v>
      </c>
      <c r="B29" s="17">
        <v>42827.125</v>
      </c>
      <c r="C29" t="s">
        <v>62</v>
      </c>
      <c r="D29" t="s">
        <v>62</v>
      </c>
      <c r="E29" t="s">
        <v>89</v>
      </c>
      <c r="F29">
        <v>92</v>
      </c>
      <c r="G29">
        <v>93</v>
      </c>
      <c r="H29">
        <v>92</v>
      </c>
      <c r="I29" t="s">
        <v>90</v>
      </c>
      <c r="J29" t="s">
        <v>90</v>
      </c>
      <c r="K29" t="s">
        <v>231</v>
      </c>
      <c r="L29" t="s">
        <v>58</v>
      </c>
      <c r="M29" t="s">
        <v>241</v>
      </c>
      <c r="N29" t="s">
        <v>58</v>
      </c>
      <c r="O29" t="s">
        <v>144</v>
      </c>
      <c r="P29">
        <v>138</v>
      </c>
      <c r="Q29" t="s">
        <v>242</v>
      </c>
      <c r="R29" t="s">
        <v>243</v>
      </c>
      <c r="S29" t="s">
        <v>49</v>
      </c>
    </row>
    <row r="30" spans="1:19" x14ac:dyDescent="0.2">
      <c r="A30" t="s">
        <v>37</v>
      </c>
      <c r="B30" s="17">
        <v>42827.166666666664</v>
      </c>
      <c r="C30" t="s">
        <v>74</v>
      </c>
      <c r="D30" t="s">
        <v>127</v>
      </c>
      <c r="E30" t="s">
        <v>74</v>
      </c>
      <c r="F30">
        <v>90</v>
      </c>
      <c r="G30">
        <v>92</v>
      </c>
      <c r="H30">
        <v>88</v>
      </c>
      <c r="I30" t="s">
        <v>43</v>
      </c>
      <c r="J30" t="s">
        <v>184</v>
      </c>
      <c r="K30" t="s">
        <v>43</v>
      </c>
      <c r="L30" t="s">
        <v>153</v>
      </c>
      <c r="M30" t="s">
        <v>58</v>
      </c>
      <c r="N30" t="s">
        <v>153</v>
      </c>
      <c r="O30" t="s">
        <v>239</v>
      </c>
      <c r="P30">
        <v>300</v>
      </c>
      <c r="Q30" t="s">
        <v>77</v>
      </c>
      <c r="R30" t="s">
        <v>240</v>
      </c>
      <c r="S30" t="s">
        <v>49</v>
      </c>
    </row>
    <row r="31" spans="1:19" x14ac:dyDescent="0.2">
      <c r="A31" t="s">
        <v>37</v>
      </c>
      <c r="B31" s="17">
        <v>42827.208333333336</v>
      </c>
      <c r="C31" t="s">
        <v>40</v>
      </c>
      <c r="D31" t="s">
        <v>74</v>
      </c>
      <c r="E31" t="s">
        <v>89</v>
      </c>
      <c r="F31">
        <v>91</v>
      </c>
      <c r="G31">
        <v>91</v>
      </c>
      <c r="H31">
        <v>90</v>
      </c>
      <c r="I31" t="s">
        <v>56</v>
      </c>
      <c r="J31" t="s">
        <v>43</v>
      </c>
      <c r="K31" t="s">
        <v>234</v>
      </c>
      <c r="L31" t="s">
        <v>75</v>
      </c>
      <c r="M31" t="s">
        <v>153</v>
      </c>
      <c r="N31" t="s">
        <v>142</v>
      </c>
      <c r="O31" t="s">
        <v>228</v>
      </c>
      <c r="P31">
        <v>288</v>
      </c>
      <c r="Q31" t="s">
        <v>98</v>
      </c>
      <c r="R31" t="s">
        <v>238</v>
      </c>
      <c r="S31" t="s">
        <v>49</v>
      </c>
    </row>
    <row r="32" spans="1:19" x14ac:dyDescent="0.2">
      <c r="A32" t="s">
        <v>37</v>
      </c>
      <c r="B32" s="17">
        <v>42827.25</v>
      </c>
      <c r="C32" t="s">
        <v>89</v>
      </c>
      <c r="D32" t="s">
        <v>38</v>
      </c>
      <c r="E32" t="s">
        <v>89</v>
      </c>
      <c r="F32">
        <v>92</v>
      </c>
      <c r="G32">
        <v>92</v>
      </c>
      <c r="H32">
        <v>91</v>
      </c>
      <c r="I32" t="s">
        <v>43</v>
      </c>
      <c r="J32" t="s">
        <v>43</v>
      </c>
      <c r="K32" t="s">
        <v>234</v>
      </c>
      <c r="L32" t="s">
        <v>171</v>
      </c>
      <c r="M32" t="s">
        <v>75</v>
      </c>
      <c r="N32" t="s">
        <v>236</v>
      </c>
      <c r="O32" t="s">
        <v>228</v>
      </c>
      <c r="P32">
        <v>265</v>
      </c>
      <c r="Q32" t="s">
        <v>76</v>
      </c>
      <c r="R32" t="s">
        <v>237</v>
      </c>
      <c r="S32" t="s">
        <v>49</v>
      </c>
    </row>
    <row r="33" spans="1:19" x14ac:dyDescent="0.2">
      <c r="A33" t="s">
        <v>37</v>
      </c>
      <c r="B33" s="17">
        <v>42827.291666666664</v>
      </c>
      <c r="C33" t="s">
        <v>38</v>
      </c>
      <c r="D33" t="s">
        <v>38</v>
      </c>
      <c r="E33" t="s">
        <v>88</v>
      </c>
      <c r="F33">
        <v>92</v>
      </c>
      <c r="G33">
        <v>92</v>
      </c>
      <c r="H33">
        <v>91</v>
      </c>
      <c r="I33" t="s">
        <v>232</v>
      </c>
      <c r="J33" t="s">
        <v>232</v>
      </c>
      <c r="K33" t="s">
        <v>234</v>
      </c>
      <c r="L33" t="s">
        <v>204</v>
      </c>
      <c r="M33" t="s">
        <v>171</v>
      </c>
      <c r="N33" t="s">
        <v>204</v>
      </c>
      <c r="O33" t="s">
        <v>82</v>
      </c>
      <c r="P33">
        <v>41</v>
      </c>
      <c r="Q33" t="s">
        <v>132</v>
      </c>
      <c r="R33" t="s">
        <v>235</v>
      </c>
      <c r="S33" t="s">
        <v>49</v>
      </c>
    </row>
    <row r="34" spans="1:19" x14ac:dyDescent="0.2">
      <c r="A34" t="s">
        <v>37</v>
      </c>
      <c r="B34" s="17">
        <v>42827.333333333336</v>
      </c>
      <c r="C34" t="s">
        <v>89</v>
      </c>
      <c r="D34" t="s">
        <v>38</v>
      </c>
      <c r="E34" t="s">
        <v>88</v>
      </c>
      <c r="F34">
        <v>92</v>
      </c>
      <c r="G34">
        <v>92</v>
      </c>
      <c r="H34">
        <v>92</v>
      </c>
      <c r="I34" t="s">
        <v>56</v>
      </c>
      <c r="J34" t="s">
        <v>232</v>
      </c>
      <c r="K34" t="s">
        <v>56</v>
      </c>
      <c r="L34" t="s">
        <v>172</v>
      </c>
      <c r="M34" t="s">
        <v>172</v>
      </c>
      <c r="N34" t="s">
        <v>204</v>
      </c>
      <c r="O34" t="s">
        <v>143</v>
      </c>
      <c r="P34">
        <v>309</v>
      </c>
      <c r="Q34" t="s">
        <v>150</v>
      </c>
      <c r="R34" t="s">
        <v>233</v>
      </c>
      <c r="S34" t="s">
        <v>49</v>
      </c>
    </row>
    <row r="35" spans="1:19" x14ac:dyDescent="0.2">
      <c r="A35" t="s">
        <v>37</v>
      </c>
      <c r="B35" s="17">
        <v>42827.375</v>
      </c>
      <c r="C35" t="s">
        <v>89</v>
      </c>
      <c r="D35" t="s">
        <v>40</v>
      </c>
      <c r="E35" t="s">
        <v>88</v>
      </c>
      <c r="F35">
        <v>92</v>
      </c>
      <c r="G35">
        <v>92</v>
      </c>
      <c r="H35">
        <v>92</v>
      </c>
      <c r="I35" t="s">
        <v>231</v>
      </c>
      <c r="J35" t="s">
        <v>231</v>
      </c>
      <c r="K35" t="s">
        <v>56</v>
      </c>
      <c r="L35" t="s">
        <v>146</v>
      </c>
      <c r="M35" t="s">
        <v>146</v>
      </c>
      <c r="N35" t="s">
        <v>172</v>
      </c>
      <c r="O35" t="s">
        <v>225</v>
      </c>
      <c r="P35">
        <v>292</v>
      </c>
      <c r="Q35" t="s">
        <v>157</v>
      </c>
      <c r="R35" s="18">
        <v>9544</v>
      </c>
      <c r="S35" t="s">
        <v>49</v>
      </c>
    </row>
    <row r="36" spans="1:19" x14ac:dyDescent="0.2">
      <c r="A36" t="s">
        <v>37</v>
      </c>
      <c r="B36" s="17">
        <v>42827.416666666664</v>
      </c>
      <c r="C36" t="s">
        <v>39</v>
      </c>
      <c r="D36" t="s">
        <v>80</v>
      </c>
      <c r="E36" t="s">
        <v>89</v>
      </c>
      <c r="F36">
        <v>92</v>
      </c>
      <c r="G36">
        <v>93</v>
      </c>
      <c r="H36">
        <v>92</v>
      </c>
      <c r="I36" t="s">
        <v>227</v>
      </c>
      <c r="J36" t="s">
        <v>90</v>
      </c>
      <c r="K36" t="s">
        <v>43</v>
      </c>
      <c r="L36" t="s">
        <v>153</v>
      </c>
      <c r="M36" t="s">
        <v>153</v>
      </c>
      <c r="N36" t="s">
        <v>146</v>
      </c>
      <c r="O36" t="s">
        <v>61</v>
      </c>
      <c r="P36">
        <v>291</v>
      </c>
      <c r="Q36" t="s">
        <v>67</v>
      </c>
      <c r="R36" t="s">
        <v>230</v>
      </c>
      <c r="S36" t="s">
        <v>49</v>
      </c>
    </row>
    <row r="37" spans="1:19" x14ac:dyDescent="0.2">
      <c r="A37" t="s">
        <v>37</v>
      </c>
      <c r="B37" s="17">
        <v>42827.458333333336</v>
      </c>
      <c r="C37" t="s">
        <v>159</v>
      </c>
      <c r="D37" t="s">
        <v>159</v>
      </c>
      <c r="E37" t="s">
        <v>39</v>
      </c>
      <c r="F37">
        <v>88</v>
      </c>
      <c r="G37">
        <v>92</v>
      </c>
      <c r="H37">
        <v>88</v>
      </c>
      <c r="I37" t="s">
        <v>89</v>
      </c>
      <c r="J37" t="s">
        <v>89</v>
      </c>
      <c r="K37" t="s">
        <v>227</v>
      </c>
      <c r="L37" t="s">
        <v>58</v>
      </c>
      <c r="M37" t="s">
        <v>58</v>
      </c>
      <c r="N37" t="s">
        <v>153</v>
      </c>
      <c r="O37" t="s">
        <v>228</v>
      </c>
      <c r="P37">
        <v>298</v>
      </c>
      <c r="Q37" t="s">
        <v>67</v>
      </c>
      <c r="R37" t="s">
        <v>229</v>
      </c>
      <c r="S37" t="s">
        <v>49</v>
      </c>
    </row>
    <row r="38" spans="1:19" x14ac:dyDescent="0.2">
      <c r="A38" t="s">
        <v>37</v>
      </c>
      <c r="B38" s="17">
        <v>42827.5</v>
      </c>
      <c r="C38" t="s">
        <v>108</v>
      </c>
      <c r="D38" t="s">
        <v>108</v>
      </c>
      <c r="E38" t="s">
        <v>159</v>
      </c>
      <c r="F38">
        <v>82</v>
      </c>
      <c r="G38">
        <v>89</v>
      </c>
      <c r="H38">
        <v>81</v>
      </c>
      <c r="I38" t="s">
        <v>65</v>
      </c>
      <c r="J38" t="s">
        <v>86</v>
      </c>
      <c r="K38" t="s">
        <v>89</v>
      </c>
      <c r="L38" t="s">
        <v>156</v>
      </c>
      <c r="M38" t="s">
        <v>156</v>
      </c>
      <c r="N38" t="s">
        <v>58</v>
      </c>
      <c r="O38" t="s">
        <v>225</v>
      </c>
      <c r="P38">
        <v>33</v>
      </c>
      <c r="Q38" t="s">
        <v>83</v>
      </c>
      <c r="R38" t="s">
        <v>226</v>
      </c>
      <c r="S38" t="s">
        <v>85</v>
      </c>
    </row>
    <row r="39" spans="1:19" x14ac:dyDescent="0.2">
      <c r="A39" t="s">
        <v>37</v>
      </c>
      <c r="B39" s="17">
        <v>42827.541666666664</v>
      </c>
      <c r="C39" t="s">
        <v>221</v>
      </c>
      <c r="D39" t="s">
        <v>222</v>
      </c>
      <c r="E39" t="s">
        <v>110</v>
      </c>
      <c r="F39">
        <v>70</v>
      </c>
      <c r="G39">
        <v>82</v>
      </c>
      <c r="H39">
        <v>68</v>
      </c>
      <c r="I39" t="s">
        <v>39</v>
      </c>
      <c r="J39" t="s">
        <v>86</v>
      </c>
      <c r="K39" t="s">
        <v>90</v>
      </c>
      <c r="L39" t="s">
        <v>223</v>
      </c>
      <c r="M39" t="s">
        <v>156</v>
      </c>
      <c r="N39" t="s">
        <v>223</v>
      </c>
      <c r="O39" t="s">
        <v>83</v>
      </c>
      <c r="P39">
        <v>67</v>
      </c>
      <c r="Q39" t="s">
        <v>177</v>
      </c>
      <c r="R39" t="s">
        <v>224</v>
      </c>
      <c r="S39" t="s">
        <v>49</v>
      </c>
    </row>
    <row r="40" spans="1:19" x14ac:dyDescent="0.2">
      <c r="A40" t="s">
        <v>37</v>
      </c>
      <c r="B40" s="17">
        <v>42827.583333333336</v>
      </c>
      <c r="C40" t="s">
        <v>213</v>
      </c>
      <c r="D40" t="s">
        <v>212</v>
      </c>
      <c r="E40" t="s">
        <v>217</v>
      </c>
      <c r="F40">
        <v>72</v>
      </c>
      <c r="G40">
        <v>74</v>
      </c>
      <c r="H40">
        <v>67</v>
      </c>
      <c r="I40" t="s">
        <v>40</v>
      </c>
      <c r="J40" t="s">
        <v>126</v>
      </c>
      <c r="K40" t="s">
        <v>64</v>
      </c>
      <c r="L40" t="s">
        <v>130</v>
      </c>
      <c r="M40" t="s">
        <v>91</v>
      </c>
      <c r="N40" t="s">
        <v>218</v>
      </c>
      <c r="O40" t="s">
        <v>219</v>
      </c>
      <c r="P40">
        <v>95</v>
      </c>
      <c r="Q40" t="s">
        <v>136</v>
      </c>
      <c r="R40" t="s">
        <v>220</v>
      </c>
      <c r="S40" t="s">
        <v>49</v>
      </c>
    </row>
    <row r="41" spans="1:19" x14ac:dyDescent="0.2">
      <c r="A41" t="s">
        <v>37</v>
      </c>
      <c r="B41" s="17">
        <v>42827.625</v>
      </c>
      <c r="C41" t="s">
        <v>211</v>
      </c>
      <c r="D41" t="s">
        <v>212</v>
      </c>
      <c r="E41" t="s">
        <v>213</v>
      </c>
      <c r="F41">
        <v>68</v>
      </c>
      <c r="G41">
        <v>72</v>
      </c>
      <c r="H41">
        <v>66</v>
      </c>
      <c r="I41" t="s">
        <v>89</v>
      </c>
      <c r="J41" t="s">
        <v>127</v>
      </c>
      <c r="K41" t="s">
        <v>64</v>
      </c>
      <c r="L41" t="s">
        <v>75</v>
      </c>
      <c r="M41" t="s">
        <v>130</v>
      </c>
      <c r="N41" t="s">
        <v>75</v>
      </c>
      <c r="O41" t="s">
        <v>214</v>
      </c>
      <c r="P41">
        <v>128</v>
      </c>
      <c r="Q41" t="s">
        <v>215</v>
      </c>
      <c r="R41" t="s">
        <v>216</v>
      </c>
      <c r="S41" t="s">
        <v>49</v>
      </c>
    </row>
    <row r="42" spans="1:19" x14ac:dyDescent="0.2">
      <c r="A42" t="s">
        <v>37</v>
      </c>
      <c r="B42" s="17">
        <v>42827.666666666664</v>
      </c>
      <c r="C42" t="s">
        <v>207</v>
      </c>
      <c r="D42" t="s">
        <v>208</v>
      </c>
      <c r="E42" t="s">
        <v>209</v>
      </c>
      <c r="F42">
        <v>67</v>
      </c>
      <c r="G42">
        <v>70</v>
      </c>
      <c r="H42">
        <v>62</v>
      </c>
      <c r="I42" t="s">
        <v>89</v>
      </c>
      <c r="J42" t="s">
        <v>86</v>
      </c>
      <c r="K42" t="s">
        <v>42</v>
      </c>
      <c r="L42" t="s">
        <v>204</v>
      </c>
      <c r="M42" t="s">
        <v>75</v>
      </c>
      <c r="N42" t="s">
        <v>204</v>
      </c>
      <c r="O42" t="s">
        <v>166</v>
      </c>
      <c r="P42">
        <v>98</v>
      </c>
      <c r="Q42" t="s">
        <v>68</v>
      </c>
      <c r="R42" t="s">
        <v>210</v>
      </c>
      <c r="S42" t="s">
        <v>49</v>
      </c>
    </row>
    <row r="43" spans="1:19" x14ac:dyDescent="0.2">
      <c r="A43" t="s">
        <v>37</v>
      </c>
      <c r="B43" s="17">
        <v>42827.708333333336</v>
      </c>
      <c r="C43" t="s">
        <v>201</v>
      </c>
      <c r="D43" t="s">
        <v>202</v>
      </c>
      <c r="E43" t="s">
        <v>203</v>
      </c>
      <c r="F43">
        <v>64</v>
      </c>
      <c r="G43">
        <v>71</v>
      </c>
      <c r="H43">
        <v>60</v>
      </c>
      <c r="I43" t="s">
        <v>38</v>
      </c>
      <c r="J43" t="s">
        <v>126</v>
      </c>
      <c r="K43" t="s">
        <v>42</v>
      </c>
      <c r="L43" t="s">
        <v>198</v>
      </c>
      <c r="M43" t="s">
        <v>204</v>
      </c>
      <c r="N43" t="s">
        <v>198</v>
      </c>
      <c r="O43" t="s">
        <v>205</v>
      </c>
      <c r="P43">
        <v>94</v>
      </c>
      <c r="Q43" t="s">
        <v>199</v>
      </c>
      <c r="R43" t="s">
        <v>206</v>
      </c>
      <c r="S43" t="s">
        <v>49</v>
      </c>
    </row>
    <row r="44" spans="1:19" x14ac:dyDescent="0.2">
      <c r="A44" t="s">
        <v>37</v>
      </c>
      <c r="B44" s="17">
        <v>42827.75</v>
      </c>
      <c r="C44" t="s">
        <v>194</v>
      </c>
      <c r="D44" t="s">
        <v>195</v>
      </c>
      <c r="E44" t="s">
        <v>196</v>
      </c>
      <c r="F44">
        <v>61</v>
      </c>
      <c r="G44">
        <v>65</v>
      </c>
      <c r="H44">
        <v>60</v>
      </c>
      <c r="I44" t="s">
        <v>74</v>
      </c>
      <c r="J44" t="s">
        <v>65</v>
      </c>
      <c r="K44" t="s">
        <v>64</v>
      </c>
      <c r="L44" t="s">
        <v>197</v>
      </c>
      <c r="M44" t="s">
        <v>198</v>
      </c>
      <c r="N44" t="s">
        <v>197</v>
      </c>
      <c r="O44" t="s">
        <v>104</v>
      </c>
      <c r="P44">
        <v>79</v>
      </c>
      <c r="Q44" t="s">
        <v>199</v>
      </c>
      <c r="R44" t="s">
        <v>200</v>
      </c>
      <c r="S44" t="s">
        <v>49</v>
      </c>
    </row>
    <row r="45" spans="1:19" x14ac:dyDescent="0.2">
      <c r="A45" t="s">
        <v>37</v>
      </c>
      <c r="B45" s="17">
        <v>42827.791666666664</v>
      </c>
      <c r="C45" t="s">
        <v>183</v>
      </c>
      <c r="D45" t="s">
        <v>190</v>
      </c>
      <c r="E45" t="s">
        <v>183</v>
      </c>
      <c r="F45">
        <v>74</v>
      </c>
      <c r="G45">
        <v>74</v>
      </c>
      <c r="H45">
        <v>60</v>
      </c>
      <c r="I45" t="s">
        <v>116</v>
      </c>
      <c r="J45" t="s">
        <v>65</v>
      </c>
      <c r="K45" t="s">
        <v>64</v>
      </c>
      <c r="L45" t="s">
        <v>186</v>
      </c>
      <c r="M45" t="s">
        <v>186</v>
      </c>
      <c r="N45" t="s">
        <v>191</v>
      </c>
      <c r="O45" t="s">
        <v>192</v>
      </c>
      <c r="P45">
        <v>113</v>
      </c>
      <c r="Q45" t="s">
        <v>188</v>
      </c>
      <c r="R45" t="s">
        <v>193</v>
      </c>
      <c r="S45" t="s">
        <v>143</v>
      </c>
    </row>
    <row r="46" spans="1:19" x14ac:dyDescent="0.2">
      <c r="A46" t="s">
        <v>37</v>
      </c>
      <c r="B46" s="17">
        <v>42827.833333333336</v>
      </c>
      <c r="C46" t="s">
        <v>125</v>
      </c>
      <c r="D46" t="s">
        <v>183</v>
      </c>
      <c r="E46" t="s">
        <v>125</v>
      </c>
      <c r="F46">
        <v>86</v>
      </c>
      <c r="G46">
        <v>86</v>
      </c>
      <c r="H46">
        <v>74</v>
      </c>
      <c r="I46" t="s">
        <v>74</v>
      </c>
      <c r="J46" t="s">
        <v>126</v>
      </c>
      <c r="K46" t="s">
        <v>184</v>
      </c>
      <c r="L46" t="s">
        <v>180</v>
      </c>
      <c r="M46" t="s">
        <v>185</v>
      </c>
      <c r="N46" t="s">
        <v>186</v>
      </c>
      <c r="O46" t="s">
        <v>187</v>
      </c>
      <c r="P46">
        <v>121</v>
      </c>
      <c r="Q46" t="s">
        <v>188</v>
      </c>
      <c r="R46" t="s">
        <v>189</v>
      </c>
      <c r="S46" t="s">
        <v>147</v>
      </c>
    </row>
    <row r="47" spans="1:19" x14ac:dyDescent="0.2">
      <c r="A47" t="s">
        <v>37</v>
      </c>
      <c r="B47" s="17">
        <v>42827.875</v>
      </c>
      <c r="C47" t="s">
        <v>125</v>
      </c>
      <c r="D47" t="s">
        <v>179</v>
      </c>
      <c r="E47" t="s">
        <v>125</v>
      </c>
      <c r="F47">
        <v>83</v>
      </c>
      <c r="G47">
        <v>86</v>
      </c>
      <c r="H47">
        <v>81</v>
      </c>
      <c r="I47" t="s">
        <v>88</v>
      </c>
      <c r="J47" t="s">
        <v>39</v>
      </c>
      <c r="K47" t="s">
        <v>88</v>
      </c>
      <c r="L47" t="s">
        <v>176</v>
      </c>
      <c r="M47" t="s">
        <v>176</v>
      </c>
      <c r="N47" t="s">
        <v>180</v>
      </c>
      <c r="O47" t="s">
        <v>144</v>
      </c>
      <c r="P47">
        <v>109</v>
      </c>
      <c r="Q47" t="s">
        <v>181</v>
      </c>
      <c r="R47" t="s">
        <v>182</v>
      </c>
      <c r="S47" t="s">
        <v>49</v>
      </c>
    </row>
    <row r="48" spans="1:19" x14ac:dyDescent="0.2">
      <c r="A48" t="s">
        <v>37</v>
      </c>
      <c r="B48" s="17">
        <v>42827.916666666664</v>
      </c>
      <c r="C48" t="s">
        <v>170</v>
      </c>
      <c r="D48" t="s">
        <v>175</v>
      </c>
      <c r="E48" t="s">
        <v>170</v>
      </c>
      <c r="F48">
        <v>84</v>
      </c>
      <c r="G48">
        <v>84</v>
      </c>
      <c r="H48">
        <v>82</v>
      </c>
      <c r="I48" t="s">
        <v>40</v>
      </c>
      <c r="J48" t="s">
        <v>40</v>
      </c>
      <c r="K48" t="s">
        <v>57</v>
      </c>
      <c r="L48" t="s">
        <v>172</v>
      </c>
      <c r="M48" t="s">
        <v>172</v>
      </c>
      <c r="N48" t="s">
        <v>176</v>
      </c>
      <c r="O48" t="s">
        <v>166</v>
      </c>
      <c r="P48">
        <v>98</v>
      </c>
      <c r="Q48" t="s">
        <v>177</v>
      </c>
      <c r="R48" t="s">
        <v>178</v>
      </c>
      <c r="S48" t="s">
        <v>49</v>
      </c>
    </row>
    <row r="49" spans="1:19" x14ac:dyDescent="0.2">
      <c r="A49" t="s">
        <v>37</v>
      </c>
      <c r="B49" s="17">
        <v>42827.958333333336</v>
      </c>
      <c r="C49" t="s">
        <v>169</v>
      </c>
      <c r="D49" t="s">
        <v>169</v>
      </c>
      <c r="E49" t="s">
        <v>170</v>
      </c>
      <c r="F49">
        <v>84</v>
      </c>
      <c r="G49">
        <v>85</v>
      </c>
      <c r="H49">
        <v>84</v>
      </c>
      <c r="I49" t="s">
        <v>129</v>
      </c>
      <c r="J49" t="s">
        <v>129</v>
      </c>
      <c r="K49" t="s">
        <v>40</v>
      </c>
      <c r="L49" t="s">
        <v>171</v>
      </c>
      <c r="M49" t="s">
        <v>171</v>
      </c>
      <c r="N49" t="s">
        <v>172</v>
      </c>
      <c r="O49" t="s">
        <v>47</v>
      </c>
      <c r="P49">
        <v>104</v>
      </c>
      <c r="Q49" t="s">
        <v>173</v>
      </c>
      <c r="R49" t="s">
        <v>174</v>
      </c>
      <c r="S49" t="s">
        <v>49</v>
      </c>
    </row>
    <row r="50" spans="1:19" x14ac:dyDescent="0.2">
      <c r="A50" t="s">
        <v>37</v>
      </c>
      <c r="B50" s="17">
        <v>42828</v>
      </c>
      <c r="C50" t="s">
        <v>175</v>
      </c>
      <c r="D50" t="s">
        <v>179</v>
      </c>
      <c r="E50" t="s">
        <v>175</v>
      </c>
      <c r="F50">
        <v>85</v>
      </c>
      <c r="G50">
        <v>85</v>
      </c>
      <c r="H50">
        <v>84</v>
      </c>
      <c r="I50" t="s">
        <v>129</v>
      </c>
      <c r="J50" t="s">
        <v>74</v>
      </c>
      <c r="K50" t="s">
        <v>38</v>
      </c>
      <c r="L50" t="s">
        <v>281</v>
      </c>
      <c r="M50" t="s">
        <v>281</v>
      </c>
      <c r="N50" t="s">
        <v>171</v>
      </c>
      <c r="O50" t="s">
        <v>47</v>
      </c>
      <c r="P50">
        <v>108</v>
      </c>
      <c r="Q50" t="s">
        <v>113</v>
      </c>
      <c r="R50" t="s">
        <v>253</v>
      </c>
      <c r="S50" t="s">
        <v>49</v>
      </c>
    </row>
    <row r="51" spans="1:19" x14ac:dyDescent="0.2">
      <c r="A51" t="s">
        <v>37</v>
      </c>
      <c r="B51" s="17">
        <v>42828.041666666664</v>
      </c>
      <c r="C51" t="s">
        <v>170</v>
      </c>
      <c r="D51" t="s">
        <v>169</v>
      </c>
      <c r="E51" t="s">
        <v>170</v>
      </c>
      <c r="F51">
        <v>84</v>
      </c>
      <c r="G51">
        <v>85</v>
      </c>
      <c r="H51">
        <v>84</v>
      </c>
      <c r="I51" t="s">
        <v>89</v>
      </c>
      <c r="J51" t="s">
        <v>129</v>
      </c>
      <c r="K51" t="s">
        <v>89</v>
      </c>
      <c r="L51" t="s">
        <v>139</v>
      </c>
      <c r="M51" t="s">
        <v>139</v>
      </c>
      <c r="N51" t="s">
        <v>281</v>
      </c>
      <c r="O51" t="s">
        <v>214</v>
      </c>
      <c r="P51">
        <v>112</v>
      </c>
      <c r="Q51" t="s">
        <v>95</v>
      </c>
      <c r="R51" t="s">
        <v>307</v>
      </c>
      <c r="S51" t="s">
        <v>49</v>
      </c>
    </row>
    <row r="52" spans="1:19" x14ac:dyDescent="0.2">
      <c r="A52" t="s">
        <v>37</v>
      </c>
      <c r="B52" s="17">
        <v>42828.083333333336</v>
      </c>
      <c r="C52" t="s">
        <v>115</v>
      </c>
      <c r="D52" t="s">
        <v>170</v>
      </c>
      <c r="E52" t="s">
        <v>115</v>
      </c>
      <c r="F52">
        <v>84</v>
      </c>
      <c r="G52">
        <v>84</v>
      </c>
      <c r="H52">
        <v>83</v>
      </c>
      <c r="I52" t="s">
        <v>116</v>
      </c>
      <c r="J52" t="s">
        <v>89</v>
      </c>
      <c r="K52" t="s">
        <v>184</v>
      </c>
      <c r="L52" t="s">
        <v>218</v>
      </c>
      <c r="M52" t="s">
        <v>130</v>
      </c>
      <c r="N52" t="s">
        <v>139</v>
      </c>
      <c r="O52" t="s">
        <v>132</v>
      </c>
      <c r="P52">
        <v>107</v>
      </c>
      <c r="Q52" t="s">
        <v>181</v>
      </c>
      <c r="R52" t="s">
        <v>253</v>
      </c>
      <c r="S52" t="s">
        <v>49</v>
      </c>
    </row>
    <row r="53" spans="1:19" x14ac:dyDescent="0.2">
      <c r="A53" t="s">
        <v>37</v>
      </c>
      <c r="B53" s="17">
        <v>42828.125</v>
      </c>
      <c r="C53" t="s">
        <v>125</v>
      </c>
      <c r="D53" t="s">
        <v>125</v>
      </c>
      <c r="E53" t="s">
        <v>115</v>
      </c>
      <c r="F53">
        <v>84</v>
      </c>
      <c r="G53">
        <v>84</v>
      </c>
      <c r="H53">
        <v>84</v>
      </c>
      <c r="I53" t="s">
        <v>40</v>
      </c>
      <c r="J53" t="s">
        <v>54</v>
      </c>
      <c r="K53" t="s">
        <v>116</v>
      </c>
      <c r="L53" t="s">
        <v>142</v>
      </c>
      <c r="M53" t="s">
        <v>218</v>
      </c>
      <c r="N53" t="s">
        <v>142</v>
      </c>
      <c r="O53" t="s">
        <v>251</v>
      </c>
      <c r="P53">
        <v>110</v>
      </c>
      <c r="Q53" t="s">
        <v>306</v>
      </c>
      <c r="R53" t="s">
        <v>253</v>
      </c>
      <c r="S53" t="s">
        <v>49</v>
      </c>
    </row>
    <row r="54" spans="1:19" x14ac:dyDescent="0.2">
      <c r="A54" t="s">
        <v>37</v>
      </c>
      <c r="B54" s="17">
        <v>42828.166666666664</v>
      </c>
      <c r="C54" t="s">
        <v>125</v>
      </c>
      <c r="D54" t="s">
        <v>175</v>
      </c>
      <c r="E54" t="s">
        <v>96</v>
      </c>
      <c r="F54">
        <v>83</v>
      </c>
      <c r="G54">
        <v>84</v>
      </c>
      <c r="H54">
        <v>83</v>
      </c>
      <c r="I54" t="s">
        <v>89</v>
      </c>
      <c r="J54" t="s">
        <v>40</v>
      </c>
      <c r="K54" t="s">
        <v>88</v>
      </c>
      <c r="L54" t="s">
        <v>297</v>
      </c>
      <c r="M54" t="s">
        <v>142</v>
      </c>
      <c r="N54" t="s">
        <v>297</v>
      </c>
      <c r="O54" t="s">
        <v>302</v>
      </c>
      <c r="P54">
        <v>109</v>
      </c>
      <c r="Q54" t="s">
        <v>305</v>
      </c>
      <c r="R54" t="s">
        <v>253</v>
      </c>
      <c r="S54" t="s">
        <v>49</v>
      </c>
    </row>
    <row r="55" spans="1:19" x14ac:dyDescent="0.2">
      <c r="A55" t="s">
        <v>37</v>
      </c>
      <c r="B55" s="17">
        <v>42828.208333333336</v>
      </c>
      <c r="C55" t="s">
        <v>125</v>
      </c>
      <c r="D55" t="s">
        <v>175</v>
      </c>
      <c r="E55" t="s">
        <v>170</v>
      </c>
      <c r="F55">
        <v>83</v>
      </c>
      <c r="G55">
        <v>84</v>
      </c>
      <c r="H55">
        <v>83</v>
      </c>
      <c r="I55" t="s">
        <v>89</v>
      </c>
      <c r="J55" t="s">
        <v>40</v>
      </c>
      <c r="K55" t="s">
        <v>89</v>
      </c>
      <c r="L55" t="s">
        <v>272</v>
      </c>
      <c r="M55" t="s">
        <v>297</v>
      </c>
      <c r="N55" t="s">
        <v>272</v>
      </c>
      <c r="O55" t="s">
        <v>47</v>
      </c>
      <c r="P55">
        <v>106</v>
      </c>
      <c r="Q55" t="s">
        <v>113</v>
      </c>
      <c r="R55" t="s">
        <v>304</v>
      </c>
      <c r="S55" t="s">
        <v>49</v>
      </c>
    </row>
    <row r="56" spans="1:19" x14ac:dyDescent="0.2">
      <c r="A56" t="s">
        <v>37</v>
      </c>
      <c r="B56" s="17">
        <v>42828.25</v>
      </c>
      <c r="C56" t="s">
        <v>96</v>
      </c>
      <c r="D56" t="s">
        <v>175</v>
      </c>
      <c r="E56" t="s">
        <v>96</v>
      </c>
      <c r="F56">
        <v>83</v>
      </c>
      <c r="G56">
        <v>83</v>
      </c>
      <c r="H56">
        <v>82</v>
      </c>
      <c r="I56" t="s">
        <v>57</v>
      </c>
      <c r="J56" t="s">
        <v>89</v>
      </c>
      <c r="K56" t="s">
        <v>57</v>
      </c>
      <c r="L56" t="s">
        <v>176</v>
      </c>
      <c r="M56" t="s">
        <v>272</v>
      </c>
      <c r="N56" t="s">
        <v>198</v>
      </c>
      <c r="O56" t="s">
        <v>104</v>
      </c>
      <c r="P56">
        <v>111</v>
      </c>
      <c r="Q56" t="s">
        <v>303</v>
      </c>
      <c r="R56" t="s">
        <v>253</v>
      </c>
      <c r="S56" t="s">
        <v>49</v>
      </c>
    </row>
    <row r="57" spans="1:19" x14ac:dyDescent="0.2">
      <c r="A57" t="s">
        <v>37</v>
      </c>
      <c r="B57" s="17">
        <v>42828.291666666664</v>
      </c>
      <c r="C57" t="s">
        <v>170</v>
      </c>
      <c r="D57" t="s">
        <v>175</v>
      </c>
      <c r="E57" t="s">
        <v>96</v>
      </c>
      <c r="F57">
        <v>81</v>
      </c>
      <c r="G57">
        <v>83</v>
      </c>
      <c r="H57">
        <v>81</v>
      </c>
      <c r="I57" t="s">
        <v>64</v>
      </c>
      <c r="J57" t="s">
        <v>88</v>
      </c>
      <c r="K57" t="s">
        <v>64</v>
      </c>
      <c r="L57" t="s">
        <v>301</v>
      </c>
      <c r="M57" t="s">
        <v>301</v>
      </c>
      <c r="N57" t="s">
        <v>198</v>
      </c>
      <c r="O57" t="s">
        <v>302</v>
      </c>
      <c r="P57">
        <v>114</v>
      </c>
      <c r="Q57" t="s">
        <v>173</v>
      </c>
      <c r="R57" t="s">
        <v>253</v>
      </c>
      <c r="S57" t="s">
        <v>49</v>
      </c>
    </row>
    <row r="58" spans="1:19" x14ac:dyDescent="0.2">
      <c r="A58" t="s">
        <v>37</v>
      </c>
      <c r="B58" s="17">
        <v>42828.333333333336</v>
      </c>
      <c r="C58" t="s">
        <v>170</v>
      </c>
      <c r="D58" t="s">
        <v>175</v>
      </c>
      <c r="E58" t="s">
        <v>63</v>
      </c>
      <c r="F58">
        <v>78</v>
      </c>
      <c r="G58">
        <v>82</v>
      </c>
      <c r="H58">
        <v>77</v>
      </c>
      <c r="I58" t="s">
        <v>231</v>
      </c>
      <c r="J58" t="s">
        <v>90</v>
      </c>
      <c r="K58" t="s">
        <v>43</v>
      </c>
      <c r="L58" t="s">
        <v>272</v>
      </c>
      <c r="M58" t="s">
        <v>272</v>
      </c>
      <c r="N58" t="s">
        <v>176</v>
      </c>
      <c r="O58" t="s">
        <v>219</v>
      </c>
      <c r="P58">
        <v>126</v>
      </c>
      <c r="Q58" t="s">
        <v>300</v>
      </c>
      <c r="R58" t="s">
        <v>253</v>
      </c>
      <c r="S58" t="s">
        <v>49</v>
      </c>
    </row>
    <row r="59" spans="1:19" x14ac:dyDescent="0.2">
      <c r="A59" t="s">
        <v>37</v>
      </c>
      <c r="B59" s="17">
        <v>42828.375</v>
      </c>
      <c r="C59" t="s">
        <v>155</v>
      </c>
      <c r="D59" t="s">
        <v>169</v>
      </c>
      <c r="E59" t="s">
        <v>155</v>
      </c>
      <c r="F59">
        <v>81</v>
      </c>
      <c r="G59">
        <v>81</v>
      </c>
      <c r="H59">
        <v>76</v>
      </c>
      <c r="I59" t="s">
        <v>231</v>
      </c>
      <c r="J59" t="s">
        <v>232</v>
      </c>
      <c r="K59" t="s">
        <v>56</v>
      </c>
      <c r="L59" t="s">
        <v>297</v>
      </c>
      <c r="M59" t="s">
        <v>297</v>
      </c>
      <c r="N59" t="s">
        <v>272</v>
      </c>
      <c r="O59" t="s">
        <v>132</v>
      </c>
      <c r="P59">
        <v>97</v>
      </c>
      <c r="Q59" t="s">
        <v>295</v>
      </c>
      <c r="R59" t="s">
        <v>299</v>
      </c>
      <c r="S59" t="s">
        <v>49</v>
      </c>
    </row>
    <row r="60" spans="1:19" x14ac:dyDescent="0.2">
      <c r="A60" t="s">
        <v>37</v>
      </c>
      <c r="B60" s="17">
        <v>42828.416666666664</v>
      </c>
      <c r="C60" t="s">
        <v>294</v>
      </c>
      <c r="D60" t="s">
        <v>294</v>
      </c>
      <c r="E60" t="s">
        <v>155</v>
      </c>
      <c r="F60">
        <v>78</v>
      </c>
      <c r="G60">
        <v>81</v>
      </c>
      <c r="H60">
        <v>78</v>
      </c>
      <c r="I60" t="s">
        <v>184</v>
      </c>
      <c r="J60" t="s">
        <v>184</v>
      </c>
      <c r="K60" t="s">
        <v>231</v>
      </c>
      <c r="L60" t="s">
        <v>146</v>
      </c>
      <c r="M60" t="s">
        <v>146</v>
      </c>
      <c r="N60" t="s">
        <v>297</v>
      </c>
      <c r="O60" t="s">
        <v>67</v>
      </c>
      <c r="P60">
        <v>117</v>
      </c>
      <c r="Q60" t="s">
        <v>199</v>
      </c>
      <c r="R60" t="s">
        <v>298</v>
      </c>
      <c r="S60" t="s">
        <v>49</v>
      </c>
    </row>
    <row r="61" spans="1:19" x14ac:dyDescent="0.2">
      <c r="A61" t="s">
        <v>37</v>
      </c>
      <c r="B61" s="17">
        <v>42828.458333333336</v>
      </c>
      <c r="C61" t="s">
        <v>109</v>
      </c>
      <c r="D61" t="s">
        <v>217</v>
      </c>
      <c r="E61" t="s">
        <v>294</v>
      </c>
      <c r="F61">
        <v>73</v>
      </c>
      <c r="G61">
        <v>78</v>
      </c>
      <c r="H61">
        <v>70</v>
      </c>
      <c r="I61" t="s">
        <v>116</v>
      </c>
      <c r="J61" t="s">
        <v>57</v>
      </c>
      <c r="K61" t="s">
        <v>41</v>
      </c>
      <c r="L61" t="s">
        <v>81</v>
      </c>
      <c r="M61" t="s">
        <v>81</v>
      </c>
      <c r="N61" t="s">
        <v>146</v>
      </c>
      <c r="O61" t="s">
        <v>187</v>
      </c>
      <c r="P61">
        <v>138</v>
      </c>
      <c r="Q61" t="s">
        <v>295</v>
      </c>
      <c r="R61" t="s">
        <v>296</v>
      </c>
      <c r="S61" t="s">
        <v>49</v>
      </c>
    </row>
    <row r="62" spans="1:19" x14ac:dyDescent="0.2">
      <c r="A62" t="s">
        <v>37</v>
      </c>
      <c r="B62" s="17">
        <v>42828.5</v>
      </c>
      <c r="C62" t="s">
        <v>291</v>
      </c>
      <c r="D62" t="s">
        <v>291</v>
      </c>
      <c r="E62" t="s">
        <v>109</v>
      </c>
      <c r="F62">
        <v>68</v>
      </c>
      <c r="G62">
        <v>73</v>
      </c>
      <c r="H62">
        <v>67</v>
      </c>
      <c r="I62" t="s">
        <v>88</v>
      </c>
      <c r="J62" t="s">
        <v>40</v>
      </c>
      <c r="K62" t="s">
        <v>42</v>
      </c>
      <c r="L62" t="s">
        <v>218</v>
      </c>
      <c r="M62" t="s">
        <v>130</v>
      </c>
      <c r="N62" t="s">
        <v>66</v>
      </c>
      <c r="O62" t="s">
        <v>219</v>
      </c>
      <c r="P62">
        <v>132</v>
      </c>
      <c r="Q62" t="s">
        <v>292</v>
      </c>
      <c r="R62" t="s">
        <v>293</v>
      </c>
      <c r="S62" t="s">
        <v>49</v>
      </c>
    </row>
    <row r="63" spans="1:19" x14ac:dyDescent="0.2">
      <c r="A63" t="s">
        <v>37</v>
      </c>
      <c r="B63" s="17">
        <v>42828.541666666664</v>
      </c>
      <c r="C63" t="s">
        <v>203</v>
      </c>
      <c r="D63" t="s">
        <v>288</v>
      </c>
      <c r="E63" t="s">
        <v>276</v>
      </c>
      <c r="F63">
        <v>68</v>
      </c>
      <c r="G63">
        <v>71</v>
      </c>
      <c r="H63">
        <v>65</v>
      </c>
      <c r="I63" t="s">
        <v>184</v>
      </c>
      <c r="J63" t="s">
        <v>129</v>
      </c>
      <c r="K63" t="s">
        <v>41</v>
      </c>
      <c r="L63" t="s">
        <v>139</v>
      </c>
      <c r="M63" t="s">
        <v>130</v>
      </c>
      <c r="N63" t="s">
        <v>139</v>
      </c>
      <c r="O63" t="s">
        <v>289</v>
      </c>
      <c r="P63">
        <v>121</v>
      </c>
      <c r="Q63" t="s">
        <v>188</v>
      </c>
      <c r="R63" t="s">
        <v>290</v>
      </c>
      <c r="S63" t="s">
        <v>49</v>
      </c>
    </row>
    <row r="64" spans="1:19" x14ac:dyDescent="0.2">
      <c r="A64" t="s">
        <v>37</v>
      </c>
      <c r="B64" s="17">
        <v>42828.583333333336</v>
      </c>
      <c r="C64" t="s">
        <v>285</v>
      </c>
      <c r="D64" t="s">
        <v>286</v>
      </c>
      <c r="E64" t="s">
        <v>203</v>
      </c>
      <c r="F64">
        <v>65</v>
      </c>
      <c r="G64">
        <v>69</v>
      </c>
      <c r="H64">
        <v>61</v>
      </c>
      <c r="I64" t="s">
        <v>245</v>
      </c>
      <c r="J64" t="s">
        <v>74</v>
      </c>
      <c r="K64" t="s">
        <v>41</v>
      </c>
      <c r="L64" t="s">
        <v>281</v>
      </c>
      <c r="M64" t="s">
        <v>139</v>
      </c>
      <c r="N64" t="s">
        <v>281</v>
      </c>
      <c r="O64" t="s">
        <v>167</v>
      </c>
      <c r="P64">
        <v>115</v>
      </c>
      <c r="Q64" t="s">
        <v>283</v>
      </c>
      <c r="R64" t="s">
        <v>287</v>
      </c>
      <c r="S64" t="s">
        <v>49</v>
      </c>
    </row>
    <row r="65" spans="1:19" x14ac:dyDescent="0.2">
      <c r="A65" t="s">
        <v>37</v>
      </c>
      <c r="B65" s="17">
        <v>42828.625</v>
      </c>
      <c r="C65" t="s">
        <v>275</v>
      </c>
      <c r="D65" t="s">
        <v>208</v>
      </c>
      <c r="E65" t="s">
        <v>213</v>
      </c>
      <c r="F65">
        <v>68</v>
      </c>
      <c r="G65">
        <v>76</v>
      </c>
      <c r="H65">
        <v>64</v>
      </c>
      <c r="I65" t="s">
        <v>86</v>
      </c>
      <c r="J65" t="s">
        <v>267</v>
      </c>
      <c r="K65" t="s">
        <v>227</v>
      </c>
      <c r="L65" t="s">
        <v>249</v>
      </c>
      <c r="M65" t="s">
        <v>281</v>
      </c>
      <c r="N65" t="s">
        <v>172</v>
      </c>
      <c r="O65" t="s">
        <v>282</v>
      </c>
      <c r="P65">
        <v>86</v>
      </c>
      <c r="Q65" t="s">
        <v>283</v>
      </c>
      <c r="R65" t="s">
        <v>284</v>
      </c>
      <c r="S65" t="s">
        <v>49</v>
      </c>
    </row>
    <row r="66" spans="1:19" x14ac:dyDescent="0.2">
      <c r="A66" t="s">
        <v>37</v>
      </c>
      <c r="B66" s="17">
        <v>42828.666666666664</v>
      </c>
      <c r="C66" t="s">
        <v>217</v>
      </c>
      <c r="D66" t="s">
        <v>275</v>
      </c>
      <c r="E66" t="s">
        <v>276</v>
      </c>
      <c r="F66">
        <v>77</v>
      </c>
      <c r="G66">
        <v>77</v>
      </c>
      <c r="H66">
        <v>64</v>
      </c>
      <c r="I66" t="s">
        <v>73</v>
      </c>
      <c r="J66" t="s">
        <v>138</v>
      </c>
      <c r="K66" t="s">
        <v>129</v>
      </c>
      <c r="L66" t="s">
        <v>277</v>
      </c>
      <c r="M66" t="s">
        <v>249</v>
      </c>
      <c r="N66" t="s">
        <v>277</v>
      </c>
      <c r="O66" t="s">
        <v>278</v>
      </c>
      <c r="P66">
        <v>83</v>
      </c>
      <c r="Q66" t="s">
        <v>279</v>
      </c>
      <c r="R66" t="s">
        <v>280</v>
      </c>
      <c r="S66" t="s">
        <v>49</v>
      </c>
    </row>
    <row r="67" spans="1:19" x14ac:dyDescent="0.2">
      <c r="A67" t="s">
        <v>37</v>
      </c>
      <c r="B67" s="17">
        <v>42828.708333333336</v>
      </c>
      <c r="C67" t="s">
        <v>267</v>
      </c>
      <c r="D67" t="s">
        <v>209</v>
      </c>
      <c r="E67" t="s">
        <v>116</v>
      </c>
      <c r="F67">
        <v>90</v>
      </c>
      <c r="G67">
        <v>90</v>
      </c>
      <c r="H67">
        <v>73</v>
      </c>
      <c r="I67" t="s">
        <v>80</v>
      </c>
      <c r="J67" t="s">
        <v>134</v>
      </c>
      <c r="K67" t="s">
        <v>271</v>
      </c>
      <c r="L67" t="s">
        <v>268</v>
      </c>
      <c r="M67" t="s">
        <v>255</v>
      </c>
      <c r="N67" t="s">
        <v>272</v>
      </c>
      <c r="O67" t="s">
        <v>82</v>
      </c>
      <c r="P67">
        <v>95</v>
      </c>
      <c r="Q67" t="s">
        <v>273</v>
      </c>
      <c r="R67" t="s">
        <v>274</v>
      </c>
      <c r="S67" t="s">
        <v>99</v>
      </c>
    </row>
    <row r="68" spans="1:19" x14ac:dyDescent="0.2">
      <c r="A68" t="s">
        <v>37</v>
      </c>
      <c r="B68" s="17">
        <v>42828.75</v>
      </c>
      <c r="C68" t="s">
        <v>119</v>
      </c>
      <c r="D68" t="s">
        <v>266</v>
      </c>
      <c r="E68" t="s">
        <v>267</v>
      </c>
      <c r="F68">
        <v>83</v>
      </c>
      <c r="G68">
        <v>91</v>
      </c>
      <c r="H68">
        <v>83</v>
      </c>
      <c r="I68" t="s">
        <v>65</v>
      </c>
      <c r="J68" t="s">
        <v>134</v>
      </c>
      <c r="K68" t="s">
        <v>87</v>
      </c>
      <c r="L68" t="s">
        <v>258</v>
      </c>
      <c r="M68" t="s">
        <v>268</v>
      </c>
      <c r="N68" t="s">
        <v>185</v>
      </c>
      <c r="O68" t="s">
        <v>269</v>
      </c>
      <c r="P68">
        <v>110</v>
      </c>
      <c r="Q68" t="s">
        <v>112</v>
      </c>
      <c r="R68" t="s">
        <v>270</v>
      </c>
      <c r="S68" t="s">
        <v>49</v>
      </c>
    </row>
    <row r="69" spans="1:19" x14ac:dyDescent="0.2">
      <c r="A69" t="s">
        <v>37</v>
      </c>
      <c r="B69" s="17">
        <v>42828.791666666664</v>
      </c>
      <c r="C69" t="s">
        <v>119</v>
      </c>
      <c r="D69" t="s">
        <v>263</v>
      </c>
      <c r="E69" t="s">
        <v>119</v>
      </c>
      <c r="F69">
        <v>84</v>
      </c>
      <c r="G69">
        <v>84</v>
      </c>
      <c r="H69">
        <v>81</v>
      </c>
      <c r="I69" t="s">
        <v>55</v>
      </c>
      <c r="J69" t="s">
        <v>127</v>
      </c>
      <c r="K69" t="s">
        <v>87</v>
      </c>
      <c r="L69" t="s">
        <v>185</v>
      </c>
      <c r="M69" t="s">
        <v>198</v>
      </c>
      <c r="N69" t="s">
        <v>180</v>
      </c>
      <c r="O69" t="s">
        <v>264</v>
      </c>
      <c r="P69">
        <v>86</v>
      </c>
      <c r="Q69" t="s">
        <v>173</v>
      </c>
      <c r="R69" t="s">
        <v>265</v>
      </c>
      <c r="S69" t="s">
        <v>49</v>
      </c>
    </row>
    <row r="70" spans="1:19" x14ac:dyDescent="0.2">
      <c r="A70" t="s">
        <v>37</v>
      </c>
      <c r="B70" s="17">
        <v>42828.833333333336</v>
      </c>
      <c r="C70" t="s">
        <v>257</v>
      </c>
      <c r="D70" t="s">
        <v>110</v>
      </c>
      <c r="E70" t="s">
        <v>261</v>
      </c>
      <c r="F70">
        <v>83</v>
      </c>
      <c r="G70">
        <v>86</v>
      </c>
      <c r="H70">
        <v>83</v>
      </c>
      <c r="I70" t="s">
        <v>80</v>
      </c>
      <c r="J70" t="s">
        <v>127</v>
      </c>
      <c r="K70" t="s">
        <v>80</v>
      </c>
      <c r="L70" t="s">
        <v>258</v>
      </c>
      <c r="M70" t="s">
        <v>258</v>
      </c>
      <c r="N70" t="s">
        <v>180</v>
      </c>
      <c r="O70" t="s">
        <v>70</v>
      </c>
      <c r="P70">
        <v>99</v>
      </c>
      <c r="Q70" t="s">
        <v>95</v>
      </c>
      <c r="R70" t="s">
        <v>262</v>
      </c>
      <c r="S70" t="s">
        <v>49</v>
      </c>
    </row>
    <row r="71" spans="1:19" x14ac:dyDescent="0.2">
      <c r="A71" t="s">
        <v>37</v>
      </c>
      <c r="B71" s="17">
        <v>42828.875</v>
      </c>
      <c r="C71" t="s">
        <v>254</v>
      </c>
      <c r="D71" t="s">
        <v>257</v>
      </c>
      <c r="E71" t="s">
        <v>254</v>
      </c>
      <c r="F71">
        <v>81</v>
      </c>
      <c r="G71">
        <v>83</v>
      </c>
      <c r="H71">
        <v>80</v>
      </c>
      <c r="I71" t="s">
        <v>89</v>
      </c>
      <c r="J71" t="s">
        <v>80</v>
      </c>
      <c r="K71" t="s">
        <v>88</v>
      </c>
      <c r="L71" t="s">
        <v>256</v>
      </c>
      <c r="M71" t="s">
        <v>256</v>
      </c>
      <c r="N71" t="s">
        <v>258</v>
      </c>
      <c r="O71" t="s">
        <v>242</v>
      </c>
      <c r="P71">
        <v>105</v>
      </c>
      <c r="Q71" t="s">
        <v>259</v>
      </c>
      <c r="R71" t="s">
        <v>260</v>
      </c>
      <c r="S71" t="s">
        <v>49</v>
      </c>
    </row>
    <row r="72" spans="1:19" x14ac:dyDescent="0.2">
      <c r="A72" t="s">
        <v>37</v>
      </c>
      <c r="B72" s="17">
        <v>42828.916666666664</v>
      </c>
      <c r="C72" t="s">
        <v>125</v>
      </c>
      <c r="D72" t="s">
        <v>254</v>
      </c>
      <c r="E72" t="s">
        <v>125</v>
      </c>
      <c r="F72">
        <v>82</v>
      </c>
      <c r="G72">
        <v>82</v>
      </c>
      <c r="H72">
        <v>81</v>
      </c>
      <c r="I72" t="s">
        <v>57</v>
      </c>
      <c r="J72" t="s">
        <v>89</v>
      </c>
      <c r="K72" t="s">
        <v>57</v>
      </c>
      <c r="L72" t="s">
        <v>250</v>
      </c>
      <c r="M72" t="s">
        <v>255</v>
      </c>
      <c r="N72" t="s">
        <v>256</v>
      </c>
      <c r="O72" t="s">
        <v>214</v>
      </c>
      <c r="P72">
        <v>98</v>
      </c>
      <c r="Q72" t="s">
        <v>215</v>
      </c>
      <c r="R72" t="s">
        <v>253</v>
      </c>
      <c r="S72" t="s">
        <v>49</v>
      </c>
    </row>
    <row r="73" spans="1:19" x14ac:dyDescent="0.2">
      <c r="A73" t="s">
        <v>37</v>
      </c>
      <c r="B73" s="17">
        <v>42828.958333333336</v>
      </c>
      <c r="C73" t="s">
        <v>125</v>
      </c>
      <c r="D73" t="s">
        <v>169</v>
      </c>
      <c r="E73" t="s">
        <v>170</v>
      </c>
      <c r="F73">
        <v>80</v>
      </c>
      <c r="G73">
        <v>82</v>
      </c>
      <c r="H73">
        <v>80</v>
      </c>
      <c r="I73" t="s">
        <v>245</v>
      </c>
      <c r="J73" t="s">
        <v>57</v>
      </c>
      <c r="K73" t="s">
        <v>245</v>
      </c>
      <c r="L73" t="s">
        <v>249</v>
      </c>
      <c r="M73" t="s">
        <v>249</v>
      </c>
      <c r="N73" t="s">
        <v>250</v>
      </c>
      <c r="O73" t="s">
        <v>251</v>
      </c>
      <c r="P73">
        <v>104</v>
      </c>
      <c r="Q73" t="s">
        <v>252</v>
      </c>
      <c r="R73" t="s">
        <v>253</v>
      </c>
      <c r="S73" t="s">
        <v>49</v>
      </c>
    </row>
    <row r="74" spans="1:19" x14ac:dyDescent="0.2">
      <c r="A74" t="s">
        <v>37</v>
      </c>
      <c r="B74" s="17">
        <v>42829</v>
      </c>
      <c r="C74" t="s">
        <v>169</v>
      </c>
      <c r="D74" t="s">
        <v>179</v>
      </c>
      <c r="E74" t="s">
        <v>125</v>
      </c>
      <c r="F74">
        <v>80</v>
      </c>
      <c r="G74">
        <v>80</v>
      </c>
      <c r="H74">
        <v>78</v>
      </c>
      <c r="I74" t="s">
        <v>90</v>
      </c>
      <c r="J74" t="s">
        <v>90</v>
      </c>
      <c r="K74" t="s">
        <v>42</v>
      </c>
      <c r="L74" t="s">
        <v>142</v>
      </c>
      <c r="M74" t="s">
        <v>142</v>
      </c>
      <c r="N74" t="s">
        <v>249</v>
      </c>
      <c r="O74" t="s">
        <v>70</v>
      </c>
      <c r="P74">
        <v>107</v>
      </c>
      <c r="Q74" t="s">
        <v>338</v>
      </c>
      <c r="R74" t="s">
        <v>253</v>
      </c>
      <c r="S74" t="s">
        <v>49</v>
      </c>
    </row>
    <row r="75" spans="1:19" x14ac:dyDescent="0.2">
      <c r="A75" t="s">
        <v>37</v>
      </c>
      <c r="B75" s="17">
        <v>42829.041666666664</v>
      </c>
      <c r="C75" t="s">
        <v>179</v>
      </c>
      <c r="D75" t="s">
        <v>254</v>
      </c>
      <c r="E75" t="s">
        <v>169</v>
      </c>
      <c r="F75">
        <v>80</v>
      </c>
      <c r="G75">
        <v>81</v>
      </c>
      <c r="H75">
        <v>79</v>
      </c>
      <c r="I75" t="s">
        <v>116</v>
      </c>
      <c r="J75" t="s">
        <v>57</v>
      </c>
      <c r="K75" t="s">
        <v>90</v>
      </c>
      <c r="L75" t="s">
        <v>153</v>
      </c>
      <c r="M75" t="s">
        <v>153</v>
      </c>
      <c r="N75" t="s">
        <v>142</v>
      </c>
      <c r="O75" t="s">
        <v>167</v>
      </c>
      <c r="P75">
        <v>104</v>
      </c>
      <c r="Q75" t="s">
        <v>123</v>
      </c>
      <c r="R75" t="s">
        <v>253</v>
      </c>
      <c r="S75" t="s">
        <v>49</v>
      </c>
    </row>
    <row r="76" spans="1:19" x14ac:dyDescent="0.2">
      <c r="A76" t="s">
        <v>37</v>
      </c>
      <c r="B76" s="17">
        <v>42829.083333333336</v>
      </c>
      <c r="C76" t="s">
        <v>179</v>
      </c>
      <c r="D76" t="s">
        <v>254</v>
      </c>
      <c r="E76" t="s">
        <v>169</v>
      </c>
      <c r="F76">
        <v>81</v>
      </c>
      <c r="G76">
        <v>81</v>
      </c>
      <c r="H76">
        <v>80</v>
      </c>
      <c r="I76" t="s">
        <v>116</v>
      </c>
      <c r="J76" t="s">
        <v>57</v>
      </c>
      <c r="K76" t="s">
        <v>116</v>
      </c>
      <c r="L76" t="s">
        <v>153</v>
      </c>
      <c r="M76" t="s">
        <v>66</v>
      </c>
      <c r="N76" t="s">
        <v>153</v>
      </c>
      <c r="O76" t="s">
        <v>278</v>
      </c>
      <c r="P76">
        <v>107</v>
      </c>
      <c r="Q76" t="s">
        <v>334</v>
      </c>
      <c r="R76" t="s">
        <v>253</v>
      </c>
      <c r="S76" t="s">
        <v>49</v>
      </c>
    </row>
    <row r="77" spans="1:19" x14ac:dyDescent="0.2">
      <c r="A77" t="s">
        <v>37</v>
      </c>
      <c r="B77" s="17">
        <v>42829.125</v>
      </c>
      <c r="C77" t="s">
        <v>169</v>
      </c>
      <c r="D77" t="s">
        <v>179</v>
      </c>
      <c r="E77" t="s">
        <v>175</v>
      </c>
      <c r="F77">
        <v>82</v>
      </c>
      <c r="G77">
        <v>82</v>
      </c>
      <c r="H77">
        <v>80</v>
      </c>
      <c r="I77" t="s">
        <v>89</v>
      </c>
      <c r="J77" t="s">
        <v>89</v>
      </c>
      <c r="K77" t="s">
        <v>116</v>
      </c>
      <c r="L77" t="s">
        <v>75</v>
      </c>
      <c r="M77" t="s">
        <v>149</v>
      </c>
      <c r="N77" t="s">
        <v>75</v>
      </c>
      <c r="O77" t="s">
        <v>192</v>
      </c>
      <c r="P77">
        <v>99</v>
      </c>
      <c r="Q77" t="s">
        <v>292</v>
      </c>
      <c r="R77" t="s">
        <v>337</v>
      </c>
      <c r="S77" t="s">
        <v>49</v>
      </c>
    </row>
    <row r="78" spans="1:19" x14ac:dyDescent="0.2">
      <c r="A78" t="s">
        <v>37</v>
      </c>
      <c r="B78" s="17">
        <v>42829.166666666664</v>
      </c>
      <c r="C78" t="s">
        <v>125</v>
      </c>
      <c r="D78" t="s">
        <v>179</v>
      </c>
      <c r="E78" t="s">
        <v>125</v>
      </c>
      <c r="F78">
        <v>83</v>
      </c>
      <c r="G78">
        <v>84</v>
      </c>
      <c r="H78">
        <v>82</v>
      </c>
      <c r="I78" t="s">
        <v>89</v>
      </c>
      <c r="J78" t="s">
        <v>38</v>
      </c>
      <c r="K78" t="s">
        <v>88</v>
      </c>
      <c r="L78" t="s">
        <v>172</v>
      </c>
      <c r="M78" t="s">
        <v>75</v>
      </c>
      <c r="N78" t="s">
        <v>172</v>
      </c>
      <c r="O78" t="s">
        <v>117</v>
      </c>
      <c r="P78">
        <v>111</v>
      </c>
      <c r="Q78" t="s">
        <v>283</v>
      </c>
      <c r="R78" t="s">
        <v>253</v>
      </c>
      <c r="S78" t="s">
        <v>49</v>
      </c>
    </row>
    <row r="79" spans="1:19" x14ac:dyDescent="0.2">
      <c r="A79" t="s">
        <v>37</v>
      </c>
      <c r="B79" s="17">
        <v>42829.208333333336</v>
      </c>
      <c r="C79" t="s">
        <v>170</v>
      </c>
      <c r="D79" t="s">
        <v>175</v>
      </c>
      <c r="E79" t="s">
        <v>96</v>
      </c>
      <c r="F79">
        <v>81</v>
      </c>
      <c r="G79">
        <v>83</v>
      </c>
      <c r="H79">
        <v>81</v>
      </c>
      <c r="I79" t="s">
        <v>184</v>
      </c>
      <c r="J79" t="s">
        <v>89</v>
      </c>
      <c r="K79" t="s">
        <v>184</v>
      </c>
      <c r="L79" t="s">
        <v>336</v>
      </c>
      <c r="M79" t="s">
        <v>172</v>
      </c>
      <c r="N79" t="s">
        <v>277</v>
      </c>
      <c r="O79" t="s">
        <v>192</v>
      </c>
      <c r="P79">
        <v>109</v>
      </c>
      <c r="Q79" t="s">
        <v>188</v>
      </c>
      <c r="R79" t="s">
        <v>253</v>
      </c>
      <c r="S79" t="s">
        <v>49</v>
      </c>
    </row>
    <row r="80" spans="1:19" x14ac:dyDescent="0.2">
      <c r="A80" t="s">
        <v>37</v>
      </c>
      <c r="B80" s="17">
        <v>42829.25</v>
      </c>
      <c r="C80" t="s">
        <v>267</v>
      </c>
      <c r="D80" t="s">
        <v>170</v>
      </c>
      <c r="E80" t="s">
        <v>120</v>
      </c>
      <c r="F80">
        <v>84</v>
      </c>
      <c r="G80">
        <v>84</v>
      </c>
      <c r="H80">
        <v>81</v>
      </c>
      <c r="I80" t="s">
        <v>116</v>
      </c>
      <c r="J80" t="s">
        <v>116</v>
      </c>
      <c r="K80" t="s">
        <v>90</v>
      </c>
      <c r="L80" t="s">
        <v>268</v>
      </c>
      <c r="M80" t="s">
        <v>336</v>
      </c>
      <c r="N80" t="s">
        <v>268</v>
      </c>
      <c r="O80" t="s">
        <v>219</v>
      </c>
      <c r="P80">
        <v>109</v>
      </c>
      <c r="Q80" t="s">
        <v>52</v>
      </c>
      <c r="R80" t="s">
        <v>253</v>
      </c>
      <c r="S80" t="s">
        <v>49</v>
      </c>
    </row>
    <row r="81" spans="1:19" x14ac:dyDescent="0.2">
      <c r="A81" t="s">
        <v>37</v>
      </c>
      <c r="B81" s="17">
        <v>42829.291666666664</v>
      </c>
      <c r="C81" t="s">
        <v>267</v>
      </c>
      <c r="D81" t="s">
        <v>115</v>
      </c>
      <c r="E81" t="s">
        <v>267</v>
      </c>
      <c r="F81">
        <v>82</v>
      </c>
      <c r="G81">
        <v>84</v>
      </c>
      <c r="H81">
        <v>82</v>
      </c>
      <c r="I81" t="s">
        <v>245</v>
      </c>
      <c r="J81" t="s">
        <v>116</v>
      </c>
      <c r="K81" t="s">
        <v>42</v>
      </c>
      <c r="L81" t="s">
        <v>268</v>
      </c>
      <c r="M81" t="s">
        <v>256</v>
      </c>
      <c r="N81" t="s">
        <v>301</v>
      </c>
      <c r="O81" t="s">
        <v>70</v>
      </c>
      <c r="P81">
        <v>101</v>
      </c>
      <c r="Q81" t="s">
        <v>335</v>
      </c>
      <c r="R81" t="s">
        <v>253</v>
      </c>
      <c r="S81" t="s">
        <v>49</v>
      </c>
    </row>
    <row r="82" spans="1:19" x14ac:dyDescent="0.2">
      <c r="A82" t="s">
        <v>37</v>
      </c>
      <c r="B82" s="17">
        <v>42829.333333333336</v>
      </c>
      <c r="C82" t="s">
        <v>63</v>
      </c>
      <c r="D82" t="s">
        <v>63</v>
      </c>
      <c r="E82" t="s">
        <v>267</v>
      </c>
      <c r="F82">
        <v>82</v>
      </c>
      <c r="G82">
        <v>83</v>
      </c>
      <c r="H82">
        <v>82</v>
      </c>
      <c r="I82" t="s">
        <v>90</v>
      </c>
      <c r="J82" t="s">
        <v>184</v>
      </c>
      <c r="K82" t="s">
        <v>245</v>
      </c>
      <c r="L82" t="s">
        <v>255</v>
      </c>
      <c r="M82" t="s">
        <v>255</v>
      </c>
      <c r="N82" t="s">
        <v>268</v>
      </c>
      <c r="O82" t="s">
        <v>315</v>
      </c>
      <c r="P82">
        <v>106</v>
      </c>
      <c r="Q82" t="s">
        <v>173</v>
      </c>
      <c r="R82" t="s">
        <v>253</v>
      </c>
      <c r="S82" t="s">
        <v>49</v>
      </c>
    </row>
    <row r="83" spans="1:19" x14ac:dyDescent="0.2">
      <c r="A83" t="s">
        <v>37</v>
      </c>
      <c r="B83" s="17">
        <v>42829.375</v>
      </c>
      <c r="C83" t="s">
        <v>71</v>
      </c>
      <c r="D83" t="s">
        <v>96</v>
      </c>
      <c r="E83" t="s">
        <v>63</v>
      </c>
      <c r="F83">
        <v>82</v>
      </c>
      <c r="G83">
        <v>82</v>
      </c>
      <c r="H83">
        <v>80</v>
      </c>
      <c r="I83" t="s">
        <v>64</v>
      </c>
      <c r="J83" t="s">
        <v>90</v>
      </c>
      <c r="K83" t="s">
        <v>227</v>
      </c>
      <c r="L83" t="s">
        <v>172</v>
      </c>
      <c r="M83" t="s">
        <v>172</v>
      </c>
      <c r="N83" t="s">
        <v>255</v>
      </c>
      <c r="O83" t="s">
        <v>278</v>
      </c>
      <c r="P83">
        <v>117</v>
      </c>
      <c r="Q83" t="s">
        <v>334</v>
      </c>
      <c r="R83" s="18">
        <v>7230</v>
      </c>
      <c r="S83" t="s">
        <v>49</v>
      </c>
    </row>
    <row r="84" spans="1:19" x14ac:dyDescent="0.2">
      <c r="A84" t="s">
        <v>37</v>
      </c>
      <c r="B84" s="17">
        <v>42829.416666666664</v>
      </c>
      <c r="C84" t="s">
        <v>110</v>
      </c>
      <c r="D84" t="s">
        <v>110</v>
      </c>
      <c r="E84" t="s">
        <v>63</v>
      </c>
      <c r="F84">
        <v>76</v>
      </c>
      <c r="G84">
        <v>82</v>
      </c>
      <c r="H84">
        <v>76</v>
      </c>
      <c r="I84" t="s">
        <v>184</v>
      </c>
      <c r="J84" t="s">
        <v>89</v>
      </c>
      <c r="K84" t="s">
        <v>245</v>
      </c>
      <c r="L84" t="s">
        <v>140</v>
      </c>
      <c r="M84" t="s">
        <v>140</v>
      </c>
      <c r="N84" t="s">
        <v>172</v>
      </c>
      <c r="O84" t="s">
        <v>205</v>
      </c>
      <c r="P84">
        <v>121</v>
      </c>
      <c r="Q84" t="s">
        <v>332</v>
      </c>
      <c r="R84" t="s">
        <v>333</v>
      </c>
      <c r="S84" t="s">
        <v>49</v>
      </c>
    </row>
    <row r="85" spans="1:19" x14ac:dyDescent="0.2">
      <c r="A85" t="s">
        <v>37</v>
      </c>
      <c r="B85" s="17">
        <v>42829.458333333336</v>
      </c>
      <c r="C85" t="s">
        <v>329</v>
      </c>
      <c r="D85" t="s">
        <v>329</v>
      </c>
      <c r="E85" t="s">
        <v>110</v>
      </c>
      <c r="F85">
        <v>73</v>
      </c>
      <c r="G85">
        <v>76</v>
      </c>
      <c r="H85">
        <v>72</v>
      </c>
      <c r="I85" t="s">
        <v>40</v>
      </c>
      <c r="J85" t="s">
        <v>40</v>
      </c>
      <c r="K85" t="s">
        <v>64</v>
      </c>
      <c r="L85" t="s">
        <v>281</v>
      </c>
      <c r="M85" t="s">
        <v>281</v>
      </c>
      <c r="N85" t="s">
        <v>140</v>
      </c>
      <c r="O85" t="s">
        <v>167</v>
      </c>
      <c r="P85">
        <v>109</v>
      </c>
      <c r="Q85" t="s">
        <v>300</v>
      </c>
      <c r="R85" t="s">
        <v>331</v>
      </c>
      <c r="S85" t="s">
        <v>49</v>
      </c>
    </row>
    <row r="86" spans="1:19" x14ac:dyDescent="0.2">
      <c r="A86" t="s">
        <v>37</v>
      </c>
      <c r="B86" s="17">
        <v>42829.5</v>
      </c>
      <c r="C86" t="s">
        <v>291</v>
      </c>
      <c r="D86" t="s">
        <v>221</v>
      </c>
      <c r="E86" t="s">
        <v>329</v>
      </c>
      <c r="F86">
        <v>70</v>
      </c>
      <c r="G86">
        <v>74</v>
      </c>
      <c r="H86">
        <v>69</v>
      </c>
      <c r="I86" t="s">
        <v>54</v>
      </c>
      <c r="J86" t="s">
        <v>86</v>
      </c>
      <c r="K86" t="s">
        <v>184</v>
      </c>
      <c r="L86" t="s">
        <v>81</v>
      </c>
      <c r="M86" t="s">
        <v>81</v>
      </c>
      <c r="N86" t="s">
        <v>281</v>
      </c>
      <c r="O86" t="s">
        <v>47</v>
      </c>
      <c r="P86">
        <v>112</v>
      </c>
      <c r="Q86" t="s">
        <v>188</v>
      </c>
      <c r="R86" t="s">
        <v>330</v>
      </c>
      <c r="S86" t="s">
        <v>49</v>
      </c>
    </row>
    <row r="87" spans="1:19" x14ac:dyDescent="0.2">
      <c r="A87" t="s">
        <v>37</v>
      </c>
      <c r="B87" s="17">
        <v>42829.541666666664</v>
      </c>
      <c r="C87" t="s">
        <v>201</v>
      </c>
      <c r="D87" t="s">
        <v>326</v>
      </c>
      <c r="E87" t="s">
        <v>325</v>
      </c>
      <c r="F87">
        <v>65</v>
      </c>
      <c r="G87">
        <v>71</v>
      </c>
      <c r="H87">
        <v>64</v>
      </c>
      <c r="I87" t="s">
        <v>129</v>
      </c>
      <c r="J87" t="s">
        <v>73</v>
      </c>
      <c r="K87" t="s">
        <v>90</v>
      </c>
      <c r="L87" t="s">
        <v>139</v>
      </c>
      <c r="M87" t="s">
        <v>139</v>
      </c>
      <c r="N87" t="s">
        <v>66</v>
      </c>
      <c r="O87" t="s">
        <v>47</v>
      </c>
      <c r="P87">
        <v>103</v>
      </c>
      <c r="Q87" t="s">
        <v>113</v>
      </c>
      <c r="R87" t="s">
        <v>328</v>
      </c>
      <c r="S87" t="s">
        <v>49</v>
      </c>
    </row>
    <row r="88" spans="1:19" x14ac:dyDescent="0.2">
      <c r="A88" t="s">
        <v>37</v>
      </c>
      <c r="B88" s="17">
        <v>42829.583333333336</v>
      </c>
      <c r="C88" t="s">
        <v>325</v>
      </c>
      <c r="D88" t="s">
        <v>326</v>
      </c>
      <c r="E88" t="s">
        <v>213</v>
      </c>
      <c r="F88">
        <v>71</v>
      </c>
      <c r="G88">
        <v>73</v>
      </c>
      <c r="H88">
        <v>62</v>
      </c>
      <c r="I88" t="s">
        <v>54</v>
      </c>
      <c r="J88" t="s">
        <v>73</v>
      </c>
      <c r="K88" t="s">
        <v>64</v>
      </c>
      <c r="L88" t="s">
        <v>75</v>
      </c>
      <c r="M88" t="s">
        <v>139</v>
      </c>
      <c r="N88" t="s">
        <v>75</v>
      </c>
      <c r="O88" t="s">
        <v>47</v>
      </c>
      <c r="P88">
        <v>110</v>
      </c>
      <c r="Q88" t="s">
        <v>173</v>
      </c>
      <c r="R88" t="s">
        <v>327</v>
      </c>
      <c r="S88" t="s">
        <v>49</v>
      </c>
    </row>
    <row r="89" spans="1:19" x14ac:dyDescent="0.2">
      <c r="A89" t="s">
        <v>37</v>
      </c>
      <c r="B89" s="17">
        <v>42829.625</v>
      </c>
      <c r="C89" t="s">
        <v>318</v>
      </c>
      <c r="D89" t="s">
        <v>323</v>
      </c>
      <c r="E89" t="s">
        <v>276</v>
      </c>
      <c r="F89">
        <v>61</v>
      </c>
      <c r="G89">
        <v>76</v>
      </c>
      <c r="H89">
        <v>57</v>
      </c>
      <c r="I89" t="s">
        <v>41</v>
      </c>
      <c r="J89" t="s">
        <v>86</v>
      </c>
      <c r="K89" t="s">
        <v>41</v>
      </c>
      <c r="L89" t="s">
        <v>172</v>
      </c>
      <c r="M89" t="s">
        <v>75</v>
      </c>
      <c r="N89" t="s">
        <v>204</v>
      </c>
      <c r="O89" t="s">
        <v>205</v>
      </c>
      <c r="P89">
        <v>131</v>
      </c>
      <c r="Q89" t="s">
        <v>295</v>
      </c>
      <c r="R89" t="s">
        <v>324</v>
      </c>
      <c r="S89" t="s">
        <v>49</v>
      </c>
    </row>
    <row r="90" spans="1:19" x14ac:dyDescent="0.2">
      <c r="A90" t="s">
        <v>37</v>
      </c>
      <c r="B90" s="17">
        <v>42829.666666666664</v>
      </c>
      <c r="C90" t="s">
        <v>318</v>
      </c>
      <c r="D90" t="s">
        <v>196</v>
      </c>
      <c r="E90" t="s">
        <v>266</v>
      </c>
      <c r="F90">
        <v>71</v>
      </c>
      <c r="G90">
        <v>83</v>
      </c>
      <c r="H90">
        <v>61</v>
      </c>
      <c r="I90" t="s">
        <v>134</v>
      </c>
      <c r="J90" t="s">
        <v>71</v>
      </c>
      <c r="K90" t="s">
        <v>227</v>
      </c>
      <c r="L90" t="s">
        <v>277</v>
      </c>
      <c r="M90" t="s">
        <v>249</v>
      </c>
      <c r="N90" t="s">
        <v>256</v>
      </c>
      <c r="O90" t="s">
        <v>77</v>
      </c>
      <c r="P90">
        <v>75</v>
      </c>
      <c r="Q90" t="s">
        <v>321</v>
      </c>
      <c r="R90" t="s">
        <v>322</v>
      </c>
      <c r="S90" t="s">
        <v>85</v>
      </c>
    </row>
    <row r="91" spans="1:19" x14ac:dyDescent="0.2">
      <c r="A91" t="s">
        <v>37</v>
      </c>
      <c r="B91" s="17">
        <v>42829.708333333336</v>
      </c>
      <c r="C91" t="s">
        <v>213</v>
      </c>
      <c r="D91" t="s">
        <v>318</v>
      </c>
      <c r="E91" t="s">
        <v>109</v>
      </c>
      <c r="F91">
        <v>76</v>
      </c>
      <c r="G91">
        <v>78</v>
      </c>
      <c r="H91">
        <v>69</v>
      </c>
      <c r="I91" t="s">
        <v>65</v>
      </c>
      <c r="J91" t="s">
        <v>138</v>
      </c>
      <c r="K91" t="s">
        <v>74</v>
      </c>
      <c r="L91" t="s">
        <v>176</v>
      </c>
      <c r="M91" t="s">
        <v>277</v>
      </c>
      <c r="N91" t="s">
        <v>176</v>
      </c>
      <c r="O91" t="s">
        <v>112</v>
      </c>
      <c r="P91">
        <v>85</v>
      </c>
      <c r="Q91" t="s">
        <v>319</v>
      </c>
      <c r="R91" t="s">
        <v>320</v>
      </c>
      <c r="S91" t="s">
        <v>49</v>
      </c>
    </row>
    <row r="92" spans="1:19" x14ac:dyDescent="0.2">
      <c r="A92" t="s">
        <v>37</v>
      </c>
      <c r="B92" s="17">
        <v>42829.75</v>
      </c>
      <c r="C92" t="s">
        <v>96</v>
      </c>
      <c r="D92" t="s">
        <v>314</v>
      </c>
      <c r="E92" t="s">
        <v>96</v>
      </c>
      <c r="F92">
        <v>86</v>
      </c>
      <c r="G92">
        <v>87</v>
      </c>
      <c r="H92">
        <v>64</v>
      </c>
      <c r="I92" t="s">
        <v>129</v>
      </c>
      <c r="J92" t="s">
        <v>79</v>
      </c>
      <c r="K92" t="s">
        <v>245</v>
      </c>
      <c r="L92" t="s">
        <v>301</v>
      </c>
      <c r="M92" t="s">
        <v>272</v>
      </c>
      <c r="N92" t="s">
        <v>198</v>
      </c>
      <c r="O92" t="s">
        <v>315</v>
      </c>
      <c r="P92">
        <v>73</v>
      </c>
      <c r="Q92" t="s">
        <v>316</v>
      </c>
      <c r="R92" t="s">
        <v>317</v>
      </c>
      <c r="S92" t="s">
        <v>214</v>
      </c>
    </row>
    <row r="93" spans="1:19" x14ac:dyDescent="0.2">
      <c r="A93" t="s">
        <v>37</v>
      </c>
      <c r="B93" s="17">
        <v>42829.791666666664</v>
      </c>
      <c r="C93" t="s">
        <v>169</v>
      </c>
      <c r="D93" t="s">
        <v>169</v>
      </c>
      <c r="E93" t="s">
        <v>115</v>
      </c>
      <c r="F93">
        <v>89</v>
      </c>
      <c r="G93">
        <v>89</v>
      </c>
      <c r="H93">
        <v>86</v>
      </c>
      <c r="I93" t="s">
        <v>126</v>
      </c>
      <c r="J93" t="s">
        <v>126</v>
      </c>
      <c r="K93" t="s">
        <v>74</v>
      </c>
      <c r="L93" t="s">
        <v>301</v>
      </c>
      <c r="M93" t="s">
        <v>272</v>
      </c>
      <c r="N93" t="s">
        <v>258</v>
      </c>
      <c r="O93" t="s">
        <v>51</v>
      </c>
      <c r="P93">
        <v>41</v>
      </c>
      <c r="Q93" t="s">
        <v>312</v>
      </c>
      <c r="R93" t="s">
        <v>313</v>
      </c>
      <c r="S93" t="s">
        <v>225</v>
      </c>
    </row>
    <row r="94" spans="1:19" x14ac:dyDescent="0.2">
      <c r="A94" t="s">
        <v>37</v>
      </c>
      <c r="B94" s="17">
        <v>42829.833333333336</v>
      </c>
      <c r="C94" t="s">
        <v>261</v>
      </c>
      <c r="D94" t="s">
        <v>310</v>
      </c>
      <c r="E94" t="s">
        <v>169</v>
      </c>
      <c r="F94">
        <v>82</v>
      </c>
      <c r="G94">
        <v>89</v>
      </c>
      <c r="H94">
        <v>82</v>
      </c>
      <c r="I94" t="s">
        <v>87</v>
      </c>
      <c r="J94" t="s">
        <v>159</v>
      </c>
      <c r="K94" t="s">
        <v>87</v>
      </c>
      <c r="L94" t="s">
        <v>272</v>
      </c>
      <c r="M94" t="s">
        <v>268</v>
      </c>
      <c r="N94" t="s">
        <v>176</v>
      </c>
      <c r="O94" t="s">
        <v>46</v>
      </c>
      <c r="P94">
        <v>87</v>
      </c>
      <c r="Q94" t="s">
        <v>302</v>
      </c>
      <c r="R94" t="s">
        <v>311</v>
      </c>
      <c r="S94" t="s">
        <v>49</v>
      </c>
    </row>
    <row r="95" spans="1:19" x14ac:dyDescent="0.2">
      <c r="A95" t="s">
        <v>37</v>
      </c>
      <c r="B95" s="17">
        <v>42829.875</v>
      </c>
      <c r="C95" t="s">
        <v>115</v>
      </c>
      <c r="D95" t="s">
        <v>257</v>
      </c>
      <c r="E95" t="s">
        <v>115</v>
      </c>
      <c r="F95">
        <v>87</v>
      </c>
      <c r="G95">
        <v>87</v>
      </c>
      <c r="H95">
        <v>82</v>
      </c>
      <c r="I95" t="s">
        <v>38</v>
      </c>
      <c r="J95" t="s">
        <v>80</v>
      </c>
      <c r="K95" t="s">
        <v>38</v>
      </c>
      <c r="L95" t="s">
        <v>172</v>
      </c>
      <c r="M95" t="s">
        <v>172</v>
      </c>
      <c r="N95" t="s">
        <v>272</v>
      </c>
      <c r="O95" t="s">
        <v>147</v>
      </c>
      <c r="P95">
        <v>62</v>
      </c>
      <c r="Q95" t="s">
        <v>302</v>
      </c>
      <c r="R95" t="s">
        <v>309</v>
      </c>
      <c r="S95" t="s">
        <v>49</v>
      </c>
    </row>
    <row r="96" spans="1:19" x14ac:dyDescent="0.2">
      <c r="A96" t="s">
        <v>37</v>
      </c>
      <c r="B96" s="17">
        <v>42829.916666666664</v>
      </c>
      <c r="C96" t="s">
        <v>159</v>
      </c>
      <c r="D96" t="s">
        <v>71</v>
      </c>
      <c r="E96" t="s">
        <v>72</v>
      </c>
      <c r="F96">
        <v>89</v>
      </c>
      <c r="G96">
        <v>89</v>
      </c>
      <c r="H96">
        <v>87</v>
      </c>
      <c r="I96" t="s">
        <v>40</v>
      </c>
      <c r="J96" t="s">
        <v>74</v>
      </c>
      <c r="K96" t="s">
        <v>40</v>
      </c>
      <c r="L96" t="s">
        <v>141</v>
      </c>
      <c r="M96" t="s">
        <v>141</v>
      </c>
      <c r="N96" t="s">
        <v>204</v>
      </c>
      <c r="O96" t="s">
        <v>135</v>
      </c>
      <c r="P96">
        <v>305</v>
      </c>
      <c r="Q96" t="s">
        <v>144</v>
      </c>
      <c r="R96" t="s">
        <v>307</v>
      </c>
      <c r="S96" t="s">
        <v>85</v>
      </c>
    </row>
    <row r="97" spans="1:19" x14ac:dyDescent="0.2">
      <c r="A97" t="s">
        <v>37</v>
      </c>
      <c r="B97" s="17">
        <v>42829.958333333336</v>
      </c>
      <c r="C97" t="s">
        <v>71</v>
      </c>
      <c r="D97" t="s">
        <v>71</v>
      </c>
      <c r="E97" t="s">
        <v>72</v>
      </c>
      <c r="F97">
        <v>87</v>
      </c>
      <c r="G97">
        <v>90</v>
      </c>
      <c r="H97">
        <v>87</v>
      </c>
      <c r="I97" t="s">
        <v>74</v>
      </c>
      <c r="J97" t="s">
        <v>39</v>
      </c>
      <c r="K97" t="s">
        <v>40</v>
      </c>
      <c r="L97" t="s">
        <v>139</v>
      </c>
      <c r="M97" t="s">
        <v>139</v>
      </c>
      <c r="N97" t="s">
        <v>142</v>
      </c>
      <c r="O97" t="s">
        <v>160</v>
      </c>
      <c r="P97">
        <v>119</v>
      </c>
      <c r="Q97" t="s">
        <v>205</v>
      </c>
      <c r="R97" t="s">
        <v>308</v>
      </c>
      <c r="S97" t="s">
        <v>49</v>
      </c>
    </row>
    <row r="98" spans="1:19" x14ac:dyDescent="0.2">
      <c r="A98" t="s">
        <v>37</v>
      </c>
      <c r="B98" s="17">
        <v>42830</v>
      </c>
      <c r="C98" t="s">
        <v>170</v>
      </c>
      <c r="D98" t="s">
        <v>170</v>
      </c>
      <c r="E98" t="s">
        <v>267</v>
      </c>
      <c r="F98">
        <v>84</v>
      </c>
      <c r="G98">
        <v>87</v>
      </c>
      <c r="H98">
        <v>84</v>
      </c>
      <c r="I98" t="s">
        <v>89</v>
      </c>
      <c r="J98" t="s">
        <v>129</v>
      </c>
      <c r="K98" t="s">
        <v>89</v>
      </c>
      <c r="L98" t="s">
        <v>58</v>
      </c>
      <c r="M98" t="s">
        <v>58</v>
      </c>
      <c r="N98" t="s">
        <v>139</v>
      </c>
      <c r="O98" t="s">
        <v>205</v>
      </c>
      <c r="P98">
        <v>108</v>
      </c>
      <c r="Q98" t="s">
        <v>305</v>
      </c>
      <c r="R98" t="s">
        <v>253</v>
      </c>
      <c r="S98" t="s">
        <v>49</v>
      </c>
    </row>
    <row r="99" spans="1:19" x14ac:dyDescent="0.2">
      <c r="A99" t="s">
        <v>37</v>
      </c>
      <c r="B99" s="17">
        <v>42830.041666666664</v>
      </c>
      <c r="C99" t="s">
        <v>169</v>
      </c>
      <c r="D99" t="s">
        <v>179</v>
      </c>
      <c r="E99" t="s">
        <v>96</v>
      </c>
      <c r="F99">
        <v>81</v>
      </c>
      <c r="G99">
        <v>84</v>
      </c>
      <c r="H99">
        <v>81</v>
      </c>
      <c r="I99" t="s">
        <v>88</v>
      </c>
      <c r="J99" t="s">
        <v>89</v>
      </c>
      <c r="K99" t="s">
        <v>57</v>
      </c>
      <c r="L99" t="s">
        <v>122</v>
      </c>
      <c r="M99" t="s">
        <v>122</v>
      </c>
      <c r="N99" t="s">
        <v>58</v>
      </c>
      <c r="O99" t="s">
        <v>104</v>
      </c>
      <c r="P99">
        <v>116</v>
      </c>
      <c r="Q99" t="s">
        <v>95</v>
      </c>
      <c r="R99" t="s">
        <v>373</v>
      </c>
      <c r="S99" t="s">
        <v>49</v>
      </c>
    </row>
    <row r="100" spans="1:19" x14ac:dyDescent="0.2">
      <c r="A100" t="s">
        <v>37</v>
      </c>
      <c r="B100" s="17">
        <v>42830.083333333336</v>
      </c>
      <c r="C100" t="s">
        <v>175</v>
      </c>
      <c r="D100" t="s">
        <v>179</v>
      </c>
      <c r="E100" t="s">
        <v>175</v>
      </c>
      <c r="F100">
        <v>82</v>
      </c>
      <c r="G100">
        <v>83</v>
      </c>
      <c r="H100">
        <v>81</v>
      </c>
      <c r="I100" t="s">
        <v>88</v>
      </c>
      <c r="J100" t="s">
        <v>40</v>
      </c>
      <c r="K100" t="s">
        <v>88</v>
      </c>
      <c r="L100" t="s">
        <v>58</v>
      </c>
      <c r="M100" t="s">
        <v>122</v>
      </c>
      <c r="N100" t="s">
        <v>58</v>
      </c>
      <c r="O100" t="s">
        <v>251</v>
      </c>
      <c r="P100">
        <v>111</v>
      </c>
      <c r="Q100" t="s">
        <v>95</v>
      </c>
      <c r="R100" t="s">
        <v>372</v>
      </c>
      <c r="S100" t="s">
        <v>49</v>
      </c>
    </row>
    <row r="101" spans="1:19" x14ac:dyDescent="0.2">
      <c r="A101" t="s">
        <v>37</v>
      </c>
      <c r="B101" s="17">
        <v>42830.125</v>
      </c>
      <c r="C101" t="s">
        <v>175</v>
      </c>
      <c r="D101" t="s">
        <v>169</v>
      </c>
      <c r="E101" t="s">
        <v>125</v>
      </c>
      <c r="F101">
        <v>83</v>
      </c>
      <c r="G101">
        <v>83</v>
      </c>
      <c r="H101">
        <v>82</v>
      </c>
      <c r="I101" t="s">
        <v>40</v>
      </c>
      <c r="J101" t="s">
        <v>54</v>
      </c>
      <c r="K101" t="s">
        <v>88</v>
      </c>
      <c r="L101" t="s">
        <v>153</v>
      </c>
      <c r="M101" t="s">
        <v>58</v>
      </c>
      <c r="N101" t="s">
        <v>153</v>
      </c>
      <c r="O101" t="s">
        <v>67</v>
      </c>
      <c r="P101">
        <v>105</v>
      </c>
      <c r="Q101" t="s">
        <v>370</v>
      </c>
      <c r="R101" t="s">
        <v>371</v>
      </c>
      <c r="S101" t="s">
        <v>49</v>
      </c>
    </row>
    <row r="102" spans="1:19" x14ac:dyDescent="0.2">
      <c r="A102" t="s">
        <v>37</v>
      </c>
      <c r="B102" s="17">
        <v>42830.166666666664</v>
      </c>
      <c r="C102" t="s">
        <v>79</v>
      </c>
      <c r="D102" t="s">
        <v>175</v>
      </c>
      <c r="E102" t="s">
        <v>152</v>
      </c>
      <c r="F102">
        <v>88</v>
      </c>
      <c r="G102">
        <v>89</v>
      </c>
      <c r="H102">
        <v>83</v>
      </c>
      <c r="I102" t="s">
        <v>40</v>
      </c>
      <c r="J102" t="s">
        <v>38</v>
      </c>
      <c r="K102" t="s">
        <v>88</v>
      </c>
      <c r="L102" t="s">
        <v>281</v>
      </c>
      <c r="M102" t="s">
        <v>66</v>
      </c>
      <c r="N102" t="s">
        <v>75</v>
      </c>
      <c r="O102" t="s">
        <v>251</v>
      </c>
      <c r="P102">
        <v>95</v>
      </c>
      <c r="Q102" t="s">
        <v>368</v>
      </c>
      <c r="R102" t="s">
        <v>369</v>
      </c>
      <c r="S102" t="s">
        <v>49</v>
      </c>
    </row>
    <row r="103" spans="1:19" x14ac:dyDescent="0.2">
      <c r="A103" t="s">
        <v>37</v>
      </c>
      <c r="B103" s="17">
        <v>42830.208333333336</v>
      </c>
      <c r="C103" t="s">
        <v>126</v>
      </c>
      <c r="D103" t="s">
        <v>79</v>
      </c>
      <c r="E103" t="s">
        <v>86</v>
      </c>
      <c r="F103">
        <v>91</v>
      </c>
      <c r="G103">
        <v>91</v>
      </c>
      <c r="H103">
        <v>88</v>
      </c>
      <c r="I103" t="s">
        <v>88</v>
      </c>
      <c r="J103" t="s">
        <v>40</v>
      </c>
      <c r="K103" t="s">
        <v>184</v>
      </c>
      <c r="L103" t="s">
        <v>146</v>
      </c>
      <c r="M103" t="s">
        <v>281</v>
      </c>
      <c r="N103" t="s">
        <v>171</v>
      </c>
      <c r="O103" t="s">
        <v>144</v>
      </c>
      <c r="P103">
        <v>41</v>
      </c>
      <c r="Q103" t="s">
        <v>59</v>
      </c>
      <c r="R103" t="s">
        <v>367</v>
      </c>
      <c r="S103" t="s">
        <v>49</v>
      </c>
    </row>
    <row r="104" spans="1:19" x14ac:dyDescent="0.2">
      <c r="A104" t="s">
        <v>37</v>
      </c>
      <c r="B104" s="17">
        <v>42830.25</v>
      </c>
      <c r="C104" t="s">
        <v>87</v>
      </c>
      <c r="D104" t="s">
        <v>134</v>
      </c>
      <c r="E104" t="s">
        <v>87</v>
      </c>
      <c r="F104">
        <v>92</v>
      </c>
      <c r="G104">
        <v>92</v>
      </c>
      <c r="H104">
        <v>91</v>
      </c>
      <c r="I104" t="s">
        <v>245</v>
      </c>
      <c r="J104" t="s">
        <v>40</v>
      </c>
      <c r="K104" t="s">
        <v>42</v>
      </c>
      <c r="L104" t="s">
        <v>140</v>
      </c>
      <c r="M104" t="s">
        <v>75</v>
      </c>
      <c r="N104" t="s">
        <v>171</v>
      </c>
      <c r="O104" t="s">
        <v>166</v>
      </c>
      <c r="P104">
        <v>87</v>
      </c>
      <c r="Q104" t="s">
        <v>365</v>
      </c>
      <c r="R104" t="s">
        <v>366</v>
      </c>
      <c r="S104" t="s">
        <v>144</v>
      </c>
    </row>
    <row r="105" spans="1:19" x14ac:dyDescent="0.2">
      <c r="A105" t="s">
        <v>37</v>
      </c>
      <c r="B105" s="17">
        <v>42830.291666666664</v>
      </c>
      <c r="C105" t="s">
        <v>39</v>
      </c>
      <c r="D105" t="s">
        <v>80</v>
      </c>
      <c r="E105" t="s">
        <v>39</v>
      </c>
      <c r="F105">
        <v>92</v>
      </c>
      <c r="G105">
        <v>92</v>
      </c>
      <c r="H105">
        <v>92</v>
      </c>
      <c r="I105" t="s">
        <v>245</v>
      </c>
      <c r="J105" t="s">
        <v>90</v>
      </c>
      <c r="K105" t="s">
        <v>42</v>
      </c>
      <c r="L105" t="s">
        <v>141</v>
      </c>
      <c r="M105" t="s">
        <v>281</v>
      </c>
      <c r="N105" t="s">
        <v>146</v>
      </c>
      <c r="O105" t="s">
        <v>228</v>
      </c>
      <c r="P105">
        <v>17</v>
      </c>
      <c r="Q105" t="s">
        <v>282</v>
      </c>
      <c r="R105" t="s">
        <v>364</v>
      </c>
      <c r="S105" t="s">
        <v>85</v>
      </c>
    </row>
    <row r="106" spans="1:19" x14ac:dyDescent="0.2">
      <c r="A106" t="s">
        <v>37</v>
      </c>
      <c r="B106" s="17">
        <v>42830.333333333336</v>
      </c>
      <c r="C106" t="s">
        <v>62</v>
      </c>
      <c r="D106" t="s">
        <v>65</v>
      </c>
      <c r="E106" t="s">
        <v>39</v>
      </c>
      <c r="F106">
        <v>92</v>
      </c>
      <c r="G106">
        <v>92</v>
      </c>
      <c r="H106">
        <v>92</v>
      </c>
      <c r="I106" t="s">
        <v>184</v>
      </c>
      <c r="J106" t="s">
        <v>116</v>
      </c>
      <c r="K106" t="s">
        <v>42</v>
      </c>
      <c r="L106" t="s">
        <v>281</v>
      </c>
      <c r="M106" t="s">
        <v>281</v>
      </c>
      <c r="N106" t="s">
        <v>141</v>
      </c>
      <c r="O106" t="s">
        <v>228</v>
      </c>
      <c r="P106">
        <v>84</v>
      </c>
      <c r="Q106" t="s">
        <v>70</v>
      </c>
      <c r="R106" t="s">
        <v>363</v>
      </c>
      <c r="S106" t="s">
        <v>49</v>
      </c>
    </row>
    <row r="107" spans="1:19" x14ac:dyDescent="0.2">
      <c r="A107" t="s">
        <v>37</v>
      </c>
      <c r="B107" s="17">
        <v>42830.375</v>
      </c>
      <c r="C107" t="s">
        <v>55</v>
      </c>
      <c r="D107" t="s">
        <v>55</v>
      </c>
      <c r="E107" t="s">
        <v>62</v>
      </c>
      <c r="F107">
        <v>91</v>
      </c>
      <c r="G107">
        <v>92</v>
      </c>
      <c r="H107">
        <v>91</v>
      </c>
      <c r="I107" t="s">
        <v>116</v>
      </c>
      <c r="J107" t="s">
        <v>57</v>
      </c>
      <c r="K107" t="s">
        <v>90</v>
      </c>
      <c r="L107" t="s">
        <v>130</v>
      </c>
      <c r="M107" t="s">
        <v>130</v>
      </c>
      <c r="N107" t="s">
        <v>75</v>
      </c>
      <c r="O107" t="s">
        <v>214</v>
      </c>
      <c r="P107">
        <v>89</v>
      </c>
      <c r="Q107" t="s">
        <v>95</v>
      </c>
      <c r="R107" s="18">
        <v>1340</v>
      </c>
      <c r="S107" t="s">
        <v>147</v>
      </c>
    </row>
    <row r="108" spans="1:19" x14ac:dyDescent="0.2">
      <c r="A108" t="s">
        <v>37</v>
      </c>
      <c r="B108" s="17">
        <v>42830.416666666664</v>
      </c>
      <c r="C108" t="s">
        <v>62</v>
      </c>
      <c r="D108" t="s">
        <v>55</v>
      </c>
      <c r="E108" t="s">
        <v>80</v>
      </c>
      <c r="F108">
        <v>92</v>
      </c>
      <c r="G108">
        <v>92</v>
      </c>
      <c r="H108">
        <v>91</v>
      </c>
      <c r="I108" t="s">
        <v>90</v>
      </c>
      <c r="J108" t="s">
        <v>116</v>
      </c>
      <c r="K108" t="s">
        <v>64</v>
      </c>
      <c r="L108" t="s">
        <v>156</v>
      </c>
      <c r="M108" t="s">
        <v>50</v>
      </c>
      <c r="N108" t="s">
        <v>130</v>
      </c>
      <c r="O108" t="s">
        <v>214</v>
      </c>
      <c r="P108">
        <v>126</v>
      </c>
      <c r="Q108" t="s">
        <v>292</v>
      </c>
      <c r="R108" t="s">
        <v>362</v>
      </c>
      <c r="S108" t="s">
        <v>219</v>
      </c>
    </row>
    <row r="109" spans="1:19" x14ac:dyDescent="0.2">
      <c r="A109" t="s">
        <v>37</v>
      </c>
      <c r="B109" s="17">
        <v>42830.458333333336</v>
      </c>
      <c r="C109" t="s">
        <v>138</v>
      </c>
      <c r="D109" t="s">
        <v>128</v>
      </c>
      <c r="E109" t="s">
        <v>80</v>
      </c>
      <c r="F109">
        <v>86</v>
      </c>
      <c r="G109">
        <v>92</v>
      </c>
      <c r="H109">
        <v>86</v>
      </c>
      <c r="I109" t="s">
        <v>245</v>
      </c>
      <c r="J109" t="s">
        <v>116</v>
      </c>
      <c r="K109" t="s">
        <v>245</v>
      </c>
      <c r="L109" t="s">
        <v>103</v>
      </c>
      <c r="M109" t="s">
        <v>103</v>
      </c>
      <c r="N109" t="s">
        <v>91</v>
      </c>
      <c r="O109" t="s">
        <v>104</v>
      </c>
      <c r="P109">
        <v>110</v>
      </c>
      <c r="Q109" t="s">
        <v>332</v>
      </c>
      <c r="R109" t="s">
        <v>361</v>
      </c>
      <c r="S109" t="s">
        <v>85</v>
      </c>
    </row>
    <row r="110" spans="1:19" x14ac:dyDescent="0.2">
      <c r="A110" t="s">
        <v>37</v>
      </c>
      <c r="B110" s="17">
        <v>42830.5</v>
      </c>
      <c r="C110" t="s">
        <v>170</v>
      </c>
      <c r="D110" t="s">
        <v>170</v>
      </c>
      <c r="E110" t="s">
        <v>138</v>
      </c>
      <c r="F110">
        <v>81</v>
      </c>
      <c r="G110">
        <v>86</v>
      </c>
      <c r="H110">
        <v>81</v>
      </c>
      <c r="I110" t="s">
        <v>64</v>
      </c>
      <c r="J110" t="s">
        <v>184</v>
      </c>
      <c r="K110" t="s">
        <v>245</v>
      </c>
      <c r="L110" t="s">
        <v>121</v>
      </c>
      <c r="M110" t="s">
        <v>246</v>
      </c>
      <c r="N110" t="s">
        <v>103</v>
      </c>
      <c r="O110" t="s">
        <v>77</v>
      </c>
      <c r="P110">
        <v>121</v>
      </c>
      <c r="Q110" t="s">
        <v>295</v>
      </c>
      <c r="R110" t="s">
        <v>360</v>
      </c>
      <c r="S110" t="s">
        <v>49</v>
      </c>
    </row>
    <row r="111" spans="1:19" x14ac:dyDescent="0.2">
      <c r="A111" t="s">
        <v>37</v>
      </c>
      <c r="B111" s="17">
        <v>42830.541666666664</v>
      </c>
      <c r="C111" t="s">
        <v>175</v>
      </c>
      <c r="D111" t="s">
        <v>179</v>
      </c>
      <c r="E111" t="s">
        <v>96</v>
      </c>
      <c r="F111">
        <v>80</v>
      </c>
      <c r="G111">
        <v>82</v>
      </c>
      <c r="H111">
        <v>80</v>
      </c>
      <c r="I111" t="s">
        <v>184</v>
      </c>
      <c r="J111" t="s">
        <v>88</v>
      </c>
      <c r="K111" t="s">
        <v>42</v>
      </c>
      <c r="L111" t="s">
        <v>44</v>
      </c>
      <c r="M111" t="s">
        <v>355</v>
      </c>
      <c r="N111" t="s">
        <v>121</v>
      </c>
      <c r="O111" t="s">
        <v>112</v>
      </c>
      <c r="P111">
        <v>110</v>
      </c>
      <c r="Q111" t="s">
        <v>358</v>
      </c>
      <c r="R111" t="s">
        <v>359</v>
      </c>
      <c r="S111" t="s">
        <v>49</v>
      </c>
    </row>
    <row r="112" spans="1:19" x14ac:dyDescent="0.2">
      <c r="A112" t="s">
        <v>37</v>
      </c>
      <c r="B112" s="17">
        <v>42830.583333333336</v>
      </c>
      <c r="C112" t="s">
        <v>125</v>
      </c>
      <c r="D112" t="s">
        <v>169</v>
      </c>
      <c r="E112" t="s">
        <v>63</v>
      </c>
      <c r="F112">
        <v>82</v>
      </c>
      <c r="G112">
        <v>85</v>
      </c>
      <c r="H112">
        <v>80</v>
      </c>
      <c r="I112" t="s">
        <v>57</v>
      </c>
      <c r="J112" t="s">
        <v>54</v>
      </c>
      <c r="K112" t="s">
        <v>245</v>
      </c>
      <c r="L112" t="s">
        <v>246</v>
      </c>
      <c r="M112" t="s">
        <v>355</v>
      </c>
      <c r="N112" t="s">
        <v>246</v>
      </c>
      <c r="O112" t="s">
        <v>278</v>
      </c>
      <c r="P112">
        <v>109</v>
      </c>
      <c r="Q112" t="s">
        <v>356</v>
      </c>
      <c r="R112" t="s">
        <v>357</v>
      </c>
      <c r="S112" t="s">
        <v>49</v>
      </c>
    </row>
    <row r="113" spans="1:19" x14ac:dyDescent="0.2">
      <c r="A113" t="s">
        <v>37</v>
      </c>
      <c r="B113" s="17">
        <v>42830.625</v>
      </c>
      <c r="C113" t="s">
        <v>266</v>
      </c>
      <c r="D113" t="s">
        <v>263</v>
      </c>
      <c r="E113" t="s">
        <v>125</v>
      </c>
      <c r="F113">
        <v>77</v>
      </c>
      <c r="G113">
        <v>82</v>
      </c>
      <c r="H113">
        <v>75</v>
      </c>
      <c r="I113" t="s">
        <v>57</v>
      </c>
      <c r="J113" t="s">
        <v>39</v>
      </c>
      <c r="K113" t="s">
        <v>90</v>
      </c>
      <c r="L113" t="s">
        <v>122</v>
      </c>
      <c r="M113" t="s">
        <v>246</v>
      </c>
      <c r="N113" t="s">
        <v>122</v>
      </c>
      <c r="O113" t="s">
        <v>167</v>
      </c>
      <c r="P113">
        <v>106</v>
      </c>
      <c r="Q113" t="s">
        <v>353</v>
      </c>
      <c r="R113" t="s">
        <v>354</v>
      </c>
      <c r="S113" t="s">
        <v>49</v>
      </c>
    </row>
    <row r="114" spans="1:19" x14ac:dyDescent="0.2">
      <c r="A114" t="s">
        <v>37</v>
      </c>
      <c r="B114" s="17">
        <v>42830.666666666664</v>
      </c>
      <c r="C114" t="s">
        <v>71</v>
      </c>
      <c r="D114" t="s">
        <v>266</v>
      </c>
      <c r="E114" t="s">
        <v>159</v>
      </c>
      <c r="F114">
        <v>88</v>
      </c>
      <c r="G114">
        <v>88</v>
      </c>
      <c r="H114">
        <v>75</v>
      </c>
      <c r="I114" t="s">
        <v>87</v>
      </c>
      <c r="J114" t="s">
        <v>87</v>
      </c>
      <c r="K114" t="s">
        <v>42</v>
      </c>
      <c r="L114" t="s">
        <v>139</v>
      </c>
      <c r="M114" t="s">
        <v>122</v>
      </c>
      <c r="N114" t="s">
        <v>139</v>
      </c>
      <c r="O114" t="s">
        <v>302</v>
      </c>
      <c r="P114">
        <v>111</v>
      </c>
      <c r="Q114" t="s">
        <v>351</v>
      </c>
      <c r="R114" t="s">
        <v>352</v>
      </c>
      <c r="S114" t="s">
        <v>143</v>
      </c>
    </row>
    <row r="115" spans="1:19" x14ac:dyDescent="0.2">
      <c r="A115" t="s">
        <v>37</v>
      </c>
      <c r="B115" s="17">
        <v>42830.708333333336</v>
      </c>
      <c r="C115" t="s">
        <v>257</v>
      </c>
      <c r="D115" t="s">
        <v>257</v>
      </c>
      <c r="E115" t="s">
        <v>267</v>
      </c>
      <c r="F115">
        <v>82</v>
      </c>
      <c r="G115">
        <v>88</v>
      </c>
      <c r="H115">
        <v>81</v>
      </c>
      <c r="I115" t="s">
        <v>80</v>
      </c>
      <c r="J115" t="s">
        <v>80</v>
      </c>
      <c r="K115" t="s">
        <v>88</v>
      </c>
      <c r="L115" t="s">
        <v>141</v>
      </c>
      <c r="M115" t="s">
        <v>139</v>
      </c>
      <c r="N115" t="s">
        <v>141</v>
      </c>
      <c r="O115" t="s">
        <v>315</v>
      </c>
      <c r="P115">
        <v>80</v>
      </c>
      <c r="Q115" t="s">
        <v>188</v>
      </c>
      <c r="R115" t="s">
        <v>350</v>
      </c>
      <c r="S115" t="s">
        <v>49</v>
      </c>
    </row>
    <row r="116" spans="1:19" x14ac:dyDescent="0.2">
      <c r="A116" t="s">
        <v>37</v>
      </c>
      <c r="B116" s="17">
        <v>42830.75</v>
      </c>
      <c r="C116" t="s">
        <v>348</v>
      </c>
      <c r="D116" t="s">
        <v>108</v>
      </c>
      <c r="E116" t="s">
        <v>254</v>
      </c>
      <c r="F116">
        <v>85</v>
      </c>
      <c r="G116">
        <v>85</v>
      </c>
      <c r="H116">
        <v>81</v>
      </c>
      <c r="I116" t="s">
        <v>62</v>
      </c>
      <c r="J116" t="s">
        <v>86</v>
      </c>
      <c r="K116" t="s">
        <v>39</v>
      </c>
      <c r="L116" t="s">
        <v>345</v>
      </c>
      <c r="M116" t="s">
        <v>141</v>
      </c>
      <c r="N116" t="s">
        <v>249</v>
      </c>
      <c r="O116" t="s">
        <v>205</v>
      </c>
      <c r="P116">
        <v>66</v>
      </c>
      <c r="Q116" t="s">
        <v>305</v>
      </c>
      <c r="R116" t="s">
        <v>349</v>
      </c>
      <c r="S116" t="s">
        <v>49</v>
      </c>
    </row>
    <row r="117" spans="1:19" x14ac:dyDescent="0.2">
      <c r="A117" t="s">
        <v>37</v>
      </c>
      <c r="B117" s="17">
        <v>42830.791666666664</v>
      </c>
      <c r="C117" t="s">
        <v>115</v>
      </c>
      <c r="D117" t="s">
        <v>294</v>
      </c>
      <c r="E117" t="s">
        <v>115</v>
      </c>
      <c r="F117">
        <v>87</v>
      </c>
      <c r="G117">
        <v>89</v>
      </c>
      <c r="H117">
        <v>84</v>
      </c>
      <c r="I117" t="s">
        <v>38</v>
      </c>
      <c r="J117" t="s">
        <v>73</v>
      </c>
      <c r="K117" t="s">
        <v>38</v>
      </c>
      <c r="L117" t="s">
        <v>236</v>
      </c>
      <c r="M117" t="s">
        <v>171</v>
      </c>
      <c r="N117" t="s">
        <v>249</v>
      </c>
      <c r="O117" t="s">
        <v>239</v>
      </c>
      <c r="P117">
        <v>137</v>
      </c>
      <c r="Q117" t="s">
        <v>93</v>
      </c>
      <c r="R117" t="s">
        <v>347</v>
      </c>
      <c r="S117" t="s">
        <v>67</v>
      </c>
    </row>
    <row r="118" spans="1:19" x14ac:dyDescent="0.2">
      <c r="A118" t="s">
        <v>37</v>
      </c>
      <c r="B118" s="17">
        <v>42830.833333333336</v>
      </c>
      <c r="C118" t="s">
        <v>86</v>
      </c>
      <c r="D118" t="s">
        <v>96</v>
      </c>
      <c r="E118" t="s">
        <v>86</v>
      </c>
      <c r="F118">
        <v>89</v>
      </c>
      <c r="G118">
        <v>89</v>
      </c>
      <c r="H118">
        <v>87</v>
      </c>
      <c r="I118" t="s">
        <v>64</v>
      </c>
      <c r="J118" t="s">
        <v>80</v>
      </c>
      <c r="K118" t="s">
        <v>245</v>
      </c>
      <c r="L118" t="s">
        <v>142</v>
      </c>
      <c r="M118" t="s">
        <v>281</v>
      </c>
      <c r="N118" t="s">
        <v>345</v>
      </c>
      <c r="O118" t="s">
        <v>219</v>
      </c>
      <c r="P118">
        <v>122</v>
      </c>
      <c r="Q118" t="s">
        <v>343</v>
      </c>
      <c r="R118" t="s">
        <v>346</v>
      </c>
      <c r="S118" t="s">
        <v>68</v>
      </c>
    </row>
    <row r="119" spans="1:19" x14ac:dyDescent="0.2">
      <c r="A119" t="s">
        <v>37</v>
      </c>
      <c r="B119" s="17">
        <v>42830.875</v>
      </c>
      <c r="C119" t="s">
        <v>159</v>
      </c>
      <c r="D119" t="s">
        <v>79</v>
      </c>
      <c r="E119" t="s">
        <v>55</v>
      </c>
      <c r="F119">
        <v>88</v>
      </c>
      <c r="G119">
        <v>91</v>
      </c>
      <c r="H119">
        <v>88</v>
      </c>
      <c r="I119" t="s">
        <v>88</v>
      </c>
      <c r="J119" t="s">
        <v>40</v>
      </c>
      <c r="K119" t="s">
        <v>90</v>
      </c>
      <c r="L119" t="s">
        <v>141</v>
      </c>
      <c r="M119" t="s">
        <v>142</v>
      </c>
      <c r="N119" t="s">
        <v>146</v>
      </c>
      <c r="O119" t="s">
        <v>219</v>
      </c>
      <c r="P119">
        <v>103</v>
      </c>
      <c r="Q119" t="s">
        <v>343</v>
      </c>
      <c r="R119" t="s">
        <v>344</v>
      </c>
      <c r="S119" t="s">
        <v>85</v>
      </c>
    </row>
    <row r="120" spans="1:19" x14ac:dyDescent="0.2">
      <c r="A120" t="s">
        <v>37</v>
      </c>
      <c r="B120" s="17">
        <v>42830.916666666664</v>
      </c>
      <c r="C120" t="s">
        <v>79</v>
      </c>
      <c r="D120" t="s">
        <v>155</v>
      </c>
      <c r="E120" t="s">
        <v>159</v>
      </c>
      <c r="F120">
        <v>86</v>
      </c>
      <c r="G120">
        <v>88</v>
      </c>
      <c r="H120">
        <v>86</v>
      </c>
      <c r="I120" t="s">
        <v>184</v>
      </c>
      <c r="J120" t="s">
        <v>89</v>
      </c>
      <c r="K120" t="s">
        <v>184</v>
      </c>
      <c r="L120" t="s">
        <v>153</v>
      </c>
      <c r="M120" t="s">
        <v>153</v>
      </c>
      <c r="N120" t="s">
        <v>141</v>
      </c>
      <c r="O120" t="s">
        <v>187</v>
      </c>
      <c r="P120">
        <v>120</v>
      </c>
      <c r="Q120" t="s">
        <v>341</v>
      </c>
      <c r="R120" t="s">
        <v>342</v>
      </c>
      <c r="S120" t="s">
        <v>49</v>
      </c>
    </row>
    <row r="121" spans="1:19" x14ac:dyDescent="0.2">
      <c r="A121" t="s">
        <v>37</v>
      </c>
      <c r="B121" s="17">
        <v>42830.958333333336</v>
      </c>
      <c r="C121" t="s">
        <v>120</v>
      </c>
      <c r="D121" t="s">
        <v>115</v>
      </c>
      <c r="E121" t="s">
        <v>79</v>
      </c>
      <c r="F121">
        <v>77</v>
      </c>
      <c r="G121">
        <v>86</v>
      </c>
      <c r="H121">
        <v>77</v>
      </c>
      <c r="I121" t="s">
        <v>339</v>
      </c>
      <c r="J121" t="s">
        <v>184</v>
      </c>
      <c r="K121" t="s">
        <v>339</v>
      </c>
      <c r="L121" t="s">
        <v>156</v>
      </c>
      <c r="M121" t="s">
        <v>156</v>
      </c>
      <c r="N121" t="s">
        <v>153</v>
      </c>
      <c r="O121" t="s">
        <v>214</v>
      </c>
      <c r="P121">
        <v>109</v>
      </c>
      <c r="Q121" t="s">
        <v>136</v>
      </c>
      <c r="R121" t="s">
        <v>340</v>
      </c>
      <c r="S121" t="s">
        <v>49</v>
      </c>
    </row>
    <row r="122" spans="1:19" x14ac:dyDescent="0.2">
      <c r="A122" t="s">
        <v>37</v>
      </c>
      <c r="B122" s="17">
        <v>42831</v>
      </c>
      <c r="C122" t="s">
        <v>120</v>
      </c>
      <c r="D122" t="s">
        <v>267</v>
      </c>
      <c r="E122" t="s">
        <v>72</v>
      </c>
      <c r="F122">
        <v>75</v>
      </c>
      <c r="G122">
        <v>79</v>
      </c>
      <c r="H122">
        <v>75</v>
      </c>
      <c r="I122" t="s">
        <v>395</v>
      </c>
      <c r="J122" t="s">
        <v>339</v>
      </c>
      <c r="K122" t="s">
        <v>404</v>
      </c>
      <c r="L122" t="s">
        <v>405</v>
      </c>
      <c r="M122" t="s">
        <v>122</v>
      </c>
      <c r="N122" t="s">
        <v>156</v>
      </c>
      <c r="O122" t="s">
        <v>98</v>
      </c>
      <c r="P122">
        <v>106</v>
      </c>
      <c r="Q122" t="s">
        <v>305</v>
      </c>
      <c r="R122" t="s">
        <v>415</v>
      </c>
      <c r="S122" t="s">
        <v>49</v>
      </c>
    </row>
    <row r="123" spans="1:19" x14ac:dyDescent="0.2">
      <c r="A123" t="s">
        <v>37</v>
      </c>
      <c r="B123" s="17">
        <v>42831.041666666664</v>
      </c>
      <c r="C123" t="s">
        <v>267</v>
      </c>
      <c r="D123" t="s">
        <v>63</v>
      </c>
      <c r="E123" t="s">
        <v>155</v>
      </c>
      <c r="F123">
        <v>75</v>
      </c>
      <c r="G123">
        <v>76</v>
      </c>
      <c r="H123">
        <v>73</v>
      </c>
      <c r="I123" t="s">
        <v>413</v>
      </c>
      <c r="J123" t="s">
        <v>413</v>
      </c>
      <c r="K123" t="s">
        <v>400</v>
      </c>
      <c r="L123" t="s">
        <v>45</v>
      </c>
      <c r="M123" t="s">
        <v>45</v>
      </c>
      <c r="N123" t="s">
        <v>405</v>
      </c>
      <c r="O123" t="s">
        <v>98</v>
      </c>
      <c r="P123">
        <v>108</v>
      </c>
      <c r="Q123" t="s">
        <v>370</v>
      </c>
      <c r="R123" t="s">
        <v>414</v>
      </c>
      <c r="S123" t="s">
        <v>49</v>
      </c>
    </row>
    <row r="124" spans="1:19" x14ac:dyDescent="0.2">
      <c r="A124" t="s">
        <v>37</v>
      </c>
      <c r="B124" s="17">
        <v>42831.083333333336</v>
      </c>
      <c r="C124" t="s">
        <v>159</v>
      </c>
      <c r="D124" t="s">
        <v>63</v>
      </c>
      <c r="E124" t="s">
        <v>159</v>
      </c>
      <c r="F124">
        <v>77</v>
      </c>
      <c r="G124">
        <v>77</v>
      </c>
      <c r="H124">
        <v>74</v>
      </c>
      <c r="I124" t="s">
        <v>403</v>
      </c>
      <c r="J124" t="s">
        <v>399</v>
      </c>
      <c r="K124" t="s">
        <v>395</v>
      </c>
      <c r="L124" t="s">
        <v>405</v>
      </c>
      <c r="M124" t="s">
        <v>45</v>
      </c>
      <c r="N124" t="s">
        <v>405</v>
      </c>
      <c r="O124" t="s">
        <v>76</v>
      </c>
      <c r="P124">
        <v>96</v>
      </c>
      <c r="Q124" t="s">
        <v>199</v>
      </c>
      <c r="R124" t="s">
        <v>253</v>
      </c>
      <c r="S124" t="s">
        <v>49</v>
      </c>
    </row>
    <row r="125" spans="1:19" x14ac:dyDescent="0.2">
      <c r="A125" t="s">
        <v>37</v>
      </c>
      <c r="B125" s="17">
        <v>42831.125</v>
      </c>
      <c r="C125" t="s">
        <v>267</v>
      </c>
      <c r="D125" t="s">
        <v>267</v>
      </c>
      <c r="E125" t="s">
        <v>159</v>
      </c>
      <c r="F125">
        <v>77</v>
      </c>
      <c r="G125">
        <v>78</v>
      </c>
      <c r="H125">
        <v>76</v>
      </c>
      <c r="I125" t="s">
        <v>339</v>
      </c>
      <c r="J125" t="s">
        <v>386</v>
      </c>
      <c r="K125" t="s">
        <v>403</v>
      </c>
      <c r="L125" t="s">
        <v>130</v>
      </c>
      <c r="M125" t="s">
        <v>405</v>
      </c>
      <c r="N125" t="s">
        <v>130</v>
      </c>
      <c r="O125" t="s">
        <v>251</v>
      </c>
      <c r="P125">
        <v>115</v>
      </c>
      <c r="Q125" t="s">
        <v>199</v>
      </c>
      <c r="R125" t="s">
        <v>253</v>
      </c>
      <c r="S125" t="s">
        <v>49</v>
      </c>
    </row>
    <row r="126" spans="1:19" x14ac:dyDescent="0.2">
      <c r="A126" t="s">
        <v>37</v>
      </c>
      <c r="B126" s="17">
        <v>42831.166666666664</v>
      </c>
      <c r="C126" t="s">
        <v>159</v>
      </c>
      <c r="D126" t="s">
        <v>63</v>
      </c>
      <c r="E126" t="s">
        <v>159</v>
      </c>
      <c r="F126">
        <v>80</v>
      </c>
      <c r="G126">
        <v>80</v>
      </c>
      <c r="H126">
        <v>77</v>
      </c>
      <c r="I126" t="s">
        <v>408</v>
      </c>
      <c r="J126" t="s">
        <v>234</v>
      </c>
      <c r="K126" t="s">
        <v>380</v>
      </c>
      <c r="L126" t="s">
        <v>66</v>
      </c>
      <c r="M126" t="s">
        <v>130</v>
      </c>
      <c r="N126" t="s">
        <v>66</v>
      </c>
      <c r="O126" t="s">
        <v>251</v>
      </c>
      <c r="P126">
        <v>103</v>
      </c>
      <c r="Q126" t="s">
        <v>312</v>
      </c>
      <c r="R126" t="s">
        <v>253</v>
      </c>
      <c r="S126" t="s">
        <v>49</v>
      </c>
    </row>
    <row r="127" spans="1:19" x14ac:dyDescent="0.2">
      <c r="A127" t="s">
        <v>37</v>
      </c>
      <c r="B127" s="17">
        <v>42831.208333333336</v>
      </c>
      <c r="C127" t="s">
        <v>79</v>
      </c>
      <c r="D127" t="s">
        <v>115</v>
      </c>
      <c r="E127" t="s">
        <v>72</v>
      </c>
      <c r="F127">
        <v>80</v>
      </c>
      <c r="G127">
        <v>81</v>
      </c>
      <c r="H127">
        <v>78</v>
      </c>
      <c r="I127" t="s">
        <v>56</v>
      </c>
      <c r="J127" t="s">
        <v>43</v>
      </c>
      <c r="K127" t="s">
        <v>408</v>
      </c>
      <c r="L127" t="s">
        <v>140</v>
      </c>
      <c r="M127" t="s">
        <v>66</v>
      </c>
      <c r="N127" t="s">
        <v>146</v>
      </c>
      <c r="O127" t="s">
        <v>166</v>
      </c>
      <c r="P127">
        <v>108</v>
      </c>
      <c r="Q127" t="s">
        <v>259</v>
      </c>
      <c r="R127" t="s">
        <v>253</v>
      </c>
      <c r="S127" t="s">
        <v>49</v>
      </c>
    </row>
    <row r="128" spans="1:19" x14ac:dyDescent="0.2">
      <c r="A128" t="s">
        <v>37</v>
      </c>
      <c r="B128" s="17">
        <v>42831.25</v>
      </c>
      <c r="C128" t="s">
        <v>63</v>
      </c>
      <c r="D128" t="s">
        <v>71</v>
      </c>
      <c r="E128" t="s">
        <v>79</v>
      </c>
      <c r="F128">
        <v>78</v>
      </c>
      <c r="G128">
        <v>80</v>
      </c>
      <c r="H128">
        <v>77</v>
      </c>
      <c r="I128" t="s">
        <v>234</v>
      </c>
      <c r="J128" t="s">
        <v>56</v>
      </c>
      <c r="K128" t="s">
        <v>339</v>
      </c>
      <c r="L128" t="s">
        <v>236</v>
      </c>
      <c r="M128" t="s">
        <v>140</v>
      </c>
      <c r="N128" t="s">
        <v>345</v>
      </c>
      <c r="O128" t="s">
        <v>205</v>
      </c>
      <c r="P128">
        <v>118</v>
      </c>
      <c r="Q128" t="s">
        <v>295</v>
      </c>
      <c r="R128" t="s">
        <v>253</v>
      </c>
      <c r="S128" t="s">
        <v>49</v>
      </c>
    </row>
    <row r="129" spans="1:19" x14ac:dyDescent="0.2">
      <c r="A129" t="s">
        <v>37</v>
      </c>
      <c r="B129" s="17">
        <v>42831.291666666664</v>
      </c>
      <c r="C129" t="s">
        <v>175</v>
      </c>
      <c r="D129" t="s">
        <v>169</v>
      </c>
      <c r="E129" t="s">
        <v>267</v>
      </c>
      <c r="F129">
        <v>76</v>
      </c>
      <c r="G129">
        <v>79</v>
      </c>
      <c r="H129">
        <v>76</v>
      </c>
      <c r="I129" t="s">
        <v>43</v>
      </c>
      <c r="J129" t="s">
        <v>232</v>
      </c>
      <c r="K129" t="s">
        <v>234</v>
      </c>
      <c r="L129" t="s">
        <v>140</v>
      </c>
      <c r="M129" t="s">
        <v>140</v>
      </c>
      <c r="N129" t="s">
        <v>236</v>
      </c>
      <c r="O129" t="s">
        <v>70</v>
      </c>
      <c r="P129">
        <v>127</v>
      </c>
      <c r="Q129" t="s">
        <v>259</v>
      </c>
      <c r="R129" t="s">
        <v>253</v>
      </c>
      <c r="S129" t="s">
        <v>49</v>
      </c>
    </row>
    <row r="130" spans="1:19" x14ac:dyDescent="0.2">
      <c r="A130" t="s">
        <v>37</v>
      </c>
      <c r="B130" s="17">
        <v>42831.333333333336</v>
      </c>
      <c r="C130" t="s">
        <v>175</v>
      </c>
      <c r="D130" t="s">
        <v>169</v>
      </c>
      <c r="E130" t="s">
        <v>170</v>
      </c>
      <c r="F130">
        <v>76</v>
      </c>
      <c r="G130">
        <v>78</v>
      </c>
      <c r="H130">
        <v>76</v>
      </c>
      <c r="I130" t="s">
        <v>43</v>
      </c>
      <c r="J130" t="s">
        <v>231</v>
      </c>
      <c r="K130" t="s">
        <v>234</v>
      </c>
      <c r="L130" t="s">
        <v>140</v>
      </c>
      <c r="M130" t="s">
        <v>141</v>
      </c>
      <c r="N130" t="s">
        <v>171</v>
      </c>
      <c r="O130" t="s">
        <v>117</v>
      </c>
      <c r="P130">
        <v>127</v>
      </c>
      <c r="Q130" t="s">
        <v>113</v>
      </c>
      <c r="R130" t="s">
        <v>253</v>
      </c>
      <c r="S130" t="s">
        <v>49</v>
      </c>
    </row>
    <row r="131" spans="1:19" x14ac:dyDescent="0.2">
      <c r="A131" t="s">
        <v>37</v>
      </c>
      <c r="B131" s="17">
        <v>42831.375</v>
      </c>
      <c r="C131" t="s">
        <v>169</v>
      </c>
      <c r="D131" t="s">
        <v>254</v>
      </c>
      <c r="E131" t="s">
        <v>125</v>
      </c>
      <c r="F131">
        <v>74</v>
      </c>
      <c r="G131">
        <v>77</v>
      </c>
      <c r="H131">
        <v>74</v>
      </c>
      <c r="I131" t="s">
        <v>408</v>
      </c>
      <c r="J131" t="s">
        <v>232</v>
      </c>
      <c r="K131" t="s">
        <v>408</v>
      </c>
      <c r="L131" t="s">
        <v>281</v>
      </c>
      <c r="M131" t="s">
        <v>149</v>
      </c>
      <c r="N131" t="s">
        <v>140</v>
      </c>
      <c r="O131" t="s">
        <v>93</v>
      </c>
      <c r="P131">
        <v>130</v>
      </c>
      <c r="Q131" t="s">
        <v>412</v>
      </c>
      <c r="R131" s="18">
        <v>6325</v>
      </c>
      <c r="S131" t="s">
        <v>49</v>
      </c>
    </row>
    <row r="132" spans="1:19" x14ac:dyDescent="0.2">
      <c r="A132" t="s">
        <v>37</v>
      </c>
      <c r="B132" s="17">
        <v>42831.416666666664</v>
      </c>
      <c r="C132" t="s">
        <v>119</v>
      </c>
      <c r="D132" t="s">
        <v>119</v>
      </c>
      <c r="E132" t="s">
        <v>169</v>
      </c>
      <c r="F132">
        <v>69</v>
      </c>
      <c r="G132">
        <v>74</v>
      </c>
      <c r="H132">
        <v>69</v>
      </c>
      <c r="I132" t="s">
        <v>399</v>
      </c>
      <c r="J132" t="s">
        <v>408</v>
      </c>
      <c r="K132" t="s">
        <v>403</v>
      </c>
      <c r="L132" t="s">
        <v>58</v>
      </c>
      <c r="M132" t="s">
        <v>58</v>
      </c>
      <c r="N132" t="s">
        <v>281</v>
      </c>
      <c r="O132" t="s">
        <v>409</v>
      </c>
      <c r="P132">
        <v>138</v>
      </c>
      <c r="Q132" t="s">
        <v>410</v>
      </c>
      <c r="R132" t="s">
        <v>411</v>
      </c>
      <c r="S132" t="s">
        <v>49</v>
      </c>
    </row>
    <row r="133" spans="1:19" x14ac:dyDescent="0.2">
      <c r="A133" t="s">
        <v>37</v>
      </c>
      <c r="B133" s="17">
        <v>42831.458333333336</v>
      </c>
      <c r="C133" t="s">
        <v>398</v>
      </c>
      <c r="D133" t="s">
        <v>398</v>
      </c>
      <c r="E133" t="s">
        <v>119</v>
      </c>
      <c r="F133">
        <v>65</v>
      </c>
      <c r="G133">
        <v>69</v>
      </c>
      <c r="H133">
        <v>65</v>
      </c>
      <c r="I133" t="s">
        <v>403</v>
      </c>
      <c r="J133" t="s">
        <v>380</v>
      </c>
      <c r="K133" t="s">
        <v>404</v>
      </c>
      <c r="L133" t="s">
        <v>405</v>
      </c>
      <c r="M133" t="s">
        <v>405</v>
      </c>
      <c r="N133" t="s">
        <v>58</v>
      </c>
      <c r="O133" t="s">
        <v>59</v>
      </c>
      <c r="P133">
        <v>135</v>
      </c>
      <c r="Q133" t="s">
        <v>406</v>
      </c>
      <c r="R133" t="s">
        <v>407</v>
      </c>
      <c r="S133" t="s">
        <v>49</v>
      </c>
    </row>
    <row r="134" spans="1:19" x14ac:dyDescent="0.2">
      <c r="A134" t="s">
        <v>37</v>
      </c>
      <c r="B134" s="17">
        <v>42831.5</v>
      </c>
      <c r="C134" t="s">
        <v>325</v>
      </c>
      <c r="D134" t="s">
        <v>325</v>
      </c>
      <c r="E134" t="s">
        <v>398</v>
      </c>
      <c r="F134">
        <v>62</v>
      </c>
      <c r="G134">
        <v>66</v>
      </c>
      <c r="H134">
        <v>61</v>
      </c>
      <c r="I134" t="s">
        <v>399</v>
      </c>
      <c r="J134" t="s">
        <v>380</v>
      </c>
      <c r="K134" t="s">
        <v>400</v>
      </c>
      <c r="L134" t="s">
        <v>102</v>
      </c>
      <c r="M134" t="s">
        <v>97</v>
      </c>
      <c r="N134" t="s">
        <v>50</v>
      </c>
      <c r="O134" t="s">
        <v>401</v>
      </c>
      <c r="P134" t="s">
        <v>401</v>
      </c>
      <c r="Q134" t="s">
        <v>401</v>
      </c>
      <c r="R134" t="s">
        <v>402</v>
      </c>
      <c r="S134" t="s">
        <v>49</v>
      </c>
    </row>
    <row r="135" spans="1:19" x14ac:dyDescent="0.2">
      <c r="A135" t="s">
        <v>37</v>
      </c>
      <c r="B135" s="17">
        <v>42831.541666666664</v>
      </c>
      <c r="C135" t="s">
        <v>207</v>
      </c>
      <c r="D135" t="s">
        <v>207</v>
      </c>
      <c r="E135" t="s">
        <v>394</v>
      </c>
      <c r="F135">
        <v>64</v>
      </c>
      <c r="G135">
        <v>66</v>
      </c>
      <c r="H135">
        <v>61</v>
      </c>
      <c r="I135" t="s">
        <v>42</v>
      </c>
      <c r="J135" t="s">
        <v>90</v>
      </c>
      <c r="K135" t="s">
        <v>395</v>
      </c>
      <c r="L135" t="s">
        <v>165</v>
      </c>
      <c r="M135" t="s">
        <v>102</v>
      </c>
      <c r="N135" t="s">
        <v>165</v>
      </c>
      <c r="O135" t="s">
        <v>282</v>
      </c>
      <c r="P135">
        <v>135</v>
      </c>
      <c r="Q135" t="s">
        <v>396</v>
      </c>
      <c r="R135" t="s">
        <v>397</v>
      </c>
      <c r="S135" t="s">
        <v>49</v>
      </c>
    </row>
    <row r="136" spans="1:19" x14ac:dyDescent="0.2">
      <c r="A136" t="s">
        <v>37</v>
      </c>
      <c r="B136" s="17">
        <v>42831.583333333336</v>
      </c>
      <c r="C136" t="s">
        <v>390</v>
      </c>
      <c r="D136" t="s">
        <v>286</v>
      </c>
      <c r="E136" t="s">
        <v>391</v>
      </c>
      <c r="F136">
        <v>62</v>
      </c>
      <c r="G136">
        <v>65</v>
      </c>
      <c r="H136">
        <v>60</v>
      </c>
      <c r="I136" t="s">
        <v>41</v>
      </c>
      <c r="J136" t="s">
        <v>129</v>
      </c>
      <c r="K136" t="s">
        <v>386</v>
      </c>
      <c r="L136" t="s">
        <v>223</v>
      </c>
      <c r="M136" t="s">
        <v>165</v>
      </c>
      <c r="N136" t="s">
        <v>223</v>
      </c>
      <c r="O136" t="s">
        <v>278</v>
      </c>
      <c r="P136">
        <v>123</v>
      </c>
      <c r="Q136" t="s">
        <v>392</v>
      </c>
      <c r="R136" t="s">
        <v>393</v>
      </c>
      <c r="S136" t="s">
        <v>49</v>
      </c>
    </row>
    <row r="137" spans="1:19" x14ac:dyDescent="0.2">
      <c r="A137" t="s">
        <v>37</v>
      </c>
      <c r="B137" s="17">
        <v>42831.625</v>
      </c>
      <c r="C137" t="s">
        <v>286</v>
      </c>
      <c r="D137" t="s">
        <v>208</v>
      </c>
      <c r="E137" t="s">
        <v>207</v>
      </c>
      <c r="F137">
        <v>60</v>
      </c>
      <c r="G137">
        <v>64</v>
      </c>
      <c r="H137">
        <v>58</v>
      </c>
      <c r="I137" t="s">
        <v>227</v>
      </c>
      <c r="J137" t="s">
        <v>38</v>
      </c>
      <c r="K137" t="s">
        <v>43</v>
      </c>
      <c r="L137" t="s">
        <v>66</v>
      </c>
      <c r="M137" t="s">
        <v>91</v>
      </c>
      <c r="N137" t="s">
        <v>66</v>
      </c>
      <c r="O137" t="s">
        <v>59</v>
      </c>
      <c r="P137">
        <v>120</v>
      </c>
      <c r="Q137" t="s">
        <v>358</v>
      </c>
      <c r="R137" t="s">
        <v>389</v>
      </c>
      <c r="S137" t="s">
        <v>49</v>
      </c>
    </row>
    <row r="138" spans="1:19" x14ac:dyDescent="0.2">
      <c r="A138" t="s">
        <v>37</v>
      </c>
      <c r="B138" s="17">
        <v>42831.666666666664</v>
      </c>
      <c r="C138" t="s">
        <v>323</v>
      </c>
      <c r="D138" t="s">
        <v>382</v>
      </c>
      <c r="E138" t="s">
        <v>201</v>
      </c>
      <c r="F138">
        <v>58</v>
      </c>
      <c r="G138">
        <v>62</v>
      </c>
      <c r="H138">
        <v>55</v>
      </c>
      <c r="I138" t="s">
        <v>227</v>
      </c>
      <c r="J138" t="s">
        <v>40</v>
      </c>
      <c r="K138" t="s">
        <v>386</v>
      </c>
      <c r="L138" t="s">
        <v>236</v>
      </c>
      <c r="M138" t="s">
        <v>66</v>
      </c>
      <c r="N138" t="s">
        <v>236</v>
      </c>
      <c r="O138" t="s">
        <v>282</v>
      </c>
      <c r="P138">
        <v>115</v>
      </c>
      <c r="Q138" t="s">
        <v>387</v>
      </c>
      <c r="R138" t="s">
        <v>388</v>
      </c>
      <c r="S138" t="s">
        <v>49</v>
      </c>
    </row>
    <row r="139" spans="1:19" x14ac:dyDescent="0.2">
      <c r="A139" t="s">
        <v>37</v>
      </c>
      <c r="B139" s="17">
        <v>42831.708333333336</v>
      </c>
      <c r="C139" t="s">
        <v>382</v>
      </c>
      <c r="D139" t="s">
        <v>190</v>
      </c>
      <c r="E139" t="s">
        <v>383</v>
      </c>
      <c r="F139">
        <v>57</v>
      </c>
      <c r="G139">
        <v>61</v>
      </c>
      <c r="H139">
        <v>55</v>
      </c>
      <c r="I139" t="s">
        <v>90</v>
      </c>
      <c r="J139" t="s">
        <v>40</v>
      </c>
      <c r="K139" t="s">
        <v>339</v>
      </c>
      <c r="L139" t="s">
        <v>250</v>
      </c>
      <c r="M139" t="s">
        <v>171</v>
      </c>
      <c r="N139" t="s">
        <v>250</v>
      </c>
      <c r="O139" t="s">
        <v>214</v>
      </c>
      <c r="P139">
        <v>129</v>
      </c>
      <c r="Q139" t="s">
        <v>384</v>
      </c>
      <c r="R139" t="s">
        <v>385</v>
      </c>
      <c r="S139" t="s">
        <v>49</v>
      </c>
    </row>
    <row r="140" spans="1:19" x14ac:dyDescent="0.2">
      <c r="A140" t="s">
        <v>37</v>
      </c>
      <c r="B140" s="17">
        <v>42831.75</v>
      </c>
      <c r="C140" t="s">
        <v>314</v>
      </c>
      <c r="D140" t="s">
        <v>379</v>
      </c>
      <c r="E140" t="s">
        <v>196</v>
      </c>
      <c r="F140">
        <v>58</v>
      </c>
      <c r="G140">
        <v>61</v>
      </c>
      <c r="H140">
        <v>53</v>
      </c>
      <c r="I140" t="s">
        <v>227</v>
      </c>
      <c r="J140" t="s">
        <v>89</v>
      </c>
      <c r="K140" t="s">
        <v>380</v>
      </c>
      <c r="L140" t="s">
        <v>272</v>
      </c>
      <c r="M140" t="s">
        <v>250</v>
      </c>
      <c r="N140" t="s">
        <v>272</v>
      </c>
      <c r="O140" t="s">
        <v>104</v>
      </c>
      <c r="P140">
        <v>117</v>
      </c>
      <c r="Q140" t="s">
        <v>377</v>
      </c>
      <c r="R140" t="s">
        <v>381</v>
      </c>
      <c r="S140" t="s">
        <v>49</v>
      </c>
    </row>
    <row r="141" spans="1:19" x14ac:dyDescent="0.2">
      <c r="A141" t="s">
        <v>37</v>
      </c>
      <c r="B141" s="17">
        <v>42831.791666666664</v>
      </c>
      <c r="C141" t="s">
        <v>208</v>
      </c>
      <c r="D141" t="s">
        <v>376</v>
      </c>
      <c r="E141" t="s">
        <v>286</v>
      </c>
      <c r="F141">
        <v>57</v>
      </c>
      <c r="G141">
        <v>61</v>
      </c>
      <c r="H141">
        <v>55</v>
      </c>
      <c r="I141" t="s">
        <v>43</v>
      </c>
      <c r="J141" t="s">
        <v>88</v>
      </c>
      <c r="K141" t="s">
        <v>339</v>
      </c>
      <c r="L141" t="s">
        <v>176</v>
      </c>
      <c r="M141" t="s">
        <v>272</v>
      </c>
      <c r="N141" t="s">
        <v>176</v>
      </c>
      <c r="O141" t="s">
        <v>47</v>
      </c>
      <c r="P141">
        <v>110</v>
      </c>
      <c r="Q141" t="s">
        <v>377</v>
      </c>
      <c r="R141" t="s">
        <v>378</v>
      </c>
      <c r="S141" t="s">
        <v>49</v>
      </c>
    </row>
    <row r="142" spans="1:19" x14ac:dyDescent="0.2">
      <c r="A142" t="s">
        <v>37</v>
      </c>
      <c r="B142" s="17">
        <v>42831.833333333336</v>
      </c>
      <c r="C142" t="s">
        <v>209</v>
      </c>
      <c r="D142" t="s">
        <v>314</v>
      </c>
      <c r="E142" t="s">
        <v>209</v>
      </c>
      <c r="F142">
        <v>69</v>
      </c>
      <c r="G142">
        <v>69</v>
      </c>
      <c r="H142">
        <v>56</v>
      </c>
      <c r="I142" t="s">
        <v>89</v>
      </c>
      <c r="J142" t="s">
        <v>89</v>
      </c>
      <c r="K142" t="s">
        <v>339</v>
      </c>
      <c r="L142" t="s">
        <v>277</v>
      </c>
      <c r="M142" t="s">
        <v>277</v>
      </c>
      <c r="N142" t="s">
        <v>198</v>
      </c>
      <c r="O142" t="s">
        <v>289</v>
      </c>
      <c r="P142">
        <v>94</v>
      </c>
      <c r="Q142" t="s">
        <v>113</v>
      </c>
      <c r="R142" t="s">
        <v>375</v>
      </c>
      <c r="S142" t="s">
        <v>49</v>
      </c>
    </row>
    <row r="143" spans="1:19" x14ac:dyDescent="0.2">
      <c r="A143" t="s">
        <v>37</v>
      </c>
      <c r="B143" s="17">
        <v>42831.875</v>
      </c>
      <c r="C143" t="s">
        <v>101</v>
      </c>
      <c r="D143" t="s">
        <v>209</v>
      </c>
      <c r="E143" t="s">
        <v>101</v>
      </c>
      <c r="F143">
        <v>72</v>
      </c>
      <c r="G143">
        <v>73</v>
      </c>
      <c r="H143">
        <v>69</v>
      </c>
      <c r="I143" t="s">
        <v>90</v>
      </c>
      <c r="J143" t="s">
        <v>40</v>
      </c>
      <c r="K143" t="s">
        <v>90</v>
      </c>
      <c r="L143" t="s">
        <v>297</v>
      </c>
      <c r="M143" t="s">
        <v>297</v>
      </c>
      <c r="N143" t="s">
        <v>256</v>
      </c>
      <c r="O143" t="s">
        <v>70</v>
      </c>
      <c r="P143">
        <v>93</v>
      </c>
      <c r="Q143" t="s">
        <v>335</v>
      </c>
      <c r="R143" t="s">
        <v>374</v>
      </c>
      <c r="S143" t="s">
        <v>49</v>
      </c>
    </row>
    <row r="144" spans="1:19" x14ac:dyDescent="0.2">
      <c r="A144" t="s">
        <v>37</v>
      </c>
      <c r="B144" s="17">
        <v>42831.916666666664</v>
      </c>
      <c r="C144" t="s">
        <v>119</v>
      </c>
      <c r="D144" t="s">
        <v>101</v>
      </c>
      <c r="E144" t="s">
        <v>257</v>
      </c>
      <c r="F144">
        <v>76</v>
      </c>
      <c r="G144">
        <v>76</v>
      </c>
      <c r="H144">
        <v>72</v>
      </c>
      <c r="I144" t="s">
        <v>64</v>
      </c>
      <c r="J144" t="s">
        <v>90</v>
      </c>
      <c r="K144" t="s">
        <v>64</v>
      </c>
      <c r="L144" t="s">
        <v>141</v>
      </c>
      <c r="M144" t="s">
        <v>141</v>
      </c>
      <c r="N144" t="s">
        <v>297</v>
      </c>
      <c r="O144" t="s">
        <v>166</v>
      </c>
      <c r="P144">
        <v>117</v>
      </c>
      <c r="Q144" t="s">
        <v>312</v>
      </c>
      <c r="R144" t="s">
        <v>253</v>
      </c>
      <c r="S144" t="s">
        <v>49</v>
      </c>
    </row>
    <row r="145" spans="1:19" x14ac:dyDescent="0.2">
      <c r="A145" t="s">
        <v>37</v>
      </c>
      <c r="B145" s="17">
        <v>42831.958333333336</v>
      </c>
      <c r="C145" t="s">
        <v>254</v>
      </c>
      <c r="D145" t="s">
        <v>119</v>
      </c>
      <c r="E145" t="s">
        <v>169</v>
      </c>
      <c r="F145">
        <v>77</v>
      </c>
      <c r="G145">
        <v>79</v>
      </c>
      <c r="H145">
        <v>76</v>
      </c>
      <c r="I145" t="s">
        <v>42</v>
      </c>
      <c r="J145" t="s">
        <v>64</v>
      </c>
      <c r="K145" t="s">
        <v>42</v>
      </c>
      <c r="L145" t="s">
        <v>149</v>
      </c>
      <c r="M145" t="s">
        <v>149</v>
      </c>
      <c r="N145" t="s">
        <v>140</v>
      </c>
      <c r="O145" t="s">
        <v>150</v>
      </c>
      <c r="P145">
        <v>106</v>
      </c>
      <c r="Q145" t="s">
        <v>181</v>
      </c>
      <c r="R145" t="s">
        <v>253</v>
      </c>
      <c r="S145" t="s">
        <v>49</v>
      </c>
    </row>
    <row r="146" spans="1:19" x14ac:dyDescent="0.2">
      <c r="A146" t="s">
        <v>37</v>
      </c>
      <c r="B146" s="17">
        <v>42832</v>
      </c>
      <c r="C146" t="s">
        <v>125</v>
      </c>
      <c r="D146" t="s">
        <v>254</v>
      </c>
      <c r="E146" t="s">
        <v>170</v>
      </c>
      <c r="F146">
        <v>79</v>
      </c>
      <c r="G146">
        <v>79</v>
      </c>
      <c r="H146">
        <v>77</v>
      </c>
      <c r="I146" t="s">
        <v>42</v>
      </c>
      <c r="J146" t="s">
        <v>245</v>
      </c>
      <c r="K146" t="s">
        <v>227</v>
      </c>
      <c r="L146" t="s">
        <v>139</v>
      </c>
      <c r="M146" t="s">
        <v>130</v>
      </c>
      <c r="N146" t="s">
        <v>149</v>
      </c>
      <c r="O146" t="s">
        <v>83</v>
      </c>
      <c r="P146">
        <v>113</v>
      </c>
      <c r="Q146" t="s">
        <v>278</v>
      </c>
      <c r="R146" t="s">
        <v>253</v>
      </c>
      <c r="S146" t="s">
        <v>49</v>
      </c>
    </row>
    <row r="147" spans="1:19" x14ac:dyDescent="0.2">
      <c r="A147" t="s">
        <v>37</v>
      </c>
      <c r="B147" s="17">
        <v>42832.041666666664</v>
      </c>
      <c r="C147" t="s">
        <v>125</v>
      </c>
      <c r="D147" t="s">
        <v>169</v>
      </c>
      <c r="E147" t="s">
        <v>125</v>
      </c>
      <c r="F147">
        <v>81</v>
      </c>
      <c r="G147">
        <v>81</v>
      </c>
      <c r="H147">
        <v>79</v>
      </c>
      <c r="I147" t="s">
        <v>90</v>
      </c>
      <c r="J147" t="s">
        <v>184</v>
      </c>
      <c r="K147" t="s">
        <v>245</v>
      </c>
      <c r="L147" t="s">
        <v>139</v>
      </c>
      <c r="M147" t="s">
        <v>218</v>
      </c>
      <c r="N147" t="s">
        <v>81</v>
      </c>
      <c r="O147" t="s">
        <v>76</v>
      </c>
      <c r="P147">
        <v>115</v>
      </c>
      <c r="Q147" t="s">
        <v>252</v>
      </c>
      <c r="R147" t="s">
        <v>439</v>
      </c>
      <c r="S147" t="s">
        <v>49</v>
      </c>
    </row>
    <row r="148" spans="1:19" x14ac:dyDescent="0.2">
      <c r="A148" t="s">
        <v>37</v>
      </c>
      <c r="B148" s="17">
        <v>42832.083333333336</v>
      </c>
      <c r="C148" t="s">
        <v>175</v>
      </c>
      <c r="D148" t="s">
        <v>179</v>
      </c>
      <c r="E148" t="s">
        <v>125</v>
      </c>
      <c r="F148">
        <v>82</v>
      </c>
      <c r="G148">
        <v>83</v>
      </c>
      <c r="H148">
        <v>81</v>
      </c>
      <c r="I148" t="s">
        <v>89</v>
      </c>
      <c r="J148" t="s">
        <v>40</v>
      </c>
      <c r="K148" t="s">
        <v>90</v>
      </c>
      <c r="L148" t="s">
        <v>66</v>
      </c>
      <c r="M148" t="s">
        <v>139</v>
      </c>
      <c r="N148" t="s">
        <v>66</v>
      </c>
      <c r="O148" t="s">
        <v>98</v>
      </c>
      <c r="P148">
        <v>120</v>
      </c>
      <c r="Q148" t="s">
        <v>305</v>
      </c>
      <c r="R148" t="s">
        <v>253</v>
      </c>
      <c r="S148" t="s">
        <v>49</v>
      </c>
    </row>
    <row r="149" spans="1:19" x14ac:dyDescent="0.2">
      <c r="A149" t="s">
        <v>37</v>
      </c>
      <c r="B149" s="17">
        <v>42832.125</v>
      </c>
      <c r="C149" t="s">
        <v>179</v>
      </c>
      <c r="D149" t="s">
        <v>179</v>
      </c>
      <c r="E149" t="s">
        <v>175</v>
      </c>
      <c r="F149">
        <v>82</v>
      </c>
      <c r="G149">
        <v>83</v>
      </c>
      <c r="H149">
        <v>82</v>
      </c>
      <c r="I149" t="s">
        <v>40</v>
      </c>
      <c r="J149" t="s">
        <v>54</v>
      </c>
      <c r="K149" t="s">
        <v>89</v>
      </c>
      <c r="L149" t="s">
        <v>146</v>
      </c>
      <c r="M149" t="s">
        <v>66</v>
      </c>
      <c r="N149" t="s">
        <v>146</v>
      </c>
      <c r="O149" t="s">
        <v>302</v>
      </c>
      <c r="P149">
        <v>109</v>
      </c>
      <c r="Q149" t="s">
        <v>181</v>
      </c>
      <c r="R149" t="s">
        <v>437</v>
      </c>
      <c r="S149" t="s">
        <v>49</v>
      </c>
    </row>
    <row r="150" spans="1:19" x14ac:dyDescent="0.2">
      <c r="A150" t="s">
        <v>37</v>
      </c>
      <c r="B150" s="17">
        <v>42832.166666666664</v>
      </c>
      <c r="C150" t="s">
        <v>179</v>
      </c>
      <c r="D150" t="s">
        <v>254</v>
      </c>
      <c r="E150" t="s">
        <v>169</v>
      </c>
      <c r="F150">
        <v>82</v>
      </c>
      <c r="G150">
        <v>83</v>
      </c>
      <c r="H150">
        <v>81</v>
      </c>
      <c r="I150" t="s">
        <v>40</v>
      </c>
      <c r="J150" t="s">
        <v>40</v>
      </c>
      <c r="K150" t="s">
        <v>88</v>
      </c>
      <c r="L150" t="s">
        <v>297</v>
      </c>
      <c r="M150" t="s">
        <v>140</v>
      </c>
      <c r="N150" t="s">
        <v>297</v>
      </c>
      <c r="O150" t="s">
        <v>166</v>
      </c>
      <c r="P150">
        <v>114</v>
      </c>
      <c r="Q150" t="s">
        <v>199</v>
      </c>
      <c r="R150" t="s">
        <v>307</v>
      </c>
      <c r="S150" t="s">
        <v>49</v>
      </c>
    </row>
    <row r="151" spans="1:19" x14ac:dyDescent="0.2">
      <c r="A151" t="s">
        <v>37</v>
      </c>
      <c r="B151" s="17">
        <v>42832.208333333336</v>
      </c>
      <c r="C151" t="s">
        <v>169</v>
      </c>
      <c r="D151" t="s">
        <v>254</v>
      </c>
      <c r="E151" t="s">
        <v>169</v>
      </c>
      <c r="F151">
        <v>82</v>
      </c>
      <c r="G151">
        <v>82</v>
      </c>
      <c r="H151">
        <v>81</v>
      </c>
      <c r="I151" t="s">
        <v>88</v>
      </c>
      <c r="J151" t="s">
        <v>40</v>
      </c>
      <c r="K151" t="s">
        <v>88</v>
      </c>
      <c r="L151" t="s">
        <v>277</v>
      </c>
      <c r="M151" t="s">
        <v>204</v>
      </c>
      <c r="N151" t="s">
        <v>277</v>
      </c>
      <c r="O151" t="s">
        <v>264</v>
      </c>
      <c r="P151">
        <v>99</v>
      </c>
      <c r="Q151" t="s">
        <v>438</v>
      </c>
      <c r="R151" t="s">
        <v>307</v>
      </c>
      <c r="S151" t="s">
        <v>49</v>
      </c>
    </row>
    <row r="152" spans="1:19" x14ac:dyDescent="0.2">
      <c r="A152" t="s">
        <v>37</v>
      </c>
      <c r="B152" s="17">
        <v>42832.25</v>
      </c>
      <c r="C152" t="s">
        <v>175</v>
      </c>
      <c r="D152" t="s">
        <v>179</v>
      </c>
      <c r="E152" t="s">
        <v>175</v>
      </c>
      <c r="F152">
        <v>82</v>
      </c>
      <c r="G152">
        <v>82</v>
      </c>
      <c r="H152">
        <v>82</v>
      </c>
      <c r="I152" t="s">
        <v>57</v>
      </c>
      <c r="J152" t="s">
        <v>89</v>
      </c>
      <c r="K152" t="s">
        <v>57</v>
      </c>
      <c r="L152" t="s">
        <v>277</v>
      </c>
      <c r="M152" t="s">
        <v>336</v>
      </c>
      <c r="N152" t="s">
        <v>256</v>
      </c>
      <c r="O152" t="s">
        <v>214</v>
      </c>
      <c r="P152">
        <v>111</v>
      </c>
      <c r="Q152" t="s">
        <v>370</v>
      </c>
      <c r="R152" t="s">
        <v>437</v>
      </c>
      <c r="S152" t="s">
        <v>49</v>
      </c>
    </row>
    <row r="153" spans="1:19" x14ac:dyDescent="0.2">
      <c r="A153" t="s">
        <v>37</v>
      </c>
      <c r="B153" s="17">
        <v>42832.291666666664</v>
      </c>
      <c r="C153" t="s">
        <v>96</v>
      </c>
      <c r="D153" t="s">
        <v>169</v>
      </c>
      <c r="E153" t="s">
        <v>96</v>
      </c>
      <c r="F153">
        <v>82</v>
      </c>
      <c r="G153">
        <v>83</v>
      </c>
      <c r="H153">
        <v>82</v>
      </c>
      <c r="I153" t="s">
        <v>184</v>
      </c>
      <c r="J153" t="s">
        <v>88</v>
      </c>
      <c r="K153" t="s">
        <v>184</v>
      </c>
      <c r="L153" t="s">
        <v>336</v>
      </c>
      <c r="M153" t="s">
        <v>336</v>
      </c>
      <c r="N153" t="s">
        <v>256</v>
      </c>
      <c r="O153" t="s">
        <v>166</v>
      </c>
      <c r="P153">
        <v>112</v>
      </c>
      <c r="Q153" t="s">
        <v>368</v>
      </c>
      <c r="R153" t="s">
        <v>253</v>
      </c>
      <c r="S153" t="s">
        <v>49</v>
      </c>
    </row>
    <row r="154" spans="1:19" x14ac:dyDescent="0.2">
      <c r="A154" t="s">
        <v>37</v>
      </c>
      <c r="B154" s="17">
        <v>42832.333333333336</v>
      </c>
      <c r="C154" t="s">
        <v>96</v>
      </c>
      <c r="D154" t="s">
        <v>96</v>
      </c>
      <c r="E154" t="s">
        <v>115</v>
      </c>
      <c r="F154">
        <v>78</v>
      </c>
      <c r="G154">
        <v>83</v>
      </c>
      <c r="H154">
        <v>78</v>
      </c>
      <c r="I154" t="s">
        <v>231</v>
      </c>
      <c r="J154" t="s">
        <v>116</v>
      </c>
      <c r="K154" t="s">
        <v>231</v>
      </c>
      <c r="L154" t="s">
        <v>250</v>
      </c>
      <c r="M154" t="s">
        <v>255</v>
      </c>
      <c r="N154" t="s">
        <v>336</v>
      </c>
      <c r="O154" t="s">
        <v>264</v>
      </c>
      <c r="P154">
        <v>120</v>
      </c>
      <c r="Q154" t="s">
        <v>305</v>
      </c>
      <c r="R154" t="s">
        <v>253</v>
      </c>
      <c r="S154" t="s">
        <v>49</v>
      </c>
    </row>
    <row r="155" spans="1:19" x14ac:dyDescent="0.2">
      <c r="A155" t="s">
        <v>37</v>
      </c>
      <c r="B155" s="17">
        <v>42832.375</v>
      </c>
      <c r="C155" t="s">
        <v>96</v>
      </c>
      <c r="D155" t="s">
        <v>175</v>
      </c>
      <c r="E155" t="s">
        <v>71</v>
      </c>
      <c r="F155">
        <v>78</v>
      </c>
      <c r="G155">
        <v>78</v>
      </c>
      <c r="H155">
        <v>76</v>
      </c>
      <c r="I155" t="s">
        <v>43</v>
      </c>
      <c r="J155" t="s">
        <v>231</v>
      </c>
      <c r="K155" t="s">
        <v>234</v>
      </c>
      <c r="L155" t="s">
        <v>236</v>
      </c>
      <c r="M155" t="s">
        <v>236</v>
      </c>
      <c r="N155" t="s">
        <v>250</v>
      </c>
      <c r="O155" t="s">
        <v>264</v>
      </c>
      <c r="P155">
        <v>119</v>
      </c>
      <c r="Q155" t="s">
        <v>259</v>
      </c>
      <c r="R155" t="s">
        <v>436</v>
      </c>
      <c r="S155" t="s">
        <v>49</v>
      </c>
    </row>
    <row r="156" spans="1:19" x14ac:dyDescent="0.2">
      <c r="A156" t="s">
        <v>37</v>
      </c>
      <c r="B156" s="17">
        <v>42832.416666666664</v>
      </c>
      <c r="C156" t="s">
        <v>266</v>
      </c>
      <c r="D156" t="s">
        <v>266</v>
      </c>
      <c r="E156" t="s">
        <v>96</v>
      </c>
      <c r="F156">
        <v>71</v>
      </c>
      <c r="G156">
        <v>78</v>
      </c>
      <c r="H156">
        <v>71</v>
      </c>
      <c r="I156" t="s">
        <v>56</v>
      </c>
      <c r="J156" t="s">
        <v>232</v>
      </c>
      <c r="K156" t="s">
        <v>408</v>
      </c>
      <c r="L156" t="s">
        <v>153</v>
      </c>
      <c r="M156" t="s">
        <v>153</v>
      </c>
      <c r="N156" t="s">
        <v>236</v>
      </c>
      <c r="O156" t="s">
        <v>302</v>
      </c>
      <c r="P156">
        <v>125</v>
      </c>
      <c r="Q156" t="s">
        <v>312</v>
      </c>
      <c r="R156" t="s">
        <v>435</v>
      </c>
      <c r="S156" t="s">
        <v>49</v>
      </c>
    </row>
    <row r="157" spans="1:19" x14ac:dyDescent="0.2">
      <c r="A157" t="s">
        <v>37</v>
      </c>
      <c r="B157" s="17">
        <v>42832.458333333336</v>
      </c>
      <c r="C157" t="s">
        <v>213</v>
      </c>
      <c r="D157" t="s">
        <v>213</v>
      </c>
      <c r="E157" t="s">
        <v>266</v>
      </c>
      <c r="F157">
        <v>69</v>
      </c>
      <c r="G157">
        <v>72</v>
      </c>
      <c r="H157">
        <v>67</v>
      </c>
      <c r="I157" t="s">
        <v>245</v>
      </c>
      <c r="J157" t="s">
        <v>245</v>
      </c>
      <c r="K157" t="s">
        <v>408</v>
      </c>
      <c r="L157" t="s">
        <v>58</v>
      </c>
      <c r="M157" t="s">
        <v>58</v>
      </c>
      <c r="N157" t="s">
        <v>153</v>
      </c>
      <c r="O157" t="s">
        <v>242</v>
      </c>
      <c r="P157">
        <v>135</v>
      </c>
      <c r="Q157" t="s">
        <v>123</v>
      </c>
      <c r="R157" t="s">
        <v>434</v>
      </c>
      <c r="S157" t="s">
        <v>49</v>
      </c>
    </row>
    <row r="158" spans="1:19" x14ac:dyDescent="0.2">
      <c r="A158" t="s">
        <v>37</v>
      </c>
      <c r="B158" s="17">
        <v>42832.5</v>
      </c>
      <c r="C158" t="s">
        <v>391</v>
      </c>
      <c r="D158" t="s">
        <v>221</v>
      </c>
      <c r="E158" t="s">
        <v>432</v>
      </c>
      <c r="F158">
        <v>65</v>
      </c>
      <c r="G158">
        <v>69</v>
      </c>
      <c r="H158">
        <v>62</v>
      </c>
      <c r="I158" t="s">
        <v>245</v>
      </c>
      <c r="J158" t="s">
        <v>184</v>
      </c>
      <c r="K158" t="s">
        <v>408</v>
      </c>
      <c r="L158" t="s">
        <v>427</v>
      </c>
      <c r="M158" t="s">
        <v>427</v>
      </c>
      <c r="N158" t="s">
        <v>58</v>
      </c>
      <c r="O158" t="s">
        <v>70</v>
      </c>
      <c r="P158">
        <v>126</v>
      </c>
      <c r="Q158" t="s">
        <v>343</v>
      </c>
      <c r="R158" t="s">
        <v>433</v>
      </c>
      <c r="S158" t="s">
        <v>49</v>
      </c>
    </row>
    <row r="159" spans="1:19" x14ac:dyDescent="0.2">
      <c r="A159" t="s">
        <v>37</v>
      </c>
      <c r="B159" s="17">
        <v>42832.541666666664</v>
      </c>
      <c r="C159" t="s">
        <v>221</v>
      </c>
      <c r="D159" t="s">
        <v>288</v>
      </c>
      <c r="E159" t="s">
        <v>291</v>
      </c>
      <c r="F159">
        <v>64</v>
      </c>
      <c r="G159">
        <v>66</v>
      </c>
      <c r="H159">
        <v>61</v>
      </c>
      <c r="I159" t="s">
        <v>41</v>
      </c>
      <c r="J159" t="s">
        <v>184</v>
      </c>
      <c r="K159" t="s">
        <v>339</v>
      </c>
      <c r="L159" t="s">
        <v>427</v>
      </c>
      <c r="M159" t="s">
        <v>50</v>
      </c>
      <c r="N159" t="s">
        <v>427</v>
      </c>
      <c r="O159" t="s">
        <v>430</v>
      </c>
      <c r="P159">
        <v>121</v>
      </c>
      <c r="Q159" t="s">
        <v>387</v>
      </c>
      <c r="R159" t="s">
        <v>431</v>
      </c>
      <c r="S159" t="s">
        <v>49</v>
      </c>
    </row>
    <row r="160" spans="1:19" x14ac:dyDescent="0.2">
      <c r="A160" t="s">
        <v>37</v>
      </c>
      <c r="B160" s="17">
        <v>42832.583333333336</v>
      </c>
      <c r="C160" t="s">
        <v>291</v>
      </c>
      <c r="D160" t="s">
        <v>383</v>
      </c>
      <c r="E160" t="s">
        <v>426</v>
      </c>
      <c r="F160">
        <v>66</v>
      </c>
      <c r="G160">
        <v>66</v>
      </c>
      <c r="H160">
        <v>60</v>
      </c>
      <c r="I160" t="s">
        <v>245</v>
      </c>
      <c r="J160" t="s">
        <v>40</v>
      </c>
      <c r="K160" t="s">
        <v>56</v>
      </c>
      <c r="L160" t="s">
        <v>139</v>
      </c>
      <c r="M160" t="s">
        <v>427</v>
      </c>
      <c r="N160" t="s">
        <v>139</v>
      </c>
      <c r="O160" t="s">
        <v>278</v>
      </c>
      <c r="P160">
        <v>115</v>
      </c>
      <c r="Q160" t="s">
        <v>428</v>
      </c>
      <c r="R160" t="s">
        <v>429</v>
      </c>
      <c r="S160" t="s">
        <v>49</v>
      </c>
    </row>
    <row r="161" spans="1:19" x14ac:dyDescent="0.2">
      <c r="A161" t="s">
        <v>37</v>
      </c>
      <c r="B161" s="17">
        <v>42832.625</v>
      </c>
      <c r="C161" t="s">
        <v>202</v>
      </c>
      <c r="D161" t="s">
        <v>323</v>
      </c>
      <c r="E161" t="s">
        <v>211</v>
      </c>
      <c r="F161">
        <v>59</v>
      </c>
      <c r="G161">
        <v>67</v>
      </c>
      <c r="H161">
        <v>58</v>
      </c>
      <c r="I161" t="s">
        <v>42</v>
      </c>
      <c r="J161" t="s">
        <v>129</v>
      </c>
      <c r="K161" t="s">
        <v>56</v>
      </c>
      <c r="L161" t="s">
        <v>141</v>
      </c>
      <c r="M161" t="s">
        <v>218</v>
      </c>
      <c r="N161" t="s">
        <v>141</v>
      </c>
      <c r="O161" t="s">
        <v>242</v>
      </c>
      <c r="P161">
        <v>127</v>
      </c>
      <c r="Q161" t="s">
        <v>343</v>
      </c>
      <c r="R161" t="s">
        <v>425</v>
      </c>
      <c r="S161" t="s">
        <v>49</v>
      </c>
    </row>
    <row r="162" spans="1:19" x14ac:dyDescent="0.2">
      <c r="A162" t="s">
        <v>37</v>
      </c>
      <c r="B162" s="17">
        <v>42832.666666666664</v>
      </c>
      <c r="C162" t="s">
        <v>323</v>
      </c>
      <c r="D162" t="s">
        <v>195</v>
      </c>
      <c r="E162" t="s">
        <v>326</v>
      </c>
      <c r="F162">
        <v>56</v>
      </c>
      <c r="G162">
        <v>63</v>
      </c>
      <c r="H162">
        <v>52</v>
      </c>
      <c r="I162" t="s">
        <v>43</v>
      </c>
      <c r="J162" t="s">
        <v>129</v>
      </c>
      <c r="K162" t="s">
        <v>395</v>
      </c>
      <c r="L162" t="s">
        <v>422</v>
      </c>
      <c r="M162" t="s">
        <v>141</v>
      </c>
      <c r="N162" t="s">
        <v>422</v>
      </c>
      <c r="O162" t="s">
        <v>104</v>
      </c>
      <c r="P162">
        <v>136</v>
      </c>
      <c r="Q162" t="s">
        <v>377</v>
      </c>
      <c r="R162" t="s">
        <v>424</v>
      </c>
      <c r="S162" t="s">
        <v>49</v>
      </c>
    </row>
    <row r="163" spans="1:19" x14ac:dyDescent="0.2">
      <c r="A163" t="s">
        <v>37</v>
      </c>
      <c r="B163" s="17">
        <v>42832.708333333336</v>
      </c>
      <c r="C163" t="s">
        <v>376</v>
      </c>
      <c r="D163" t="s">
        <v>190</v>
      </c>
      <c r="E163" t="s">
        <v>383</v>
      </c>
      <c r="F163">
        <v>56</v>
      </c>
      <c r="G163">
        <v>59</v>
      </c>
      <c r="H163">
        <v>52</v>
      </c>
      <c r="I163" t="s">
        <v>231</v>
      </c>
      <c r="J163" t="s">
        <v>88</v>
      </c>
      <c r="K163" t="s">
        <v>404</v>
      </c>
      <c r="L163" t="s">
        <v>176</v>
      </c>
      <c r="M163" t="s">
        <v>422</v>
      </c>
      <c r="N163" t="s">
        <v>176</v>
      </c>
      <c r="O163" t="s">
        <v>117</v>
      </c>
      <c r="P163">
        <v>112</v>
      </c>
      <c r="Q163" t="s">
        <v>341</v>
      </c>
      <c r="R163" t="s">
        <v>423</v>
      </c>
      <c r="S163" t="s">
        <v>49</v>
      </c>
    </row>
    <row r="164" spans="1:19" x14ac:dyDescent="0.2">
      <c r="A164" t="s">
        <v>37</v>
      </c>
      <c r="B164" s="17">
        <v>42832.75</v>
      </c>
      <c r="C164" t="s">
        <v>222</v>
      </c>
      <c r="D164" t="s">
        <v>194</v>
      </c>
      <c r="E164" t="s">
        <v>390</v>
      </c>
      <c r="F164">
        <v>68</v>
      </c>
      <c r="G164">
        <v>68</v>
      </c>
      <c r="H164">
        <v>54</v>
      </c>
      <c r="I164" t="s">
        <v>74</v>
      </c>
      <c r="J164" t="s">
        <v>87</v>
      </c>
      <c r="K164" t="s">
        <v>399</v>
      </c>
      <c r="L164" t="s">
        <v>180</v>
      </c>
      <c r="M164" t="s">
        <v>176</v>
      </c>
      <c r="N164" t="s">
        <v>180</v>
      </c>
      <c r="O164" t="s">
        <v>282</v>
      </c>
      <c r="P164">
        <v>62</v>
      </c>
      <c r="Q164" t="s">
        <v>105</v>
      </c>
      <c r="R164" t="s">
        <v>421</v>
      </c>
      <c r="S164" t="s">
        <v>49</v>
      </c>
    </row>
    <row r="165" spans="1:19" x14ac:dyDescent="0.2">
      <c r="A165" t="s">
        <v>37</v>
      </c>
      <c r="B165" s="17">
        <v>42832.791666666664</v>
      </c>
      <c r="C165" t="s">
        <v>222</v>
      </c>
      <c r="D165" t="s">
        <v>201</v>
      </c>
      <c r="E165" t="s">
        <v>419</v>
      </c>
      <c r="F165">
        <v>68</v>
      </c>
      <c r="G165">
        <v>70</v>
      </c>
      <c r="H165">
        <v>66</v>
      </c>
      <c r="I165" t="s">
        <v>87</v>
      </c>
      <c r="J165" t="s">
        <v>86</v>
      </c>
      <c r="K165" t="s">
        <v>38</v>
      </c>
      <c r="L165" t="s">
        <v>186</v>
      </c>
      <c r="M165" t="s">
        <v>180</v>
      </c>
      <c r="N165" t="s">
        <v>197</v>
      </c>
      <c r="O165" t="s">
        <v>192</v>
      </c>
      <c r="P165">
        <v>75</v>
      </c>
      <c r="Q165" t="s">
        <v>113</v>
      </c>
      <c r="R165" t="s">
        <v>420</v>
      </c>
      <c r="S165" t="s">
        <v>49</v>
      </c>
    </row>
    <row r="166" spans="1:19" x14ac:dyDescent="0.2">
      <c r="A166" t="s">
        <v>37</v>
      </c>
      <c r="B166" s="17">
        <v>42832.833333333336</v>
      </c>
      <c r="C166" t="s">
        <v>213</v>
      </c>
      <c r="D166" t="s">
        <v>222</v>
      </c>
      <c r="E166" t="s">
        <v>217</v>
      </c>
      <c r="F166">
        <v>71</v>
      </c>
      <c r="G166">
        <v>73</v>
      </c>
      <c r="H166">
        <v>68</v>
      </c>
      <c r="I166" t="s">
        <v>57</v>
      </c>
      <c r="J166" t="s">
        <v>87</v>
      </c>
      <c r="K166" t="s">
        <v>57</v>
      </c>
      <c r="L166" t="s">
        <v>185</v>
      </c>
      <c r="M166" t="s">
        <v>417</v>
      </c>
      <c r="N166" t="s">
        <v>186</v>
      </c>
      <c r="O166" t="s">
        <v>214</v>
      </c>
      <c r="P166">
        <v>78</v>
      </c>
      <c r="Q166" t="s">
        <v>343</v>
      </c>
      <c r="R166" t="s">
        <v>418</v>
      </c>
      <c r="S166" t="s">
        <v>49</v>
      </c>
    </row>
    <row r="167" spans="1:19" x14ac:dyDescent="0.2">
      <c r="A167" t="s">
        <v>37</v>
      </c>
      <c r="B167" s="17">
        <v>42832.875</v>
      </c>
      <c r="C167" t="s">
        <v>254</v>
      </c>
      <c r="D167" t="s">
        <v>213</v>
      </c>
      <c r="E167" t="s">
        <v>254</v>
      </c>
      <c r="F167">
        <v>79</v>
      </c>
      <c r="G167">
        <v>79</v>
      </c>
      <c r="H167">
        <v>70</v>
      </c>
      <c r="I167" t="s">
        <v>184</v>
      </c>
      <c r="J167" t="s">
        <v>57</v>
      </c>
      <c r="K167" t="s">
        <v>90</v>
      </c>
      <c r="L167" t="s">
        <v>256</v>
      </c>
      <c r="M167" t="s">
        <v>256</v>
      </c>
      <c r="N167" t="s">
        <v>185</v>
      </c>
      <c r="O167" t="s">
        <v>157</v>
      </c>
      <c r="P167">
        <v>74</v>
      </c>
      <c r="Q167" t="s">
        <v>177</v>
      </c>
      <c r="R167" t="s">
        <v>416</v>
      </c>
      <c r="S167" t="s">
        <v>49</v>
      </c>
    </row>
    <row r="168" spans="1:19" x14ac:dyDescent="0.2">
      <c r="A168" t="s">
        <v>37</v>
      </c>
      <c r="B168" s="17">
        <v>42832.916666666664</v>
      </c>
      <c r="C168" t="s">
        <v>170</v>
      </c>
      <c r="D168" t="s">
        <v>254</v>
      </c>
      <c r="E168" t="s">
        <v>71</v>
      </c>
      <c r="F168">
        <v>83</v>
      </c>
      <c r="G168">
        <v>83</v>
      </c>
      <c r="H168">
        <v>79</v>
      </c>
      <c r="I168" t="s">
        <v>57</v>
      </c>
      <c r="J168" t="s">
        <v>57</v>
      </c>
      <c r="K168" t="s">
        <v>90</v>
      </c>
      <c r="L168" t="s">
        <v>250</v>
      </c>
      <c r="M168" t="s">
        <v>250</v>
      </c>
      <c r="N168" t="s">
        <v>256</v>
      </c>
      <c r="O168" t="s">
        <v>98</v>
      </c>
      <c r="P168">
        <v>78</v>
      </c>
      <c r="Q168" t="s">
        <v>192</v>
      </c>
      <c r="R168" t="s">
        <v>253</v>
      </c>
      <c r="S168" t="s">
        <v>49</v>
      </c>
    </row>
    <row r="169" spans="1:19" x14ac:dyDescent="0.2">
      <c r="A169" t="s">
        <v>37</v>
      </c>
      <c r="B169" s="17">
        <v>42832.958333333336</v>
      </c>
      <c r="C169" t="s">
        <v>175</v>
      </c>
      <c r="D169" t="s">
        <v>254</v>
      </c>
      <c r="E169" t="s">
        <v>96</v>
      </c>
      <c r="F169">
        <v>77</v>
      </c>
      <c r="G169">
        <v>83</v>
      </c>
      <c r="H169">
        <v>76</v>
      </c>
      <c r="I169" t="s">
        <v>231</v>
      </c>
      <c r="J169" t="s">
        <v>57</v>
      </c>
      <c r="K169" t="s">
        <v>231</v>
      </c>
      <c r="L169" t="s">
        <v>345</v>
      </c>
      <c r="M169" t="s">
        <v>345</v>
      </c>
      <c r="N169" t="s">
        <v>336</v>
      </c>
      <c r="O169" t="s">
        <v>150</v>
      </c>
      <c r="P169">
        <v>119</v>
      </c>
      <c r="Q169" t="s">
        <v>409</v>
      </c>
      <c r="R169" t="s">
        <v>253</v>
      </c>
      <c r="S169" t="s">
        <v>49</v>
      </c>
    </row>
    <row r="170" spans="1:19" x14ac:dyDescent="0.2">
      <c r="A170" t="s">
        <v>37</v>
      </c>
      <c r="B170" s="17">
        <v>42833</v>
      </c>
      <c r="C170" t="s">
        <v>170</v>
      </c>
      <c r="D170" t="s">
        <v>175</v>
      </c>
      <c r="E170" t="s">
        <v>115</v>
      </c>
      <c r="F170">
        <v>79</v>
      </c>
      <c r="G170">
        <v>81</v>
      </c>
      <c r="H170">
        <v>77</v>
      </c>
      <c r="I170" t="s">
        <v>227</v>
      </c>
      <c r="J170" t="s">
        <v>245</v>
      </c>
      <c r="K170" t="s">
        <v>231</v>
      </c>
      <c r="L170" t="s">
        <v>140</v>
      </c>
      <c r="M170" t="s">
        <v>140</v>
      </c>
      <c r="N170" t="s">
        <v>345</v>
      </c>
      <c r="O170" t="s">
        <v>144</v>
      </c>
      <c r="P170">
        <v>128</v>
      </c>
      <c r="Q170" t="s">
        <v>289</v>
      </c>
      <c r="R170" t="s">
        <v>253</v>
      </c>
      <c r="S170" t="s">
        <v>49</v>
      </c>
    </row>
    <row r="171" spans="1:19" x14ac:dyDescent="0.2">
      <c r="A171" t="s">
        <v>37</v>
      </c>
      <c r="B171" s="17">
        <v>42833.041666666664</v>
      </c>
      <c r="C171" t="s">
        <v>155</v>
      </c>
      <c r="D171" t="s">
        <v>169</v>
      </c>
      <c r="E171" t="s">
        <v>159</v>
      </c>
      <c r="F171">
        <v>77</v>
      </c>
      <c r="G171">
        <v>78</v>
      </c>
      <c r="H171">
        <v>76</v>
      </c>
      <c r="I171" t="s">
        <v>380</v>
      </c>
      <c r="J171" t="s">
        <v>227</v>
      </c>
      <c r="K171" t="s">
        <v>413</v>
      </c>
      <c r="L171" t="s">
        <v>75</v>
      </c>
      <c r="M171" t="s">
        <v>75</v>
      </c>
      <c r="N171" t="s">
        <v>140</v>
      </c>
      <c r="O171" t="s">
        <v>147</v>
      </c>
      <c r="P171">
        <v>61</v>
      </c>
      <c r="Q171" t="s">
        <v>289</v>
      </c>
      <c r="R171" t="s">
        <v>439</v>
      </c>
      <c r="S171" t="s">
        <v>49</v>
      </c>
    </row>
    <row r="172" spans="1:19" x14ac:dyDescent="0.2">
      <c r="A172" t="s">
        <v>37</v>
      </c>
      <c r="B172" s="17">
        <v>42833.083333333336</v>
      </c>
      <c r="C172" t="s">
        <v>71</v>
      </c>
      <c r="D172" t="s">
        <v>71</v>
      </c>
      <c r="E172" t="s">
        <v>128</v>
      </c>
      <c r="F172">
        <v>76</v>
      </c>
      <c r="G172">
        <v>78</v>
      </c>
      <c r="H172">
        <v>75</v>
      </c>
      <c r="I172" t="s">
        <v>339</v>
      </c>
      <c r="J172" t="s">
        <v>339</v>
      </c>
      <c r="K172" t="s">
        <v>400</v>
      </c>
      <c r="L172" t="s">
        <v>140</v>
      </c>
      <c r="M172" t="s">
        <v>281</v>
      </c>
      <c r="N172" t="s">
        <v>140</v>
      </c>
      <c r="O172" t="s">
        <v>46</v>
      </c>
      <c r="P172">
        <v>203</v>
      </c>
      <c r="Q172" t="s">
        <v>205</v>
      </c>
      <c r="R172" t="s">
        <v>253</v>
      </c>
      <c r="S172" t="s">
        <v>49</v>
      </c>
    </row>
    <row r="173" spans="1:19" x14ac:dyDescent="0.2">
      <c r="A173" t="s">
        <v>37</v>
      </c>
      <c r="B173" s="17">
        <v>42833.125</v>
      </c>
      <c r="C173" t="s">
        <v>115</v>
      </c>
      <c r="D173" t="s">
        <v>71</v>
      </c>
      <c r="E173" t="s">
        <v>138</v>
      </c>
      <c r="F173">
        <v>83</v>
      </c>
      <c r="G173">
        <v>83</v>
      </c>
      <c r="H173">
        <v>75</v>
      </c>
      <c r="I173" t="s">
        <v>64</v>
      </c>
      <c r="J173" t="s">
        <v>90</v>
      </c>
      <c r="K173" t="s">
        <v>395</v>
      </c>
      <c r="L173" t="s">
        <v>171</v>
      </c>
      <c r="M173" t="s">
        <v>140</v>
      </c>
      <c r="N173" t="s">
        <v>171</v>
      </c>
      <c r="O173" t="s">
        <v>459</v>
      </c>
      <c r="P173">
        <v>134</v>
      </c>
      <c r="Q173" t="s">
        <v>77</v>
      </c>
      <c r="R173" t="s">
        <v>253</v>
      </c>
      <c r="S173" t="s">
        <v>49</v>
      </c>
    </row>
    <row r="174" spans="1:19" x14ac:dyDescent="0.2">
      <c r="A174" t="s">
        <v>37</v>
      </c>
      <c r="B174" s="17">
        <v>42833.166666666664</v>
      </c>
      <c r="C174" t="s">
        <v>63</v>
      </c>
      <c r="D174" t="s">
        <v>63</v>
      </c>
      <c r="E174" t="s">
        <v>115</v>
      </c>
      <c r="F174">
        <v>83</v>
      </c>
      <c r="G174">
        <v>83</v>
      </c>
      <c r="H174">
        <v>82</v>
      </c>
      <c r="I174" t="s">
        <v>90</v>
      </c>
      <c r="J174" t="s">
        <v>184</v>
      </c>
      <c r="K174" t="s">
        <v>64</v>
      </c>
      <c r="L174" t="s">
        <v>297</v>
      </c>
      <c r="M174" t="s">
        <v>171</v>
      </c>
      <c r="N174" t="s">
        <v>297</v>
      </c>
      <c r="O174" t="s">
        <v>76</v>
      </c>
      <c r="P174">
        <v>119</v>
      </c>
      <c r="Q174" t="s">
        <v>430</v>
      </c>
      <c r="R174" t="s">
        <v>253</v>
      </c>
      <c r="S174" t="s">
        <v>49</v>
      </c>
    </row>
    <row r="175" spans="1:19" x14ac:dyDescent="0.2">
      <c r="A175" t="s">
        <v>37</v>
      </c>
      <c r="B175" s="17">
        <v>42833.208333333336</v>
      </c>
      <c r="C175" t="s">
        <v>63</v>
      </c>
      <c r="D175" t="s">
        <v>71</v>
      </c>
      <c r="E175" t="s">
        <v>267</v>
      </c>
      <c r="F175">
        <v>83</v>
      </c>
      <c r="G175">
        <v>83</v>
      </c>
      <c r="H175">
        <v>83</v>
      </c>
      <c r="I175" t="s">
        <v>184</v>
      </c>
      <c r="J175" t="s">
        <v>116</v>
      </c>
      <c r="K175" t="s">
        <v>90</v>
      </c>
      <c r="L175" t="s">
        <v>336</v>
      </c>
      <c r="M175" t="s">
        <v>297</v>
      </c>
      <c r="N175" t="s">
        <v>256</v>
      </c>
      <c r="O175" t="s">
        <v>219</v>
      </c>
      <c r="P175">
        <v>107</v>
      </c>
      <c r="Q175" t="s">
        <v>338</v>
      </c>
      <c r="R175" t="s">
        <v>253</v>
      </c>
      <c r="S175" t="s">
        <v>49</v>
      </c>
    </row>
    <row r="176" spans="1:19" x14ac:dyDescent="0.2">
      <c r="A176" t="s">
        <v>37</v>
      </c>
      <c r="B176" s="17">
        <v>42833.25</v>
      </c>
      <c r="C176" t="s">
        <v>96</v>
      </c>
      <c r="D176" t="s">
        <v>96</v>
      </c>
      <c r="E176" t="s">
        <v>115</v>
      </c>
      <c r="F176">
        <v>83</v>
      </c>
      <c r="G176">
        <v>84</v>
      </c>
      <c r="H176">
        <v>83</v>
      </c>
      <c r="I176" t="s">
        <v>57</v>
      </c>
      <c r="J176" t="s">
        <v>88</v>
      </c>
      <c r="K176" t="s">
        <v>184</v>
      </c>
      <c r="L176" t="s">
        <v>277</v>
      </c>
      <c r="M176" t="s">
        <v>250</v>
      </c>
      <c r="N176" t="s">
        <v>256</v>
      </c>
      <c r="O176" t="s">
        <v>205</v>
      </c>
      <c r="P176">
        <v>101</v>
      </c>
      <c r="Q176" t="s">
        <v>305</v>
      </c>
      <c r="R176" t="s">
        <v>307</v>
      </c>
      <c r="S176" t="s">
        <v>49</v>
      </c>
    </row>
    <row r="177" spans="1:19" x14ac:dyDescent="0.2">
      <c r="A177" t="s">
        <v>37</v>
      </c>
      <c r="B177" s="17">
        <v>42833.291666666664</v>
      </c>
      <c r="C177" t="s">
        <v>115</v>
      </c>
      <c r="D177" t="s">
        <v>96</v>
      </c>
      <c r="E177" t="s">
        <v>267</v>
      </c>
      <c r="F177">
        <v>82</v>
      </c>
      <c r="G177">
        <v>83</v>
      </c>
      <c r="H177">
        <v>82</v>
      </c>
      <c r="I177" t="s">
        <v>64</v>
      </c>
      <c r="J177" t="s">
        <v>57</v>
      </c>
      <c r="K177" t="s">
        <v>42</v>
      </c>
      <c r="L177" t="s">
        <v>277</v>
      </c>
      <c r="M177" t="s">
        <v>250</v>
      </c>
      <c r="N177" t="s">
        <v>277</v>
      </c>
      <c r="O177" t="s">
        <v>143</v>
      </c>
      <c r="P177">
        <v>162</v>
      </c>
      <c r="Q177" t="s">
        <v>306</v>
      </c>
      <c r="R177" t="s">
        <v>253</v>
      </c>
      <c r="S177" t="s">
        <v>49</v>
      </c>
    </row>
    <row r="178" spans="1:19" x14ac:dyDescent="0.2">
      <c r="A178" t="s">
        <v>37</v>
      </c>
      <c r="B178" s="17">
        <v>42833.333333333336</v>
      </c>
      <c r="C178" t="s">
        <v>115</v>
      </c>
      <c r="D178" t="s">
        <v>71</v>
      </c>
      <c r="E178" t="s">
        <v>120</v>
      </c>
      <c r="F178">
        <v>81</v>
      </c>
      <c r="G178">
        <v>82</v>
      </c>
      <c r="H178">
        <v>81</v>
      </c>
      <c r="I178" t="s">
        <v>41</v>
      </c>
      <c r="J178" t="s">
        <v>64</v>
      </c>
      <c r="K178" t="s">
        <v>41</v>
      </c>
      <c r="L178" t="s">
        <v>336</v>
      </c>
      <c r="M178" t="s">
        <v>336</v>
      </c>
      <c r="N178" t="s">
        <v>256</v>
      </c>
      <c r="O178" t="s">
        <v>46</v>
      </c>
      <c r="P178">
        <v>164</v>
      </c>
      <c r="Q178" t="s">
        <v>289</v>
      </c>
      <c r="R178" t="s">
        <v>253</v>
      </c>
      <c r="S178" t="s">
        <v>49</v>
      </c>
    </row>
    <row r="179" spans="1:19" x14ac:dyDescent="0.2">
      <c r="A179" t="s">
        <v>37</v>
      </c>
      <c r="B179" s="17">
        <v>42833.375</v>
      </c>
      <c r="C179" t="s">
        <v>96</v>
      </c>
      <c r="D179" t="s">
        <v>170</v>
      </c>
      <c r="E179" t="s">
        <v>120</v>
      </c>
      <c r="F179">
        <v>78</v>
      </c>
      <c r="G179">
        <v>81</v>
      </c>
      <c r="H179">
        <v>78</v>
      </c>
      <c r="I179" t="s">
        <v>231</v>
      </c>
      <c r="J179" t="s">
        <v>227</v>
      </c>
      <c r="K179" t="s">
        <v>43</v>
      </c>
      <c r="L179" t="s">
        <v>336</v>
      </c>
      <c r="M179" t="s">
        <v>336</v>
      </c>
      <c r="N179" t="s">
        <v>256</v>
      </c>
      <c r="O179" t="s">
        <v>239</v>
      </c>
      <c r="P179">
        <v>130</v>
      </c>
      <c r="Q179" t="s">
        <v>47</v>
      </c>
      <c r="R179" t="s">
        <v>458</v>
      </c>
      <c r="S179" t="s">
        <v>49</v>
      </c>
    </row>
    <row r="180" spans="1:19" x14ac:dyDescent="0.2">
      <c r="A180" t="s">
        <v>37</v>
      </c>
      <c r="B180" s="17">
        <v>42833.416666666664</v>
      </c>
      <c r="C180" t="s">
        <v>310</v>
      </c>
      <c r="D180" t="s">
        <v>263</v>
      </c>
      <c r="E180" t="s">
        <v>96</v>
      </c>
      <c r="F180">
        <v>72</v>
      </c>
      <c r="G180">
        <v>78</v>
      </c>
      <c r="H180">
        <v>72</v>
      </c>
      <c r="I180" t="s">
        <v>41</v>
      </c>
      <c r="J180" t="s">
        <v>116</v>
      </c>
      <c r="K180" t="s">
        <v>231</v>
      </c>
      <c r="L180" t="s">
        <v>345</v>
      </c>
      <c r="M180" t="s">
        <v>345</v>
      </c>
      <c r="N180" t="s">
        <v>336</v>
      </c>
      <c r="O180" t="s">
        <v>239</v>
      </c>
      <c r="P180">
        <v>195</v>
      </c>
      <c r="Q180" t="s">
        <v>70</v>
      </c>
      <c r="R180" t="s">
        <v>457</v>
      </c>
      <c r="S180" t="s">
        <v>49</v>
      </c>
    </row>
    <row r="181" spans="1:19" x14ac:dyDescent="0.2">
      <c r="A181" t="s">
        <v>37</v>
      </c>
      <c r="B181" s="17">
        <v>42833.458333333336</v>
      </c>
      <c r="C181" t="s">
        <v>108</v>
      </c>
      <c r="D181" t="s">
        <v>329</v>
      </c>
      <c r="E181" t="s">
        <v>108</v>
      </c>
      <c r="F181">
        <v>72</v>
      </c>
      <c r="G181">
        <v>73</v>
      </c>
      <c r="H181">
        <v>68</v>
      </c>
      <c r="I181" t="s">
        <v>232</v>
      </c>
      <c r="J181" t="s">
        <v>90</v>
      </c>
      <c r="K181" t="s">
        <v>56</v>
      </c>
      <c r="L181" t="s">
        <v>142</v>
      </c>
      <c r="M181" t="s">
        <v>142</v>
      </c>
      <c r="N181" t="s">
        <v>345</v>
      </c>
      <c r="O181" t="s">
        <v>205</v>
      </c>
      <c r="P181">
        <v>133</v>
      </c>
      <c r="Q181" t="s">
        <v>295</v>
      </c>
      <c r="R181" t="s">
        <v>456</v>
      </c>
      <c r="S181" t="s">
        <v>49</v>
      </c>
    </row>
    <row r="182" spans="1:19" x14ac:dyDescent="0.2">
      <c r="A182" t="s">
        <v>37</v>
      </c>
      <c r="B182" s="17">
        <v>42833.5</v>
      </c>
      <c r="C182" t="s">
        <v>325</v>
      </c>
      <c r="D182" t="s">
        <v>426</v>
      </c>
      <c r="E182" t="s">
        <v>266</v>
      </c>
      <c r="F182">
        <v>68</v>
      </c>
      <c r="G182">
        <v>73</v>
      </c>
      <c r="H182">
        <v>65</v>
      </c>
      <c r="I182" t="s">
        <v>64</v>
      </c>
      <c r="J182" t="s">
        <v>57</v>
      </c>
      <c r="K182" t="s">
        <v>43</v>
      </c>
      <c r="L182" t="s">
        <v>149</v>
      </c>
      <c r="M182" t="s">
        <v>149</v>
      </c>
      <c r="N182" t="s">
        <v>141</v>
      </c>
      <c r="O182" t="s">
        <v>278</v>
      </c>
      <c r="P182">
        <v>114</v>
      </c>
      <c r="Q182" t="s">
        <v>377</v>
      </c>
      <c r="R182" t="s">
        <v>455</v>
      </c>
      <c r="S182" t="s">
        <v>49</v>
      </c>
    </row>
    <row r="183" spans="1:19" x14ac:dyDescent="0.2">
      <c r="A183" t="s">
        <v>37</v>
      </c>
      <c r="B183" s="17">
        <v>42833.541666666664</v>
      </c>
      <c r="C183" t="s">
        <v>419</v>
      </c>
      <c r="D183" t="s">
        <v>318</v>
      </c>
      <c r="E183" t="s">
        <v>325</v>
      </c>
      <c r="F183">
        <v>64</v>
      </c>
      <c r="G183">
        <v>69</v>
      </c>
      <c r="H183">
        <v>61</v>
      </c>
      <c r="I183" t="s">
        <v>42</v>
      </c>
      <c r="J183" t="s">
        <v>40</v>
      </c>
      <c r="K183" t="s">
        <v>386</v>
      </c>
      <c r="L183" t="s">
        <v>281</v>
      </c>
      <c r="M183" t="s">
        <v>81</v>
      </c>
      <c r="N183" t="s">
        <v>281</v>
      </c>
      <c r="O183" t="s">
        <v>192</v>
      </c>
      <c r="P183">
        <v>111</v>
      </c>
      <c r="Q183" t="s">
        <v>332</v>
      </c>
      <c r="R183" t="s">
        <v>454</v>
      </c>
      <c r="S183" t="s">
        <v>49</v>
      </c>
    </row>
    <row r="184" spans="1:19" x14ac:dyDescent="0.2">
      <c r="A184" t="s">
        <v>37</v>
      </c>
      <c r="B184" s="17">
        <v>42833.583333333336</v>
      </c>
      <c r="C184" t="s">
        <v>383</v>
      </c>
      <c r="D184" t="s">
        <v>286</v>
      </c>
      <c r="E184" t="s">
        <v>203</v>
      </c>
      <c r="F184">
        <v>63</v>
      </c>
      <c r="G184">
        <v>67</v>
      </c>
      <c r="H184">
        <v>59</v>
      </c>
      <c r="I184" t="s">
        <v>57</v>
      </c>
      <c r="J184" t="s">
        <v>129</v>
      </c>
      <c r="K184" t="s">
        <v>56</v>
      </c>
      <c r="L184" t="s">
        <v>236</v>
      </c>
      <c r="M184" t="s">
        <v>153</v>
      </c>
      <c r="N184" t="s">
        <v>236</v>
      </c>
      <c r="O184" t="s">
        <v>278</v>
      </c>
      <c r="P184">
        <v>118</v>
      </c>
      <c r="Q184" t="s">
        <v>303</v>
      </c>
      <c r="R184" t="s">
        <v>453</v>
      </c>
      <c r="S184" t="s">
        <v>49</v>
      </c>
    </row>
    <row r="185" spans="1:19" x14ac:dyDescent="0.2">
      <c r="A185" t="s">
        <v>37</v>
      </c>
      <c r="B185" s="17">
        <v>42833.625</v>
      </c>
      <c r="C185" t="s">
        <v>390</v>
      </c>
      <c r="D185" t="s">
        <v>326</v>
      </c>
      <c r="E185" t="s">
        <v>419</v>
      </c>
      <c r="F185">
        <v>65</v>
      </c>
      <c r="G185">
        <v>65</v>
      </c>
      <c r="H185">
        <v>59</v>
      </c>
      <c r="I185" t="s">
        <v>57</v>
      </c>
      <c r="J185" t="s">
        <v>129</v>
      </c>
      <c r="K185" t="s">
        <v>43</v>
      </c>
      <c r="L185" t="s">
        <v>255</v>
      </c>
      <c r="M185" t="s">
        <v>236</v>
      </c>
      <c r="N185" t="s">
        <v>255</v>
      </c>
      <c r="O185" t="s">
        <v>205</v>
      </c>
      <c r="P185">
        <v>128</v>
      </c>
      <c r="Q185" t="s">
        <v>377</v>
      </c>
      <c r="R185" t="s">
        <v>452</v>
      </c>
      <c r="S185" t="s">
        <v>49</v>
      </c>
    </row>
    <row r="186" spans="1:19" x14ac:dyDescent="0.2">
      <c r="A186" t="s">
        <v>37</v>
      </c>
      <c r="B186" s="17">
        <v>42833.666666666664</v>
      </c>
      <c r="C186" t="s">
        <v>208</v>
      </c>
      <c r="D186" t="s">
        <v>323</v>
      </c>
      <c r="E186" t="s">
        <v>390</v>
      </c>
      <c r="F186">
        <v>60</v>
      </c>
      <c r="G186">
        <v>66</v>
      </c>
      <c r="H186">
        <v>59</v>
      </c>
      <c r="I186" t="s">
        <v>90</v>
      </c>
      <c r="J186" t="s">
        <v>65</v>
      </c>
      <c r="K186" t="s">
        <v>227</v>
      </c>
      <c r="L186" t="s">
        <v>258</v>
      </c>
      <c r="M186" t="s">
        <v>255</v>
      </c>
      <c r="N186" t="s">
        <v>258</v>
      </c>
      <c r="O186" t="s">
        <v>104</v>
      </c>
      <c r="P186">
        <v>117</v>
      </c>
      <c r="Q186" t="s">
        <v>343</v>
      </c>
      <c r="R186" t="s">
        <v>451</v>
      </c>
      <c r="S186" t="s">
        <v>49</v>
      </c>
    </row>
    <row r="187" spans="1:19" x14ac:dyDescent="0.2">
      <c r="A187" t="s">
        <v>37</v>
      </c>
      <c r="B187" s="17">
        <v>42833.708333333336</v>
      </c>
      <c r="C187" t="s">
        <v>323</v>
      </c>
      <c r="D187" t="s">
        <v>194</v>
      </c>
      <c r="E187" t="s">
        <v>326</v>
      </c>
      <c r="F187">
        <v>57</v>
      </c>
      <c r="G187">
        <v>63</v>
      </c>
      <c r="H187">
        <v>56</v>
      </c>
      <c r="I187" t="s">
        <v>231</v>
      </c>
      <c r="J187" t="s">
        <v>74</v>
      </c>
      <c r="K187" t="s">
        <v>234</v>
      </c>
      <c r="L187" t="s">
        <v>448</v>
      </c>
      <c r="M187" t="s">
        <v>258</v>
      </c>
      <c r="N187" t="s">
        <v>448</v>
      </c>
      <c r="O187" t="s">
        <v>47</v>
      </c>
      <c r="P187">
        <v>110</v>
      </c>
      <c r="Q187" t="s">
        <v>52</v>
      </c>
      <c r="R187" t="s">
        <v>450</v>
      </c>
      <c r="S187" t="s">
        <v>49</v>
      </c>
    </row>
    <row r="188" spans="1:19" x14ac:dyDescent="0.2">
      <c r="A188" t="s">
        <v>37</v>
      </c>
      <c r="B188" s="17">
        <v>42833.75</v>
      </c>
      <c r="C188" t="s">
        <v>323</v>
      </c>
      <c r="D188" t="s">
        <v>447</v>
      </c>
      <c r="E188" t="s">
        <v>318</v>
      </c>
      <c r="F188">
        <v>58</v>
      </c>
      <c r="G188">
        <v>62</v>
      </c>
      <c r="H188">
        <v>55</v>
      </c>
      <c r="I188" t="s">
        <v>227</v>
      </c>
      <c r="J188" t="s">
        <v>89</v>
      </c>
      <c r="K188" t="s">
        <v>408</v>
      </c>
      <c r="L188" t="s">
        <v>445</v>
      </c>
      <c r="M188" t="s">
        <v>448</v>
      </c>
      <c r="N188" t="s">
        <v>445</v>
      </c>
      <c r="O188" t="s">
        <v>264</v>
      </c>
      <c r="P188">
        <v>132</v>
      </c>
      <c r="Q188" t="s">
        <v>377</v>
      </c>
      <c r="R188" t="s">
        <v>449</v>
      </c>
      <c r="S188" t="s">
        <v>49</v>
      </c>
    </row>
    <row r="189" spans="1:19" x14ac:dyDescent="0.2">
      <c r="A189" t="s">
        <v>37</v>
      </c>
      <c r="B189" s="17">
        <v>42833.791666666664</v>
      </c>
      <c r="C189" t="s">
        <v>286</v>
      </c>
      <c r="D189" t="s">
        <v>194</v>
      </c>
      <c r="E189" t="s">
        <v>201</v>
      </c>
      <c r="F189">
        <v>59</v>
      </c>
      <c r="G189">
        <v>61</v>
      </c>
      <c r="H189">
        <v>56</v>
      </c>
      <c r="I189" t="s">
        <v>232</v>
      </c>
      <c r="J189" t="s">
        <v>57</v>
      </c>
      <c r="K189" t="s">
        <v>56</v>
      </c>
      <c r="L189" t="s">
        <v>441</v>
      </c>
      <c r="M189" t="s">
        <v>445</v>
      </c>
      <c r="N189" t="s">
        <v>441</v>
      </c>
      <c r="O189" t="s">
        <v>302</v>
      </c>
      <c r="P189">
        <v>122</v>
      </c>
      <c r="Q189" t="s">
        <v>368</v>
      </c>
      <c r="R189" t="s">
        <v>446</v>
      </c>
      <c r="S189" t="s">
        <v>49</v>
      </c>
    </row>
    <row r="190" spans="1:19" x14ac:dyDescent="0.2">
      <c r="A190" t="s">
        <v>37</v>
      </c>
      <c r="B190" s="17">
        <v>42833.833333333336</v>
      </c>
      <c r="C190" t="s">
        <v>291</v>
      </c>
      <c r="D190" t="s">
        <v>275</v>
      </c>
      <c r="E190" t="s">
        <v>291</v>
      </c>
      <c r="F190">
        <v>69</v>
      </c>
      <c r="G190">
        <v>69</v>
      </c>
      <c r="H190">
        <v>58</v>
      </c>
      <c r="I190" t="s">
        <v>89</v>
      </c>
      <c r="J190" t="s">
        <v>38</v>
      </c>
      <c r="K190" t="s">
        <v>56</v>
      </c>
      <c r="L190" t="s">
        <v>441</v>
      </c>
      <c r="M190" t="s">
        <v>441</v>
      </c>
      <c r="N190" t="s">
        <v>443</v>
      </c>
      <c r="O190" t="s">
        <v>163</v>
      </c>
      <c r="P190">
        <v>87</v>
      </c>
      <c r="Q190" t="s">
        <v>343</v>
      </c>
      <c r="R190" t="s">
        <v>444</v>
      </c>
      <c r="S190" t="s">
        <v>49</v>
      </c>
    </row>
    <row r="191" spans="1:19" x14ac:dyDescent="0.2">
      <c r="A191" t="s">
        <v>37</v>
      </c>
      <c r="B191" s="17">
        <v>42833.875</v>
      </c>
      <c r="C191" t="s">
        <v>183</v>
      </c>
      <c r="D191" t="s">
        <v>291</v>
      </c>
      <c r="E191" t="s">
        <v>183</v>
      </c>
      <c r="F191">
        <v>73</v>
      </c>
      <c r="G191">
        <v>73</v>
      </c>
      <c r="H191">
        <v>69</v>
      </c>
      <c r="I191" t="s">
        <v>64</v>
      </c>
      <c r="J191" t="s">
        <v>40</v>
      </c>
      <c r="K191" t="s">
        <v>64</v>
      </c>
      <c r="L191" t="s">
        <v>197</v>
      </c>
      <c r="M191" t="s">
        <v>197</v>
      </c>
      <c r="N191" t="s">
        <v>441</v>
      </c>
      <c r="O191" t="s">
        <v>104</v>
      </c>
      <c r="P191">
        <v>92</v>
      </c>
      <c r="Q191" t="s">
        <v>52</v>
      </c>
      <c r="R191" t="s">
        <v>442</v>
      </c>
      <c r="S191" t="s">
        <v>49</v>
      </c>
    </row>
    <row r="192" spans="1:19" x14ac:dyDescent="0.2">
      <c r="A192" t="s">
        <v>37</v>
      </c>
      <c r="B192" s="17">
        <v>42833.916666666664</v>
      </c>
      <c r="C192" t="s">
        <v>261</v>
      </c>
      <c r="D192" t="s">
        <v>183</v>
      </c>
      <c r="E192" t="s">
        <v>261</v>
      </c>
      <c r="F192">
        <v>75</v>
      </c>
      <c r="G192">
        <v>75</v>
      </c>
      <c r="H192">
        <v>73</v>
      </c>
      <c r="I192" t="s">
        <v>41</v>
      </c>
      <c r="J192" t="s">
        <v>64</v>
      </c>
      <c r="K192" t="s">
        <v>41</v>
      </c>
      <c r="L192" t="s">
        <v>272</v>
      </c>
      <c r="M192" t="s">
        <v>272</v>
      </c>
      <c r="N192" t="s">
        <v>197</v>
      </c>
      <c r="O192" t="s">
        <v>187</v>
      </c>
      <c r="P192">
        <v>114</v>
      </c>
      <c r="Q192" t="s">
        <v>409</v>
      </c>
      <c r="R192" t="s">
        <v>253</v>
      </c>
      <c r="S192" t="s">
        <v>49</v>
      </c>
    </row>
    <row r="193" spans="1:19" x14ac:dyDescent="0.2">
      <c r="A193" t="s">
        <v>37</v>
      </c>
      <c r="B193" s="17">
        <v>42833.958333333336</v>
      </c>
      <c r="C193" t="s">
        <v>440</v>
      </c>
      <c r="D193" t="s">
        <v>261</v>
      </c>
      <c r="E193" t="s">
        <v>254</v>
      </c>
      <c r="F193">
        <v>76</v>
      </c>
      <c r="G193">
        <v>77</v>
      </c>
      <c r="H193">
        <v>75</v>
      </c>
      <c r="I193" t="s">
        <v>227</v>
      </c>
      <c r="J193" t="s">
        <v>42</v>
      </c>
      <c r="K193" t="s">
        <v>41</v>
      </c>
      <c r="L193" t="s">
        <v>255</v>
      </c>
      <c r="M193" t="s">
        <v>255</v>
      </c>
      <c r="N193" t="s">
        <v>272</v>
      </c>
      <c r="O193" t="s">
        <v>98</v>
      </c>
      <c r="P193">
        <v>123</v>
      </c>
      <c r="Q193" t="s">
        <v>409</v>
      </c>
      <c r="R193" t="s">
        <v>253</v>
      </c>
      <c r="S193" t="s">
        <v>49</v>
      </c>
    </row>
    <row r="194" spans="1:19" x14ac:dyDescent="0.2">
      <c r="A194" t="s">
        <v>37</v>
      </c>
      <c r="B194" s="17">
        <v>42834</v>
      </c>
      <c r="C194" t="s">
        <v>254</v>
      </c>
      <c r="D194" t="s">
        <v>440</v>
      </c>
      <c r="E194" t="s">
        <v>169</v>
      </c>
      <c r="F194">
        <v>78</v>
      </c>
      <c r="G194">
        <v>78</v>
      </c>
      <c r="H194">
        <v>76</v>
      </c>
      <c r="I194" t="s">
        <v>245</v>
      </c>
      <c r="J194" t="s">
        <v>245</v>
      </c>
      <c r="K194" t="s">
        <v>41</v>
      </c>
      <c r="L194" t="s">
        <v>172</v>
      </c>
      <c r="M194" t="s">
        <v>172</v>
      </c>
      <c r="N194" t="s">
        <v>250</v>
      </c>
      <c r="O194" t="s">
        <v>83</v>
      </c>
      <c r="P194">
        <v>128</v>
      </c>
      <c r="Q194" t="s">
        <v>289</v>
      </c>
      <c r="R194" t="s">
        <v>253</v>
      </c>
      <c r="S194" t="s">
        <v>49</v>
      </c>
    </row>
    <row r="195" spans="1:19" x14ac:dyDescent="0.2">
      <c r="A195" t="s">
        <v>37</v>
      </c>
      <c r="B195" s="17">
        <v>42834.041666666664</v>
      </c>
      <c r="C195" t="s">
        <v>170</v>
      </c>
      <c r="D195" t="s">
        <v>254</v>
      </c>
      <c r="E195" t="s">
        <v>170</v>
      </c>
      <c r="F195">
        <v>80</v>
      </c>
      <c r="G195">
        <v>80</v>
      </c>
      <c r="H195">
        <v>78</v>
      </c>
      <c r="I195" t="s">
        <v>64</v>
      </c>
      <c r="J195" t="s">
        <v>64</v>
      </c>
      <c r="K195" t="s">
        <v>42</v>
      </c>
      <c r="L195" t="s">
        <v>141</v>
      </c>
      <c r="M195" t="s">
        <v>141</v>
      </c>
      <c r="N195" t="s">
        <v>172</v>
      </c>
      <c r="O195" t="s">
        <v>61</v>
      </c>
      <c r="P195">
        <v>150</v>
      </c>
      <c r="Q195" t="s">
        <v>282</v>
      </c>
      <c r="R195" t="s">
        <v>253</v>
      </c>
      <c r="S195" t="s">
        <v>49</v>
      </c>
    </row>
    <row r="196" spans="1:19" x14ac:dyDescent="0.2">
      <c r="A196" t="s">
        <v>37</v>
      </c>
      <c r="B196" s="17">
        <v>42834.083333333336</v>
      </c>
      <c r="C196" t="s">
        <v>169</v>
      </c>
      <c r="D196" t="s">
        <v>169</v>
      </c>
      <c r="E196" t="s">
        <v>170</v>
      </c>
      <c r="F196">
        <v>82</v>
      </c>
      <c r="G196">
        <v>82</v>
      </c>
      <c r="H196">
        <v>80</v>
      </c>
      <c r="I196" t="s">
        <v>88</v>
      </c>
      <c r="J196" t="s">
        <v>88</v>
      </c>
      <c r="K196" t="s">
        <v>64</v>
      </c>
      <c r="L196" t="s">
        <v>140</v>
      </c>
      <c r="M196" t="s">
        <v>75</v>
      </c>
      <c r="N196" t="s">
        <v>140</v>
      </c>
      <c r="O196" t="s">
        <v>264</v>
      </c>
      <c r="P196">
        <v>117</v>
      </c>
      <c r="Q196" t="s">
        <v>430</v>
      </c>
      <c r="R196" t="s">
        <v>253</v>
      </c>
      <c r="S196" t="s">
        <v>49</v>
      </c>
    </row>
    <row r="197" spans="1:19" x14ac:dyDescent="0.2">
      <c r="A197" t="s">
        <v>37</v>
      </c>
      <c r="B197" s="17">
        <v>42834.125</v>
      </c>
      <c r="C197" t="s">
        <v>254</v>
      </c>
      <c r="D197" t="s">
        <v>440</v>
      </c>
      <c r="E197" t="s">
        <v>169</v>
      </c>
      <c r="F197">
        <v>82</v>
      </c>
      <c r="G197">
        <v>82</v>
      </c>
      <c r="H197">
        <v>81</v>
      </c>
      <c r="I197" t="s">
        <v>54</v>
      </c>
      <c r="J197" t="s">
        <v>54</v>
      </c>
      <c r="K197" t="s">
        <v>88</v>
      </c>
      <c r="L197" t="s">
        <v>297</v>
      </c>
      <c r="M197" t="s">
        <v>140</v>
      </c>
      <c r="N197" t="s">
        <v>297</v>
      </c>
      <c r="O197" t="s">
        <v>98</v>
      </c>
      <c r="P197">
        <v>98</v>
      </c>
      <c r="Q197" t="s">
        <v>305</v>
      </c>
      <c r="R197" t="s">
        <v>488</v>
      </c>
      <c r="S197" t="s">
        <v>49</v>
      </c>
    </row>
    <row r="198" spans="1:19" x14ac:dyDescent="0.2">
      <c r="A198" t="s">
        <v>37</v>
      </c>
      <c r="B198" s="17">
        <v>42834.166666666664</v>
      </c>
      <c r="C198" t="s">
        <v>440</v>
      </c>
      <c r="D198" t="s">
        <v>440</v>
      </c>
      <c r="E198" t="s">
        <v>254</v>
      </c>
      <c r="F198">
        <v>82</v>
      </c>
      <c r="G198">
        <v>82</v>
      </c>
      <c r="H198">
        <v>82</v>
      </c>
      <c r="I198" t="s">
        <v>38</v>
      </c>
      <c r="J198" t="s">
        <v>38</v>
      </c>
      <c r="K198" t="s">
        <v>54</v>
      </c>
      <c r="L198" t="s">
        <v>272</v>
      </c>
      <c r="M198" t="s">
        <v>297</v>
      </c>
      <c r="N198" t="s">
        <v>272</v>
      </c>
      <c r="O198" t="s">
        <v>98</v>
      </c>
      <c r="P198">
        <v>109</v>
      </c>
      <c r="Q198" t="s">
        <v>215</v>
      </c>
      <c r="R198" t="s">
        <v>487</v>
      </c>
      <c r="S198" t="s">
        <v>49</v>
      </c>
    </row>
    <row r="199" spans="1:19" x14ac:dyDescent="0.2">
      <c r="A199" t="s">
        <v>37</v>
      </c>
      <c r="B199" s="17">
        <v>42834.208333333336</v>
      </c>
      <c r="C199" t="s">
        <v>254</v>
      </c>
      <c r="D199" t="s">
        <v>348</v>
      </c>
      <c r="E199" t="s">
        <v>254</v>
      </c>
      <c r="F199">
        <v>82</v>
      </c>
      <c r="G199">
        <v>82</v>
      </c>
      <c r="H199">
        <v>81</v>
      </c>
      <c r="I199" t="s">
        <v>40</v>
      </c>
      <c r="J199" t="s">
        <v>38</v>
      </c>
      <c r="K199" t="s">
        <v>40</v>
      </c>
      <c r="L199" t="s">
        <v>258</v>
      </c>
      <c r="M199" t="s">
        <v>272</v>
      </c>
      <c r="N199" t="s">
        <v>258</v>
      </c>
      <c r="O199" t="s">
        <v>83</v>
      </c>
      <c r="P199">
        <v>112</v>
      </c>
      <c r="Q199" t="s">
        <v>173</v>
      </c>
      <c r="R199" t="s">
        <v>486</v>
      </c>
      <c r="S199" t="s">
        <v>49</v>
      </c>
    </row>
    <row r="200" spans="1:19" x14ac:dyDescent="0.2">
      <c r="A200" t="s">
        <v>37</v>
      </c>
      <c r="B200" s="17">
        <v>42834.25</v>
      </c>
      <c r="C200" t="s">
        <v>179</v>
      </c>
      <c r="D200" t="s">
        <v>254</v>
      </c>
      <c r="E200" t="s">
        <v>169</v>
      </c>
      <c r="F200">
        <v>82</v>
      </c>
      <c r="G200">
        <v>82</v>
      </c>
      <c r="H200">
        <v>82</v>
      </c>
      <c r="I200" t="s">
        <v>40</v>
      </c>
      <c r="J200" t="s">
        <v>40</v>
      </c>
      <c r="K200" t="s">
        <v>89</v>
      </c>
      <c r="L200" t="s">
        <v>484</v>
      </c>
      <c r="M200" t="s">
        <v>258</v>
      </c>
      <c r="N200" t="s">
        <v>484</v>
      </c>
      <c r="O200" t="s">
        <v>219</v>
      </c>
      <c r="P200">
        <v>109</v>
      </c>
      <c r="Q200" t="s">
        <v>312</v>
      </c>
      <c r="R200" t="s">
        <v>485</v>
      </c>
      <c r="S200" t="s">
        <v>49</v>
      </c>
    </row>
    <row r="201" spans="1:19" x14ac:dyDescent="0.2">
      <c r="A201" t="s">
        <v>37</v>
      </c>
      <c r="B201" s="17">
        <v>42834.291666666664</v>
      </c>
      <c r="C201" t="s">
        <v>179</v>
      </c>
      <c r="D201" t="s">
        <v>179</v>
      </c>
      <c r="E201" t="s">
        <v>169</v>
      </c>
      <c r="F201">
        <v>83</v>
      </c>
      <c r="G201">
        <v>83</v>
      </c>
      <c r="H201">
        <v>82</v>
      </c>
      <c r="I201" t="s">
        <v>54</v>
      </c>
      <c r="J201" t="s">
        <v>54</v>
      </c>
      <c r="K201" t="s">
        <v>89</v>
      </c>
      <c r="L201" t="s">
        <v>185</v>
      </c>
      <c r="M201" t="s">
        <v>185</v>
      </c>
      <c r="N201" t="s">
        <v>186</v>
      </c>
      <c r="O201" t="s">
        <v>76</v>
      </c>
      <c r="P201">
        <v>114</v>
      </c>
      <c r="Q201" t="s">
        <v>312</v>
      </c>
      <c r="R201" t="s">
        <v>483</v>
      </c>
      <c r="S201" t="s">
        <v>49</v>
      </c>
    </row>
    <row r="202" spans="1:19" x14ac:dyDescent="0.2">
      <c r="A202" t="s">
        <v>37</v>
      </c>
      <c r="B202" s="17">
        <v>42834.333333333336</v>
      </c>
      <c r="C202" t="s">
        <v>169</v>
      </c>
      <c r="D202" t="s">
        <v>254</v>
      </c>
      <c r="E202" t="s">
        <v>169</v>
      </c>
      <c r="F202">
        <v>82</v>
      </c>
      <c r="G202">
        <v>83</v>
      </c>
      <c r="H202">
        <v>82</v>
      </c>
      <c r="I202" t="s">
        <v>89</v>
      </c>
      <c r="J202" t="s">
        <v>54</v>
      </c>
      <c r="K202" t="s">
        <v>89</v>
      </c>
      <c r="L202" t="s">
        <v>185</v>
      </c>
      <c r="M202" t="s">
        <v>185</v>
      </c>
      <c r="N202" t="s">
        <v>460</v>
      </c>
      <c r="O202" t="s">
        <v>242</v>
      </c>
      <c r="P202">
        <v>113</v>
      </c>
      <c r="Q202" t="s">
        <v>312</v>
      </c>
      <c r="R202" t="s">
        <v>482</v>
      </c>
      <c r="S202" t="s">
        <v>49</v>
      </c>
    </row>
    <row r="203" spans="1:19" x14ac:dyDescent="0.2">
      <c r="A203" t="s">
        <v>37</v>
      </c>
      <c r="B203" s="17">
        <v>42834.375</v>
      </c>
      <c r="C203" t="s">
        <v>169</v>
      </c>
      <c r="D203" t="s">
        <v>179</v>
      </c>
      <c r="E203" t="s">
        <v>170</v>
      </c>
      <c r="F203">
        <v>81</v>
      </c>
      <c r="G203">
        <v>82</v>
      </c>
      <c r="H203">
        <v>81</v>
      </c>
      <c r="I203" t="s">
        <v>57</v>
      </c>
      <c r="J203" t="s">
        <v>89</v>
      </c>
      <c r="K203" t="s">
        <v>116</v>
      </c>
      <c r="L203" t="s">
        <v>176</v>
      </c>
      <c r="M203" t="s">
        <v>176</v>
      </c>
      <c r="N203" t="s">
        <v>185</v>
      </c>
      <c r="O203" t="s">
        <v>302</v>
      </c>
      <c r="P203">
        <v>112</v>
      </c>
      <c r="Q203" t="s">
        <v>68</v>
      </c>
      <c r="R203" t="s">
        <v>481</v>
      </c>
      <c r="S203" t="s">
        <v>49</v>
      </c>
    </row>
    <row r="204" spans="1:19" x14ac:dyDescent="0.2">
      <c r="A204" t="s">
        <v>37</v>
      </c>
      <c r="B204" s="17">
        <v>42834.416666666664</v>
      </c>
      <c r="C204" t="s">
        <v>110</v>
      </c>
      <c r="D204" t="s">
        <v>310</v>
      </c>
      <c r="E204" t="s">
        <v>169</v>
      </c>
      <c r="F204">
        <v>76</v>
      </c>
      <c r="G204">
        <v>81</v>
      </c>
      <c r="H204">
        <v>75</v>
      </c>
      <c r="I204" t="s">
        <v>184</v>
      </c>
      <c r="J204" t="s">
        <v>89</v>
      </c>
      <c r="K204" t="s">
        <v>90</v>
      </c>
      <c r="L204" t="s">
        <v>250</v>
      </c>
      <c r="M204" t="s">
        <v>250</v>
      </c>
      <c r="N204" t="s">
        <v>176</v>
      </c>
      <c r="O204" t="s">
        <v>282</v>
      </c>
      <c r="P204">
        <v>106</v>
      </c>
      <c r="Q204" t="s">
        <v>334</v>
      </c>
      <c r="R204" t="s">
        <v>480</v>
      </c>
      <c r="S204" t="s">
        <v>49</v>
      </c>
    </row>
    <row r="205" spans="1:19" x14ac:dyDescent="0.2">
      <c r="A205" t="s">
        <v>37</v>
      </c>
      <c r="B205" s="17">
        <v>42834.458333333336</v>
      </c>
      <c r="C205" t="s">
        <v>477</v>
      </c>
      <c r="D205" t="s">
        <v>217</v>
      </c>
      <c r="E205" t="s">
        <v>110</v>
      </c>
      <c r="F205">
        <v>72</v>
      </c>
      <c r="G205">
        <v>76</v>
      </c>
      <c r="H205">
        <v>70</v>
      </c>
      <c r="I205" t="s">
        <v>116</v>
      </c>
      <c r="J205" t="s">
        <v>54</v>
      </c>
      <c r="K205" t="s">
        <v>245</v>
      </c>
      <c r="L205" t="s">
        <v>172</v>
      </c>
      <c r="M205" t="s">
        <v>172</v>
      </c>
      <c r="N205" t="s">
        <v>250</v>
      </c>
      <c r="O205" t="s">
        <v>163</v>
      </c>
      <c r="P205">
        <v>120</v>
      </c>
      <c r="Q205" t="s">
        <v>479</v>
      </c>
      <c r="R205" t="s">
        <v>434</v>
      </c>
      <c r="S205" t="s">
        <v>49</v>
      </c>
    </row>
    <row r="206" spans="1:19" x14ac:dyDescent="0.2">
      <c r="A206" t="s">
        <v>37</v>
      </c>
      <c r="B206" s="17">
        <v>42834.5</v>
      </c>
      <c r="C206" t="s">
        <v>291</v>
      </c>
      <c r="D206" t="s">
        <v>211</v>
      </c>
      <c r="E206" t="s">
        <v>477</v>
      </c>
      <c r="F206">
        <v>68</v>
      </c>
      <c r="G206">
        <v>73</v>
      </c>
      <c r="H206">
        <v>67</v>
      </c>
      <c r="I206" t="s">
        <v>57</v>
      </c>
      <c r="J206" t="s">
        <v>38</v>
      </c>
      <c r="K206" t="s">
        <v>245</v>
      </c>
      <c r="L206" t="s">
        <v>345</v>
      </c>
      <c r="M206" t="s">
        <v>345</v>
      </c>
      <c r="N206" t="s">
        <v>204</v>
      </c>
      <c r="O206" t="s">
        <v>282</v>
      </c>
      <c r="P206">
        <v>119</v>
      </c>
      <c r="Q206" t="s">
        <v>384</v>
      </c>
      <c r="R206" t="s">
        <v>478</v>
      </c>
      <c r="S206" t="s">
        <v>49</v>
      </c>
    </row>
    <row r="207" spans="1:19" x14ac:dyDescent="0.2">
      <c r="A207" t="s">
        <v>37</v>
      </c>
      <c r="B207" s="17">
        <v>42834.541666666664</v>
      </c>
      <c r="C207" t="s">
        <v>383</v>
      </c>
      <c r="D207" t="s">
        <v>201</v>
      </c>
      <c r="E207" t="s">
        <v>426</v>
      </c>
      <c r="F207">
        <v>65</v>
      </c>
      <c r="G207">
        <v>69</v>
      </c>
      <c r="H207">
        <v>62</v>
      </c>
      <c r="I207" t="s">
        <v>54</v>
      </c>
      <c r="J207" t="s">
        <v>87</v>
      </c>
      <c r="K207" t="s">
        <v>227</v>
      </c>
      <c r="L207" t="s">
        <v>146</v>
      </c>
      <c r="M207" t="s">
        <v>146</v>
      </c>
      <c r="N207" t="s">
        <v>345</v>
      </c>
      <c r="O207" t="s">
        <v>289</v>
      </c>
      <c r="P207">
        <v>110</v>
      </c>
      <c r="Q207" t="s">
        <v>52</v>
      </c>
      <c r="R207" t="s">
        <v>476</v>
      </c>
      <c r="S207" t="s">
        <v>49</v>
      </c>
    </row>
    <row r="208" spans="1:19" x14ac:dyDescent="0.2">
      <c r="A208" t="s">
        <v>37</v>
      </c>
      <c r="B208" s="17">
        <v>42834.583333333336</v>
      </c>
      <c r="C208" t="s">
        <v>212</v>
      </c>
      <c r="D208" t="s">
        <v>376</v>
      </c>
      <c r="E208" t="s">
        <v>288</v>
      </c>
      <c r="F208">
        <v>61</v>
      </c>
      <c r="G208">
        <v>66</v>
      </c>
      <c r="H208">
        <v>59</v>
      </c>
      <c r="I208" t="s">
        <v>41</v>
      </c>
      <c r="J208" t="s">
        <v>129</v>
      </c>
      <c r="K208" t="s">
        <v>232</v>
      </c>
      <c r="L208" t="s">
        <v>204</v>
      </c>
      <c r="M208" t="s">
        <v>146</v>
      </c>
      <c r="N208" t="s">
        <v>204</v>
      </c>
      <c r="O208" t="s">
        <v>47</v>
      </c>
      <c r="P208">
        <v>117</v>
      </c>
      <c r="Q208" t="s">
        <v>319</v>
      </c>
      <c r="R208" t="s">
        <v>475</v>
      </c>
      <c r="S208" t="s">
        <v>49</v>
      </c>
    </row>
    <row r="209" spans="1:19" x14ac:dyDescent="0.2">
      <c r="A209" t="s">
        <v>37</v>
      </c>
      <c r="B209" s="17">
        <v>42834.625</v>
      </c>
      <c r="C209" t="s">
        <v>326</v>
      </c>
      <c r="D209" t="s">
        <v>194</v>
      </c>
      <c r="E209" t="s">
        <v>212</v>
      </c>
      <c r="F209">
        <v>61</v>
      </c>
      <c r="G209">
        <v>62</v>
      </c>
      <c r="H209">
        <v>57</v>
      </c>
      <c r="I209" t="s">
        <v>57</v>
      </c>
      <c r="J209" t="s">
        <v>129</v>
      </c>
      <c r="K209" t="s">
        <v>232</v>
      </c>
      <c r="L209" t="s">
        <v>272</v>
      </c>
      <c r="M209" t="s">
        <v>172</v>
      </c>
      <c r="N209" t="s">
        <v>272</v>
      </c>
      <c r="O209" t="s">
        <v>104</v>
      </c>
      <c r="P209">
        <v>117</v>
      </c>
      <c r="Q209" t="s">
        <v>358</v>
      </c>
      <c r="R209" t="s">
        <v>474</v>
      </c>
      <c r="S209" t="s">
        <v>49</v>
      </c>
    </row>
    <row r="210" spans="1:19" x14ac:dyDescent="0.2">
      <c r="A210" t="s">
        <v>37</v>
      </c>
      <c r="B210" s="17">
        <v>42834.666666666664</v>
      </c>
      <c r="C210" t="s">
        <v>447</v>
      </c>
      <c r="D210" t="s">
        <v>472</v>
      </c>
      <c r="E210" t="s">
        <v>326</v>
      </c>
      <c r="F210">
        <v>55</v>
      </c>
      <c r="G210">
        <v>62</v>
      </c>
      <c r="H210">
        <v>54</v>
      </c>
      <c r="I210" t="s">
        <v>232</v>
      </c>
      <c r="J210" t="s">
        <v>87</v>
      </c>
      <c r="K210" t="s">
        <v>234</v>
      </c>
      <c r="L210" t="s">
        <v>186</v>
      </c>
      <c r="M210" t="s">
        <v>272</v>
      </c>
      <c r="N210" t="s">
        <v>186</v>
      </c>
      <c r="O210" t="s">
        <v>205</v>
      </c>
      <c r="P210">
        <v>141</v>
      </c>
      <c r="Q210" t="s">
        <v>334</v>
      </c>
      <c r="R210" t="s">
        <v>473</v>
      </c>
      <c r="S210" t="s">
        <v>49</v>
      </c>
    </row>
    <row r="211" spans="1:19" x14ac:dyDescent="0.2">
      <c r="A211" t="s">
        <v>37</v>
      </c>
      <c r="B211" s="17">
        <v>42834.708333333336</v>
      </c>
      <c r="C211" t="s">
        <v>379</v>
      </c>
      <c r="D211" t="s">
        <v>470</v>
      </c>
      <c r="E211" t="s">
        <v>376</v>
      </c>
      <c r="F211">
        <v>56</v>
      </c>
      <c r="G211">
        <v>57</v>
      </c>
      <c r="H211">
        <v>53</v>
      </c>
      <c r="I211" t="s">
        <v>42</v>
      </c>
      <c r="J211" t="s">
        <v>40</v>
      </c>
      <c r="K211" t="s">
        <v>339</v>
      </c>
      <c r="L211" t="s">
        <v>467</v>
      </c>
      <c r="M211" t="s">
        <v>186</v>
      </c>
      <c r="N211" t="s">
        <v>467</v>
      </c>
      <c r="O211" t="s">
        <v>117</v>
      </c>
      <c r="P211">
        <v>118</v>
      </c>
      <c r="Q211" t="s">
        <v>343</v>
      </c>
      <c r="R211" t="s">
        <v>471</v>
      </c>
      <c r="S211" t="s">
        <v>49</v>
      </c>
    </row>
    <row r="212" spans="1:19" x14ac:dyDescent="0.2">
      <c r="A212" t="s">
        <v>37</v>
      </c>
      <c r="B212" s="17">
        <v>42834.75</v>
      </c>
      <c r="C212" t="s">
        <v>196</v>
      </c>
      <c r="D212" t="s">
        <v>190</v>
      </c>
      <c r="E212" t="s">
        <v>196</v>
      </c>
      <c r="F212">
        <v>60</v>
      </c>
      <c r="G212">
        <v>60</v>
      </c>
      <c r="H212">
        <v>54</v>
      </c>
      <c r="I212" t="s">
        <v>232</v>
      </c>
      <c r="J212" t="s">
        <v>116</v>
      </c>
      <c r="K212" t="s">
        <v>380</v>
      </c>
      <c r="L212" t="s">
        <v>441</v>
      </c>
      <c r="M212" t="s">
        <v>467</v>
      </c>
      <c r="N212" t="s">
        <v>468</v>
      </c>
      <c r="O212" t="s">
        <v>70</v>
      </c>
      <c r="P212">
        <v>113</v>
      </c>
      <c r="Q212" t="s">
        <v>303</v>
      </c>
      <c r="R212" t="s">
        <v>469</v>
      </c>
      <c r="S212" t="s">
        <v>49</v>
      </c>
    </row>
    <row r="213" spans="1:19" x14ac:dyDescent="0.2">
      <c r="A213" t="s">
        <v>37</v>
      </c>
      <c r="B213" s="17">
        <v>42834.791666666664</v>
      </c>
      <c r="C213" t="s">
        <v>285</v>
      </c>
      <c r="D213" t="s">
        <v>383</v>
      </c>
      <c r="E213" t="s">
        <v>211</v>
      </c>
      <c r="F213">
        <v>71</v>
      </c>
      <c r="G213">
        <v>71</v>
      </c>
      <c r="H213">
        <v>60</v>
      </c>
      <c r="I213" t="s">
        <v>80</v>
      </c>
      <c r="J213" t="s">
        <v>80</v>
      </c>
      <c r="K213" t="s">
        <v>231</v>
      </c>
      <c r="L213" t="s">
        <v>465</v>
      </c>
      <c r="M213" t="s">
        <v>465</v>
      </c>
      <c r="N213" t="s">
        <v>443</v>
      </c>
      <c r="O213" t="s">
        <v>264</v>
      </c>
      <c r="P213">
        <v>66</v>
      </c>
      <c r="Q213" t="s">
        <v>377</v>
      </c>
      <c r="R213" t="s">
        <v>466</v>
      </c>
      <c r="S213" t="s">
        <v>49</v>
      </c>
    </row>
    <row r="214" spans="1:19" x14ac:dyDescent="0.2">
      <c r="A214" t="s">
        <v>37</v>
      </c>
      <c r="B214" s="17">
        <v>42834.833333333336</v>
      </c>
      <c r="C214" t="s">
        <v>426</v>
      </c>
      <c r="D214" t="s">
        <v>419</v>
      </c>
      <c r="E214" t="s">
        <v>426</v>
      </c>
      <c r="F214">
        <v>69</v>
      </c>
      <c r="G214">
        <v>71</v>
      </c>
      <c r="H214">
        <v>67</v>
      </c>
      <c r="I214" t="s">
        <v>57</v>
      </c>
      <c r="J214" t="s">
        <v>73</v>
      </c>
      <c r="K214" t="s">
        <v>116</v>
      </c>
      <c r="L214" t="s">
        <v>461</v>
      </c>
      <c r="M214" t="s">
        <v>461</v>
      </c>
      <c r="N214" t="s">
        <v>463</v>
      </c>
      <c r="O214" t="s">
        <v>70</v>
      </c>
      <c r="P214">
        <v>86</v>
      </c>
      <c r="Q214" t="s">
        <v>68</v>
      </c>
      <c r="R214" t="s">
        <v>464</v>
      </c>
      <c r="S214" t="s">
        <v>49</v>
      </c>
    </row>
    <row r="215" spans="1:19" x14ac:dyDescent="0.2">
      <c r="A215" t="s">
        <v>37</v>
      </c>
      <c r="B215" s="17">
        <v>42834.875</v>
      </c>
      <c r="C215" t="s">
        <v>109</v>
      </c>
      <c r="D215" t="s">
        <v>426</v>
      </c>
      <c r="E215" t="s">
        <v>109</v>
      </c>
      <c r="F215">
        <v>70</v>
      </c>
      <c r="G215">
        <v>70</v>
      </c>
      <c r="H215">
        <v>69</v>
      </c>
      <c r="I215" t="s">
        <v>41</v>
      </c>
      <c r="J215" t="s">
        <v>88</v>
      </c>
      <c r="K215" t="s">
        <v>41</v>
      </c>
      <c r="L215" t="s">
        <v>460</v>
      </c>
      <c r="M215" t="s">
        <v>460</v>
      </c>
      <c r="N215" t="s">
        <v>461</v>
      </c>
      <c r="O215" t="s">
        <v>315</v>
      </c>
      <c r="P215">
        <v>104</v>
      </c>
      <c r="Q215" t="s">
        <v>68</v>
      </c>
      <c r="R215" t="s">
        <v>462</v>
      </c>
      <c r="S215" t="s">
        <v>49</v>
      </c>
    </row>
    <row r="216" spans="1:19" x14ac:dyDescent="0.2">
      <c r="A216" t="s">
        <v>37</v>
      </c>
      <c r="B216" s="17">
        <v>42834.916666666664</v>
      </c>
      <c r="C216" t="s">
        <v>266</v>
      </c>
      <c r="D216" t="s">
        <v>109</v>
      </c>
      <c r="E216" t="s">
        <v>266</v>
      </c>
      <c r="F216">
        <v>74</v>
      </c>
      <c r="G216">
        <v>74</v>
      </c>
      <c r="H216">
        <v>69</v>
      </c>
      <c r="I216" t="s">
        <v>245</v>
      </c>
      <c r="J216" t="s">
        <v>245</v>
      </c>
      <c r="K216" t="s">
        <v>232</v>
      </c>
      <c r="L216" t="s">
        <v>176</v>
      </c>
      <c r="M216" t="s">
        <v>176</v>
      </c>
      <c r="N216" t="s">
        <v>460</v>
      </c>
      <c r="O216" t="s">
        <v>70</v>
      </c>
      <c r="P216">
        <v>106</v>
      </c>
      <c r="Q216" t="s">
        <v>259</v>
      </c>
      <c r="R216" t="s">
        <v>253</v>
      </c>
      <c r="S216" t="s">
        <v>49</v>
      </c>
    </row>
    <row r="217" spans="1:19" x14ac:dyDescent="0.2">
      <c r="A217" t="s">
        <v>37</v>
      </c>
      <c r="B217" s="17">
        <v>42834.958333333336</v>
      </c>
      <c r="C217" t="s">
        <v>119</v>
      </c>
      <c r="D217" t="s">
        <v>266</v>
      </c>
      <c r="E217" t="s">
        <v>257</v>
      </c>
      <c r="F217">
        <v>76</v>
      </c>
      <c r="G217">
        <v>76</v>
      </c>
      <c r="H217">
        <v>74</v>
      </c>
      <c r="I217" t="s">
        <v>90</v>
      </c>
      <c r="J217" t="s">
        <v>90</v>
      </c>
      <c r="K217" t="s">
        <v>245</v>
      </c>
      <c r="L217" t="s">
        <v>422</v>
      </c>
      <c r="M217" t="s">
        <v>422</v>
      </c>
      <c r="N217" t="s">
        <v>176</v>
      </c>
      <c r="O217" t="s">
        <v>117</v>
      </c>
      <c r="P217">
        <v>110</v>
      </c>
      <c r="Q217" t="s">
        <v>105</v>
      </c>
      <c r="R217" t="s">
        <v>253</v>
      </c>
      <c r="S217" t="s">
        <v>49</v>
      </c>
    </row>
    <row r="218" spans="1:19" x14ac:dyDescent="0.2">
      <c r="A218" t="s">
        <v>37</v>
      </c>
      <c r="B218" s="17">
        <v>42835</v>
      </c>
      <c r="C218" t="s">
        <v>257</v>
      </c>
      <c r="D218" t="s">
        <v>110</v>
      </c>
      <c r="E218" t="s">
        <v>257</v>
      </c>
      <c r="F218">
        <v>79</v>
      </c>
      <c r="G218">
        <v>79</v>
      </c>
      <c r="H218">
        <v>76</v>
      </c>
      <c r="I218" t="s">
        <v>89</v>
      </c>
      <c r="J218" t="s">
        <v>89</v>
      </c>
      <c r="K218" t="s">
        <v>90</v>
      </c>
      <c r="L218" t="s">
        <v>171</v>
      </c>
      <c r="M218" t="s">
        <v>171</v>
      </c>
      <c r="N218" t="s">
        <v>422</v>
      </c>
      <c r="O218" t="s">
        <v>77</v>
      </c>
      <c r="P218">
        <v>111</v>
      </c>
      <c r="Q218" t="s">
        <v>105</v>
      </c>
      <c r="R218" t="s">
        <v>253</v>
      </c>
      <c r="S218" t="s">
        <v>49</v>
      </c>
    </row>
    <row r="219" spans="1:19" x14ac:dyDescent="0.2">
      <c r="A219" t="s">
        <v>37</v>
      </c>
      <c r="B219" s="17">
        <v>42835.041666666664</v>
      </c>
      <c r="C219" t="s">
        <v>294</v>
      </c>
      <c r="D219" t="s">
        <v>257</v>
      </c>
      <c r="E219" t="s">
        <v>294</v>
      </c>
      <c r="F219">
        <v>80</v>
      </c>
      <c r="G219">
        <v>80</v>
      </c>
      <c r="H219">
        <v>79</v>
      </c>
      <c r="I219" t="s">
        <v>54</v>
      </c>
      <c r="J219" t="s">
        <v>54</v>
      </c>
      <c r="K219" t="s">
        <v>89</v>
      </c>
      <c r="L219" t="s">
        <v>141</v>
      </c>
      <c r="M219" t="s">
        <v>141</v>
      </c>
      <c r="N219" t="s">
        <v>171</v>
      </c>
      <c r="O219" t="s">
        <v>104</v>
      </c>
      <c r="P219">
        <v>112</v>
      </c>
      <c r="Q219" t="s">
        <v>173</v>
      </c>
      <c r="R219" t="s">
        <v>513</v>
      </c>
      <c r="S219" t="s">
        <v>49</v>
      </c>
    </row>
    <row r="220" spans="1:19" x14ac:dyDescent="0.2">
      <c r="A220" t="s">
        <v>37</v>
      </c>
      <c r="B220" s="17">
        <v>42835.083333333336</v>
      </c>
      <c r="C220" t="s">
        <v>261</v>
      </c>
      <c r="D220" t="s">
        <v>261</v>
      </c>
      <c r="E220" t="s">
        <v>294</v>
      </c>
      <c r="F220">
        <v>81</v>
      </c>
      <c r="G220">
        <v>81</v>
      </c>
      <c r="H220">
        <v>80</v>
      </c>
      <c r="I220" t="s">
        <v>129</v>
      </c>
      <c r="J220" t="s">
        <v>129</v>
      </c>
      <c r="K220" t="s">
        <v>54</v>
      </c>
      <c r="L220" t="s">
        <v>171</v>
      </c>
      <c r="M220" t="s">
        <v>141</v>
      </c>
      <c r="N220" t="s">
        <v>171</v>
      </c>
      <c r="O220" t="s">
        <v>438</v>
      </c>
      <c r="P220">
        <v>97</v>
      </c>
      <c r="Q220" t="s">
        <v>512</v>
      </c>
      <c r="R220" t="s">
        <v>439</v>
      </c>
      <c r="S220" t="s">
        <v>49</v>
      </c>
    </row>
    <row r="221" spans="1:19" x14ac:dyDescent="0.2">
      <c r="A221" t="s">
        <v>37</v>
      </c>
      <c r="B221" s="17">
        <v>42835.125</v>
      </c>
      <c r="C221" t="s">
        <v>294</v>
      </c>
      <c r="D221" t="s">
        <v>257</v>
      </c>
      <c r="E221" t="s">
        <v>294</v>
      </c>
      <c r="F221">
        <v>82</v>
      </c>
      <c r="G221">
        <v>82</v>
      </c>
      <c r="H221">
        <v>81</v>
      </c>
      <c r="I221" t="s">
        <v>129</v>
      </c>
      <c r="J221" t="s">
        <v>74</v>
      </c>
      <c r="K221" t="s">
        <v>38</v>
      </c>
      <c r="L221" t="s">
        <v>172</v>
      </c>
      <c r="M221" t="s">
        <v>146</v>
      </c>
      <c r="N221" t="s">
        <v>172</v>
      </c>
      <c r="O221" t="s">
        <v>205</v>
      </c>
      <c r="P221">
        <v>104</v>
      </c>
      <c r="Q221" t="s">
        <v>387</v>
      </c>
      <c r="R221" t="s">
        <v>511</v>
      </c>
      <c r="S221" t="s">
        <v>49</v>
      </c>
    </row>
    <row r="222" spans="1:19" x14ac:dyDescent="0.2">
      <c r="A222" t="s">
        <v>37</v>
      </c>
      <c r="B222" s="17">
        <v>42835.166666666664</v>
      </c>
      <c r="C222" t="s">
        <v>175</v>
      </c>
      <c r="D222" t="s">
        <v>261</v>
      </c>
      <c r="E222" t="s">
        <v>175</v>
      </c>
      <c r="F222">
        <v>86</v>
      </c>
      <c r="G222">
        <v>86</v>
      </c>
      <c r="H222">
        <v>81</v>
      </c>
      <c r="I222" t="s">
        <v>39</v>
      </c>
      <c r="J222" t="s">
        <v>87</v>
      </c>
      <c r="K222" t="s">
        <v>129</v>
      </c>
      <c r="L222" t="s">
        <v>256</v>
      </c>
      <c r="M222" t="s">
        <v>172</v>
      </c>
      <c r="N222" t="s">
        <v>268</v>
      </c>
      <c r="O222" t="s">
        <v>242</v>
      </c>
      <c r="P222">
        <v>92</v>
      </c>
      <c r="Q222" t="s">
        <v>305</v>
      </c>
      <c r="R222" t="s">
        <v>510</v>
      </c>
      <c r="S222" t="s">
        <v>49</v>
      </c>
    </row>
    <row r="223" spans="1:19" x14ac:dyDescent="0.2">
      <c r="A223" t="s">
        <v>37</v>
      </c>
      <c r="B223" s="17">
        <v>42835.208333333336</v>
      </c>
      <c r="C223" t="s">
        <v>179</v>
      </c>
      <c r="D223" t="s">
        <v>179</v>
      </c>
      <c r="E223" t="s">
        <v>175</v>
      </c>
      <c r="F223">
        <v>84</v>
      </c>
      <c r="G223">
        <v>86</v>
      </c>
      <c r="H223">
        <v>84</v>
      </c>
      <c r="I223" t="s">
        <v>129</v>
      </c>
      <c r="J223" t="s">
        <v>87</v>
      </c>
      <c r="K223" t="s">
        <v>129</v>
      </c>
      <c r="L223" t="s">
        <v>198</v>
      </c>
      <c r="M223" t="s">
        <v>256</v>
      </c>
      <c r="N223" t="s">
        <v>198</v>
      </c>
      <c r="O223" t="s">
        <v>67</v>
      </c>
      <c r="P223">
        <v>106</v>
      </c>
      <c r="Q223" t="s">
        <v>95</v>
      </c>
      <c r="R223" t="s">
        <v>509</v>
      </c>
      <c r="S223" t="s">
        <v>49</v>
      </c>
    </row>
    <row r="224" spans="1:19" x14ac:dyDescent="0.2">
      <c r="A224" t="s">
        <v>37</v>
      </c>
      <c r="B224" s="17">
        <v>42835.25</v>
      </c>
      <c r="C224" t="s">
        <v>179</v>
      </c>
      <c r="D224" t="s">
        <v>254</v>
      </c>
      <c r="E224" t="s">
        <v>169</v>
      </c>
      <c r="F224">
        <v>82</v>
      </c>
      <c r="G224">
        <v>84</v>
      </c>
      <c r="H224">
        <v>82</v>
      </c>
      <c r="I224" t="s">
        <v>40</v>
      </c>
      <c r="J224" t="s">
        <v>129</v>
      </c>
      <c r="K224" t="s">
        <v>40</v>
      </c>
      <c r="L224" t="s">
        <v>258</v>
      </c>
      <c r="M224" t="s">
        <v>198</v>
      </c>
      <c r="N224" t="s">
        <v>417</v>
      </c>
      <c r="O224" t="s">
        <v>315</v>
      </c>
      <c r="P224">
        <v>104</v>
      </c>
      <c r="Q224" t="s">
        <v>507</v>
      </c>
      <c r="R224" t="s">
        <v>489</v>
      </c>
      <c r="S224" t="s">
        <v>49</v>
      </c>
    </row>
    <row r="225" spans="1:19" x14ac:dyDescent="0.2">
      <c r="A225" t="s">
        <v>37</v>
      </c>
      <c r="B225" s="17">
        <v>42835.291666666664</v>
      </c>
      <c r="C225" t="s">
        <v>169</v>
      </c>
      <c r="D225" t="s">
        <v>254</v>
      </c>
      <c r="E225" t="s">
        <v>169</v>
      </c>
      <c r="F225">
        <v>81</v>
      </c>
      <c r="G225">
        <v>82</v>
      </c>
      <c r="H225">
        <v>81</v>
      </c>
      <c r="I225" t="s">
        <v>57</v>
      </c>
      <c r="J225" t="s">
        <v>40</v>
      </c>
      <c r="K225" t="s">
        <v>57</v>
      </c>
      <c r="L225" t="s">
        <v>417</v>
      </c>
      <c r="M225" t="s">
        <v>198</v>
      </c>
      <c r="N225" t="s">
        <v>185</v>
      </c>
      <c r="O225" t="s">
        <v>264</v>
      </c>
      <c r="P225">
        <v>116</v>
      </c>
      <c r="Q225" t="s">
        <v>507</v>
      </c>
      <c r="R225" t="s">
        <v>508</v>
      </c>
      <c r="S225" t="s">
        <v>49</v>
      </c>
    </row>
    <row r="226" spans="1:19" x14ac:dyDescent="0.2">
      <c r="A226" t="s">
        <v>37</v>
      </c>
      <c r="B226" s="17">
        <v>42835.333333333336</v>
      </c>
      <c r="C226" t="s">
        <v>170</v>
      </c>
      <c r="D226" t="s">
        <v>254</v>
      </c>
      <c r="E226" t="s">
        <v>170</v>
      </c>
      <c r="F226">
        <v>82</v>
      </c>
      <c r="G226">
        <v>82</v>
      </c>
      <c r="H226">
        <v>81</v>
      </c>
      <c r="I226" t="s">
        <v>116</v>
      </c>
      <c r="J226" t="s">
        <v>89</v>
      </c>
      <c r="K226" t="s">
        <v>116</v>
      </c>
      <c r="L226" t="s">
        <v>176</v>
      </c>
      <c r="M226" t="s">
        <v>176</v>
      </c>
      <c r="N226" t="s">
        <v>185</v>
      </c>
      <c r="O226" t="s">
        <v>214</v>
      </c>
      <c r="P226">
        <v>110</v>
      </c>
      <c r="Q226" t="s">
        <v>259</v>
      </c>
      <c r="R226" t="s">
        <v>506</v>
      </c>
      <c r="S226" t="s">
        <v>49</v>
      </c>
    </row>
    <row r="227" spans="1:19" x14ac:dyDescent="0.2">
      <c r="A227" t="s">
        <v>37</v>
      </c>
      <c r="B227" s="17">
        <v>42835.375</v>
      </c>
      <c r="C227" t="s">
        <v>63</v>
      </c>
      <c r="D227" t="s">
        <v>175</v>
      </c>
      <c r="E227" t="s">
        <v>63</v>
      </c>
      <c r="F227">
        <v>84</v>
      </c>
      <c r="G227">
        <v>84</v>
      </c>
      <c r="H227">
        <v>81</v>
      </c>
      <c r="I227" t="s">
        <v>57</v>
      </c>
      <c r="J227" t="s">
        <v>57</v>
      </c>
      <c r="K227" t="s">
        <v>184</v>
      </c>
      <c r="L227" t="s">
        <v>250</v>
      </c>
      <c r="M227" t="s">
        <v>255</v>
      </c>
      <c r="N227" t="s">
        <v>176</v>
      </c>
      <c r="O227" t="s">
        <v>166</v>
      </c>
      <c r="P227">
        <v>89</v>
      </c>
      <c r="Q227" t="s">
        <v>215</v>
      </c>
      <c r="R227" s="18">
        <v>5668</v>
      </c>
      <c r="S227" t="s">
        <v>49</v>
      </c>
    </row>
    <row r="228" spans="1:19" x14ac:dyDescent="0.2">
      <c r="A228" t="s">
        <v>37</v>
      </c>
      <c r="B228" s="17">
        <v>42835.416666666664</v>
      </c>
      <c r="C228" t="s">
        <v>155</v>
      </c>
      <c r="D228" t="s">
        <v>71</v>
      </c>
      <c r="E228" t="s">
        <v>155</v>
      </c>
      <c r="F228">
        <v>87</v>
      </c>
      <c r="G228">
        <v>87</v>
      </c>
      <c r="H228">
        <v>84</v>
      </c>
      <c r="I228" t="s">
        <v>88</v>
      </c>
      <c r="J228" t="s">
        <v>54</v>
      </c>
      <c r="K228" t="s">
        <v>57</v>
      </c>
      <c r="L228" t="s">
        <v>171</v>
      </c>
      <c r="M228" t="s">
        <v>146</v>
      </c>
      <c r="N228" t="s">
        <v>336</v>
      </c>
      <c r="O228" t="s">
        <v>76</v>
      </c>
      <c r="P228">
        <v>118</v>
      </c>
      <c r="Q228" t="s">
        <v>93</v>
      </c>
      <c r="R228" t="s">
        <v>505</v>
      </c>
      <c r="S228" t="s">
        <v>46</v>
      </c>
    </row>
    <row r="229" spans="1:19" x14ac:dyDescent="0.2">
      <c r="A229" t="s">
        <v>37</v>
      </c>
      <c r="B229" s="17">
        <v>42835.458333333336</v>
      </c>
      <c r="C229" t="s">
        <v>294</v>
      </c>
      <c r="D229" t="s">
        <v>257</v>
      </c>
      <c r="E229" t="s">
        <v>79</v>
      </c>
      <c r="F229">
        <v>83</v>
      </c>
      <c r="G229">
        <v>88</v>
      </c>
      <c r="H229">
        <v>82</v>
      </c>
      <c r="I229" t="s">
        <v>39</v>
      </c>
      <c r="J229" t="s">
        <v>55</v>
      </c>
      <c r="K229" t="s">
        <v>57</v>
      </c>
      <c r="L229" t="s">
        <v>149</v>
      </c>
      <c r="M229" t="s">
        <v>149</v>
      </c>
      <c r="N229" t="s">
        <v>171</v>
      </c>
      <c r="O229" t="s">
        <v>219</v>
      </c>
      <c r="P229">
        <v>106</v>
      </c>
      <c r="Q229" t="s">
        <v>305</v>
      </c>
      <c r="R229" t="s">
        <v>504</v>
      </c>
      <c r="S229" t="s">
        <v>49</v>
      </c>
    </row>
    <row r="230" spans="1:19" x14ac:dyDescent="0.2">
      <c r="A230" t="s">
        <v>37</v>
      </c>
      <c r="B230" s="17">
        <v>42835.5</v>
      </c>
      <c r="C230" t="s">
        <v>310</v>
      </c>
      <c r="D230" t="s">
        <v>432</v>
      </c>
      <c r="E230" t="s">
        <v>294</v>
      </c>
      <c r="F230">
        <v>76</v>
      </c>
      <c r="G230">
        <v>83</v>
      </c>
      <c r="H230">
        <v>72</v>
      </c>
      <c r="I230" t="s">
        <v>57</v>
      </c>
      <c r="J230" t="s">
        <v>55</v>
      </c>
      <c r="K230" t="s">
        <v>245</v>
      </c>
      <c r="L230" t="s">
        <v>139</v>
      </c>
      <c r="M230" t="s">
        <v>139</v>
      </c>
      <c r="N230" t="s">
        <v>149</v>
      </c>
      <c r="O230" t="s">
        <v>242</v>
      </c>
      <c r="P230">
        <v>103</v>
      </c>
      <c r="Q230" t="s">
        <v>292</v>
      </c>
      <c r="R230" t="s">
        <v>503</v>
      </c>
      <c r="S230" t="s">
        <v>49</v>
      </c>
    </row>
    <row r="231" spans="1:19" x14ac:dyDescent="0.2">
      <c r="A231" t="s">
        <v>37</v>
      </c>
      <c r="B231" s="17">
        <v>42835.541666666664</v>
      </c>
      <c r="C231" t="s">
        <v>276</v>
      </c>
      <c r="D231" t="s">
        <v>221</v>
      </c>
      <c r="E231" t="s">
        <v>108</v>
      </c>
      <c r="F231">
        <v>70</v>
      </c>
      <c r="G231">
        <v>76</v>
      </c>
      <c r="H231">
        <v>66</v>
      </c>
      <c r="I231" t="s">
        <v>90</v>
      </c>
      <c r="J231" t="s">
        <v>39</v>
      </c>
      <c r="K231" t="s">
        <v>232</v>
      </c>
      <c r="L231" t="s">
        <v>139</v>
      </c>
      <c r="M231" t="s">
        <v>130</v>
      </c>
      <c r="N231" t="s">
        <v>139</v>
      </c>
      <c r="O231" t="s">
        <v>163</v>
      </c>
      <c r="P231">
        <v>112</v>
      </c>
      <c r="Q231" t="s">
        <v>501</v>
      </c>
      <c r="R231" t="s">
        <v>502</v>
      </c>
      <c r="S231" t="s">
        <v>49</v>
      </c>
    </row>
    <row r="232" spans="1:19" x14ac:dyDescent="0.2">
      <c r="A232" t="s">
        <v>37</v>
      </c>
      <c r="B232" s="17">
        <v>42835.583333333336</v>
      </c>
      <c r="C232" t="s">
        <v>294</v>
      </c>
      <c r="D232" t="s">
        <v>209</v>
      </c>
      <c r="E232" t="s">
        <v>348</v>
      </c>
      <c r="F232">
        <v>80</v>
      </c>
      <c r="G232">
        <v>80</v>
      </c>
      <c r="H232">
        <v>69</v>
      </c>
      <c r="I232" t="s">
        <v>89</v>
      </c>
      <c r="J232" t="s">
        <v>129</v>
      </c>
      <c r="K232" t="s">
        <v>245</v>
      </c>
      <c r="L232" t="s">
        <v>66</v>
      </c>
      <c r="M232" t="s">
        <v>218</v>
      </c>
      <c r="N232" t="s">
        <v>281</v>
      </c>
      <c r="O232" t="s">
        <v>278</v>
      </c>
      <c r="P232">
        <v>120</v>
      </c>
      <c r="Q232" t="s">
        <v>358</v>
      </c>
      <c r="R232" t="s">
        <v>500</v>
      </c>
      <c r="S232" t="s">
        <v>225</v>
      </c>
    </row>
    <row r="233" spans="1:19" x14ac:dyDescent="0.2">
      <c r="A233" t="s">
        <v>37</v>
      </c>
      <c r="B233" s="17">
        <v>42835.625</v>
      </c>
      <c r="C233" t="s">
        <v>432</v>
      </c>
      <c r="D233" t="s">
        <v>325</v>
      </c>
      <c r="E233" t="s">
        <v>348</v>
      </c>
      <c r="F233">
        <v>70</v>
      </c>
      <c r="G233">
        <v>81</v>
      </c>
      <c r="H233">
        <v>70</v>
      </c>
      <c r="I233" t="s">
        <v>184</v>
      </c>
      <c r="J233" t="s">
        <v>65</v>
      </c>
      <c r="K233" t="s">
        <v>184</v>
      </c>
      <c r="L233" t="s">
        <v>345</v>
      </c>
      <c r="M233" t="s">
        <v>66</v>
      </c>
      <c r="N233" t="s">
        <v>345</v>
      </c>
      <c r="O233" t="s">
        <v>177</v>
      </c>
      <c r="P233">
        <v>99</v>
      </c>
      <c r="Q233" t="s">
        <v>356</v>
      </c>
      <c r="R233" t="s">
        <v>499</v>
      </c>
      <c r="S233" t="s">
        <v>49</v>
      </c>
    </row>
    <row r="234" spans="1:19" x14ac:dyDescent="0.2">
      <c r="A234" t="s">
        <v>37</v>
      </c>
      <c r="B234" s="17">
        <v>42835.666666666664</v>
      </c>
      <c r="C234" t="s">
        <v>329</v>
      </c>
      <c r="D234" t="s">
        <v>213</v>
      </c>
      <c r="E234" t="s">
        <v>109</v>
      </c>
      <c r="F234">
        <v>73</v>
      </c>
      <c r="G234">
        <v>73</v>
      </c>
      <c r="H234">
        <v>68</v>
      </c>
      <c r="I234" t="s">
        <v>89</v>
      </c>
      <c r="J234" t="s">
        <v>89</v>
      </c>
      <c r="K234" t="s">
        <v>232</v>
      </c>
      <c r="L234" t="s">
        <v>336</v>
      </c>
      <c r="M234" t="s">
        <v>345</v>
      </c>
      <c r="N234" t="s">
        <v>336</v>
      </c>
      <c r="O234" t="s">
        <v>430</v>
      </c>
      <c r="P234">
        <v>99</v>
      </c>
      <c r="Q234" t="s">
        <v>479</v>
      </c>
      <c r="R234" t="s">
        <v>498</v>
      </c>
      <c r="S234" t="s">
        <v>49</v>
      </c>
    </row>
    <row r="235" spans="1:19" x14ac:dyDescent="0.2">
      <c r="A235" t="s">
        <v>37</v>
      </c>
      <c r="B235" s="17">
        <v>42835.708333333336</v>
      </c>
      <c r="C235" t="s">
        <v>101</v>
      </c>
      <c r="D235" t="s">
        <v>329</v>
      </c>
      <c r="E235" t="s">
        <v>310</v>
      </c>
      <c r="F235">
        <v>78</v>
      </c>
      <c r="G235">
        <v>79</v>
      </c>
      <c r="H235">
        <v>73</v>
      </c>
      <c r="I235" t="s">
        <v>80</v>
      </c>
      <c r="J235" t="s">
        <v>62</v>
      </c>
      <c r="K235" t="s">
        <v>57</v>
      </c>
      <c r="L235" t="s">
        <v>417</v>
      </c>
      <c r="M235" t="s">
        <v>336</v>
      </c>
      <c r="N235" t="s">
        <v>417</v>
      </c>
      <c r="O235" t="s">
        <v>177</v>
      </c>
      <c r="P235">
        <v>85</v>
      </c>
      <c r="Q235" t="s">
        <v>300</v>
      </c>
      <c r="R235" t="s">
        <v>497</v>
      </c>
      <c r="S235" t="s">
        <v>49</v>
      </c>
    </row>
    <row r="236" spans="1:19" x14ac:dyDescent="0.2">
      <c r="A236" t="s">
        <v>37</v>
      </c>
      <c r="B236" s="17">
        <v>42835.75</v>
      </c>
      <c r="C236" t="s">
        <v>217</v>
      </c>
      <c r="D236" t="s">
        <v>203</v>
      </c>
      <c r="E236" t="s">
        <v>310</v>
      </c>
      <c r="F236">
        <v>75</v>
      </c>
      <c r="G236">
        <v>79</v>
      </c>
      <c r="H236">
        <v>73</v>
      </c>
      <c r="I236" t="s">
        <v>39</v>
      </c>
      <c r="J236" t="s">
        <v>126</v>
      </c>
      <c r="K236" t="s">
        <v>54</v>
      </c>
      <c r="L236" t="s">
        <v>493</v>
      </c>
      <c r="M236" t="s">
        <v>417</v>
      </c>
      <c r="N236" t="s">
        <v>495</v>
      </c>
      <c r="O236" t="s">
        <v>104</v>
      </c>
      <c r="P236">
        <v>119</v>
      </c>
      <c r="Q236" t="s">
        <v>334</v>
      </c>
      <c r="R236" t="s">
        <v>496</v>
      </c>
      <c r="S236" t="s">
        <v>49</v>
      </c>
    </row>
    <row r="237" spans="1:19" x14ac:dyDescent="0.2">
      <c r="A237" t="s">
        <v>37</v>
      </c>
      <c r="B237" s="17">
        <v>42835.791666666664</v>
      </c>
      <c r="C237" t="s">
        <v>109</v>
      </c>
      <c r="D237" t="s">
        <v>291</v>
      </c>
      <c r="E237" t="s">
        <v>183</v>
      </c>
      <c r="F237">
        <v>75</v>
      </c>
      <c r="G237">
        <v>75</v>
      </c>
      <c r="H237">
        <v>70</v>
      </c>
      <c r="I237" t="s">
        <v>54</v>
      </c>
      <c r="J237" t="s">
        <v>80</v>
      </c>
      <c r="K237" t="s">
        <v>227</v>
      </c>
      <c r="L237" t="s">
        <v>185</v>
      </c>
      <c r="M237" t="s">
        <v>417</v>
      </c>
      <c r="N237" t="s">
        <v>493</v>
      </c>
      <c r="O237" t="s">
        <v>251</v>
      </c>
      <c r="P237">
        <v>93</v>
      </c>
      <c r="Q237" t="s">
        <v>343</v>
      </c>
      <c r="R237" t="s">
        <v>494</v>
      </c>
      <c r="S237" t="s">
        <v>49</v>
      </c>
    </row>
    <row r="238" spans="1:19" x14ac:dyDescent="0.2">
      <c r="A238" t="s">
        <v>37</v>
      </c>
      <c r="B238" s="17">
        <v>42835.833333333336</v>
      </c>
      <c r="C238" t="s">
        <v>108</v>
      </c>
      <c r="D238" t="s">
        <v>109</v>
      </c>
      <c r="E238" t="s">
        <v>108</v>
      </c>
      <c r="F238">
        <v>76</v>
      </c>
      <c r="G238">
        <v>76</v>
      </c>
      <c r="H238">
        <v>73</v>
      </c>
      <c r="I238" t="s">
        <v>116</v>
      </c>
      <c r="J238" t="s">
        <v>54</v>
      </c>
      <c r="K238" t="s">
        <v>90</v>
      </c>
      <c r="L238" t="s">
        <v>198</v>
      </c>
      <c r="M238" t="s">
        <v>198</v>
      </c>
      <c r="N238" t="s">
        <v>180</v>
      </c>
      <c r="O238" t="s">
        <v>104</v>
      </c>
      <c r="P238">
        <v>95</v>
      </c>
      <c r="Q238" t="s">
        <v>335</v>
      </c>
      <c r="R238" t="s">
        <v>492</v>
      </c>
      <c r="S238" t="s">
        <v>49</v>
      </c>
    </row>
    <row r="239" spans="1:19" x14ac:dyDescent="0.2">
      <c r="A239" t="s">
        <v>37</v>
      </c>
      <c r="B239" s="17">
        <v>42835.875</v>
      </c>
      <c r="C239" t="s">
        <v>175</v>
      </c>
      <c r="D239" t="s">
        <v>108</v>
      </c>
      <c r="E239" t="s">
        <v>175</v>
      </c>
      <c r="F239">
        <v>82</v>
      </c>
      <c r="G239">
        <v>82</v>
      </c>
      <c r="H239">
        <v>76</v>
      </c>
      <c r="I239" t="s">
        <v>88</v>
      </c>
      <c r="J239" t="s">
        <v>89</v>
      </c>
      <c r="K239" t="s">
        <v>116</v>
      </c>
      <c r="L239" t="s">
        <v>268</v>
      </c>
      <c r="M239" t="s">
        <v>268</v>
      </c>
      <c r="N239" t="s">
        <v>198</v>
      </c>
      <c r="O239" t="s">
        <v>132</v>
      </c>
      <c r="P239">
        <v>56</v>
      </c>
      <c r="Q239" t="s">
        <v>136</v>
      </c>
      <c r="R239" t="s">
        <v>491</v>
      </c>
      <c r="S239" t="s">
        <v>49</v>
      </c>
    </row>
    <row r="240" spans="1:19" x14ac:dyDescent="0.2">
      <c r="A240" t="s">
        <v>37</v>
      </c>
      <c r="B240" s="17">
        <v>42835.916666666664</v>
      </c>
      <c r="C240" t="s">
        <v>170</v>
      </c>
      <c r="D240" t="s">
        <v>175</v>
      </c>
      <c r="E240" t="s">
        <v>96</v>
      </c>
      <c r="F240">
        <v>85</v>
      </c>
      <c r="G240">
        <v>85</v>
      </c>
      <c r="H240">
        <v>82</v>
      </c>
      <c r="I240" t="s">
        <v>129</v>
      </c>
      <c r="J240" t="s">
        <v>129</v>
      </c>
      <c r="K240" t="s">
        <v>88</v>
      </c>
      <c r="L240" t="s">
        <v>345</v>
      </c>
      <c r="M240" t="s">
        <v>345</v>
      </c>
      <c r="N240" t="s">
        <v>268</v>
      </c>
      <c r="O240" t="s">
        <v>214</v>
      </c>
      <c r="P240">
        <v>65</v>
      </c>
      <c r="Q240" t="s">
        <v>163</v>
      </c>
      <c r="R240" t="s">
        <v>490</v>
      </c>
      <c r="S240" t="s">
        <v>49</v>
      </c>
    </row>
    <row r="241" spans="1:19" x14ac:dyDescent="0.2">
      <c r="A241" t="s">
        <v>37</v>
      </c>
      <c r="B241" s="17">
        <v>42835.958333333336</v>
      </c>
      <c r="C241" t="s">
        <v>175</v>
      </c>
      <c r="D241" t="s">
        <v>169</v>
      </c>
      <c r="E241" t="s">
        <v>96</v>
      </c>
      <c r="F241">
        <v>82</v>
      </c>
      <c r="G241">
        <v>86</v>
      </c>
      <c r="H241">
        <v>82</v>
      </c>
      <c r="I241" t="s">
        <v>88</v>
      </c>
      <c r="J241" t="s">
        <v>129</v>
      </c>
      <c r="K241" t="s">
        <v>88</v>
      </c>
      <c r="L241" t="s">
        <v>281</v>
      </c>
      <c r="M241" t="s">
        <v>281</v>
      </c>
      <c r="N241" t="s">
        <v>345</v>
      </c>
      <c r="O241" t="s">
        <v>269</v>
      </c>
      <c r="P241">
        <v>126</v>
      </c>
      <c r="Q241" t="s">
        <v>163</v>
      </c>
      <c r="R241" t="s">
        <v>489</v>
      </c>
      <c r="S241" t="s">
        <v>49</v>
      </c>
    </row>
    <row r="242" spans="1:19" x14ac:dyDescent="0.2">
      <c r="A242" t="s">
        <v>37</v>
      </c>
      <c r="B242" s="17">
        <v>42836</v>
      </c>
      <c r="C242" t="s">
        <v>71</v>
      </c>
      <c r="D242" t="s">
        <v>169</v>
      </c>
      <c r="E242" t="s">
        <v>71</v>
      </c>
      <c r="F242">
        <v>84</v>
      </c>
      <c r="G242">
        <v>84</v>
      </c>
      <c r="H242">
        <v>81</v>
      </c>
      <c r="I242" t="s">
        <v>57</v>
      </c>
      <c r="J242" t="s">
        <v>88</v>
      </c>
      <c r="K242" t="s">
        <v>116</v>
      </c>
      <c r="L242" t="s">
        <v>81</v>
      </c>
      <c r="M242" t="s">
        <v>81</v>
      </c>
      <c r="N242" t="s">
        <v>75</v>
      </c>
      <c r="O242" t="s">
        <v>214</v>
      </c>
      <c r="P242">
        <v>89</v>
      </c>
      <c r="Q242" t="s">
        <v>93</v>
      </c>
      <c r="R242" t="s">
        <v>532</v>
      </c>
      <c r="S242" t="s">
        <v>49</v>
      </c>
    </row>
    <row r="243" spans="1:19" x14ac:dyDescent="0.2">
      <c r="A243" t="s">
        <v>37</v>
      </c>
      <c r="B243" s="17">
        <v>42836.041666666664</v>
      </c>
      <c r="C243" t="s">
        <v>71</v>
      </c>
      <c r="D243" t="s">
        <v>96</v>
      </c>
      <c r="E243" t="s">
        <v>115</v>
      </c>
      <c r="F243">
        <v>84</v>
      </c>
      <c r="G243">
        <v>84</v>
      </c>
      <c r="H243">
        <v>83</v>
      </c>
      <c r="I243" t="s">
        <v>57</v>
      </c>
      <c r="J243" t="s">
        <v>88</v>
      </c>
      <c r="K243" t="s">
        <v>116</v>
      </c>
      <c r="L243" t="s">
        <v>91</v>
      </c>
      <c r="M243" t="s">
        <v>91</v>
      </c>
      <c r="N243" t="s">
        <v>66</v>
      </c>
      <c r="O243" t="s">
        <v>51</v>
      </c>
      <c r="P243">
        <v>99</v>
      </c>
      <c r="Q243" t="s">
        <v>192</v>
      </c>
      <c r="R243" t="s">
        <v>253</v>
      </c>
      <c r="S243" t="s">
        <v>49</v>
      </c>
    </row>
    <row r="244" spans="1:19" x14ac:dyDescent="0.2">
      <c r="A244" t="s">
        <v>37</v>
      </c>
      <c r="B244" s="17">
        <v>42836.083333333336</v>
      </c>
      <c r="C244" t="s">
        <v>96</v>
      </c>
      <c r="D244" t="s">
        <v>170</v>
      </c>
      <c r="E244" t="s">
        <v>71</v>
      </c>
      <c r="F244">
        <v>84</v>
      </c>
      <c r="G244">
        <v>84</v>
      </c>
      <c r="H244">
        <v>83</v>
      </c>
      <c r="I244" t="s">
        <v>88</v>
      </c>
      <c r="J244" t="s">
        <v>88</v>
      </c>
      <c r="K244" t="s">
        <v>57</v>
      </c>
      <c r="L244" t="s">
        <v>66</v>
      </c>
      <c r="M244" t="s">
        <v>156</v>
      </c>
      <c r="N244" t="s">
        <v>66</v>
      </c>
      <c r="O244" t="s">
        <v>166</v>
      </c>
      <c r="P244">
        <v>102</v>
      </c>
      <c r="Q244" t="s">
        <v>93</v>
      </c>
      <c r="R244" t="s">
        <v>253</v>
      </c>
      <c r="S244" t="s">
        <v>49</v>
      </c>
    </row>
    <row r="245" spans="1:19" x14ac:dyDescent="0.2">
      <c r="A245" t="s">
        <v>37</v>
      </c>
      <c r="B245" s="17">
        <v>42836.125</v>
      </c>
      <c r="C245" t="s">
        <v>96</v>
      </c>
      <c r="D245" t="s">
        <v>170</v>
      </c>
      <c r="E245" t="s">
        <v>96</v>
      </c>
      <c r="F245">
        <v>83</v>
      </c>
      <c r="G245">
        <v>84</v>
      </c>
      <c r="H245">
        <v>83</v>
      </c>
      <c r="I245" t="s">
        <v>57</v>
      </c>
      <c r="J245" t="s">
        <v>89</v>
      </c>
      <c r="K245" t="s">
        <v>57</v>
      </c>
      <c r="L245" t="s">
        <v>140</v>
      </c>
      <c r="M245" t="s">
        <v>81</v>
      </c>
      <c r="N245" t="s">
        <v>140</v>
      </c>
      <c r="O245" t="s">
        <v>205</v>
      </c>
      <c r="P245">
        <v>107</v>
      </c>
      <c r="Q245" t="s">
        <v>370</v>
      </c>
      <c r="R245" t="s">
        <v>253</v>
      </c>
      <c r="S245" t="s">
        <v>49</v>
      </c>
    </row>
    <row r="246" spans="1:19" x14ac:dyDescent="0.2">
      <c r="A246" t="s">
        <v>37</v>
      </c>
      <c r="B246" s="17">
        <v>42836.166666666664</v>
      </c>
      <c r="C246" t="s">
        <v>71</v>
      </c>
      <c r="D246" t="s">
        <v>170</v>
      </c>
      <c r="E246" t="s">
        <v>115</v>
      </c>
      <c r="F246">
        <v>83</v>
      </c>
      <c r="G246">
        <v>83</v>
      </c>
      <c r="H246">
        <v>82</v>
      </c>
      <c r="I246" t="s">
        <v>184</v>
      </c>
      <c r="J246" t="s">
        <v>57</v>
      </c>
      <c r="K246" t="s">
        <v>90</v>
      </c>
      <c r="L246" t="s">
        <v>297</v>
      </c>
      <c r="M246" t="s">
        <v>140</v>
      </c>
      <c r="N246" t="s">
        <v>297</v>
      </c>
      <c r="O246" t="s">
        <v>187</v>
      </c>
      <c r="P246">
        <v>102</v>
      </c>
      <c r="Q246" t="s">
        <v>59</v>
      </c>
      <c r="R246" t="s">
        <v>253</v>
      </c>
      <c r="S246" t="s">
        <v>49</v>
      </c>
    </row>
    <row r="247" spans="1:19" x14ac:dyDescent="0.2">
      <c r="A247" t="s">
        <v>37</v>
      </c>
      <c r="B247" s="17">
        <v>42836.208333333336</v>
      </c>
      <c r="C247" t="s">
        <v>63</v>
      </c>
      <c r="D247" t="s">
        <v>96</v>
      </c>
      <c r="E247" t="s">
        <v>63</v>
      </c>
      <c r="F247">
        <v>82</v>
      </c>
      <c r="G247">
        <v>83</v>
      </c>
      <c r="H247">
        <v>82</v>
      </c>
      <c r="I247" t="s">
        <v>64</v>
      </c>
      <c r="J247" t="s">
        <v>116</v>
      </c>
      <c r="K247" t="s">
        <v>64</v>
      </c>
      <c r="L247" t="s">
        <v>255</v>
      </c>
      <c r="M247" t="s">
        <v>297</v>
      </c>
      <c r="N247" t="s">
        <v>250</v>
      </c>
      <c r="O247" t="s">
        <v>219</v>
      </c>
      <c r="P247">
        <v>98</v>
      </c>
      <c r="Q247" t="s">
        <v>105</v>
      </c>
      <c r="R247" t="s">
        <v>307</v>
      </c>
      <c r="S247" t="s">
        <v>49</v>
      </c>
    </row>
    <row r="248" spans="1:19" x14ac:dyDescent="0.2">
      <c r="A248" t="s">
        <v>37</v>
      </c>
      <c r="B248" s="17">
        <v>42836.25</v>
      </c>
      <c r="C248" t="s">
        <v>73</v>
      </c>
      <c r="D248" t="s">
        <v>63</v>
      </c>
      <c r="E248" t="s">
        <v>65</v>
      </c>
      <c r="F248">
        <v>90</v>
      </c>
      <c r="G248">
        <v>90</v>
      </c>
      <c r="H248">
        <v>82</v>
      </c>
      <c r="I248" t="s">
        <v>64</v>
      </c>
      <c r="J248" t="s">
        <v>64</v>
      </c>
      <c r="K248" t="s">
        <v>41</v>
      </c>
      <c r="L248" t="s">
        <v>250</v>
      </c>
      <c r="M248" t="s">
        <v>422</v>
      </c>
      <c r="N248" t="s">
        <v>272</v>
      </c>
      <c r="O248" t="s">
        <v>157</v>
      </c>
      <c r="P248">
        <v>59</v>
      </c>
      <c r="Q248" t="s">
        <v>512</v>
      </c>
      <c r="R248" t="s">
        <v>531</v>
      </c>
      <c r="S248" t="s">
        <v>85</v>
      </c>
    </row>
    <row r="249" spans="1:19" x14ac:dyDescent="0.2">
      <c r="A249" t="s">
        <v>37</v>
      </c>
      <c r="B249" s="17">
        <v>42836.291666666664</v>
      </c>
      <c r="C249" t="s">
        <v>73</v>
      </c>
      <c r="D249" t="s">
        <v>86</v>
      </c>
      <c r="E249" t="s">
        <v>65</v>
      </c>
      <c r="F249">
        <v>92</v>
      </c>
      <c r="G249">
        <v>92</v>
      </c>
      <c r="H249">
        <v>90</v>
      </c>
      <c r="I249" t="s">
        <v>116</v>
      </c>
      <c r="J249" t="s">
        <v>57</v>
      </c>
      <c r="K249" t="s">
        <v>64</v>
      </c>
      <c r="L249" t="s">
        <v>336</v>
      </c>
      <c r="M249" t="s">
        <v>250</v>
      </c>
      <c r="N249" t="s">
        <v>256</v>
      </c>
      <c r="O249" t="s">
        <v>187</v>
      </c>
      <c r="P249">
        <v>50</v>
      </c>
      <c r="Q249" t="s">
        <v>70</v>
      </c>
      <c r="R249" t="s">
        <v>530</v>
      </c>
      <c r="S249" t="s">
        <v>49</v>
      </c>
    </row>
    <row r="250" spans="1:19" x14ac:dyDescent="0.2">
      <c r="A250" t="s">
        <v>37</v>
      </c>
      <c r="B250" s="17">
        <v>42836.333333333336</v>
      </c>
      <c r="C250" t="s">
        <v>65</v>
      </c>
      <c r="D250" t="s">
        <v>55</v>
      </c>
      <c r="E250" t="s">
        <v>65</v>
      </c>
      <c r="F250">
        <v>92</v>
      </c>
      <c r="G250">
        <v>92</v>
      </c>
      <c r="H250">
        <v>92</v>
      </c>
      <c r="I250" t="s">
        <v>116</v>
      </c>
      <c r="J250" t="s">
        <v>57</v>
      </c>
      <c r="K250" t="s">
        <v>184</v>
      </c>
      <c r="L250" t="s">
        <v>297</v>
      </c>
      <c r="M250" t="s">
        <v>297</v>
      </c>
      <c r="N250" t="s">
        <v>336</v>
      </c>
      <c r="O250" t="s">
        <v>132</v>
      </c>
      <c r="P250">
        <v>29</v>
      </c>
      <c r="Q250" t="s">
        <v>70</v>
      </c>
      <c r="R250" t="s">
        <v>529</v>
      </c>
      <c r="S250" t="s">
        <v>85</v>
      </c>
    </row>
    <row r="251" spans="1:19" x14ac:dyDescent="0.2">
      <c r="A251" t="s">
        <v>37</v>
      </c>
      <c r="B251" s="17">
        <v>42836.375</v>
      </c>
      <c r="C251" t="s">
        <v>87</v>
      </c>
      <c r="D251" t="s">
        <v>65</v>
      </c>
      <c r="E251" t="s">
        <v>87</v>
      </c>
      <c r="F251">
        <v>93</v>
      </c>
      <c r="G251">
        <v>93</v>
      </c>
      <c r="H251">
        <v>92</v>
      </c>
      <c r="I251" t="s">
        <v>90</v>
      </c>
      <c r="J251" t="s">
        <v>116</v>
      </c>
      <c r="K251" t="s">
        <v>90</v>
      </c>
      <c r="L251" t="s">
        <v>141</v>
      </c>
      <c r="M251" t="s">
        <v>141</v>
      </c>
      <c r="N251" t="s">
        <v>297</v>
      </c>
      <c r="O251" t="s">
        <v>150</v>
      </c>
      <c r="P251">
        <v>54</v>
      </c>
      <c r="Q251" t="s">
        <v>315</v>
      </c>
      <c r="R251" s="18">
        <v>1430</v>
      </c>
      <c r="S251" t="s">
        <v>49</v>
      </c>
    </row>
    <row r="252" spans="1:19" x14ac:dyDescent="0.2">
      <c r="A252" t="s">
        <v>37</v>
      </c>
      <c r="B252" s="17">
        <v>42836.416666666664</v>
      </c>
      <c r="C252" t="s">
        <v>54</v>
      </c>
      <c r="D252" t="s">
        <v>65</v>
      </c>
      <c r="E252" t="s">
        <v>54</v>
      </c>
      <c r="F252">
        <v>93</v>
      </c>
      <c r="G252">
        <v>93</v>
      </c>
      <c r="H252">
        <v>93</v>
      </c>
      <c r="I252" t="s">
        <v>41</v>
      </c>
      <c r="J252" t="s">
        <v>57</v>
      </c>
      <c r="K252" t="s">
        <v>41</v>
      </c>
      <c r="L252" t="s">
        <v>139</v>
      </c>
      <c r="M252" t="s">
        <v>218</v>
      </c>
      <c r="N252" t="s">
        <v>141</v>
      </c>
      <c r="O252" t="s">
        <v>242</v>
      </c>
      <c r="P252">
        <v>113</v>
      </c>
      <c r="Q252" t="s">
        <v>527</v>
      </c>
      <c r="R252" t="s">
        <v>528</v>
      </c>
      <c r="S252" t="s">
        <v>319</v>
      </c>
    </row>
    <row r="253" spans="1:19" x14ac:dyDescent="0.2">
      <c r="A253" t="s">
        <v>37</v>
      </c>
      <c r="B253" s="17">
        <v>42836.458333333336</v>
      </c>
      <c r="C253" t="s">
        <v>39</v>
      </c>
      <c r="D253" t="s">
        <v>87</v>
      </c>
      <c r="E253" t="s">
        <v>54</v>
      </c>
      <c r="F253">
        <v>93</v>
      </c>
      <c r="G253">
        <v>94</v>
      </c>
      <c r="H253">
        <v>93</v>
      </c>
      <c r="I253" t="s">
        <v>90</v>
      </c>
      <c r="J253" t="s">
        <v>184</v>
      </c>
      <c r="K253" t="s">
        <v>41</v>
      </c>
      <c r="L253" t="s">
        <v>50</v>
      </c>
      <c r="M253" t="s">
        <v>50</v>
      </c>
      <c r="N253" t="s">
        <v>139</v>
      </c>
      <c r="O253" t="s">
        <v>228</v>
      </c>
      <c r="P253">
        <v>103</v>
      </c>
      <c r="Q253" t="s">
        <v>259</v>
      </c>
      <c r="R253" t="s">
        <v>526</v>
      </c>
      <c r="S253" t="s">
        <v>242</v>
      </c>
    </row>
    <row r="254" spans="1:19" x14ac:dyDescent="0.2">
      <c r="A254" t="s">
        <v>37</v>
      </c>
      <c r="B254" s="17">
        <v>42836.5</v>
      </c>
      <c r="C254" t="s">
        <v>134</v>
      </c>
      <c r="D254" t="s">
        <v>128</v>
      </c>
      <c r="E254" t="s">
        <v>39</v>
      </c>
      <c r="F254">
        <v>92</v>
      </c>
      <c r="G254">
        <v>93</v>
      </c>
      <c r="H254">
        <v>92</v>
      </c>
      <c r="I254" t="s">
        <v>54</v>
      </c>
      <c r="J254" t="s">
        <v>39</v>
      </c>
      <c r="K254" t="s">
        <v>90</v>
      </c>
      <c r="L254" t="s">
        <v>97</v>
      </c>
      <c r="M254" t="s">
        <v>97</v>
      </c>
      <c r="N254" t="s">
        <v>50</v>
      </c>
      <c r="O254" t="s">
        <v>166</v>
      </c>
      <c r="P254">
        <v>131</v>
      </c>
      <c r="Q254" t="s">
        <v>252</v>
      </c>
      <c r="R254" t="s">
        <v>525</v>
      </c>
      <c r="S254" t="s">
        <v>85</v>
      </c>
    </row>
    <row r="255" spans="1:19" x14ac:dyDescent="0.2">
      <c r="A255" t="s">
        <v>37</v>
      </c>
      <c r="B255" s="17">
        <v>42836.541666666664</v>
      </c>
      <c r="C255" t="s">
        <v>152</v>
      </c>
      <c r="D255" t="s">
        <v>159</v>
      </c>
      <c r="E255" t="s">
        <v>134</v>
      </c>
      <c r="F255">
        <v>89</v>
      </c>
      <c r="G255">
        <v>92</v>
      </c>
      <c r="H255">
        <v>89</v>
      </c>
      <c r="I255" t="s">
        <v>89</v>
      </c>
      <c r="J255" t="s">
        <v>129</v>
      </c>
      <c r="K255" t="s">
        <v>184</v>
      </c>
      <c r="L255" t="s">
        <v>121</v>
      </c>
      <c r="M255" t="s">
        <v>246</v>
      </c>
      <c r="N255" t="s">
        <v>102</v>
      </c>
      <c r="O255" t="s">
        <v>46</v>
      </c>
      <c r="P255">
        <v>88</v>
      </c>
      <c r="Q255" t="s">
        <v>181</v>
      </c>
      <c r="R255" t="s">
        <v>524</v>
      </c>
      <c r="S255" t="s">
        <v>147</v>
      </c>
    </row>
    <row r="256" spans="1:19" x14ac:dyDescent="0.2">
      <c r="A256" t="s">
        <v>37</v>
      </c>
      <c r="B256" s="17">
        <v>42836.583333333336</v>
      </c>
      <c r="C256" t="s">
        <v>86</v>
      </c>
      <c r="D256" t="s">
        <v>72</v>
      </c>
      <c r="E256" t="s">
        <v>55</v>
      </c>
      <c r="F256">
        <v>87</v>
      </c>
      <c r="G256">
        <v>89</v>
      </c>
      <c r="H256">
        <v>87</v>
      </c>
      <c r="I256" t="s">
        <v>41</v>
      </c>
      <c r="J256" t="s">
        <v>40</v>
      </c>
      <c r="K256" t="s">
        <v>41</v>
      </c>
      <c r="L256" t="s">
        <v>103</v>
      </c>
      <c r="M256" t="s">
        <v>121</v>
      </c>
      <c r="N256" t="s">
        <v>103</v>
      </c>
      <c r="O256" t="s">
        <v>46</v>
      </c>
      <c r="P256">
        <v>100</v>
      </c>
      <c r="Q256" t="s">
        <v>430</v>
      </c>
      <c r="R256" t="s">
        <v>523</v>
      </c>
      <c r="S256" t="s">
        <v>51</v>
      </c>
    </row>
    <row r="257" spans="1:19" x14ac:dyDescent="0.2">
      <c r="A257" t="s">
        <v>37</v>
      </c>
      <c r="B257" s="17">
        <v>42836.625</v>
      </c>
      <c r="C257" t="s">
        <v>73</v>
      </c>
      <c r="D257" t="s">
        <v>126</v>
      </c>
      <c r="E257" t="s">
        <v>62</v>
      </c>
      <c r="F257">
        <v>90</v>
      </c>
      <c r="G257">
        <v>90</v>
      </c>
      <c r="H257">
        <v>87</v>
      </c>
      <c r="I257" t="s">
        <v>64</v>
      </c>
      <c r="J257" t="s">
        <v>64</v>
      </c>
      <c r="K257" t="s">
        <v>232</v>
      </c>
      <c r="L257" t="s">
        <v>427</v>
      </c>
      <c r="M257" t="s">
        <v>103</v>
      </c>
      <c r="N257" t="s">
        <v>427</v>
      </c>
      <c r="O257" t="s">
        <v>98</v>
      </c>
      <c r="P257">
        <v>85</v>
      </c>
      <c r="Q257" t="s">
        <v>289</v>
      </c>
      <c r="R257" t="s">
        <v>522</v>
      </c>
      <c r="S257" t="s">
        <v>214</v>
      </c>
    </row>
    <row r="258" spans="1:19" x14ac:dyDescent="0.2">
      <c r="A258" t="s">
        <v>37</v>
      </c>
      <c r="B258" s="17">
        <v>42836.666666666664</v>
      </c>
      <c r="C258" t="s">
        <v>126</v>
      </c>
      <c r="D258" t="s">
        <v>134</v>
      </c>
      <c r="E258" t="s">
        <v>65</v>
      </c>
      <c r="F258">
        <v>91</v>
      </c>
      <c r="G258">
        <v>91</v>
      </c>
      <c r="H258">
        <v>90</v>
      </c>
      <c r="I258" t="s">
        <v>88</v>
      </c>
      <c r="J258" t="s">
        <v>40</v>
      </c>
      <c r="K258" t="s">
        <v>42</v>
      </c>
      <c r="L258" t="s">
        <v>281</v>
      </c>
      <c r="M258" t="s">
        <v>427</v>
      </c>
      <c r="N258" t="s">
        <v>281</v>
      </c>
      <c r="O258" t="s">
        <v>98</v>
      </c>
      <c r="P258">
        <v>60</v>
      </c>
      <c r="Q258" t="s">
        <v>289</v>
      </c>
      <c r="R258" t="s">
        <v>521</v>
      </c>
      <c r="S258" t="s">
        <v>61</v>
      </c>
    </row>
    <row r="259" spans="1:19" x14ac:dyDescent="0.2">
      <c r="A259" t="s">
        <v>37</v>
      </c>
      <c r="B259" s="17">
        <v>42836.708333333336</v>
      </c>
      <c r="C259" t="s">
        <v>86</v>
      </c>
      <c r="D259" t="s">
        <v>138</v>
      </c>
      <c r="E259" t="s">
        <v>86</v>
      </c>
      <c r="F259">
        <v>92</v>
      </c>
      <c r="G259">
        <v>92</v>
      </c>
      <c r="H259">
        <v>91</v>
      </c>
      <c r="I259" t="s">
        <v>57</v>
      </c>
      <c r="J259" t="s">
        <v>38</v>
      </c>
      <c r="K259" t="s">
        <v>57</v>
      </c>
      <c r="L259" t="s">
        <v>172</v>
      </c>
      <c r="M259" t="s">
        <v>281</v>
      </c>
      <c r="N259" t="s">
        <v>172</v>
      </c>
      <c r="O259" t="s">
        <v>107</v>
      </c>
      <c r="P259">
        <v>16</v>
      </c>
      <c r="Q259" t="s">
        <v>117</v>
      </c>
      <c r="R259" t="s">
        <v>520</v>
      </c>
      <c r="S259" t="s">
        <v>49</v>
      </c>
    </row>
    <row r="260" spans="1:19" x14ac:dyDescent="0.2">
      <c r="A260" t="s">
        <v>37</v>
      </c>
      <c r="B260" s="17">
        <v>42836.75</v>
      </c>
      <c r="C260" t="s">
        <v>134</v>
      </c>
      <c r="D260" t="s">
        <v>152</v>
      </c>
      <c r="E260" t="s">
        <v>86</v>
      </c>
      <c r="F260">
        <v>91</v>
      </c>
      <c r="G260">
        <v>92</v>
      </c>
      <c r="H260">
        <v>91</v>
      </c>
      <c r="I260" t="s">
        <v>40</v>
      </c>
      <c r="J260" t="s">
        <v>38</v>
      </c>
      <c r="K260" t="s">
        <v>116</v>
      </c>
      <c r="L260" t="s">
        <v>277</v>
      </c>
      <c r="M260" t="s">
        <v>172</v>
      </c>
      <c r="N260" t="s">
        <v>268</v>
      </c>
      <c r="O260" t="s">
        <v>61</v>
      </c>
      <c r="P260">
        <v>84</v>
      </c>
      <c r="Q260" t="s">
        <v>166</v>
      </c>
      <c r="R260" t="s">
        <v>519</v>
      </c>
      <c r="S260" t="s">
        <v>147</v>
      </c>
    </row>
    <row r="261" spans="1:19" x14ac:dyDescent="0.2">
      <c r="A261" t="s">
        <v>37</v>
      </c>
      <c r="B261" s="17">
        <v>42836.791666666664</v>
      </c>
      <c r="C261" t="s">
        <v>63</v>
      </c>
      <c r="D261" t="s">
        <v>96</v>
      </c>
      <c r="E261" t="s">
        <v>127</v>
      </c>
      <c r="F261">
        <v>90</v>
      </c>
      <c r="G261">
        <v>92</v>
      </c>
      <c r="H261">
        <v>90</v>
      </c>
      <c r="I261" t="s">
        <v>65</v>
      </c>
      <c r="J261" t="s">
        <v>86</v>
      </c>
      <c r="K261" t="s">
        <v>89</v>
      </c>
      <c r="L261" t="s">
        <v>297</v>
      </c>
      <c r="M261" t="s">
        <v>297</v>
      </c>
      <c r="N261" t="s">
        <v>277</v>
      </c>
      <c r="O261" t="s">
        <v>269</v>
      </c>
      <c r="P261">
        <v>53</v>
      </c>
      <c r="Q261" t="s">
        <v>315</v>
      </c>
      <c r="R261" t="s">
        <v>518</v>
      </c>
      <c r="S261" t="s">
        <v>49</v>
      </c>
    </row>
    <row r="262" spans="1:19" x14ac:dyDescent="0.2">
      <c r="A262" t="s">
        <v>37</v>
      </c>
      <c r="B262" s="17">
        <v>42836.833333333336</v>
      </c>
      <c r="C262" t="s">
        <v>155</v>
      </c>
      <c r="D262" t="s">
        <v>170</v>
      </c>
      <c r="E262" t="s">
        <v>79</v>
      </c>
      <c r="F262">
        <v>90</v>
      </c>
      <c r="G262">
        <v>90</v>
      </c>
      <c r="H262">
        <v>89</v>
      </c>
      <c r="I262" t="s">
        <v>74</v>
      </c>
      <c r="J262" t="s">
        <v>86</v>
      </c>
      <c r="K262" t="s">
        <v>129</v>
      </c>
      <c r="L262" t="s">
        <v>345</v>
      </c>
      <c r="M262" t="s">
        <v>345</v>
      </c>
      <c r="N262" t="s">
        <v>297</v>
      </c>
      <c r="O262" t="s">
        <v>239</v>
      </c>
      <c r="P262">
        <v>10</v>
      </c>
      <c r="Q262" t="s">
        <v>315</v>
      </c>
      <c r="R262" t="s">
        <v>517</v>
      </c>
      <c r="S262" t="s">
        <v>49</v>
      </c>
    </row>
    <row r="263" spans="1:19" x14ac:dyDescent="0.2">
      <c r="A263" t="s">
        <v>37</v>
      </c>
      <c r="B263" s="17">
        <v>42836.875</v>
      </c>
      <c r="C263" t="s">
        <v>86</v>
      </c>
      <c r="D263" t="s">
        <v>155</v>
      </c>
      <c r="E263" t="s">
        <v>86</v>
      </c>
      <c r="F263">
        <v>91</v>
      </c>
      <c r="G263">
        <v>91</v>
      </c>
      <c r="H263">
        <v>90</v>
      </c>
      <c r="I263" t="s">
        <v>57</v>
      </c>
      <c r="J263" t="s">
        <v>74</v>
      </c>
      <c r="K263" t="s">
        <v>57</v>
      </c>
      <c r="L263" t="s">
        <v>140</v>
      </c>
      <c r="M263" t="s">
        <v>141</v>
      </c>
      <c r="N263" t="s">
        <v>345</v>
      </c>
      <c r="O263" t="s">
        <v>135</v>
      </c>
      <c r="P263">
        <v>51</v>
      </c>
      <c r="Q263" t="s">
        <v>187</v>
      </c>
      <c r="R263" t="s">
        <v>516</v>
      </c>
      <c r="S263" t="s">
        <v>49</v>
      </c>
    </row>
    <row r="264" spans="1:19" x14ac:dyDescent="0.2">
      <c r="A264" t="s">
        <v>37</v>
      </c>
      <c r="B264" s="17">
        <v>42836.916666666664</v>
      </c>
      <c r="C264" t="s">
        <v>62</v>
      </c>
      <c r="D264" t="s">
        <v>86</v>
      </c>
      <c r="E264" t="s">
        <v>62</v>
      </c>
      <c r="F264">
        <v>92</v>
      </c>
      <c r="G264">
        <v>92</v>
      </c>
      <c r="H264">
        <v>91</v>
      </c>
      <c r="I264" t="s">
        <v>90</v>
      </c>
      <c r="J264" t="s">
        <v>57</v>
      </c>
      <c r="K264" t="s">
        <v>90</v>
      </c>
      <c r="L264" t="s">
        <v>153</v>
      </c>
      <c r="M264" t="s">
        <v>153</v>
      </c>
      <c r="N264" t="s">
        <v>146</v>
      </c>
      <c r="O264" t="s">
        <v>160</v>
      </c>
      <c r="P264">
        <v>37</v>
      </c>
      <c r="Q264" t="s">
        <v>67</v>
      </c>
      <c r="R264" t="s">
        <v>515</v>
      </c>
      <c r="S264" t="s">
        <v>49</v>
      </c>
    </row>
    <row r="265" spans="1:19" x14ac:dyDescent="0.2">
      <c r="A265" t="s">
        <v>37</v>
      </c>
      <c r="B265" s="17">
        <v>42836.958333333336</v>
      </c>
      <c r="C265" t="s">
        <v>80</v>
      </c>
      <c r="D265" t="s">
        <v>62</v>
      </c>
      <c r="E265" t="s">
        <v>87</v>
      </c>
      <c r="F265">
        <v>93</v>
      </c>
      <c r="G265">
        <v>93</v>
      </c>
      <c r="H265">
        <v>92</v>
      </c>
      <c r="I265" t="s">
        <v>90</v>
      </c>
      <c r="J265" t="s">
        <v>184</v>
      </c>
      <c r="K265" t="s">
        <v>64</v>
      </c>
      <c r="L265" t="s">
        <v>81</v>
      </c>
      <c r="M265" t="s">
        <v>81</v>
      </c>
      <c r="N265" t="s">
        <v>153</v>
      </c>
      <c r="O265" t="s">
        <v>82</v>
      </c>
      <c r="P265">
        <v>297</v>
      </c>
      <c r="Q265" t="s">
        <v>67</v>
      </c>
      <c r="R265" t="s">
        <v>514</v>
      </c>
      <c r="S265" t="s">
        <v>49</v>
      </c>
    </row>
    <row r="266" spans="1:19" x14ac:dyDescent="0.2">
      <c r="A266" t="s">
        <v>37</v>
      </c>
      <c r="B266" s="17">
        <v>42837</v>
      </c>
      <c r="C266" t="s">
        <v>87</v>
      </c>
      <c r="D266" t="s">
        <v>80</v>
      </c>
      <c r="E266" t="s">
        <v>39</v>
      </c>
      <c r="F266">
        <v>93</v>
      </c>
      <c r="G266">
        <v>93</v>
      </c>
      <c r="H266">
        <v>93</v>
      </c>
      <c r="I266" t="s">
        <v>90</v>
      </c>
      <c r="J266" t="s">
        <v>90</v>
      </c>
      <c r="K266" t="s">
        <v>245</v>
      </c>
      <c r="L266" t="s">
        <v>156</v>
      </c>
      <c r="M266" t="s">
        <v>156</v>
      </c>
      <c r="N266" t="s">
        <v>81</v>
      </c>
      <c r="O266" t="s">
        <v>85</v>
      </c>
      <c r="P266">
        <v>177</v>
      </c>
      <c r="Q266" t="s">
        <v>46</v>
      </c>
      <c r="R266" t="s">
        <v>550</v>
      </c>
      <c r="S266" t="s">
        <v>49</v>
      </c>
    </row>
    <row r="267" spans="1:19" x14ac:dyDescent="0.2">
      <c r="A267" t="s">
        <v>37</v>
      </c>
      <c r="B267" s="17">
        <v>42837.041666666664</v>
      </c>
      <c r="C267" t="s">
        <v>38</v>
      </c>
      <c r="D267" t="s">
        <v>87</v>
      </c>
      <c r="E267" t="s">
        <v>54</v>
      </c>
      <c r="F267">
        <v>93</v>
      </c>
      <c r="G267">
        <v>93</v>
      </c>
      <c r="H267">
        <v>93</v>
      </c>
      <c r="I267" t="s">
        <v>42</v>
      </c>
      <c r="J267" t="s">
        <v>90</v>
      </c>
      <c r="K267" t="s">
        <v>41</v>
      </c>
      <c r="L267" t="s">
        <v>122</v>
      </c>
      <c r="M267" t="s">
        <v>122</v>
      </c>
      <c r="N267" t="s">
        <v>156</v>
      </c>
      <c r="O267" t="s">
        <v>147</v>
      </c>
      <c r="P267">
        <v>203</v>
      </c>
      <c r="Q267" t="s">
        <v>160</v>
      </c>
      <c r="R267" t="s">
        <v>553</v>
      </c>
      <c r="S267" t="s">
        <v>49</v>
      </c>
    </row>
    <row r="268" spans="1:19" x14ac:dyDescent="0.2">
      <c r="A268" t="s">
        <v>37</v>
      </c>
      <c r="B268" s="17">
        <v>42837.083333333336</v>
      </c>
      <c r="C268" t="s">
        <v>74</v>
      </c>
      <c r="D268" t="s">
        <v>39</v>
      </c>
      <c r="E268" t="s">
        <v>54</v>
      </c>
      <c r="F268">
        <v>93</v>
      </c>
      <c r="G268">
        <v>93</v>
      </c>
      <c r="H268">
        <v>93</v>
      </c>
      <c r="I268" t="s">
        <v>245</v>
      </c>
      <c r="J268" t="s">
        <v>90</v>
      </c>
      <c r="K268" t="s">
        <v>227</v>
      </c>
      <c r="L268" t="s">
        <v>427</v>
      </c>
      <c r="M268" t="s">
        <v>122</v>
      </c>
      <c r="N268" t="s">
        <v>427</v>
      </c>
      <c r="O268" t="s">
        <v>135</v>
      </c>
      <c r="P268">
        <v>290</v>
      </c>
      <c r="Q268" t="s">
        <v>132</v>
      </c>
      <c r="R268" t="s">
        <v>552</v>
      </c>
      <c r="S268" t="s">
        <v>49</v>
      </c>
    </row>
    <row r="269" spans="1:19" x14ac:dyDescent="0.2">
      <c r="A269" t="s">
        <v>37</v>
      </c>
      <c r="B269" s="17">
        <v>42837.125</v>
      </c>
      <c r="C269" t="s">
        <v>184</v>
      </c>
      <c r="D269" t="s">
        <v>74</v>
      </c>
      <c r="E269" t="s">
        <v>184</v>
      </c>
      <c r="F269">
        <v>93</v>
      </c>
      <c r="G269">
        <v>93</v>
      </c>
      <c r="H269">
        <v>93</v>
      </c>
      <c r="I269" t="s">
        <v>234</v>
      </c>
      <c r="J269" t="s">
        <v>245</v>
      </c>
      <c r="K269" t="s">
        <v>234</v>
      </c>
      <c r="L269" t="s">
        <v>149</v>
      </c>
      <c r="M269" t="s">
        <v>427</v>
      </c>
      <c r="N269" t="s">
        <v>149</v>
      </c>
      <c r="O269" t="s">
        <v>85</v>
      </c>
      <c r="P269">
        <v>5</v>
      </c>
      <c r="Q269" t="s">
        <v>46</v>
      </c>
      <c r="R269" t="s">
        <v>551</v>
      </c>
      <c r="S269" t="s">
        <v>49</v>
      </c>
    </row>
    <row r="270" spans="1:19" x14ac:dyDescent="0.2">
      <c r="A270" t="s">
        <v>37</v>
      </c>
      <c r="B270" s="17">
        <v>42837.166666666664</v>
      </c>
      <c r="C270" t="s">
        <v>90</v>
      </c>
      <c r="D270" t="s">
        <v>116</v>
      </c>
      <c r="E270" t="s">
        <v>64</v>
      </c>
      <c r="F270">
        <v>93</v>
      </c>
      <c r="G270">
        <v>93</v>
      </c>
      <c r="H270">
        <v>93</v>
      </c>
      <c r="I270" t="s">
        <v>386</v>
      </c>
      <c r="J270" t="s">
        <v>234</v>
      </c>
      <c r="K270" t="s">
        <v>339</v>
      </c>
      <c r="L270" t="s">
        <v>345</v>
      </c>
      <c r="M270" t="s">
        <v>149</v>
      </c>
      <c r="N270" t="s">
        <v>345</v>
      </c>
      <c r="O270" t="s">
        <v>143</v>
      </c>
      <c r="P270">
        <v>48</v>
      </c>
      <c r="Q270" t="s">
        <v>132</v>
      </c>
      <c r="R270" t="s">
        <v>482</v>
      </c>
      <c r="S270" t="s">
        <v>49</v>
      </c>
    </row>
    <row r="271" spans="1:19" x14ac:dyDescent="0.2">
      <c r="A271" t="s">
        <v>37</v>
      </c>
      <c r="B271" s="17">
        <v>42837.208333333336</v>
      </c>
      <c r="C271" t="s">
        <v>184</v>
      </c>
      <c r="D271" t="s">
        <v>184</v>
      </c>
      <c r="E271" t="s">
        <v>64</v>
      </c>
      <c r="F271">
        <v>93</v>
      </c>
      <c r="G271">
        <v>93</v>
      </c>
      <c r="H271">
        <v>92</v>
      </c>
      <c r="I271" t="s">
        <v>408</v>
      </c>
      <c r="J271" t="s">
        <v>408</v>
      </c>
      <c r="K271" t="s">
        <v>339</v>
      </c>
      <c r="L271" t="s">
        <v>297</v>
      </c>
      <c r="M271" t="s">
        <v>345</v>
      </c>
      <c r="N271" t="s">
        <v>297</v>
      </c>
      <c r="O271" t="s">
        <v>135</v>
      </c>
      <c r="P271">
        <v>275</v>
      </c>
      <c r="Q271" t="s">
        <v>61</v>
      </c>
      <c r="R271" t="s">
        <v>550</v>
      </c>
      <c r="S271" t="s">
        <v>49</v>
      </c>
    </row>
    <row r="272" spans="1:19" x14ac:dyDescent="0.2">
      <c r="A272" t="s">
        <v>37</v>
      </c>
      <c r="B272" s="17">
        <v>42837.25</v>
      </c>
      <c r="C272" t="s">
        <v>90</v>
      </c>
      <c r="D272" t="s">
        <v>184</v>
      </c>
      <c r="E272" t="s">
        <v>64</v>
      </c>
      <c r="F272">
        <v>93</v>
      </c>
      <c r="G272">
        <v>93</v>
      </c>
      <c r="H272">
        <v>93</v>
      </c>
      <c r="I272" t="s">
        <v>386</v>
      </c>
      <c r="J272" t="s">
        <v>408</v>
      </c>
      <c r="K272" t="s">
        <v>380</v>
      </c>
      <c r="L272" t="s">
        <v>422</v>
      </c>
      <c r="M272" t="s">
        <v>297</v>
      </c>
      <c r="N272" t="s">
        <v>422</v>
      </c>
      <c r="O272" t="s">
        <v>147</v>
      </c>
      <c r="P272">
        <v>324</v>
      </c>
      <c r="Q272" t="s">
        <v>239</v>
      </c>
      <c r="R272" t="s">
        <v>549</v>
      </c>
      <c r="S272" t="s">
        <v>49</v>
      </c>
    </row>
    <row r="273" spans="1:19" x14ac:dyDescent="0.2">
      <c r="A273" t="s">
        <v>37</v>
      </c>
      <c r="B273" s="17">
        <v>42837.291666666664</v>
      </c>
      <c r="C273" t="s">
        <v>116</v>
      </c>
      <c r="D273" t="s">
        <v>89</v>
      </c>
      <c r="E273" t="s">
        <v>90</v>
      </c>
      <c r="F273">
        <v>93</v>
      </c>
      <c r="G273">
        <v>93</v>
      </c>
      <c r="H273">
        <v>93</v>
      </c>
      <c r="I273" t="s">
        <v>56</v>
      </c>
      <c r="J273" t="s">
        <v>232</v>
      </c>
      <c r="K273" t="s">
        <v>386</v>
      </c>
      <c r="L273" t="s">
        <v>297</v>
      </c>
      <c r="M273" t="s">
        <v>297</v>
      </c>
      <c r="N273" t="s">
        <v>422</v>
      </c>
      <c r="O273" t="s">
        <v>85</v>
      </c>
      <c r="P273">
        <v>8</v>
      </c>
      <c r="Q273" t="s">
        <v>61</v>
      </c>
      <c r="R273" t="s">
        <v>488</v>
      </c>
      <c r="S273" t="s">
        <v>49</v>
      </c>
    </row>
    <row r="274" spans="1:19" x14ac:dyDescent="0.2">
      <c r="A274" t="s">
        <v>37</v>
      </c>
      <c r="B274" s="17">
        <v>42837.333333333336</v>
      </c>
      <c r="C274" t="s">
        <v>64</v>
      </c>
      <c r="D274" t="s">
        <v>116</v>
      </c>
      <c r="E274" t="s">
        <v>245</v>
      </c>
      <c r="F274">
        <v>94</v>
      </c>
      <c r="G274">
        <v>94</v>
      </c>
      <c r="H274">
        <v>93</v>
      </c>
      <c r="I274" t="s">
        <v>386</v>
      </c>
      <c r="J274" t="s">
        <v>56</v>
      </c>
      <c r="K274" t="s">
        <v>339</v>
      </c>
      <c r="L274" t="s">
        <v>249</v>
      </c>
      <c r="M274" t="s">
        <v>249</v>
      </c>
      <c r="N274" t="s">
        <v>297</v>
      </c>
      <c r="O274" t="s">
        <v>147</v>
      </c>
      <c r="P274">
        <v>101</v>
      </c>
      <c r="Q274" t="s">
        <v>228</v>
      </c>
      <c r="R274" t="s">
        <v>548</v>
      </c>
      <c r="S274" t="s">
        <v>49</v>
      </c>
    </row>
    <row r="275" spans="1:19" x14ac:dyDescent="0.2">
      <c r="A275" t="s">
        <v>37</v>
      </c>
      <c r="B275" s="17">
        <v>42837.375</v>
      </c>
      <c r="C275" t="s">
        <v>88</v>
      </c>
      <c r="D275" t="s">
        <v>88</v>
      </c>
      <c r="E275" t="s">
        <v>64</v>
      </c>
      <c r="F275">
        <v>94</v>
      </c>
      <c r="G275">
        <v>94</v>
      </c>
      <c r="H275">
        <v>94</v>
      </c>
      <c r="I275" t="s">
        <v>231</v>
      </c>
      <c r="J275" t="s">
        <v>231</v>
      </c>
      <c r="K275" t="s">
        <v>386</v>
      </c>
      <c r="L275" t="s">
        <v>141</v>
      </c>
      <c r="M275" t="s">
        <v>141</v>
      </c>
      <c r="N275" t="s">
        <v>249</v>
      </c>
      <c r="O275" t="s">
        <v>135</v>
      </c>
      <c r="P275">
        <v>96</v>
      </c>
      <c r="Q275" t="s">
        <v>459</v>
      </c>
      <c r="R275" t="s">
        <v>547</v>
      </c>
      <c r="S275" t="s">
        <v>49</v>
      </c>
    </row>
    <row r="276" spans="1:19" x14ac:dyDescent="0.2">
      <c r="A276" t="s">
        <v>37</v>
      </c>
      <c r="B276" s="17">
        <v>42837.416666666664</v>
      </c>
      <c r="C276" t="s">
        <v>179</v>
      </c>
      <c r="D276" t="s">
        <v>254</v>
      </c>
      <c r="E276" t="s">
        <v>57</v>
      </c>
      <c r="F276">
        <v>87</v>
      </c>
      <c r="G276">
        <v>94</v>
      </c>
      <c r="H276">
        <v>87</v>
      </c>
      <c r="I276" t="s">
        <v>73</v>
      </c>
      <c r="J276" t="s">
        <v>126</v>
      </c>
      <c r="K276" t="s">
        <v>231</v>
      </c>
      <c r="L276" t="s">
        <v>149</v>
      </c>
      <c r="M276" t="s">
        <v>149</v>
      </c>
      <c r="N276" t="s">
        <v>140</v>
      </c>
      <c r="O276" t="s">
        <v>107</v>
      </c>
      <c r="P276">
        <v>12</v>
      </c>
      <c r="Q276" t="s">
        <v>157</v>
      </c>
      <c r="R276" t="s">
        <v>546</v>
      </c>
      <c r="S276" t="s">
        <v>49</v>
      </c>
    </row>
    <row r="277" spans="1:19" x14ac:dyDescent="0.2">
      <c r="A277" t="s">
        <v>37</v>
      </c>
      <c r="B277" s="17">
        <v>42837.458333333336</v>
      </c>
      <c r="C277" t="s">
        <v>543</v>
      </c>
      <c r="D277" t="s">
        <v>101</v>
      </c>
      <c r="E277" t="s">
        <v>179</v>
      </c>
      <c r="F277">
        <v>69</v>
      </c>
      <c r="G277">
        <v>87</v>
      </c>
      <c r="H277">
        <v>69</v>
      </c>
      <c r="I277" t="s">
        <v>43</v>
      </c>
      <c r="J277" t="s">
        <v>55</v>
      </c>
      <c r="K277" t="s">
        <v>234</v>
      </c>
      <c r="L277" t="s">
        <v>58</v>
      </c>
      <c r="M277" t="s">
        <v>58</v>
      </c>
      <c r="N277" t="s">
        <v>149</v>
      </c>
      <c r="O277" t="s">
        <v>187</v>
      </c>
      <c r="P277">
        <v>135</v>
      </c>
      <c r="Q277" t="s">
        <v>181</v>
      </c>
      <c r="R277" t="s">
        <v>545</v>
      </c>
      <c r="S277" t="s">
        <v>49</v>
      </c>
    </row>
    <row r="278" spans="1:19" x14ac:dyDescent="0.2">
      <c r="A278" t="s">
        <v>37</v>
      </c>
      <c r="B278" s="17">
        <v>42837.5</v>
      </c>
      <c r="C278" t="s">
        <v>209</v>
      </c>
      <c r="D278" t="s">
        <v>291</v>
      </c>
      <c r="E278" t="s">
        <v>543</v>
      </c>
      <c r="F278">
        <v>65</v>
      </c>
      <c r="G278">
        <v>71</v>
      </c>
      <c r="H278">
        <v>65</v>
      </c>
      <c r="I278" t="s">
        <v>232</v>
      </c>
      <c r="J278" t="s">
        <v>116</v>
      </c>
      <c r="K278" t="s">
        <v>234</v>
      </c>
      <c r="L278" t="s">
        <v>50</v>
      </c>
      <c r="M278" t="s">
        <v>50</v>
      </c>
      <c r="N278" t="s">
        <v>58</v>
      </c>
      <c r="O278" t="s">
        <v>83</v>
      </c>
      <c r="P278">
        <v>115</v>
      </c>
      <c r="Q278" t="s">
        <v>93</v>
      </c>
      <c r="R278" t="s">
        <v>544</v>
      </c>
      <c r="S278" t="s">
        <v>49</v>
      </c>
    </row>
    <row r="279" spans="1:19" x14ac:dyDescent="0.2">
      <c r="A279" t="s">
        <v>37</v>
      </c>
      <c r="B279" s="17">
        <v>42837.541666666664</v>
      </c>
      <c r="C279" t="s">
        <v>207</v>
      </c>
      <c r="D279" t="s">
        <v>212</v>
      </c>
      <c r="E279" t="s">
        <v>209</v>
      </c>
      <c r="F279">
        <v>66</v>
      </c>
      <c r="G279">
        <v>69</v>
      </c>
      <c r="H279">
        <v>64</v>
      </c>
      <c r="I279" t="s">
        <v>184</v>
      </c>
      <c r="J279" t="s">
        <v>87</v>
      </c>
      <c r="K279" t="s">
        <v>227</v>
      </c>
      <c r="L279" t="s">
        <v>156</v>
      </c>
      <c r="M279" t="s">
        <v>122</v>
      </c>
      <c r="N279" t="s">
        <v>156</v>
      </c>
      <c r="O279" t="s">
        <v>104</v>
      </c>
      <c r="P279">
        <v>89</v>
      </c>
      <c r="Q279" t="s">
        <v>338</v>
      </c>
      <c r="R279" t="s">
        <v>542</v>
      </c>
      <c r="S279" t="s">
        <v>49</v>
      </c>
    </row>
    <row r="280" spans="1:19" x14ac:dyDescent="0.2">
      <c r="A280" t="s">
        <v>37</v>
      </c>
      <c r="B280" s="17">
        <v>42837.583333333336</v>
      </c>
      <c r="C280" t="s">
        <v>540</v>
      </c>
      <c r="D280" t="s">
        <v>201</v>
      </c>
      <c r="E280" t="s">
        <v>285</v>
      </c>
      <c r="F280">
        <v>65</v>
      </c>
      <c r="G280">
        <v>70</v>
      </c>
      <c r="H280">
        <v>62</v>
      </c>
      <c r="I280" t="s">
        <v>38</v>
      </c>
      <c r="J280" t="s">
        <v>62</v>
      </c>
      <c r="K280" t="s">
        <v>64</v>
      </c>
      <c r="L280" t="s">
        <v>139</v>
      </c>
      <c r="M280" t="s">
        <v>156</v>
      </c>
      <c r="N280" t="s">
        <v>139</v>
      </c>
      <c r="O280" t="s">
        <v>192</v>
      </c>
      <c r="P280">
        <v>93</v>
      </c>
      <c r="Q280" t="s">
        <v>343</v>
      </c>
      <c r="R280" t="s">
        <v>541</v>
      </c>
      <c r="S280" t="s">
        <v>49</v>
      </c>
    </row>
    <row r="281" spans="1:19" x14ac:dyDescent="0.2">
      <c r="A281" t="s">
        <v>37</v>
      </c>
      <c r="B281" s="17">
        <v>42837.625</v>
      </c>
      <c r="C281" t="s">
        <v>376</v>
      </c>
      <c r="D281" t="s">
        <v>194</v>
      </c>
      <c r="E281" t="s">
        <v>212</v>
      </c>
      <c r="F281">
        <v>62</v>
      </c>
      <c r="G281">
        <v>67</v>
      </c>
      <c r="H281">
        <v>62</v>
      </c>
      <c r="I281" t="s">
        <v>74</v>
      </c>
      <c r="J281" t="s">
        <v>55</v>
      </c>
      <c r="K281" t="s">
        <v>57</v>
      </c>
      <c r="L281" t="s">
        <v>140</v>
      </c>
      <c r="M281" t="s">
        <v>139</v>
      </c>
      <c r="N281" t="s">
        <v>140</v>
      </c>
      <c r="O281" t="s">
        <v>98</v>
      </c>
      <c r="P281">
        <v>84</v>
      </c>
      <c r="Q281" t="s">
        <v>335</v>
      </c>
      <c r="R281" t="s">
        <v>539</v>
      </c>
      <c r="S281" t="s">
        <v>49</v>
      </c>
    </row>
    <row r="282" spans="1:19" x14ac:dyDescent="0.2">
      <c r="A282" t="s">
        <v>37</v>
      </c>
      <c r="B282" s="17">
        <v>42837.666666666664</v>
      </c>
      <c r="C282" t="s">
        <v>195</v>
      </c>
      <c r="D282" t="s">
        <v>447</v>
      </c>
      <c r="E282" t="s">
        <v>383</v>
      </c>
      <c r="F282">
        <v>62</v>
      </c>
      <c r="G282">
        <v>65</v>
      </c>
      <c r="H282">
        <v>61</v>
      </c>
      <c r="I282" t="s">
        <v>39</v>
      </c>
      <c r="J282" t="s">
        <v>55</v>
      </c>
      <c r="K282" t="s">
        <v>184</v>
      </c>
      <c r="L282" t="s">
        <v>422</v>
      </c>
      <c r="M282" t="s">
        <v>140</v>
      </c>
      <c r="N282" t="s">
        <v>422</v>
      </c>
      <c r="O282" t="s">
        <v>104</v>
      </c>
      <c r="P282">
        <v>88</v>
      </c>
      <c r="Q282" t="s">
        <v>507</v>
      </c>
      <c r="R282" t="s">
        <v>538</v>
      </c>
      <c r="S282" t="s">
        <v>49</v>
      </c>
    </row>
    <row r="283" spans="1:19" x14ac:dyDescent="0.2">
      <c r="A283" t="s">
        <v>37</v>
      </c>
      <c r="B283" s="17">
        <v>42837.708333333336</v>
      </c>
      <c r="C283" t="s">
        <v>326</v>
      </c>
      <c r="D283" t="s">
        <v>536</v>
      </c>
      <c r="E283" t="s">
        <v>326</v>
      </c>
      <c r="F283">
        <v>61</v>
      </c>
      <c r="G283">
        <v>65</v>
      </c>
      <c r="H283">
        <v>57</v>
      </c>
      <c r="I283" t="s">
        <v>57</v>
      </c>
      <c r="J283" t="s">
        <v>126</v>
      </c>
      <c r="K283" t="s">
        <v>64</v>
      </c>
      <c r="L283" t="s">
        <v>301</v>
      </c>
      <c r="M283" t="s">
        <v>422</v>
      </c>
      <c r="N283" t="s">
        <v>176</v>
      </c>
      <c r="O283" t="s">
        <v>401</v>
      </c>
      <c r="P283" t="s">
        <v>401</v>
      </c>
      <c r="Q283" t="s">
        <v>136</v>
      </c>
      <c r="R283" t="s">
        <v>537</v>
      </c>
      <c r="S283" t="s">
        <v>49</v>
      </c>
    </row>
    <row r="284" spans="1:19" x14ac:dyDescent="0.2">
      <c r="A284" t="s">
        <v>37</v>
      </c>
      <c r="B284" s="17">
        <v>42837.75</v>
      </c>
      <c r="C284" t="s">
        <v>432</v>
      </c>
      <c r="D284" t="s">
        <v>190</v>
      </c>
      <c r="E284" t="s">
        <v>477</v>
      </c>
      <c r="F284">
        <v>81</v>
      </c>
      <c r="G284">
        <v>81</v>
      </c>
      <c r="H284">
        <v>61</v>
      </c>
      <c r="I284" t="s">
        <v>72</v>
      </c>
      <c r="J284" t="s">
        <v>72</v>
      </c>
      <c r="K284" t="s">
        <v>90</v>
      </c>
      <c r="L284" t="s">
        <v>180</v>
      </c>
      <c r="M284" t="s">
        <v>301</v>
      </c>
      <c r="N284" t="s">
        <v>180</v>
      </c>
      <c r="O284" t="s">
        <v>214</v>
      </c>
      <c r="P284">
        <v>81</v>
      </c>
      <c r="Q284" t="s">
        <v>335</v>
      </c>
      <c r="R284" t="s">
        <v>535</v>
      </c>
      <c r="S284" t="s">
        <v>143</v>
      </c>
    </row>
    <row r="285" spans="1:19" x14ac:dyDescent="0.2">
      <c r="A285" t="s">
        <v>37</v>
      </c>
      <c r="B285" s="17">
        <v>42837.791666666664</v>
      </c>
      <c r="C285" t="s">
        <v>222</v>
      </c>
      <c r="D285" t="s">
        <v>286</v>
      </c>
      <c r="E285" t="s">
        <v>432</v>
      </c>
      <c r="F285">
        <v>68</v>
      </c>
      <c r="G285">
        <v>81</v>
      </c>
      <c r="H285">
        <v>66</v>
      </c>
      <c r="I285" t="s">
        <v>87</v>
      </c>
      <c r="J285" t="s">
        <v>120</v>
      </c>
      <c r="K285" t="s">
        <v>38</v>
      </c>
      <c r="L285" t="s">
        <v>197</v>
      </c>
      <c r="M285" t="s">
        <v>180</v>
      </c>
      <c r="N285" t="s">
        <v>448</v>
      </c>
      <c r="O285" t="s">
        <v>104</v>
      </c>
      <c r="P285">
        <v>81</v>
      </c>
      <c r="Q285" t="s">
        <v>95</v>
      </c>
      <c r="R285" t="s">
        <v>420</v>
      </c>
      <c r="S285" t="s">
        <v>49</v>
      </c>
    </row>
    <row r="286" spans="1:19" x14ac:dyDescent="0.2">
      <c r="A286" t="s">
        <v>37</v>
      </c>
      <c r="B286" s="17">
        <v>42837.833333333336</v>
      </c>
      <c r="C286" t="s">
        <v>276</v>
      </c>
      <c r="D286" t="s">
        <v>222</v>
      </c>
      <c r="E286" t="s">
        <v>276</v>
      </c>
      <c r="F286">
        <v>71</v>
      </c>
      <c r="G286">
        <v>71</v>
      </c>
      <c r="H286">
        <v>68</v>
      </c>
      <c r="I286" t="s">
        <v>90</v>
      </c>
      <c r="J286" t="s">
        <v>80</v>
      </c>
      <c r="K286" t="s">
        <v>90</v>
      </c>
      <c r="L286" t="s">
        <v>417</v>
      </c>
      <c r="M286" t="s">
        <v>417</v>
      </c>
      <c r="N286" t="s">
        <v>197</v>
      </c>
      <c r="O286" t="s">
        <v>70</v>
      </c>
      <c r="P286">
        <v>82</v>
      </c>
      <c r="Q286" t="s">
        <v>343</v>
      </c>
      <c r="R286" t="s">
        <v>534</v>
      </c>
      <c r="S286" t="s">
        <v>49</v>
      </c>
    </row>
    <row r="287" spans="1:19" x14ac:dyDescent="0.2">
      <c r="A287" t="s">
        <v>37</v>
      </c>
      <c r="B287" s="17">
        <v>42837.875</v>
      </c>
      <c r="C287" t="s">
        <v>110</v>
      </c>
      <c r="D287" t="s">
        <v>276</v>
      </c>
      <c r="E287" t="s">
        <v>119</v>
      </c>
      <c r="F287">
        <v>76</v>
      </c>
      <c r="G287">
        <v>77</v>
      </c>
      <c r="H287">
        <v>70</v>
      </c>
      <c r="I287" t="s">
        <v>184</v>
      </c>
      <c r="J287" t="s">
        <v>116</v>
      </c>
      <c r="K287" t="s">
        <v>90</v>
      </c>
      <c r="L287" t="s">
        <v>250</v>
      </c>
      <c r="M287" t="s">
        <v>250</v>
      </c>
      <c r="N287" t="s">
        <v>185</v>
      </c>
      <c r="O287" t="s">
        <v>219</v>
      </c>
      <c r="P287">
        <v>112</v>
      </c>
      <c r="Q287" t="s">
        <v>312</v>
      </c>
      <c r="R287" t="s">
        <v>533</v>
      </c>
      <c r="S287" t="s">
        <v>49</v>
      </c>
    </row>
    <row r="288" spans="1:19" x14ac:dyDescent="0.2">
      <c r="A288" t="s">
        <v>37</v>
      </c>
      <c r="B288" s="17">
        <v>42837.916666666664</v>
      </c>
      <c r="C288" t="s">
        <v>175</v>
      </c>
      <c r="D288" t="s">
        <v>110</v>
      </c>
      <c r="E288" t="s">
        <v>175</v>
      </c>
      <c r="F288">
        <v>82</v>
      </c>
      <c r="G288">
        <v>82</v>
      </c>
      <c r="H288">
        <v>76</v>
      </c>
      <c r="I288" t="s">
        <v>88</v>
      </c>
      <c r="J288" t="s">
        <v>88</v>
      </c>
      <c r="K288" t="s">
        <v>184</v>
      </c>
      <c r="L288" t="s">
        <v>345</v>
      </c>
      <c r="M288" t="s">
        <v>345</v>
      </c>
      <c r="N288" t="s">
        <v>250</v>
      </c>
      <c r="O288" t="s">
        <v>187</v>
      </c>
      <c r="P288">
        <v>98</v>
      </c>
      <c r="Q288" t="s">
        <v>430</v>
      </c>
      <c r="R288" t="s">
        <v>253</v>
      </c>
      <c r="S288" t="s">
        <v>49</v>
      </c>
    </row>
    <row r="289" spans="1:19" x14ac:dyDescent="0.2">
      <c r="A289" t="s">
        <v>37</v>
      </c>
      <c r="B289" s="17">
        <v>42837.958333333336</v>
      </c>
      <c r="C289" t="s">
        <v>179</v>
      </c>
      <c r="D289" t="s">
        <v>179</v>
      </c>
      <c r="E289" t="s">
        <v>175</v>
      </c>
      <c r="F289">
        <v>82</v>
      </c>
      <c r="G289">
        <v>83</v>
      </c>
      <c r="H289">
        <v>82</v>
      </c>
      <c r="I289" t="s">
        <v>40</v>
      </c>
      <c r="J289" t="s">
        <v>54</v>
      </c>
      <c r="K289" t="s">
        <v>88</v>
      </c>
      <c r="L289" t="s">
        <v>153</v>
      </c>
      <c r="M289" t="s">
        <v>153</v>
      </c>
      <c r="N289" t="s">
        <v>345</v>
      </c>
      <c r="O289" t="s">
        <v>302</v>
      </c>
      <c r="P289">
        <v>114</v>
      </c>
      <c r="Q289" t="s">
        <v>136</v>
      </c>
      <c r="R289" t="s">
        <v>253</v>
      </c>
      <c r="S289" t="s">
        <v>49</v>
      </c>
    </row>
    <row r="290" spans="1:19" x14ac:dyDescent="0.2">
      <c r="A290" t="s">
        <v>37</v>
      </c>
      <c r="B290" s="17">
        <v>42838</v>
      </c>
      <c r="C290" t="s">
        <v>125</v>
      </c>
      <c r="D290" t="s">
        <v>254</v>
      </c>
      <c r="E290" t="s">
        <v>170</v>
      </c>
      <c r="F290">
        <v>84</v>
      </c>
      <c r="G290">
        <v>84</v>
      </c>
      <c r="H290">
        <v>82</v>
      </c>
      <c r="I290" t="s">
        <v>40</v>
      </c>
      <c r="J290" t="s">
        <v>40</v>
      </c>
      <c r="K290" t="s">
        <v>88</v>
      </c>
      <c r="L290" t="s">
        <v>218</v>
      </c>
      <c r="M290" t="s">
        <v>218</v>
      </c>
      <c r="N290" t="s">
        <v>153</v>
      </c>
      <c r="O290" t="s">
        <v>251</v>
      </c>
      <c r="P290">
        <v>106</v>
      </c>
      <c r="Q290" t="s">
        <v>136</v>
      </c>
      <c r="R290" t="s">
        <v>253</v>
      </c>
      <c r="S290" t="s">
        <v>49</v>
      </c>
    </row>
    <row r="291" spans="1:19" x14ac:dyDescent="0.2">
      <c r="A291" t="s">
        <v>37</v>
      </c>
      <c r="B291" s="17">
        <v>42838.041666666664</v>
      </c>
      <c r="C291" t="s">
        <v>125</v>
      </c>
      <c r="D291" t="s">
        <v>169</v>
      </c>
      <c r="E291" t="s">
        <v>96</v>
      </c>
      <c r="F291">
        <v>85</v>
      </c>
      <c r="G291">
        <v>85</v>
      </c>
      <c r="H291">
        <v>82</v>
      </c>
      <c r="I291" t="s">
        <v>38</v>
      </c>
      <c r="J291" t="s">
        <v>38</v>
      </c>
      <c r="K291" t="s">
        <v>89</v>
      </c>
      <c r="L291" t="s">
        <v>223</v>
      </c>
      <c r="M291" t="s">
        <v>223</v>
      </c>
      <c r="N291" t="s">
        <v>218</v>
      </c>
      <c r="O291" t="s">
        <v>315</v>
      </c>
      <c r="P291">
        <v>107</v>
      </c>
      <c r="Q291" t="s">
        <v>409</v>
      </c>
      <c r="R291" t="s">
        <v>253</v>
      </c>
      <c r="S291" t="s">
        <v>49</v>
      </c>
    </row>
    <row r="292" spans="1:19" x14ac:dyDescent="0.2">
      <c r="A292" t="s">
        <v>37</v>
      </c>
      <c r="B292" s="17">
        <v>42838.083333333336</v>
      </c>
      <c r="C292" t="s">
        <v>125</v>
      </c>
      <c r="D292" t="s">
        <v>175</v>
      </c>
      <c r="E292" t="s">
        <v>170</v>
      </c>
      <c r="F292">
        <v>85</v>
      </c>
      <c r="G292">
        <v>85</v>
      </c>
      <c r="H292">
        <v>84</v>
      </c>
      <c r="I292" t="s">
        <v>38</v>
      </c>
      <c r="J292" t="s">
        <v>129</v>
      </c>
      <c r="K292" t="s">
        <v>38</v>
      </c>
      <c r="L292" t="s">
        <v>58</v>
      </c>
      <c r="M292" t="s">
        <v>223</v>
      </c>
      <c r="N292" t="s">
        <v>58</v>
      </c>
      <c r="O292" t="s">
        <v>166</v>
      </c>
      <c r="P292">
        <v>111</v>
      </c>
      <c r="Q292" t="s">
        <v>199</v>
      </c>
      <c r="R292" t="s">
        <v>307</v>
      </c>
      <c r="S292" t="s">
        <v>49</v>
      </c>
    </row>
    <row r="293" spans="1:19" x14ac:dyDescent="0.2">
      <c r="A293" t="s">
        <v>37</v>
      </c>
      <c r="B293" s="17">
        <v>42838.125</v>
      </c>
      <c r="C293" t="s">
        <v>96</v>
      </c>
      <c r="D293" t="s">
        <v>125</v>
      </c>
      <c r="E293" t="s">
        <v>71</v>
      </c>
      <c r="F293">
        <v>86</v>
      </c>
      <c r="G293">
        <v>86</v>
      </c>
      <c r="H293">
        <v>85</v>
      </c>
      <c r="I293" t="s">
        <v>38</v>
      </c>
      <c r="J293" t="s">
        <v>129</v>
      </c>
      <c r="K293" t="s">
        <v>54</v>
      </c>
      <c r="L293" t="s">
        <v>66</v>
      </c>
      <c r="M293" t="s">
        <v>223</v>
      </c>
      <c r="N293" t="s">
        <v>66</v>
      </c>
      <c r="O293" t="s">
        <v>76</v>
      </c>
      <c r="P293">
        <v>106</v>
      </c>
      <c r="Q293" t="s">
        <v>167</v>
      </c>
      <c r="R293" t="s">
        <v>253</v>
      </c>
      <c r="S293" t="s">
        <v>49</v>
      </c>
    </row>
    <row r="294" spans="1:19" x14ac:dyDescent="0.2">
      <c r="A294" t="s">
        <v>37</v>
      </c>
      <c r="B294" s="17">
        <v>42838.166666666664</v>
      </c>
      <c r="C294" t="s">
        <v>267</v>
      </c>
      <c r="D294" t="s">
        <v>96</v>
      </c>
      <c r="E294" t="s">
        <v>267</v>
      </c>
      <c r="F294">
        <v>87</v>
      </c>
      <c r="G294">
        <v>87</v>
      </c>
      <c r="H294">
        <v>86</v>
      </c>
      <c r="I294" t="s">
        <v>54</v>
      </c>
      <c r="J294" t="s">
        <v>38</v>
      </c>
      <c r="K294" t="s">
        <v>54</v>
      </c>
      <c r="L294" t="s">
        <v>171</v>
      </c>
      <c r="M294" t="s">
        <v>66</v>
      </c>
      <c r="N294" t="s">
        <v>171</v>
      </c>
      <c r="O294" t="s">
        <v>157</v>
      </c>
      <c r="P294">
        <v>110</v>
      </c>
      <c r="Q294" t="s">
        <v>278</v>
      </c>
      <c r="R294" t="s">
        <v>253</v>
      </c>
      <c r="S294" t="s">
        <v>49</v>
      </c>
    </row>
    <row r="295" spans="1:19" x14ac:dyDescent="0.2">
      <c r="A295" t="s">
        <v>37</v>
      </c>
      <c r="B295" s="17">
        <v>42838.208333333336</v>
      </c>
      <c r="C295" t="s">
        <v>267</v>
      </c>
      <c r="D295" t="s">
        <v>63</v>
      </c>
      <c r="E295" t="s">
        <v>267</v>
      </c>
      <c r="F295">
        <v>87</v>
      </c>
      <c r="G295">
        <v>87</v>
      </c>
      <c r="H295">
        <v>87</v>
      </c>
      <c r="I295" t="s">
        <v>38</v>
      </c>
      <c r="J295" t="s">
        <v>129</v>
      </c>
      <c r="K295" t="s">
        <v>54</v>
      </c>
      <c r="L295" t="s">
        <v>172</v>
      </c>
      <c r="M295" t="s">
        <v>171</v>
      </c>
      <c r="N295" t="s">
        <v>172</v>
      </c>
      <c r="O295" t="s">
        <v>269</v>
      </c>
      <c r="P295">
        <v>101</v>
      </c>
      <c r="Q295" t="s">
        <v>278</v>
      </c>
      <c r="R295" t="s">
        <v>253</v>
      </c>
      <c r="S295" t="s">
        <v>49</v>
      </c>
    </row>
    <row r="296" spans="1:19" x14ac:dyDescent="0.2">
      <c r="A296" t="s">
        <v>37</v>
      </c>
      <c r="B296" s="17">
        <v>42838.25</v>
      </c>
      <c r="C296" t="s">
        <v>120</v>
      </c>
      <c r="D296" t="s">
        <v>63</v>
      </c>
      <c r="E296" t="s">
        <v>120</v>
      </c>
      <c r="F296">
        <v>88</v>
      </c>
      <c r="G296">
        <v>88</v>
      </c>
      <c r="H296">
        <v>87</v>
      </c>
      <c r="I296" t="s">
        <v>54</v>
      </c>
      <c r="J296" t="s">
        <v>129</v>
      </c>
      <c r="K296" t="s">
        <v>40</v>
      </c>
      <c r="L296" t="s">
        <v>297</v>
      </c>
      <c r="M296" t="s">
        <v>172</v>
      </c>
      <c r="N296" t="s">
        <v>422</v>
      </c>
      <c r="O296" t="s">
        <v>269</v>
      </c>
      <c r="P296">
        <v>101</v>
      </c>
      <c r="Q296" t="s">
        <v>47</v>
      </c>
      <c r="R296" t="s">
        <v>253</v>
      </c>
      <c r="S296" t="s">
        <v>49</v>
      </c>
    </row>
    <row r="297" spans="1:19" x14ac:dyDescent="0.2">
      <c r="A297" t="s">
        <v>37</v>
      </c>
      <c r="B297" s="17">
        <v>42838.291666666664</v>
      </c>
      <c r="C297" t="s">
        <v>63</v>
      </c>
      <c r="D297" t="s">
        <v>96</v>
      </c>
      <c r="E297" t="s">
        <v>120</v>
      </c>
      <c r="F297">
        <v>86</v>
      </c>
      <c r="G297">
        <v>88</v>
      </c>
      <c r="H297">
        <v>85</v>
      </c>
      <c r="I297" t="s">
        <v>40</v>
      </c>
      <c r="J297" t="s">
        <v>129</v>
      </c>
      <c r="K297" t="s">
        <v>89</v>
      </c>
      <c r="L297" t="s">
        <v>204</v>
      </c>
      <c r="M297" t="s">
        <v>172</v>
      </c>
      <c r="N297" t="s">
        <v>297</v>
      </c>
      <c r="O297" t="s">
        <v>269</v>
      </c>
      <c r="P297">
        <v>106</v>
      </c>
      <c r="Q297" t="s">
        <v>289</v>
      </c>
      <c r="R297" t="s">
        <v>253</v>
      </c>
      <c r="S297" t="s">
        <v>49</v>
      </c>
    </row>
    <row r="298" spans="1:19" x14ac:dyDescent="0.2">
      <c r="A298" t="s">
        <v>37</v>
      </c>
      <c r="B298" s="17">
        <v>42838.333333333336</v>
      </c>
      <c r="C298" t="s">
        <v>159</v>
      </c>
      <c r="D298" t="s">
        <v>63</v>
      </c>
      <c r="E298" t="s">
        <v>72</v>
      </c>
      <c r="F298">
        <v>87</v>
      </c>
      <c r="G298">
        <v>87</v>
      </c>
      <c r="H298">
        <v>85</v>
      </c>
      <c r="I298" t="s">
        <v>57</v>
      </c>
      <c r="J298" t="s">
        <v>40</v>
      </c>
      <c r="K298" t="s">
        <v>116</v>
      </c>
      <c r="L298" t="s">
        <v>172</v>
      </c>
      <c r="M298" t="s">
        <v>172</v>
      </c>
      <c r="N298" t="s">
        <v>422</v>
      </c>
      <c r="O298" t="s">
        <v>82</v>
      </c>
      <c r="P298">
        <v>146</v>
      </c>
      <c r="Q298" t="s">
        <v>251</v>
      </c>
      <c r="R298" t="s">
        <v>253</v>
      </c>
      <c r="S298" t="s">
        <v>49</v>
      </c>
    </row>
    <row r="299" spans="1:19" x14ac:dyDescent="0.2">
      <c r="A299" t="s">
        <v>37</v>
      </c>
      <c r="B299" s="17">
        <v>42838.375</v>
      </c>
      <c r="C299" t="s">
        <v>152</v>
      </c>
      <c r="D299" t="s">
        <v>159</v>
      </c>
      <c r="E299" t="s">
        <v>127</v>
      </c>
      <c r="F299">
        <v>89</v>
      </c>
      <c r="G299">
        <v>89</v>
      </c>
      <c r="H299">
        <v>87</v>
      </c>
      <c r="I299" t="s">
        <v>88</v>
      </c>
      <c r="J299" t="s">
        <v>89</v>
      </c>
      <c r="K299" t="s">
        <v>64</v>
      </c>
      <c r="L299" t="s">
        <v>146</v>
      </c>
      <c r="M299" t="s">
        <v>146</v>
      </c>
      <c r="N299" t="s">
        <v>172</v>
      </c>
      <c r="O299" t="s">
        <v>92</v>
      </c>
      <c r="P299">
        <v>81</v>
      </c>
      <c r="Q299" t="s">
        <v>157</v>
      </c>
      <c r="R299" t="s">
        <v>570</v>
      </c>
      <c r="S299" t="s">
        <v>49</v>
      </c>
    </row>
    <row r="300" spans="1:19" x14ac:dyDescent="0.2">
      <c r="A300" t="s">
        <v>37</v>
      </c>
      <c r="B300" s="17">
        <v>42838.416666666664</v>
      </c>
      <c r="C300" t="s">
        <v>101</v>
      </c>
      <c r="D300" t="s">
        <v>101</v>
      </c>
      <c r="E300" t="s">
        <v>152</v>
      </c>
      <c r="F300">
        <v>78</v>
      </c>
      <c r="G300">
        <v>89</v>
      </c>
      <c r="H300">
        <v>77</v>
      </c>
      <c r="I300" t="s">
        <v>80</v>
      </c>
      <c r="J300" t="s">
        <v>73</v>
      </c>
      <c r="K300" t="s">
        <v>88</v>
      </c>
      <c r="L300" t="s">
        <v>75</v>
      </c>
      <c r="M300" t="s">
        <v>75</v>
      </c>
      <c r="N300" t="s">
        <v>146</v>
      </c>
      <c r="O300" t="s">
        <v>143</v>
      </c>
      <c r="P300">
        <v>114</v>
      </c>
      <c r="Q300" t="s">
        <v>205</v>
      </c>
      <c r="R300" t="s">
        <v>569</v>
      </c>
      <c r="S300" t="s">
        <v>49</v>
      </c>
    </row>
    <row r="301" spans="1:19" x14ac:dyDescent="0.2">
      <c r="A301" t="s">
        <v>37</v>
      </c>
      <c r="B301" s="17">
        <v>42838.458333333336</v>
      </c>
      <c r="C301" t="s">
        <v>394</v>
      </c>
      <c r="D301" t="s">
        <v>394</v>
      </c>
      <c r="E301" t="s">
        <v>398</v>
      </c>
      <c r="F301">
        <v>73</v>
      </c>
      <c r="G301">
        <v>78</v>
      </c>
      <c r="H301">
        <v>71</v>
      </c>
      <c r="I301" t="s">
        <v>74</v>
      </c>
      <c r="J301" t="s">
        <v>80</v>
      </c>
      <c r="K301" t="s">
        <v>57</v>
      </c>
      <c r="L301" t="s">
        <v>81</v>
      </c>
      <c r="M301" t="s">
        <v>81</v>
      </c>
      <c r="N301" t="s">
        <v>75</v>
      </c>
      <c r="O301" t="s">
        <v>76</v>
      </c>
      <c r="P301">
        <v>118</v>
      </c>
      <c r="Q301" t="s">
        <v>59</v>
      </c>
      <c r="R301" t="s">
        <v>568</v>
      </c>
      <c r="S301" t="s">
        <v>49</v>
      </c>
    </row>
    <row r="302" spans="1:19" x14ac:dyDescent="0.2">
      <c r="A302" t="s">
        <v>37</v>
      </c>
      <c r="B302" s="17">
        <v>42838.5</v>
      </c>
      <c r="C302" t="s">
        <v>207</v>
      </c>
      <c r="D302" t="s">
        <v>419</v>
      </c>
      <c r="E302" t="s">
        <v>432</v>
      </c>
      <c r="F302">
        <v>68</v>
      </c>
      <c r="G302">
        <v>73</v>
      </c>
      <c r="H302">
        <v>65</v>
      </c>
      <c r="I302" t="s">
        <v>38</v>
      </c>
      <c r="J302" t="s">
        <v>87</v>
      </c>
      <c r="K302" t="s">
        <v>245</v>
      </c>
      <c r="L302" t="s">
        <v>91</v>
      </c>
      <c r="M302" t="s">
        <v>91</v>
      </c>
      <c r="N302" t="s">
        <v>81</v>
      </c>
      <c r="O302" t="s">
        <v>302</v>
      </c>
      <c r="P302">
        <v>117</v>
      </c>
      <c r="Q302" t="s">
        <v>335</v>
      </c>
      <c r="R302" t="s">
        <v>567</v>
      </c>
      <c r="S302" t="s">
        <v>49</v>
      </c>
    </row>
    <row r="303" spans="1:19" x14ac:dyDescent="0.2">
      <c r="A303" t="s">
        <v>37</v>
      </c>
      <c r="B303" s="17">
        <v>42838.541666666664</v>
      </c>
      <c r="C303" t="s">
        <v>390</v>
      </c>
      <c r="D303" t="s">
        <v>390</v>
      </c>
      <c r="E303" t="s">
        <v>291</v>
      </c>
      <c r="F303">
        <v>68</v>
      </c>
      <c r="G303">
        <v>70</v>
      </c>
      <c r="H303">
        <v>66</v>
      </c>
      <c r="I303" t="s">
        <v>129</v>
      </c>
      <c r="J303" t="s">
        <v>62</v>
      </c>
      <c r="K303" t="s">
        <v>90</v>
      </c>
      <c r="L303" t="s">
        <v>427</v>
      </c>
      <c r="M303" t="s">
        <v>50</v>
      </c>
      <c r="N303" t="s">
        <v>91</v>
      </c>
      <c r="O303" t="s">
        <v>117</v>
      </c>
      <c r="P303">
        <v>123</v>
      </c>
      <c r="Q303" t="s">
        <v>343</v>
      </c>
      <c r="R303" t="s">
        <v>566</v>
      </c>
      <c r="S303" t="s">
        <v>49</v>
      </c>
    </row>
    <row r="304" spans="1:19" x14ac:dyDescent="0.2">
      <c r="A304" t="s">
        <v>37</v>
      </c>
      <c r="B304" s="17">
        <v>42838.583333333336</v>
      </c>
      <c r="C304" t="s">
        <v>212</v>
      </c>
      <c r="D304" t="s">
        <v>286</v>
      </c>
      <c r="E304" t="s">
        <v>276</v>
      </c>
      <c r="F304">
        <v>71</v>
      </c>
      <c r="G304">
        <v>79</v>
      </c>
      <c r="H304">
        <v>66</v>
      </c>
      <c r="I304" t="s">
        <v>127</v>
      </c>
      <c r="J304" t="s">
        <v>120</v>
      </c>
      <c r="K304" t="s">
        <v>116</v>
      </c>
      <c r="L304" t="s">
        <v>218</v>
      </c>
      <c r="M304" t="s">
        <v>427</v>
      </c>
      <c r="N304" t="s">
        <v>218</v>
      </c>
      <c r="O304" t="s">
        <v>219</v>
      </c>
      <c r="P304">
        <v>73</v>
      </c>
      <c r="Q304" t="s">
        <v>259</v>
      </c>
      <c r="R304" t="s">
        <v>565</v>
      </c>
      <c r="S304" t="s">
        <v>49</v>
      </c>
    </row>
    <row r="305" spans="1:19" x14ac:dyDescent="0.2">
      <c r="A305" t="s">
        <v>37</v>
      </c>
      <c r="B305" s="17">
        <v>42838.625</v>
      </c>
      <c r="C305" t="s">
        <v>38</v>
      </c>
      <c r="D305" t="s">
        <v>286</v>
      </c>
      <c r="E305" t="s">
        <v>38</v>
      </c>
      <c r="F305">
        <v>93</v>
      </c>
      <c r="G305">
        <v>93</v>
      </c>
      <c r="H305">
        <v>67</v>
      </c>
      <c r="I305" t="s">
        <v>41</v>
      </c>
      <c r="J305" t="s">
        <v>138</v>
      </c>
      <c r="K305" t="s">
        <v>408</v>
      </c>
      <c r="L305" t="s">
        <v>165</v>
      </c>
      <c r="M305" t="s">
        <v>165</v>
      </c>
      <c r="N305" t="s">
        <v>139</v>
      </c>
      <c r="O305" t="s">
        <v>95</v>
      </c>
      <c r="P305">
        <v>110</v>
      </c>
      <c r="Q305" t="s">
        <v>563</v>
      </c>
      <c r="R305" t="s">
        <v>564</v>
      </c>
      <c r="S305" t="s">
        <v>399</v>
      </c>
    </row>
    <row r="306" spans="1:19" x14ac:dyDescent="0.2">
      <c r="A306" t="s">
        <v>37</v>
      </c>
      <c r="B306" s="17">
        <v>42838.666666666664</v>
      </c>
      <c r="C306" t="s">
        <v>86</v>
      </c>
      <c r="D306" t="s">
        <v>86</v>
      </c>
      <c r="E306" t="s">
        <v>40</v>
      </c>
      <c r="F306">
        <v>93</v>
      </c>
      <c r="G306">
        <v>94</v>
      </c>
      <c r="H306">
        <v>93</v>
      </c>
      <c r="I306" t="s">
        <v>40</v>
      </c>
      <c r="J306" t="s">
        <v>54</v>
      </c>
      <c r="K306" t="s">
        <v>232</v>
      </c>
      <c r="L306" t="s">
        <v>66</v>
      </c>
      <c r="M306" t="s">
        <v>165</v>
      </c>
      <c r="N306" t="s">
        <v>66</v>
      </c>
      <c r="O306" t="s">
        <v>278</v>
      </c>
      <c r="P306">
        <v>123</v>
      </c>
      <c r="Q306" t="s">
        <v>561</v>
      </c>
      <c r="R306" t="s">
        <v>562</v>
      </c>
      <c r="S306" t="s">
        <v>306</v>
      </c>
    </row>
    <row r="307" spans="1:19" x14ac:dyDescent="0.2">
      <c r="A307" t="s">
        <v>37</v>
      </c>
      <c r="B307" s="17">
        <v>42838.708333333336</v>
      </c>
      <c r="C307" t="s">
        <v>134</v>
      </c>
      <c r="D307" t="s">
        <v>138</v>
      </c>
      <c r="E307" t="s">
        <v>86</v>
      </c>
      <c r="F307">
        <v>92</v>
      </c>
      <c r="G307">
        <v>93</v>
      </c>
      <c r="H307">
        <v>92</v>
      </c>
      <c r="I307" t="s">
        <v>38</v>
      </c>
      <c r="J307" t="s">
        <v>129</v>
      </c>
      <c r="K307" t="s">
        <v>89</v>
      </c>
      <c r="L307" t="s">
        <v>272</v>
      </c>
      <c r="M307" t="s">
        <v>66</v>
      </c>
      <c r="N307" t="s">
        <v>272</v>
      </c>
      <c r="O307" t="s">
        <v>51</v>
      </c>
      <c r="P307">
        <v>38</v>
      </c>
      <c r="Q307" t="s">
        <v>356</v>
      </c>
      <c r="R307" t="s">
        <v>560</v>
      </c>
      <c r="S307" t="s">
        <v>225</v>
      </c>
    </row>
    <row r="308" spans="1:19" x14ac:dyDescent="0.2">
      <c r="A308" t="s">
        <v>37</v>
      </c>
      <c r="B308" s="17">
        <v>42838.75</v>
      </c>
      <c r="C308" t="s">
        <v>159</v>
      </c>
      <c r="D308" t="s">
        <v>120</v>
      </c>
      <c r="E308" t="s">
        <v>134</v>
      </c>
      <c r="F308">
        <v>92</v>
      </c>
      <c r="G308">
        <v>92</v>
      </c>
      <c r="H308">
        <v>91</v>
      </c>
      <c r="I308" t="s">
        <v>87</v>
      </c>
      <c r="J308" t="s">
        <v>62</v>
      </c>
      <c r="K308" t="s">
        <v>54</v>
      </c>
      <c r="L308" t="s">
        <v>460</v>
      </c>
      <c r="M308" t="s">
        <v>272</v>
      </c>
      <c r="N308" t="s">
        <v>460</v>
      </c>
      <c r="O308" t="s">
        <v>144</v>
      </c>
      <c r="P308">
        <v>270</v>
      </c>
      <c r="Q308" t="s">
        <v>104</v>
      </c>
      <c r="R308" t="s">
        <v>559</v>
      </c>
      <c r="S308" t="s">
        <v>85</v>
      </c>
    </row>
    <row r="309" spans="1:19" x14ac:dyDescent="0.2">
      <c r="A309" t="s">
        <v>37</v>
      </c>
      <c r="B309" s="17">
        <v>42838.791666666664</v>
      </c>
      <c r="C309" t="s">
        <v>72</v>
      </c>
      <c r="D309" t="s">
        <v>79</v>
      </c>
      <c r="E309" t="s">
        <v>72</v>
      </c>
      <c r="F309">
        <v>92</v>
      </c>
      <c r="G309">
        <v>92</v>
      </c>
      <c r="H309">
        <v>92</v>
      </c>
      <c r="I309" t="s">
        <v>74</v>
      </c>
      <c r="J309" t="s">
        <v>80</v>
      </c>
      <c r="K309" t="s">
        <v>74</v>
      </c>
      <c r="L309" t="s">
        <v>417</v>
      </c>
      <c r="M309" t="s">
        <v>258</v>
      </c>
      <c r="N309" t="s">
        <v>180</v>
      </c>
      <c r="O309" t="s">
        <v>144</v>
      </c>
      <c r="P309">
        <v>277</v>
      </c>
      <c r="Q309" t="s">
        <v>242</v>
      </c>
      <c r="R309" t="s">
        <v>558</v>
      </c>
      <c r="S309" t="s">
        <v>49</v>
      </c>
    </row>
    <row r="310" spans="1:19" x14ac:dyDescent="0.2">
      <c r="A310" t="s">
        <v>37</v>
      </c>
      <c r="B310" s="17">
        <v>42838.833333333336</v>
      </c>
      <c r="C310" t="s">
        <v>152</v>
      </c>
      <c r="D310" t="s">
        <v>159</v>
      </c>
      <c r="E310" t="s">
        <v>128</v>
      </c>
      <c r="F310">
        <v>91</v>
      </c>
      <c r="G310">
        <v>92</v>
      </c>
      <c r="H310">
        <v>91</v>
      </c>
      <c r="I310" t="s">
        <v>38</v>
      </c>
      <c r="J310" t="s">
        <v>87</v>
      </c>
      <c r="K310" t="s">
        <v>38</v>
      </c>
      <c r="L310" t="s">
        <v>301</v>
      </c>
      <c r="M310" t="s">
        <v>301</v>
      </c>
      <c r="N310" t="s">
        <v>185</v>
      </c>
      <c r="O310" t="s">
        <v>82</v>
      </c>
      <c r="P310">
        <v>316</v>
      </c>
      <c r="Q310" t="s">
        <v>205</v>
      </c>
      <c r="R310" t="s">
        <v>557</v>
      </c>
      <c r="S310" t="s">
        <v>49</v>
      </c>
    </row>
    <row r="311" spans="1:19" x14ac:dyDescent="0.2">
      <c r="A311" t="s">
        <v>37</v>
      </c>
      <c r="B311" s="17">
        <v>42838.875</v>
      </c>
      <c r="C311" t="s">
        <v>134</v>
      </c>
      <c r="D311" t="s">
        <v>72</v>
      </c>
      <c r="E311" t="s">
        <v>127</v>
      </c>
      <c r="F311">
        <v>92</v>
      </c>
      <c r="G311">
        <v>92</v>
      </c>
      <c r="H311">
        <v>91</v>
      </c>
      <c r="I311" t="s">
        <v>38</v>
      </c>
      <c r="J311" t="s">
        <v>129</v>
      </c>
      <c r="K311" t="s">
        <v>89</v>
      </c>
      <c r="L311" t="s">
        <v>336</v>
      </c>
      <c r="M311" t="s">
        <v>336</v>
      </c>
      <c r="N311" t="s">
        <v>176</v>
      </c>
      <c r="O311" t="s">
        <v>135</v>
      </c>
      <c r="P311">
        <v>94</v>
      </c>
      <c r="Q311" t="s">
        <v>61</v>
      </c>
      <c r="R311" t="s">
        <v>556</v>
      </c>
      <c r="S311" t="s">
        <v>49</v>
      </c>
    </row>
    <row r="312" spans="1:19" x14ac:dyDescent="0.2">
      <c r="A312" t="s">
        <v>37</v>
      </c>
      <c r="B312" s="17">
        <v>42838.916666666664</v>
      </c>
      <c r="C312" t="s">
        <v>134</v>
      </c>
      <c r="D312" t="s">
        <v>152</v>
      </c>
      <c r="E312" t="s">
        <v>126</v>
      </c>
      <c r="F312">
        <v>93</v>
      </c>
      <c r="G312">
        <v>93</v>
      </c>
      <c r="H312">
        <v>92</v>
      </c>
      <c r="I312" t="s">
        <v>38</v>
      </c>
      <c r="J312" t="s">
        <v>39</v>
      </c>
      <c r="K312" t="s">
        <v>40</v>
      </c>
      <c r="L312" t="s">
        <v>345</v>
      </c>
      <c r="M312" t="s">
        <v>345</v>
      </c>
      <c r="N312" t="s">
        <v>336</v>
      </c>
      <c r="O312" t="s">
        <v>107</v>
      </c>
      <c r="P312">
        <v>32</v>
      </c>
      <c r="Q312" t="s">
        <v>132</v>
      </c>
      <c r="R312" t="s">
        <v>555</v>
      </c>
      <c r="S312" t="s">
        <v>49</v>
      </c>
    </row>
    <row r="313" spans="1:19" x14ac:dyDescent="0.2">
      <c r="A313" t="s">
        <v>37</v>
      </c>
      <c r="B313" s="17">
        <v>42838.958333333336</v>
      </c>
      <c r="C313" t="s">
        <v>127</v>
      </c>
      <c r="D313" t="s">
        <v>134</v>
      </c>
      <c r="E313" t="s">
        <v>126</v>
      </c>
      <c r="F313">
        <v>92</v>
      </c>
      <c r="G313">
        <v>93</v>
      </c>
      <c r="H313">
        <v>92</v>
      </c>
      <c r="I313" t="s">
        <v>40</v>
      </c>
      <c r="J313" t="s">
        <v>129</v>
      </c>
      <c r="K313" t="s">
        <v>40</v>
      </c>
      <c r="L313" t="s">
        <v>171</v>
      </c>
      <c r="M313" t="s">
        <v>140</v>
      </c>
      <c r="N313" t="s">
        <v>345</v>
      </c>
      <c r="O313" t="s">
        <v>135</v>
      </c>
      <c r="P313">
        <v>220</v>
      </c>
      <c r="Q313" t="s">
        <v>76</v>
      </c>
      <c r="R313" t="s">
        <v>554</v>
      </c>
      <c r="S313" t="s">
        <v>49</v>
      </c>
    </row>
    <row r="314" spans="1:19" x14ac:dyDescent="0.2">
      <c r="A314" t="s">
        <v>37</v>
      </c>
      <c r="B314" s="17">
        <v>42839</v>
      </c>
      <c r="C314" t="s">
        <v>126</v>
      </c>
      <c r="D314" t="s">
        <v>127</v>
      </c>
      <c r="E314" t="s">
        <v>55</v>
      </c>
      <c r="F314">
        <v>92</v>
      </c>
      <c r="G314">
        <v>92</v>
      </c>
      <c r="H314">
        <v>91</v>
      </c>
      <c r="I314" t="s">
        <v>89</v>
      </c>
      <c r="J314" t="s">
        <v>40</v>
      </c>
      <c r="K314" t="s">
        <v>57</v>
      </c>
      <c r="L314" t="s">
        <v>142</v>
      </c>
      <c r="M314" t="s">
        <v>142</v>
      </c>
      <c r="N314" t="s">
        <v>171</v>
      </c>
      <c r="O314" t="s">
        <v>51</v>
      </c>
      <c r="P314">
        <v>62</v>
      </c>
      <c r="Q314" t="s">
        <v>282</v>
      </c>
      <c r="R314" t="s">
        <v>588</v>
      </c>
      <c r="S314" t="s">
        <v>49</v>
      </c>
    </row>
    <row r="315" spans="1:19" x14ac:dyDescent="0.2">
      <c r="A315" t="s">
        <v>37</v>
      </c>
      <c r="B315" s="17">
        <v>42839.041666666664</v>
      </c>
      <c r="C315" t="s">
        <v>115</v>
      </c>
      <c r="D315" t="s">
        <v>115</v>
      </c>
      <c r="E315" t="s">
        <v>127</v>
      </c>
      <c r="F315">
        <v>87</v>
      </c>
      <c r="G315">
        <v>91</v>
      </c>
      <c r="H315">
        <v>87</v>
      </c>
      <c r="I315" t="s">
        <v>38</v>
      </c>
      <c r="J315" t="s">
        <v>74</v>
      </c>
      <c r="K315" t="s">
        <v>89</v>
      </c>
      <c r="L315" t="s">
        <v>149</v>
      </c>
      <c r="M315" t="s">
        <v>66</v>
      </c>
      <c r="N315" t="s">
        <v>75</v>
      </c>
      <c r="O315" t="s">
        <v>98</v>
      </c>
      <c r="P315">
        <v>105</v>
      </c>
      <c r="Q315" t="s">
        <v>59</v>
      </c>
      <c r="R315" t="s">
        <v>587</v>
      </c>
      <c r="S315" t="s">
        <v>85</v>
      </c>
    </row>
    <row r="316" spans="1:19" x14ac:dyDescent="0.2">
      <c r="A316" t="s">
        <v>37</v>
      </c>
      <c r="B316" s="17">
        <v>42839.083333333336</v>
      </c>
      <c r="C316" t="s">
        <v>63</v>
      </c>
      <c r="D316" t="s">
        <v>63</v>
      </c>
      <c r="E316" t="s">
        <v>72</v>
      </c>
      <c r="F316">
        <v>83</v>
      </c>
      <c r="G316">
        <v>87</v>
      </c>
      <c r="H316">
        <v>83</v>
      </c>
      <c r="I316" t="s">
        <v>90</v>
      </c>
      <c r="J316" t="s">
        <v>54</v>
      </c>
      <c r="K316" t="s">
        <v>64</v>
      </c>
      <c r="L316" t="s">
        <v>281</v>
      </c>
      <c r="M316" t="s">
        <v>149</v>
      </c>
      <c r="N316" t="s">
        <v>281</v>
      </c>
      <c r="O316" t="s">
        <v>205</v>
      </c>
      <c r="P316">
        <v>102</v>
      </c>
      <c r="Q316" t="s">
        <v>199</v>
      </c>
      <c r="R316" t="s">
        <v>586</v>
      </c>
      <c r="S316" t="s">
        <v>49</v>
      </c>
    </row>
    <row r="317" spans="1:19" x14ac:dyDescent="0.2">
      <c r="A317" t="s">
        <v>37</v>
      </c>
      <c r="B317" s="17">
        <v>42839.125</v>
      </c>
      <c r="C317" t="s">
        <v>267</v>
      </c>
      <c r="D317" t="s">
        <v>71</v>
      </c>
      <c r="E317" t="s">
        <v>120</v>
      </c>
      <c r="F317">
        <v>84</v>
      </c>
      <c r="G317">
        <v>84</v>
      </c>
      <c r="H317">
        <v>82</v>
      </c>
      <c r="I317" t="s">
        <v>90</v>
      </c>
      <c r="J317" t="s">
        <v>184</v>
      </c>
      <c r="K317" t="s">
        <v>245</v>
      </c>
      <c r="L317" t="s">
        <v>146</v>
      </c>
      <c r="M317" t="s">
        <v>281</v>
      </c>
      <c r="N317" t="s">
        <v>146</v>
      </c>
      <c r="O317" t="s">
        <v>269</v>
      </c>
      <c r="P317">
        <v>96</v>
      </c>
      <c r="Q317" t="s">
        <v>409</v>
      </c>
      <c r="R317" t="s">
        <v>514</v>
      </c>
      <c r="S317" t="s">
        <v>49</v>
      </c>
    </row>
    <row r="318" spans="1:19" x14ac:dyDescent="0.2">
      <c r="A318" t="s">
        <v>37</v>
      </c>
      <c r="B318" s="17">
        <v>42839.166666666664</v>
      </c>
      <c r="C318" t="s">
        <v>71</v>
      </c>
      <c r="D318" t="s">
        <v>170</v>
      </c>
      <c r="E318" t="s">
        <v>267</v>
      </c>
      <c r="F318">
        <v>81</v>
      </c>
      <c r="G318">
        <v>84</v>
      </c>
      <c r="H318">
        <v>80</v>
      </c>
      <c r="I318" t="s">
        <v>245</v>
      </c>
      <c r="J318" t="s">
        <v>184</v>
      </c>
      <c r="K318" t="s">
        <v>42</v>
      </c>
      <c r="L318" t="s">
        <v>422</v>
      </c>
      <c r="M318" t="s">
        <v>146</v>
      </c>
      <c r="N318" t="s">
        <v>422</v>
      </c>
      <c r="O318" t="s">
        <v>104</v>
      </c>
      <c r="P318">
        <v>101</v>
      </c>
      <c r="Q318" t="s">
        <v>173</v>
      </c>
      <c r="R318" t="s">
        <v>307</v>
      </c>
      <c r="S318" t="s">
        <v>49</v>
      </c>
    </row>
    <row r="319" spans="1:19" x14ac:dyDescent="0.2">
      <c r="A319" t="s">
        <v>37</v>
      </c>
      <c r="B319" s="17">
        <v>42839.208333333336</v>
      </c>
      <c r="C319" t="s">
        <v>96</v>
      </c>
      <c r="D319" t="s">
        <v>170</v>
      </c>
      <c r="E319" t="s">
        <v>115</v>
      </c>
      <c r="F319">
        <v>81</v>
      </c>
      <c r="G319">
        <v>83</v>
      </c>
      <c r="H319">
        <v>81</v>
      </c>
      <c r="I319" t="s">
        <v>90</v>
      </c>
      <c r="J319" t="s">
        <v>184</v>
      </c>
      <c r="K319" t="s">
        <v>245</v>
      </c>
      <c r="L319" t="s">
        <v>268</v>
      </c>
      <c r="M319" t="s">
        <v>422</v>
      </c>
      <c r="N319" t="s">
        <v>268</v>
      </c>
      <c r="O319" t="s">
        <v>214</v>
      </c>
      <c r="P319">
        <v>111</v>
      </c>
      <c r="Q319" t="s">
        <v>173</v>
      </c>
      <c r="R319" t="s">
        <v>253</v>
      </c>
      <c r="S319" t="s">
        <v>49</v>
      </c>
    </row>
    <row r="320" spans="1:19" x14ac:dyDescent="0.2">
      <c r="A320" t="s">
        <v>37</v>
      </c>
      <c r="B320" s="17">
        <v>42839.25</v>
      </c>
      <c r="C320" t="s">
        <v>73</v>
      </c>
      <c r="D320" t="s">
        <v>96</v>
      </c>
      <c r="E320" t="s">
        <v>65</v>
      </c>
      <c r="F320">
        <v>90</v>
      </c>
      <c r="G320">
        <v>90</v>
      </c>
      <c r="H320">
        <v>81</v>
      </c>
      <c r="I320" t="s">
        <v>245</v>
      </c>
      <c r="J320" t="s">
        <v>90</v>
      </c>
      <c r="K320" t="s">
        <v>56</v>
      </c>
      <c r="L320" t="s">
        <v>272</v>
      </c>
      <c r="M320" t="s">
        <v>256</v>
      </c>
      <c r="N320" t="s">
        <v>272</v>
      </c>
      <c r="O320" t="s">
        <v>107</v>
      </c>
      <c r="P320">
        <v>293</v>
      </c>
      <c r="Q320" t="s">
        <v>181</v>
      </c>
      <c r="R320" t="s">
        <v>585</v>
      </c>
      <c r="S320" t="s">
        <v>49</v>
      </c>
    </row>
    <row r="321" spans="1:19" x14ac:dyDescent="0.2">
      <c r="A321" t="s">
        <v>37</v>
      </c>
      <c r="B321" s="17">
        <v>42839.291666666664</v>
      </c>
      <c r="C321" t="s">
        <v>62</v>
      </c>
      <c r="D321" t="s">
        <v>73</v>
      </c>
      <c r="E321" t="s">
        <v>87</v>
      </c>
      <c r="F321">
        <v>92</v>
      </c>
      <c r="G321">
        <v>92</v>
      </c>
      <c r="H321">
        <v>90</v>
      </c>
      <c r="I321" t="s">
        <v>64</v>
      </c>
      <c r="J321" t="s">
        <v>90</v>
      </c>
      <c r="K321" t="s">
        <v>42</v>
      </c>
      <c r="L321" t="s">
        <v>268</v>
      </c>
      <c r="M321" t="s">
        <v>268</v>
      </c>
      <c r="N321" t="s">
        <v>301</v>
      </c>
      <c r="O321" t="s">
        <v>225</v>
      </c>
      <c r="P321">
        <v>25</v>
      </c>
      <c r="Q321" t="s">
        <v>51</v>
      </c>
      <c r="R321" t="s">
        <v>584</v>
      </c>
      <c r="S321" t="s">
        <v>49</v>
      </c>
    </row>
    <row r="322" spans="1:19" x14ac:dyDescent="0.2">
      <c r="A322" t="s">
        <v>37</v>
      </c>
      <c r="B322" s="17">
        <v>42839.333333333336</v>
      </c>
      <c r="C322" t="s">
        <v>159</v>
      </c>
      <c r="D322" t="s">
        <v>159</v>
      </c>
      <c r="E322" t="s">
        <v>80</v>
      </c>
      <c r="F322">
        <v>89</v>
      </c>
      <c r="G322">
        <v>92</v>
      </c>
      <c r="H322">
        <v>89</v>
      </c>
      <c r="I322" t="s">
        <v>40</v>
      </c>
      <c r="J322" t="s">
        <v>40</v>
      </c>
      <c r="K322" t="s">
        <v>245</v>
      </c>
      <c r="L322" t="s">
        <v>277</v>
      </c>
      <c r="M322" t="s">
        <v>277</v>
      </c>
      <c r="N322" t="s">
        <v>268</v>
      </c>
      <c r="O322" t="s">
        <v>269</v>
      </c>
      <c r="P322">
        <v>107</v>
      </c>
      <c r="Q322" t="s">
        <v>93</v>
      </c>
      <c r="R322" t="s">
        <v>307</v>
      </c>
      <c r="S322" t="s">
        <v>49</v>
      </c>
    </row>
    <row r="323" spans="1:19" x14ac:dyDescent="0.2">
      <c r="A323" t="s">
        <v>37</v>
      </c>
      <c r="B323" s="17">
        <v>42839.375</v>
      </c>
      <c r="C323" t="s">
        <v>71</v>
      </c>
      <c r="D323" t="s">
        <v>96</v>
      </c>
      <c r="E323" t="s">
        <v>159</v>
      </c>
      <c r="F323">
        <v>81</v>
      </c>
      <c r="G323">
        <v>89</v>
      </c>
      <c r="H323">
        <v>81</v>
      </c>
      <c r="I323" t="s">
        <v>245</v>
      </c>
      <c r="J323" t="s">
        <v>40</v>
      </c>
      <c r="K323" t="s">
        <v>245</v>
      </c>
      <c r="L323" t="s">
        <v>422</v>
      </c>
      <c r="M323" t="s">
        <v>422</v>
      </c>
      <c r="N323" t="s">
        <v>256</v>
      </c>
      <c r="O323" t="s">
        <v>132</v>
      </c>
      <c r="P323">
        <v>139</v>
      </c>
      <c r="Q323" t="s">
        <v>278</v>
      </c>
      <c r="R323" s="18">
        <v>3674</v>
      </c>
      <c r="S323" t="s">
        <v>49</v>
      </c>
    </row>
    <row r="324" spans="1:19" x14ac:dyDescent="0.2">
      <c r="A324" t="s">
        <v>37</v>
      </c>
      <c r="B324" s="17">
        <v>42839.416666666664</v>
      </c>
      <c r="C324" t="s">
        <v>254</v>
      </c>
      <c r="D324" t="s">
        <v>254</v>
      </c>
      <c r="E324" t="s">
        <v>267</v>
      </c>
      <c r="F324">
        <v>79</v>
      </c>
      <c r="G324">
        <v>82</v>
      </c>
      <c r="H324">
        <v>79</v>
      </c>
      <c r="I324" t="s">
        <v>184</v>
      </c>
      <c r="J324" t="s">
        <v>116</v>
      </c>
      <c r="K324" t="s">
        <v>41</v>
      </c>
      <c r="L324" t="s">
        <v>249</v>
      </c>
      <c r="M324" t="s">
        <v>249</v>
      </c>
      <c r="N324" t="s">
        <v>422</v>
      </c>
      <c r="O324" t="s">
        <v>251</v>
      </c>
      <c r="P324">
        <v>133</v>
      </c>
      <c r="Q324" t="s">
        <v>292</v>
      </c>
      <c r="R324" t="s">
        <v>583</v>
      </c>
      <c r="S324" t="s">
        <v>49</v>
      </c>
    </row>
    <row r="325" spans="1:19" x14ac:dyDescent="0.2">
      <c r="A325" t="s">
        <v>37</v>
      </c>
      <c r="B325" s="17">
        <v>42839.458333333336</v>
      </c>
      <c r="C325" t="s">
        <v>294</v>
      </c>
      <c r="D325" t="s">
        <v>294</v>
      </c>
      <c r="E325" t="s">
        <v>179</v>
      </c>
      <c r="F325">
        <v>77</v>
      </c>
      <c r="G325">
        <v>79</v>
      </c>
      <c r="H325">
        <v>77</v>
      </c>
      <c r="I325" t="s">
        <v>64</v>
      </c>
      <c r="J325" t="s">
        <v>184</v>
      </c>
      <c r="K325" t="s">
        <v>64</v>
      </c>
      <c r="L325" t="s">
        <v>142</v>
      </c>
      <c r="M325" t="s">
        <v>75</v>
      </c>
      <c r="N325" t="s">
        <v>249</v>
      </c>
      <c r="O325" t="s">
        <v>192</v>
      </c>
      <c r="P325">
        <v>123</v>
      </c>
      <c r="Q325" t="s">
        <v>303</v>
      </c>
      <c r="R325" t="s">
        <v>582</v>
      </c>
      <c r="S325" t="s">
        <v>49</v>
      </c>
    </row>
    <row r="326" spans="1:19" x14ac:dyDescent="0.2">
      <c r="A326" t="s">
        <v>37</v>
      </c>
      <c r="B326" s="17">
        <v>42839.5</v>
      </c>
      <c r="C326" t="s">
        <v>263</v>
      </c>
      <c r="D326" t="s">
        <v>263</v>
      </c>
      <c r="E326" t="s">
        <v>348</v>
      </c>
      <c r="F326">
        <v>76</v>
      </c>
      <c r="G326">
        <v>78</v>
      </c>
      <c r="H326">
        <v>75</v>
      </c>
      <c r="I326" t="s">
        <v>89</v>
      </c>
      <c r="J326" t="s">
        <v>89</v>
      </c>
      <c r="K326" t="s">
        <v>64</v>
      </c>
      <c r="L326" t="s">
        <v>66</v>
      </c>
      <c r="M326" t="s">
        <v>66</v>
      </c>
      <c r="N326" t="s">
        <v>141</v>
      </c>
      <c r="O326" t="s">
        <v>205</v>
      </c>
      <c r="P326">
        <v>135</v>
      </c>
      <c r="Q326" t="s">
        <v>319</v>
      </c>
      <c r="R326" t="s">
        <v>581</v>
      </c>
      <c r="S326" t="s">
        <v>49</v>
      </c>
    </row>
    <row r="327" spans="1:19" x14ac:dyDescent="0.2">
      <c r="A327" t="s">
        <v>37</v>
      </c>
      <c r="B327" s="17">
        <v>42839.541666666664</v>
      </c>
      <c r="C327" t="s">
        <v>263</v>
      </c>
      <c r="D327" t="s">
        <v>221</v>
      </c>
      <c r="E327" t="s">
        <v>310</v>
      </c>
      <c r="F327">
        <v>78</v>
      </c>
      <c r="G327">
        <v>78</v>
      </c>
      <c r="H327">
        <v>69</v>
      </c>
      <c r="I327" t="s">
        <v>129</v>
      </c>
      <c r="J327" t="s">
        <v>73</v>
      </c>
      <c r="K327" t="s">
        <v>90</v>
      </c>
      <c r="L327" t="s">
        <v>81</v>
      </c>
      <c r="M327" t="s">
        <v>81</v>
      </c>
      <c r="N327" t="s">
        <v>153</v>
      </c>
      <c r="O327" t="s">
        <v>282</v>
      </c>
      <c r="P327">
        <v>116</v>
      </c>
      <c r="Q327" t="s">
        <v>358</v>
      </c>
      <c r="R327" t="s">
        <v>580</v>
      </c>
      <c r="S327" t="s">
        <v>49</v>
      </c>
    </row>
    <row r="328" spans="1:19" x14ac:dyDescent="0.2">
      <c r="A328" t="s">
        <v>37</v>
      </c>
      <c r="B328" s="17">
        <v>42839.583333333336</v>
      </c>
      <c r="C328" t="s">
        <v>222</v>
      </c>
      <c r="D328" t="s">
        <v>212</v>
      </c>
      <c r="E328" t="s">
        <v>294</v>
      </c>
      <c r="F328">
        <v>69</v>
      </c>
      <c r="G328">
        <v>84</v>
      </c>
      <c r="H328">
        <v>69</v>
      </c>
      <c r="I328" t="s">
        <v>80</v>
      </c>
      <c r="J328" t="s">
        <v>72</v>
      </c>
      <c r="K328" t="s">
        <v>54</v>
      </c>
      <c r="L328" t="s">
        <v>281</v>
      </c>
      <c r="M328" t="s">
        <v>139</v>
      </c>
      <c r="N328" t="s">
        <v>281</v>
      </c>
      <c r="O328" t="s">
        <v>181</v>
      </c>
      <c r="P328">
        <v>132</v>
      </c>
      <c r="Q328" t="s">
        <v>279</v>
      </c>
      <c r="R328" t="s">
        <v>579</v>
      </c>
      <c r="S328" t="s">
        <v>49</v>
      </c>
    </row>
    <row r="329" spans="1:19" x14ac:dyDescent="0.2">
      <c r="A329" t="s">
        <v>37</v>
      </c>
      <c r="B329" s="17">
        <v>42839.625</v>
      </c>
      <c r="C329" t="s">
        <v>222</v>
      </c>
      <c r="D329" t="s">
        <v>201</v>
      </c>
      <c r="E329" t="s">
        <v>426</v>
      </c>
      <c r="F329">
        <v>70</v>
      </c>
      <c r="G329">
        <v>74</v>
      </c>
      <c r="H329">
        <v>67</v>
      </c>
      <c r="I329" t="s">
        <v>55</v>
      </c>
      <c r="J329" t="s">
        <v>138</v>
      </c>
      <c r="K329" t="s">
        <v>54</v>
      </c>
      <c r="L329" t="s">
        <v>141</v>
      </c>
      <c r="M329" t="s">
        <v>153</v>
      </c>
      <c r="N329" t="s">
        <v>140</v>
      </c>
      <c r="O329" t="s">
        <v>167</v>
      </c>
      <c r="P329">
        <v>126</v>
      </c>
      <c r="Q329" t="s">
        <v>279</v>
      </c>
      <c r="R329" t="s">
        <v>578</v>
      </c>
      <c r="S329" t="s">
        <v>49</v>
      </c>
    </row>
    <row r="330" spans="1:19" x14ac:dyDescent="0.2">
      <c r="A330" t="s">
        <v>37</v>
      </c>
      <c r="B330" s="17">
        <v>42839.666666666664</v>
      </c>
      <c r="C330" t="s">
        <v>291</v>
      </c>
      <c r="D330" t="s">
        <v>222</v>
      </c>
      <c r="E330" t="s">
        <v>120</v>
      </c>
      <c r="F330">
        <v>74</v>
      </c>
      <c r="G330">
        <v>88</v>
      </c>
      <c r="H330">
        <v>70</v>
      </c>
      <c r="I330" t="s">
        <v>86</v>
      </c>
      <c r="J330" t="s">
        <v>155</v>
      </c>
      <c r="K330" t="s">
        <v>231</v>
      </c>
      <c r="L330" t="s">
        <v>204</v>
      </c>
      <c r="M330" t="s">
        <v>75</v>
      </c>
      <c r="N330" t="s">
        <v>204</v>
      </c>
      <c r="O330" t="s">
        <v>167</v>
      </c>
      <c r="P330">
        <v>115</v>
      </c>
      <c r="Q330" t="s">
        <v>576</v>
      </c>
      <c r="R330" t="s">
        <v>577</v>
      </c>
      <c r="S330" t="s">
        <v>67</v>
      </c>
    </row>
    <row r="331" spans="1:19" x14ac:dyDescent="0.2">
      <c r="A331" t="s">
        <v>37</v>
      </c>
      <c r="B331" s="17">
        <v>42839.708333333336</v>
      </c>
      <c r="C331" t="s">
        <v>394</v>
      </c>
      <c r="D331" t="s">
        <v>208</v>
      </c>
      <c r="E331" t="s">
        <v>217</v>
      </c>
      <c r="F331">
        <v>77</v>
      </c>
      <c r="G331">
        <v>77</v>
      </c>
      <c r="H331">
        <v>67</v>
      </c>
      <c r="I331" t="s">
        <v>126</v>
      </c>
      <c r="J331" t="s">
        <v>120</v>
      </c>
      <c r="K331" t="s">
        <v>129</v>
      </c>
      <c r="L331" t="s">
        <v>301</v>
      </c>
      <c r="M331" t="s">
        <v>204</v>
      </c>
      <c r="N331" t="s">
        <v>301</v>
      </c>
      <c r="O331" t="s">
        <v>430</v>
      </c>
      <c r="P331">
        <v>113</v>
      </c>
      <c r="Q331" t="s">
        <v>351</v>
      </c>
      <c r="R331" t="s">
        <v>575</v>
      </c>
      <c r="S331" t="s">
        <v>49</v>
      </c>
    </row>
    <row r="332" spans="1:19" x14ac:dyDescent="0.2">
      <c r="A332" t="s">
        <v>37</v>
      </c>
      <c r="B332" s="17">
        <v>42839.75</v>
      </c>
      <c r="C332" t="s">
        <v>329</v>
      </c>
      <c r="D332" t="s">
        <v>291</v>
      </c>
      <c r="E332" t="s">
        <v>329</v>
      </c>
      <c r="F332">
        <v>74</v>
      </c>
      <c r="G332">
        <v>77</v>
      </c>
      <c r="H332">
        <v>69</v>
      </c>
      <c r="I332" t="s">
        <v>54</v>
      </c>
      <c r="J332" t="s">
        <v>128</v>
      </c>
      <c r="K332" t="s">
        <v>57</v>
      </c>
      <c r="L332" t="s">
        <v>272</v>
      </c>
      <c r="M332" t="s">
        <v>268</v>
      </c>
      <c r="N332" t="s">
        <v>198</v>
      </c>
      <c r="O332" t="s">
        <v>112</v>
      </c>
      <c r="P332">
        <v>116</v>
      </c>
      <c r="Q332" t="s">
        <v>392</v>
      </c>
      <c r="R332" t="s">
        <v>574</v>
      </c>
      <c r="S332" t="s">
        <v>49</v>
      </c>
    </row>
    <row r="333" spans="1:19" x14ac:dyDescent="0.2">
      <c r="A333" t="s">
        <v>37</v>
      </c>
      <c r="B333" s="17">
        <v>42839.791666666664</v>
      </c>
      <c r="C333" t="s">
        <v>110</v>
      </c>
      <c r="D333" t="s">
        <v>276</v>
      </c>
      <c r="E333" t="s">
        <v>119</v>
      </c>
      <c r="F333">
        <v>83</v>
      </c>
      <c r="G333">
        <v>83</v>
      </c>
      <c r="H333">
        <v>74</v>
      </c>
      <c r="I333" t="s">
        <v>65</v>
      </c>
      <c r="J333" t="s">
        <v>65</v>
      </c>
      <c r="K333" t="s">
        <v>40</v>
      </c>
      <c r="L333" t="s">
        <v>258</v>
      </c>
      <c r="M333" t="s">
        <v>256</v>
      </c>
      <c r="N333" t="s">
        <v>417</v>
      </c>
      <c r="O333" t="s">
        <v>205</v>
      </c>
      <c r="P333">
        <v>93</v>
      </c>
      <c r="Q333" t="s">
        <v>332</v>
      </c>
      <c r="R333" t="s">
        <v>573</v>
      </c>
      <c r="S333" t="s">
        <v>49</v>
      </c>
    </row>
    <row r="334" spans="1:19" x14ac:dyDescent="0.2">
      <c r="A334" t="s">
        <v>37</v>
      </c>
      <c r="B334" s="17">
        <v>42839.833333333336</v>
      </c>
      <c r="C334" t="s">
        <v>266</v>
      </c>
      <c r="D334" t="s">
        <v>108</v>
      </c>
      <c r="E334" t="s">
        <v>294</v>
      </c>
      <c r="F334">
        <v>78</v>
      </c>
      <c r="G334">
        <v>85</v>
      </c>
      <c r="H334">
        <v>77</v>
      </c>
      <c r="I334" t="s">
        <v>40</v>
      </c>
      <c r="J334" t="s">
        <v>73</v>
      </c>
      <c r="K334" t="s">
        <v>40</v>
      </c>
      <c r="L334" t="s">
        <v>255</v>
      </c>
      <c r="M334" t="s">
        <v>422</v>
      </c>
      <c r="N334" t="s">
        <v>258</v>
      </c>
      <c r="O334" t="s">
        <v>104</v>
      </c>
      <c r="P334">
        <v>92</v>
      </c>
      <c r="Q334" t="s">
        <v>136</v>
      </c>
      <c r="R334" t="s">
        <v>572</v>
      </c>
      <c r="S334" t="s">
        <v>49</v>
      </c>
    </row>
    <row r="335" spans="1:19" x14ac:dyDescent="0.2">
      <c r="A335" t="s">
        <v>37</v>
      </c>
      <c r="B335" s="17">
        <v>42839.875</v>
      </c>
      <c r="C335" t="s">
        <v>169</v>
      </c>
      <c r="D335" t="s">
        <v>266</v>
      </c>
      <c r="E335" t="s">
        <v>169</v>
      </c>
      <c r="F335">
        <v>84</v>
      </c>
      <c r="G335">
        <v>84</v>
      </c>
      <c r="H335">
        <v>77</v>
      </c>
      <c r="I335" t="s">
        <v>129</v>
      </c>
      <c r="J335" t="s">
        <v>74</v>
      </c>
      <c r="K335" t="s">
        <v>89</v>
      </c>
      <c r="L335" t="s">
        <v>204</v>
      </c>
      <c r="M335" t="s">
        <v>204</v>
      </c>
      <c r="N335" t="s">
        <v>255</v>
      </c>
      <c r="O335" t="s">
        <v>264</v>
      </c>
      <c r="P335">
        <v>84</v>
      </c>
      <c r="Q335" t="s">
        <v>305</v>
      </c>
      <c r="R335" t="s">
        <v>571</v>
      </c>
      <c r="S335" t="s">
        <v>49</v>
      </c>
    </row>
    <row r="336" spans="1:19" x14ac:dyDescent="0.2">
      <c r="A336" t="s">
        <v>37</v>
      </c>
      <c r="B336" s="17">
        <v>42839.916666666664</v>
      </c>
      <c r="C336" t="s">
        <v>179</v>
      </c>
      <c r="D336" t="s">
        <v>440</v>
      </c>
      <c r="E336" t="s">
        <v>169</v>
      </c>
      <c r="F336">
        <v>85</v>
      </c>
      <c r="G336">
        <v>85</v>
      </c>
      <c r="H336">
        <v>84</v>
      </c>
      <c r="I336" t="s">
        <v>39</v>
      </c>
      <c r="J336" t="s">
        <v>39</v>
      </c>
      <c r="K336" t="s">
        <v>129</v>
      </c>
      <c r="L336" t="s">
        <v>281</v>
      </c>
      <c r="M336" t="s">
        <v>281</v>
      </c>
      <c r="N336" t="s">
        <v>204</v>
      </c>
      <c r="O336" t="s">
        <v>205</v>
      </c>
      <c r="P336">
        <v>98</v>
      </c>
      <c r="Q336" t="s">
        <v>68</v>
      </c>
      <c r="R336" t="s">
        <v>253</v>
      </c>
      <c r="S336" t="s">
        <v>49</v>
      </c>
    </row>
    <row r="337" spans="1:19" x14ac:dyDescent="0.2">
      <c r="A337" t="s">
        <v>37</v>
      </c>
      <c r="B337" s="17">
        <v>42839.958333333336</v>
      </c>
      <c r="C337" t="s">
        <v>175</v>
      </c>
      <c r="D337" t="s">
        <v>348</v>
      </c>
      <c r="E337" t="s">
        <v>175</v>
      </c>
      <c r="F337">
        <v>84</v>
      </c>
      <c r="G337">
        <v>84</v>
      </c>
      <c r="H337">
        <v>83</v>
      </c>
      <c r="I337" t="s">
        <v>54</v>
      </c>
      <c r="J337" t="s">
        <v>39</v>
      </c>
      <c r="K337" t="s">
        <v>54</v>
      </c>
      <c r="L337" t="s">
        <v>66</v>
      </c>
      <c r="M337" t="s">
        <v>66</v>
      </c>
      <c r="N337" t="s">
        <v>75</v>
      </c>
      <c r="O337" t="s">
        <v>166</v>
      </c>
      <c r="P337">
        <v>88</v>
      </c>
      <c r="Q337" t="s">
        <v>136</v>
      </c>
      <c r="R337" t="s">
        <v>253</v>
      </c>
      <c r="S337" t="s">
        <v>49</v>
      </c>
    </row>
    <row r="338" spans="1:19" x14ac:dyDescent="0.2">
      <c r="A338" t="s">
        <v>37</v>
      </c>
      <c r="B338" s="17">
        <v>42840</v>
      </c>
      <c r="C338" t="s">
        <v>175</v>
      </c>
      <c r="D338" t="s">
        <v>254</v>
      </c>
      <c r="E338" t="s">
        <v>175</v>
      </c>
      <c r="F338">
        <v>81</v>
      </c>
      <c r="G338">
        <v>84</v>
      </c>
      <c r="H338">
        <v>79</v>
      </c>
      <c r="I338" t="s">
        <v>184</v>
      </c>
      <c r="J338" t="s">
        <v>38</v>
      </c>
      <c r="K338" t="s">
        <v>184</v>
      </c>
      <c r="L338" t="s">
        <v>58</v>
      </c>
      <c r="M338" t="s">
        <v>58</v>
      </c>
      <c r="N338" t="s">
        <v>66</v>
      </c>
      <c r="O338" t="s">
        <v>187</v>
      </c>
      <c r="P338">
        <v>93</v>
      </c>
      <c r="Q338" t="s">
        <v>370</v>
      </c>
      <c r="R338" t="s">
        <v>609</v>
      </c>
      <c r="S338" t="s">
        <v>49</v>
      </c>
    </row>
    <row r="339" spans="1:19" x14ac:dyDescent="0.2">
      <c r="A339" t="s">
        <v>37</v>
      </c>
      <c r="B339" s="17">
        <v>42840.041666666664</v>
      </c>
      <c r="C339" t="s">
        <v>175</v>
      </c>
      <c r="D339" t="s">
        <v>254</v>
      </c>
      <c r="E339" t="s">
        <v>170</v>
      </c>
      <c r="F339">
        <v>79</v>
      </c>
      <c r="G339">
        <v>81</v>
      </c>
      <c r="H339">
        <v>78</v>
      </c>
      <c r="I339" t="s">
        <v>64</v>
      </c>
      <c r="J339" t="s">
        <v>116</v>
      </c>
      <c r="K339" t="s">
        <v>42</v>
      </c>
      <c r="L339" t="s">
        <v>91</v>
      </c>
      <c r="M339" t="s">
        <v>50</v>
      </c>
      <c r="N339" t="s">
        <v>58</v>
      </c>
      <c r="O339" t="s">
        <v>150</v>
      </c>
      <c r="P339">
        <v>112</v>
      </c>
      <c r="Q339" t="s">
        <v>306</v>
      </c>
      <c r="R339" t="s">
        <v>483</v>
      </c>
      <c r="S339" t="s">
        <v>49</v>
      </c>
    </row>
    <row r="340" spans="1:19" x14ac:dyDescent="0.2">
      <c r="A340" t="s">
        <v>37</v>
      </c>
      <c r="B340" s="17">
        <v>42840.083333333336</v>
      </c>
      <c r="C340" t="s">
        <v>348</v>
      </c>
      <c r="D340" t="s">
        <v>294</v>
      </c>
      <c r="E340" t="s">
        <v>125</v>
      </c>
      <c r="F340">
        <v>78</v>
      </c>
      <c r="G340">
        <v>79</v>
      </c>
      <c r="H340">
        <v>77</v>
      </c>
      <c r="I340" t="s">
        <v>64</v>
      </c>
      <c r="J340" t="s">
        <v>90</v>
      </c>
      <c r="K340" t="s">
        <v>245</v>
      </c>
      <c r="L340" t="s">
        <v>91</v>
      </c>
      <c r="M340" t="s">
        <v>50</v>
      </c>
      <c r="N340" t="s">
        <v>91</v>
      </c>
      <c r="O340" t="s">
        <v>315</v>
      </c>
      <c r="P340">
        <v>107</v>
      </c>
      <c r="Q340" t="s">
        <v>332</v>
      </c>
      <c r="R340" t="s">
        <v>439</v>
      </c>
      <c r="S340" t="s">
        <v>49</v>
      </c>
    </row>
    <row r="341" spans="1:19" x14ac:dyDescent="0.2">
      <c r="A341" t="s">
        <v>37</v>
      </c>
      <c r="B341" s="17">
        <v>42840.125</v>
      </c>
      <c r="C341" t="s">
        <v>79</v>
      </c>
      <c r="D341" t="s">
        <v>294</v>
      </c>
      <c r="E341" t="s">
        <v>72</v>
      </c>
      <c r="F341">
        <v>85</v>
      </c>
      <c r="G341">
        <v>85</v>
      </c>
      <c r="H341">
        <v>78</v>
      </c>
      <c r="I341" t="s">
        <v>64</v>
      </c>
      <c r="J341" t="s">
        <v>184</v>
      </c>
      <c r="K341" t="s">
        <v>231</v>
      </c>
      <c r="L341" t="s">
        <v>58</v>
      </c>
      <c r="M341" t="s">
        <v>91</v>
      </c>
      <c r="N341" t="s">
        <v>130</v>
      </c>
      <c r="O341" t="s">
        <v>77</v>
      </c>
      <c r="P341">
        <v>114</v>
      </c>
      <c r="Q341" t="s">
        <v>501</v>
      </c>
      <c r="R341" t="s">
        <v>608</v>
      </c>
      <c r="S341" t="s">
        <v>225</v>
      </c>
    </row>
    <row r="342" spans="1:19" x14ac:dyDescent="0.2">
      <c r="A342" t="s">
        <v>37</v>
      </c>
      <c r="B342" s="17">
        <v>42840.166666666664</v>
      </c>
      <c r="C342" t="s">
        <v>73</v>
      </c>
      <c r="D342" t="s">
        <v>63</v>
      </c>
      <c r="E342" t="s">
        <v>73</v>
      </c>
      <c r="F342">
        <v>90</v>
      </c>
      <c r="G342">
        <v>90</v>
      </c>
      <c r="H342">
        <v>84</v>
      </c>
      <c r="I342" t="s">
        <v>64</v>
      </c>
      <c r="J342" t="s">
        <v>57</v>
      </c>
      <c r="K342" t="s">
        <v>232</v>
      </c>
      <c r="L342" t="s">
        <v>153</v>
      </c>
      <c r="M342" t="s">
        <v>223</v>
      </c>
      <c r="N342" t="s">
        <v>153</v>
      </c>
      <c r="O342" t="s">
        <v>251</v>
      </c>
      <c r="P342">
        <v>77</v>
      </c>
      <c r="Q342" t="s">
        <v>334</v>
      </c>
      <c r="R342" t="s">
        <v>367</v>
      </c>
      <c r="S342" t="s">
        <v>85</v>
      </c>
    </row>
    <row r="343" spans="1:19" x14ac:dyDescent="0.2">
      <c r="A343" t="s">
        <v>37</v>
      </c>
      <c r="B343" s="17">
        <v>42840.208333333336</v>
      </c>
      <c r="C343" t="s">
        <v>63</v>
      </c>
      <c r="D343" t="s">
        <v>63</v>
      </c>
      <c r="E343" t="s">
        <v>73</v>
      </c>
      <c r="F343">
        <v>88</v>
      </c>
      <c r="G343">
        <v>91</v>
      </c>
      <c r="H343">
        <v>88</v>
      </c>
      <c r="I343" t="s">
        <v>39</v>
      </c>
      <c r="J343" t="s">
        <v>39</v>
      </c>
      <c r="K343" t="s">
        <v>245</v>
      </c>
      <c r="L343" t="s">
        <v>249</v>
      </c>
      <c r="M343" t="s">
        <v>153</v>
      </c>
      <c r="N343" t="s">
        <v>249</v>
      </c>
      <c r="O343" t="s">
        <v>289</v>
      </c>
      <c r="P343">
        <v>105</v>
      </c>
      <c r="Q343" t="s">
        <v>52</v>
      </c>
      <c r="R343" t="s">
        <v>607</v>
      </c>
      <c r="S343" t="s">
        <v>85</v>
      </c>
    </row>
    <row r="344" spans="1:19" x14ac:dyDescent="0.2">
      <c r="A344" t="s">
        <v>37</v>
      </c>
      <c r="B344" s="17">
        <v>42840.25</v>
      </c>
      <c r="C344" t="s">
        <v>115</v>
      </c>
      <c r="D344" t="s">
        <v>170</v>
      </c>
      <c r="E344" t="s">
        <v>115</v>
      </c>
      <c r="F344">
        <v>87</v>
      </c>
      <c r="G344">
        <v>88</v>
      </c>
      <c r="H344">
        <v>86</v>
      </c>
      <c r="I344" t="s">
        <v>54</v>
      </c>
      <c r="J344" t="s">
        <v>39</v>
      </c>
      <c r="K344" t="s">
        <v>54</v>
      </c>
      <c r="L344" t="s">
        <v>250</v>
      </c>
      <c r="M344" t="s">
        <v>249</v>
      </c>
      <c r="N344" t="s">
        <v>250</v>
      </c>
      <c r="O344" t="s">
        <v>315</v>
      </c>
      <c r="P344">
        <v>100</v>
      </c>
      <c r="Q344" t="s">
        <v>52</v>
      </c>
      <c r="R344" t="s">
        <v>489</v>
      </c>
      <c r="S344" t="s">
        <v>49</v>
      </c>
    </row>
    <row r="345" spans="1:19" x14ac:dyDescent="0.2">
      <c r="A345" t="s">
        <v>37</v>
      </c>
      <c r="B345" s="17">
        <v>42840.291666666664</v>
      </c>
      <c r="C345" t="s">
        <v>179</v>
      </c>
      <c r="D345" t="s">
        <v>440</v>
      </c>
      <c r="E345" t="s">
        <v>63</v>
      </c>
      <c r="F345">
        <v>78</v>
      </c>
      <c r="G345">
        <v>87</v>
      </c>
      <c r="H345">
        <v>77</v>
      </c>
      <c r="I345" t="s">
        <v>245</v>
      </c>
      <c r="J345" t="s">
        <v>38</v>
      </c>
      <c r="K345" t="s">
        <v>245</v>
      </c>
      <c r="L345" t="s">
        <v>268</v>
      </c>
      <c r="M345" t="s">
        <v>255</v>
      </c>
      <c r="N345" t="s">
        <v>272</v>
      </c>
      <c r="O345" t="s">
        <v>112</v>
      </c>
      <c r="P345">
        <v>123</v>
      </c>
      <c r="Q345" t="s">
        <v>273</v>
      </c>
      <c r="R345" t="s">
        <v>606</v>
      </c>
      <c r="S345" t="s">
        <v>85</v>
      </c>
    </row>
    <row r="346" spans="1:19" x14ac:dyDescent="0.2">
      <c r="A346" t="s">
        <v>37</v>
      </c>
      <c r="B346" s="17">
        <v>42840.333333333336</v>
      </c>
      <c r="C346" t="s">
        <v>96</v>
      </c>
      <c r="D346" t="s">
        <v>440</v>
      </c>
      <c r="E346" t="s">
        <v>96</v>
      </c>
      <c r="F346">
        <v>79</v>
      </c>
      <c r="G346">
        <v>79</v>
      </c>
      <c r="H346">
        <v>76</v>
      </c>
      <c r="I346" t="s">
        <v>41</v>
      </c>
      <c r="J346" t="s">
        <v>64</v>
      </c>
      <c r="K346" t="s">
        <v>41</v>
      </c>
      <c r="L346" t="s">
        <v>422</v>
      </c>
      <c r="M346" t="s">
        <v>422</v>
      </c>
      <c r="N346" t="s">
        <v>272</v>
      </c>
      <c r="O346" t="s">
        <v>315</v>
      </c>
      <c r="P346">
        <v>124</v>
      </c>
      <c r="Q346" t="s">
        <v>605</v>
      </c>
      <c r="R346" t="s">
        <v>485</v>
      </c>
      <c r="S346" t="s">
        <v>49</v>
      </c>
    </row>
    <row r="347" spans="1:19" x14ac:dyDescent="0.2">
      <c r="A347" t="s">
        <v>37</v>
      </c>
      <c r="B347" s="17">
        <v>42840.375</v>
      </c>
      <c r="C347" t="s">
        <v>267</v>
      </c>
      <c r="D347" t="s">
        <v>170</v>
      </c>
      <c r="E347" t="s">
        <v>159</v>
      </c>
      <c r="F347">
        <v>82</v>
      </c>
      <c r="G347">
        <v>84</v>
      </c>
      <c r="H347">
        <v>79</v>
      </c>
      <c r="I347" t="s">
        <v>42</v>
      </c>
      <c r="J347" t="s">
        <v>64</v>
      </c>
      <c r="K347" t="s">
        <v>41</v>
      </c>
      <c r="L347" t="s">
        <v>236</v>
      </c>
      <c r="M347" t="s">
        <v>236</v>
      </c>
      <c r="N347" t="s">
        <v>422</v>
      </c>
      <c r="O347" t="s">
        <v>104</v>
      </c>
      <c r="P347">
        <v>127</v>
      </c>
      <c r="Q347" t="s">
        <v>358</v>
      </c>
      <c r="R347" t="s">
        <v>604</v>
      </c>
      <c r="S347" t="s">
        <v>225</v>
      </c>
    </row>
    <row r="348" spans="1:19" x14ac:dyDescent="0.2">
      <c r="A348" t="s">
        <v>37</v>
      </c>
      <c r="B348" s="17">
        <v>42840.416666666664</v>
      </c>
      <c r="C348" t="s">
        <v>257</v>
      </c>
      <c r="D348" t="s">
        <v>257</v>
      </c>
      <c r="E348" t="s">
        <v>267</v>
      </c>
      <c r="F348">
        <v>75</v>
      </c>
      <c r="G348">
        <v>82</v>
      </c>
      <c r="H348">
        <v>75</v>
      </c>
      <c r="I348" t="s">
        <v>42</v>
      </c>
      <c r="J348" t="s">
        <v>64</v>
      </c>
      <c r="K348" t="s">
        <v>41</v>
      </c>
      <c r="L348" t="s">
        <v>141</v>
      </c>
      <c r="M348" t="s">
        <v>142</v>
      </c>
      <c r="N348" t="s">
        <v>236</v>
      </c>
      <c r="O348" t="s">
        <v>93</v>
      </c>
      <c r="P348">
        <v>130</v>
      </c>
      <c r="Q348" t="s">
        <v>396</v>
      </c>
      <c r="R348" t="s">
        <v>603</v>
      </c>
      <c r="S348" t="s">
        <v>85</v>
      </c>
    </row>
    <row r="349" spans="1:19" x14ac:dyDescent="0.2">
      <c r="A349" t="s">
        <v>37</v>
      </c>
      <c r="B349" s="17">
        <v>42840.458333333336</v>
      </c>
      <c r="C349" t="s">
        <v>101</v>
      </c>
      <c r="D349" t="s">
        <v>109</v>
      </c>
      <c r="E349" t="s">
        <v>257</v>
      </c>
      <c r="F349">
        <v>71</v>
      </c>
      <c r="G349">
        <v>76</v>
      </c>
      <c r="H349">
        <v>71</v>
      </c>
      <c r="I349" t="s">
        <v>245</v>
      </c>
      <c r="J349" t="s">
        <v>116</v>
      </c>
      <c r="K349" t="s">
        <v>227</v>
      </c>
      <c r="L349" t="s">
        <v>281</v>
      </c>
      <c r="M349" t="s">
        <v>153</v>
      </c>
      <c r="N349" t="s">
        <v>141</v>
      </c>
      <c r="O349" t="s">
        <v>117</v>
      </c>
      <c r="P349">
        <v>127</v>
      </c>
      <c r="Q349" t="s">
        <v>396</v>
      </c>
      <c r="R349" t="s">
        <v>602</v>
      </c>
      <c r="S349" t="s">
        <v>49</v>
      </c>
    </row>
    <row r="350" spans="1:19" x14ac:dyDescent="0.2">
      <c r="A350" t="s">
        <v>37</v>
      </c>
      <c r="B350" s="17">
        <v>42840.5</v>
      </c>
      <c r="C350" t="s">
        <v>329</v>
      </c>
      <c r="D350" t="s">
        <v>394</v>
      </c>
      <c r="E350" t="s">
        <v>543</v>
      </c>
      <c r="F350">
        <v>72</v>
      </c>
      <c r="G350">
        <v>74</v>
      </c>
      <c r="H350">
        <v>69</v>
      </c>
      <c r="I350" t="s">
        <v>57</v>
      </c>
      <c r="J350" t="s">
        <v>89</v>
      </c>
      <c r="K350" t="s">
        <v>41</v>
      </c>
      <c r="L350" t="s">
        <v>81</v>
      </c>
      <c r="M350" t="s">
        <v>81</v>
      </c>
      <c r="N350" t="s">
        <v>281</v>
      </c>
      <c r="O350" t="s">
        <v>278</v>
      </c>
      <c r="P350">
        <v>123</v>
      </c>
      <c r="Q350" t="s">
        <v>412</v>
      </c>
      <c r="R350" t="s">
        <v>601</v>
      </c>
      <c r="S350" t="s">
        <v>49</v>
      </c>
    </row>
    <row r="351" spans="1:19" x14ac:dyDescent="0.2">
      <c r="A351" t="s">
        <v>37</v>
      </c>
      <c r="B351" s="17">
        <v>42840.541666666664</v>
      </c>
      <c r="C351" t="s">
        <v>285</v>
      </c>
      <c r="D351" t="s">
        <v>207</v>
      </c>
      <c r="E351" t="s">
        <v>477</v>
      </c>
      <c r="F351">
        <v>70</v>
      </c>
      <c r="G351">
        <v>73</v>
      </c>
      <c r="H351">
        <v>68</v>
      </c>
      <c r="I351" t="s">
        <v>39</v>
      </c>
      <c r="J351" t="s">
        <v>39</v>
      </c>
      <c r="K351" t="s">
        <v>184</v>
      </c>
      <c r="L351" t="s">
        <v>81</v>
      </c>
      <c r="M351" t="s">
        <v>139</v>
      </c>
      <c r="N351" t="s">
        <v>66</v>
      </c>
      <c r="O351" t="s">
        <v>306</v>
      </c>
      <c r="P351">
        <v>116</v>
      </c>
      <c r="Q351" t="s">
        <v>591</v>
      </c>
      <c r="R351" t="s">
        <v>600</v>
      </c>
      <c r="S351" t="s">
        <v>49</v>
      </c>
    </row>
    <row r="352" spans="1:19" x14ac:dyDescent="0.2">
      <c r="A352" t="s">
        <v>37</v>
      </c>
      <c r="B352" s="17">
        <v>42840.583333333336</v>
      </c>
      <c r="C352" t="s">
        <v>212</v>
      </c>
      <c r="D352" t="s">
        <v>275</v>
      </c>
      <c r="E352" t="s">
        <v>291</v>
      </c>
      <c r="F352">
        <v>63</v>
      </c>
      <c r="G352">
        <v>71</v>
      </c>
      <c r="H352">
        <v>63</v>
      </c>
      <c r="I352" t="s">
        <v>184</v>
      </c>
      <c r="J352" t="s">
        <v>65</v>
      </c>
      <c r="K352" t="s">
        <v>42</v>
      </c>
      <c r="L352" t="s">
        <v>66</v>
      </c>
      <c r="M352" t="s">
        <v>139</v>
      </c>
      <c r="N352" t="s">
        <v>149</v>
      </c>
      <c r="O352" t="s">
        <v>163</v>
      </c>
      <c r="P352">
        <v>132</v>
      </c>
      <c r="Q352" t="s">
        <v>591</v>
      </c>
      <c r="R352" t="s">
        <v>599</v>
      </c>
      <c r="S352" t="s">
        <v>49</v>
      </c>
    </row>
    <row r="353" spans="1:19" x14ac:dyDescent="0.2">
      <c r="A353" t="s">
        <v>37</v>
      </c>
      <c r="B353" s="17">
        <v>42840.625</v>
      </c>
      <c r="C353" t="s">
        <v>288</v>
      </c>
      <c r="D353" t="s">
        <v>326</v>
      </c>
      <c r="E353" t="s">
        <v>203</v>
      </c>
      <c r="F353">
        <v>67</v>
      </c>
      <c r="G353">
        <v>69</v>
      </c>
      <c r="H353">
        <v>63</v>
      </c>
      <c r="I353" t="s">
        <v>129</v>
      </c>
      <c r="J353" t="s">
        <v>73</v>
      </c>
      <c r="K353" t="s">
        <v>41</v>
      </c>
      <c r="L353" t="s">
        <v>236</v>
      </c>
      <c r="M353" t="s">
        <v>81</v>
      </c>
      <c r="N353" t="s">
        <v>236</v>
      </c>
      <c r="O353" t="s">
        <v>47</v>
      </c>
      <c r="P353">
        <v>122</v>
      </c>
      <c r="Q353" t="s">
        <v>387</v>
      </c>
      <c r="R353" t="s">
        <v>598</v>
      </c>
      <c r="S353" t="s">
        <v>49</v>
      </c>
    </row>
    <row r="354" spans="1:19" x14ac:dyDescent="0.2">
      <c r="A354" t="s">
        <v>37</v>
      </c>
      <c r="B354" s="17">
        <v>42840.666666666664</v>
      </c>
      <c r="C354" t="s">
        <v>202</v>
      </c>
      <c r="D354" t="s">
        <v>596</v>
      </c>
      <c r="E354" t="s">
        <v>288</v>
      </c>
      <c r="F354">
        <v>63</v>
      </c>
      <c r="G354">
        <v>68</v>
      </c>
      <c r="H354">
        <v>61</v>
      </c>
      <c r="I354" t="s">
        <v>74</v>
      </c>
      <c r="J354" t="s">
        <v>73</v>
      </c>
      <c r="K354" t="s">
        <v>64</v>
      </c>
      <c r="L354" t="s">
        <v>336</v>
      </c>
      <c r="M354" t="s">
        <v>236</v>
      </c>
      <c r="N354" t="s">
        <v>336</v>
      </c>
      <c r="O354" t="s">
        <v>181</v>
      </c>
      <c r="P354">
        <v>114</v>
      </c>
      <c r="Q354" t="s">
        <v>392</v>
      </c>
      <c r="R354" t="s">
        <v>597</v>
      </c>
      <c r="S354" t="s">
        <v>49</v>
      </c>
    </row>
    <row r="355" spans="1:19" x14ac:dyDescent="0.2">
      <c r="A355" t="s">
        <v>37</v>
      </c>
      <c r="B355" s="17">
        <v>42840.708333333336</v>
      </c>
      <c r="C355" t="s">
        <v>326</v>
      </c>
      <c r="D355" t="s">
        <v>323</v>
      </c>
      <c r="E355" t="s">
        <v>212</v>
      </c>
      <c r="F355">
        <v>64</v>
      </c>
      <c r="G355">
        <v>67</v>
      </c>
      <c r="H355">
        <v>61</v>
      </c>
      <c r="I355" t="s">
        <v>74</v>
      </c>
      <c r="J355" t="s">
        <v>73</v>
      </c>
      <c r="K355" t="s">
        <v>245</v>
      </c>
      <c r="L355" t="s">
        <v>258</v>
      </c>
      <c r="M355" t="s">
        <v>336</v>
      </c>
      <c r="N355" t="s">
        <v>258</v>
      </c>
      <c r="O355" t="s">
        <v>177</v>
      </c>
      <c r="P355">
        <v>110</v>
      </c>
      <c r="Q355" t="s">
        <v>594</v>
      </c>
      <c r="R355" t="s">
        <v>595</v>
      </c>
      <c r="S355" t="s">
        <v>49</v>
      </c>
    </row>
    <row r="356" spans="1:19" x14ac:dyDescent="0.2">
      <c r="A356" t="s">
        <v>37</v>
      </c>
      <c r="B356" s="17">
        <v>42840.75</v>
      </c>
      <c r="C356" t="s">
        <v>286</v>
      </c>
      <c r="D356" t="s">
        <v>202</v>
      </c>
      <c r="E356" t="s">
        <v>196</v>
      </c>
      <c r="F356">
        <v>62</v>
      </c>
      <c r="G356">
        <v>65</v>
      </c>
      <c r="H356">
        <v>59</v>
      </c>
      <c r="I356" t="s">
        <v>116</v>
      </c>
      <c r="J356" t="s">
        <v>87</v>
      </c>
      <c r="K356" t="s">
        <v>245</v>
      </c>
      <c r="L356" t="s">
        <v>180</v>
      </c>
      <c r="M356" t="s">
        <v>258</v>
      </c>
      <c r="N356" t="s">
        <v>180</v>
      </c>
      <c r="O356" t="s">
        <v>181</v>
      </c>
      <c r="P356">
        <v>102</v>
      </c>
      <c r="Q356" t="s">
        <v>591</v>
      </c>
      <c r="R356" t="s">
        <v>593</v>
      </c>
      <c r="S356" t="s">
        <v>49</v>
      </c>
    </row>
    <row r="357" spans="1:19" x14ac:dyDescent="0.2">
      <c r="A357" t="s">
        <v>37</v>
      </c>
      <c r="B357" s="17">
        <v>42840.791666666664</v>
      </c>
      <c r="C357" t="s">
        <v>540</v>
      </c>
      <c r="D357" t="s">
        <v>326</v>
      </c>
      <c r="E357" t="s">
        <v>540</v>
      </c>
      <c r="F357">
        <v>63</v>
      </c>
      <c r="G357">
        <v>64</v>
      </c>
      <c r="H357">
        <v>60</v>
      </c>
      <c r="I357" t="s">
        <v>184</v>
      </c>
      <c r="J357" t="s">
        <v>38</v>
      </c>
      <c r="K357" t="s">
        <v>227</v>
      </c>
      <c r="L357" t="s">
        <v>460</v>
      </c>
      <c r="M357" t="s">
        <v>460</v>
      </c>
      <c r="N357" t="s">
        <v>484</v>
      </c>
      <c r="O357" t="s">
        <v>289</v>
      </c>
      <c r="P357">
        <v>116</v>
      </c>
      <c r="Q357" t="s">
        <v>591</v>
      </c>
      <c r="R357" t="s">
        <v>592</v>
      </c>
      <c r="S357" t="s">
        <v>49</v>
      </c>
    </row>
    <row r="358" spans="1:19" x14ac:dyDescent="0.2">
      <c r="A358" t="s">
        <v>37</v>
      </c>
      <c r="B358" s="17">
        <v>42840.833333333336</v>
      </c>
      <c r="C358" t="s">
        <v>391</v>
      </c>
      <c r="D358" t="s">
        <v>540</v>
      </c>
      <c r="E358" t="s">
        <v>391</v>
      </c>
      <c r="F358">
        <v>62</v>
      </c>
      <c r="G358">
        <v>64</v>
      </c>
      <c r="H358">
        <v>58</v>
      </c>
      <c r="I358" t="s">
        <v>56</v>
      </c>
      <c r="J358" t="s">
        <v>184</v>
      </c>
      <c r="K358" t="s">
        <v>380</v>
      </c>
      <c r="L358" t="s">
        <v>198</v>
      </c>
      <c r="M358" t="s">
        <v>198</v>
      </c>
      <c r="N358" t="s">
        <v>460</v>
      </c>
      <c r="O358" t="s">
        <v>205</v>
      </c>
      <c r="P358">
        <v>113</v>
      </c>
      <c r="Q358" t="s">
        <v>479</v>
      </c>
      <c r="R358" t="s">
        <v>590</v>
      </c>
      <c r="S358" t="s">
        <v>49</v>
      </c>
    </row>
    <row r="359" spans="1:19" x14ac:dyDescent="0.2">
      <c r="A359" t="s">
        <v>37</v>
      </c>
      <c r="B359" s="17">
        <v>42840.875</v>
      </c>
      <c r="C359" t="s">
        <v>329</v>
      </c>
      <c r="D359" t="s">
        <v>391</v>
      </c>
      <c r="E359" t="s">
        <v>329</v>
      </c>
      <c r="F359">
        <v>68</v>
      </c>
      <c r="G359">
        <v>68</v>
      </c>
      <c r="H359">
        <v>63</v>
      </c>
      <c r="I359" t="s">
        <v>232</v>
      </c>
      <c r="J359" t="s">
        <v>232</v>
      </c>
      <c r="K359" t="s">
        <v>56</v>
      </c>
      <c r="L359" t="s">
        <v>268</v>
      </c>
      <c r="M359" t="s">
        <v>256</v>
      </c>
      <c r="N359" t="s">
        <v>198</v>
      </c>
      <c r="O359" t="s">
        <v>282</v>
      </c>
      <c r="P359">
        <v>108</v>
      </c>
      <c r="Q359" t="s">
        <v>123</v>
      </c>
      <c r="R359" t="s">
        <v>589</v>
      </c>
      <c r="S359" t="s">
        <v>49</v>
      </c>
    </row>
    <row r="360" spans="1:19" x14ac:dyDescent="0.2">
      <c r="A360" t="s">
        <v>37</v>
      </c>
      <c r="B360" s="17">
        <v>42840.916666666664</v>
      </c>
      <c r="C360" t="s">
        <v>310</v>
      </c>
      <c r="D360" t="s">
        <v>329</v>
      </c>
      <c r="E360" t="s">
        <v>310</v>
      </c>
      <c r="F360">
        <v>73</v>
      </c>
      <c r="G360">
        <v>73</v>
      </c>
      <c r="H360">
        <v>68</v>
      </c>
      <c r="I360" t="s">
        <v>42</v>
      </c>
      <c r="J360" t="s">
        <v>42</v>
      </c>
      <c r="K360" t="s">
        <v>232</v>
      </c>
      <c r="L360" t="s">
        <v>250</v>
      </c>
      <c r="M360" t="s">
        <v>250</v>
      </c>
      <c r="N360" t="s">
        <v>268</v>
      </c>
      <c r="O360" t="s">
        <v>242</v>
      </c>
      <c r="P360">
        <v>105</v>
      </c>
      <c r="Q360" t="s">
        <v>356</v>
      </c>
      <c r="R360" t="s">
        <v>253</v>
      </c>
      <c r="S360" t="s">
        <v>49</v>
      </c>
    </row>
    <row r="361" spans="1:19" x14ac:dyDescent="0.2">
      <c r="A361" t="s">
        <v>37</v>
      </c>
      <c r="B361" s="17">
        <v>42840.958333333336</v>
      </c>
      <c r="C361" t="s">
        <v>119</v>
      </c>
      <c r="D361" t="s">
        <v>263</v>
      </c>
      <c r="E361" t="s">
        <v>119</v>
      </c>
      <c r="F361">
        <v>72</v>
      </c>
      <c r="G361">
        <v>73</v>
      </c>
      <c r="H361">
        <v>71</v>
      </c>
      <c r="I361" t="s">
        <v>56</v>
      </c>
      <c r="J361" t="s">
        <v>42</v>
      </c>
      <c r="K361" t="s">
        <v>56</v>
      </c>
      <c r="L361" t="s">
        <v>236</v>
      </c>
      <c r="M361" t="s">
        <v>236</v>
      </c>
      <c r="N361" t="s">
        <v>250</v>
      </c>
      <c r="O361" t="s">
        <v>315</v>
      </c>
      <c r="P361">
        <v>95</v>
      </c>
      <c r="Q361" t="s">
        <v>173</v>
      </c>
      <c r="R361" t="s">
        <v>253</v>
      </c>
      <c r="S361" t="s">
        <v>49</v>
      </c>
    </row>
    <row r="362" spans="1:19" x14ac:dyDescent="0.2">
      <c r="A362" t="s">
        <v>37</v>
      </c>
      <c r="B362" s="17">
        <v>42841</v>
      </c>
      <c r="C362" t="s">
        <v>261</v>
      </c>
      <c r="D362" t="s">
        <v>108</v>
      </c>
      <c r="E362" t="s">
        <v>294</v>
      </c>
      <c r="F362">
        <v>73</v>
      </c>
      <c r="G362">
        <v>74</v>
      </c>
      <c r="H362">
        <v>71</v>
      </c>
      <c r="I362" t="s">
        <v>43</v>
      </c>
      <c r="J362" t="s">
        <v>231</v>
      </c>
      <c r="K362" t="s">
        <v>56</v>
      </c>
      <c r="L362" t="s">
        <v>142</v>
      </c>
      <c r="M362" t="s">
        <v>75</v>
      </c>
      <c r="N362" t="s">
        <v>236</v>
      </c>
      <c r="O362" t="s">
        <v>315</v>
      </c>
      <c r="P362">
        <v>99</v>
      </c>
      <c r="Q362" t="s">
        <v>123</v>
      </c>
      <c r="R362" t="s">
        <v>253</v>
      </c>
      <c r="S362" t="s">
        <v>49</v>
      </c>
    </row>
    <row r="363" spans="1:19" x14ac:dyDescent="0.2">
      <c r="A363" t="s">
        <v>37</v>
      </c>
      <c r="B363" s="17">
        <v>42841.041666666664</v>
      </c>
      <c r="C363" t="s">
        <v>294</v>
      </c>
      <c r="D363" t="s">
        <v>261</v>
      </c>
      <c r="E363" t="s">
        <v>254</v>
      </c>
      <c r="F363">
        <v>74</v>
      </c>
      <c r="G363">
        <v>75</v>
      </c>
      <c r="H363">
        <v>73</v>
      </c>
      <c r="I363" t="s">
        <v>231</v>
      </c>
      <c r="J363" t="s">
        <v>232</v>
      </c>
      <c r="K363" t="s">
        <v>43</v>
      </c>
      <c r="L363" t="s">
        <v>153</v>
      </c>
      <c r="M363" t="s">
        <v>153</v>
      </c>
      <c r="N363" t="s">
        <v>142</v>
      </c>
      <c r="O363" t="s">
        <v>278</v>
      </c>
      <c r="P363">
        <v>104</v>
      </c>
      <c r="Q363" t="s">
        <v>292</v>
      </c>
      <c r="R363" t="s">
        <v>253</v>
      </c>
      <c r="S363" t="s">
        <v>49</v>
      </c>
    </row>
    <row r="364" spans="1:19" x14ac:dyDescent="0.2">
      <c r="A364" t="s">
        <v>37</v>
      </c>
      <c r="B364" s="17">
        <v>42841.083333333336</v>
      </c>
      <c r="C364" t="s">
        <v>348</v>
      </c>
      <c r="D364" t="s">
        <v>261</v>
      </c>
      <c r="E364" t="s">
        <v>254</v>
      </c>
      <c r="F364">
        <v>79</v>
      </c>
      <c r="G364">
        <v>79</v>
      </c>
      <c r="H364">
        <v>74</v>
      </c>
      <c r="I364" t="s">
        <v>184</v>
      </c>
      <c r="J364" t="s">
        <v>184</v>
      </c>
      <c r="K364" t="s">
        <v>43</v>
      </c>
      <c r="L364" t="s">
        <v>153</v>
      </c>
      <c r="M364" t="s">
        <v>66</v>
      </c>
      <c r="N364" t="s">
        <v>153</v>
      </c>
      <c r="O364" t="s">
        <v>302</v>
      </c>
      <c r="P364">
        <v>103</v>
      </c>
      <c r="Q364" t="s">
        <v>292</v>
      </c>
      <c r="R364" t="s">
        <v>337</v>
      </c>
      <c r="S364" t="s">
        <v>49</v>
      </c>
    </row>
    <row r="365" spans="1:19" x14ac:dyDescent="0.2">
      <c r="A365" t="s">
        <v>37</v>
      </c>
      <c r="B365" s="17">
        <v>42841.125</v>
      </c>
      <c r="C365" t="s">
        <v>440</v>
      </c>
      <c r="D365" t="s">
        <v>348</v>
      </c>
      <c r="E365" t="s">
        <v>254</v>
      </c>
      <c r="F365">
        <v>80</v>
      </c>
      <c r="G365">
        <v>80</v>
      </c>
      <c r="H365">
        <v>78</v>
      </c>
      <c r="I365" t="s">
        <v>57</v>
      </c>
      <c r="J365" t="s">
        <v>57</v>
      </c>
      <c r="K365" t="s">
        <v>184</v>
      </c>
      <c r="L365" t="s">
        <v>142</v>
      </c>
      <c r="M365" t="s">
        <v>153</v>
      </c>
      <c r="N365" t="s">
        <v>142</v>
      </c>
      <c r="O365" t="s">
        <v>251</v>
      </c>
      <c r="P365">
        <v>103</v>
      </c>
      <c r="Q365" t="s">
        <v>215</v>
      </c>
      <c r="R365" t="s">
        <v>307</v>
      </c>
      <c r="S365" t="s">
        <v>49</v>
      </c>
    </row>
    <row r="366" spans="1:19" x14ac:dyDescent="0.2">
      <c r="A366" t="s">
        <v>37</v>
      </c>
      <c r="B366" s="17">
        <v>42841.166666666664</v>
      </c>
      <c r="C366" t="s">
        <v>254</v>
      </c>
      <c r="D366" t="s">
        <v>348</v>
      </c>
      <c r="E366" t="s">
        <v>254</v>
      </c>
      <c r="F366">
        <v>81</v>
      </c>
      <c r="G366">
        <v>81</v>
      </c>
      <c r="H366">
        <v>80</v>
      </c>
      <c r="I366" t="s">
        <v>88</v>
      </c>
      <c r="J366" t="s">
        <v>89</v>
      </c>
      <c r="K366" t="s">
        <v>57</v>
      </c>
      <c r="L366" t="s">
        <v>204</v>
      </c>
      <c r="M366" t="s">
        <v>142</v>
      </c>
      <c r="N366" t="s">
        <v>204</v>
      </c>
      <c r="O366" t="s">
        <v>278</v>
      </c>
      <c r="P366">
        <v>105</v>
      </c>
      <c r="Q366" t="s">
        <v>335</v>
      </c>
      <c r="R366" t="s">
        <v>253</v>
      </c>
      <c r="S366" t="s">
        <v>49</v>
      </c>
    </row>
    <row r="367" spans="1:19" x14ac:dyDescent="0.2">
      <c r="A367" t="s">
        <v>37</v>
      </c>
      <c r="B367" s="17">
        <v>42841.208333333336</v>
      </c>
      <c r="C367" t="s">
        <v>175</v>
      </c>
      <c r="D367" t="s">
        <v>440</v>
      </c>
      <c r="E367" t="s">
        <v>175</v>
      </c>
      <c r="F367">
        <v>82</v>
      </c>
      <c r="G367">
        <v>82</v>
      </c>
      <c r="H367">
        <v>80</v>
      </c>
      <c r="I367" t="s">
        <v>57</v>
      </c>
      <c r="J367" t="s">
        <v>88</v>
      </c>
      <c r="K367" t="s">
        <v>57</v>
      </c>
      <c r="L367" t="s">
        <v>277</v>
      </c>
      <c r="M367" t="s">
        <v>204</v>
      </c>
      <c r="N367" t="s">
        <v>256</v>
      </c>
      <c r="O367" t="s">
        <v>47</v>
      </c>
      <c r="P367">
        <v>103</v>
      </c>
      <c r="Q367" t="s">
        <v>52</v>
      </c>
      <c r="R367" t="s">
        <v>253</v>
      </c>
      <c r="S367" t="s">
        <v>49</v>
      </c>
    </row>
    <row r="368" spans="1:19" x14ac:dyDescent="0.2">
      <c r="A368" t="s">
        <v>37</v>
      </c>
      <c r="B368" s="17">
        <v>42841.25</v>
      </c>
      <c r="C368" t="s">
        <v>175</v>
      </c>
      <c r="D368" t="s">
        <v>179</v>
      </c>
      <c r="E368" t="s">
        <v>125</v>
      </c>
      <c r="F368">
        <v>81</v>
      </c>
      <c r="G368">
        <v>82</v>
      </c>
      <c r="H368">
        <v>81</v>
      </c>
      <c r="I368" t="s">
        <v>116</v>
      </c>
      <c r="J368" t="s">
        <v>57</v>
      </c>
      <c r="K368" t="s">
        <v>116</v>
      </c>
      <c r="L368" t="s">
        <v>277</v>
      </c>
      <c r="M368" t="s">
        <v>277</v>
      </c>
      <c r="N368" t="s">
        <v>268</v>
      </c>
      <c r="O368" t="s">
        <v>117</v>
      </c>
      <c r="P368">
        <v>104</v>
      </c>
      <c r="Q368" t="s">
        <v>341</v>
      </c>
      <c r="R368" t="s">
        <v>253</v>
      </c>
      <c r="S368" t="s">
        <v>49</v>
      </c>
    </row>
    <row r="369" spans="1:19" x14ac:dyDescent="0.2">
      <c r="A369" t="s">
        <v>37</v>
      </c>
      <c r="B369" s="17">
        <v>42841.291666666664</v>
      </c>
      <c r="C369" t="s">
        <v>125</v>
      </c>
      <c r="D369" t="s">
        <v>169</v>
      </c>
      <c r="E369" t="s">
        <v>170</v>
      </c>
      <c r="F369">
        <v>80</v>
      </c>
      <c r="G369">
        <v>81</v>
      </c>
      <c r="H369">
        <v>80</v>
      </c>
      <c r="I369" t="s">
        <v>90</v>
      </c>
      <c r="J369" t="s">
        <v>116</v>
      </c>
      <c r="K369" t="s">
        <v>90</v>
      </c>
      <c r="L369" t="s">
        <v>250</v>
      </c>
      <c r="M369" t="s">
        <v>250</v>
      </c>
      <c r="N369" t="s">
        <v>256</v>
      </c>
      <c r="O369" t="s">
        <v>315</v>
      </c>
      <c r="P369">
        <v>109</v>
      </c>
      <c r="Q369" t="s">
        <v>300</v>
      </c>
      <c r="R369" t="s">
        <v>253</v>
      </c>
      <c r="S369" t="s">
        <v>49</v>
      </c>
    </row>
    <row r="370" spans="1:19" x14ac:dyDescent="0.2">
      <c r="A370" t="s">
        <v>37</v>
      </c>
      <c r="B370" s="17">
        <v>42841.333333333336</v>
      </c>
      <c r="C370" t="s">
        <v>179</v>
      </c>
      <c r="D370" t="s">
        <v>254</v>
      </c>
      <c r="E370" t="s">
        <v>125</v>
      </c>
      <c r="F370">
        <v>76</v>
      </c>
      <c r="G370">
        <v>80</v>
      </c>
      <c r="H370">
        <v>76</v>
      </c>
      <c r="I370" t="s">
        <v>232</v>
      </c>
      <c r="J370" t="s">
        <v>90</v>
      </c>
      <c r="K370" t="s">
        <v>232</v>
      </c>
      <c r="L370" t="s">
        <v>277</v>
      </c>
      <c r="M370" t="s">
        <v>250</v>
      </c>
      <c r="N370" t="s">
        <v>277</v>
      </c>
      <c r="O370" t="s">
        <v>289</v>
      </c>
      <c r="P370">
        <v>119</v>
      </c>
      <c r="Q370" t="s">
        <v>300</v>
      </c>
      <c r="R370" t="s">
        <v>253</v>
      </c>
      <c r="S370" t="s">
        <v>49</v>
      </c>
    </row>
    <row r="371" spans="1:19" x14ac:dyDescent="0.2">
      <c r="A371" t="s">
        <v>37</v>
      </c>
      <c r="B371" s="17">
        <v>42841.375</v>
      </c>
      <c r="C371" t="s">
        <v>254</v>
      </c>
      <c r="D371" t="s">
        <v>440</v>
      </c>
      <c r="E371" t="s">
        <v>170</v>
      </c>
      <c r="F371">
        <v>76</v>
      </c>
      <c r="G371">
        <v>78</v>
      </c>
      <c r="H371">
        <v>75</v>
      </c>
      <c r="I371" t="s">
        <v>232</v>
      </c>
      <c r="J371" t="s">
        <v>41</v>
      </c>
      <c r="K371" t="s">
        <v>231</v>
      </c>
      <c r="L371" t="s">
        <v>204</v>
      </c>
      <c r="M371" t="s">
        <v>204</v>
      </c>
      <c r="N371" t="s">
        <v>277</v>
      </c>
      <c r="O371" t="s">
        <v>117</v>
      </c>
      <c r="P371">
        <v>133</v>
      </c>
      <c r="Q371" t="s">
        <v>479</v>
      </c>
      <c r="R371" t="s">
        <v>625</v>
      </c>
      <c r="S371" t="s">
        <v>49</v>
      </c>
    </row>
    <row r="372" spans="1:19" x14ac:dyDescent="0.2">
      <c r="A372" t="s">
        <v>37</v>
      </c>
      <c r="B372" s="17">
        <v>42841.416666666664</v>
      </c>
      <c r="C372" t="s">
        <v>119</v>
      </c>
      <c r="D372" t="s">
        <v>119</v>
      </c>
      <c r="E372" t="s">
        <v>179</v>
      </c>
      <c r="F372">
        <v>70</v>
      </c>
      <c r="G372">
        <v>76</v>
      </c>
      <c r="H372">
        <v>70</v>
      </c>
      <c r="I372" t="s">
        <v>339</v>
      </c>
      <c r="J372" t="s">
        <v>41</v>
      </c>
      <c r="K372" t="s">
        <v>339</v>
      </c>
      <c r="L372" t="s">
        <v>171</v>
      </c>
      <c r="M372" t="s">
        <v>171</v>
      </c>
      <c r="N372" t="s">
        <v>204</v>
      </c>
      <c r="O372" t="s">
        <v>59</v>
      </c>
      <c r="P372">
        <v>130</v>
      </c>
      <c r="Q372" t="s">
        <v>591</v>
      </c>
      <c r="R372" t="s">
        <v>624</v>
      </c>
      <c r="S372" t="s">
        <v>49</v>
      </c>
    </row>
    <row r="373" spans="1:19" x14ac:dyDescent="0.2">
      <c r="A373" t="s">
        <v>37</v>
      </c>
      <c r="B373" s="17">
        <v>42841.458333333336</v>
      </c>
      <c r="C373" t="s">
        <v>109</v>
      </c>
      <c r="D373" t="s">
        <v>109</v>
      </c>
      <c r="E373" t="s">
        <v>257</v>
      </c>
      <c r="F373">
        <v>66</v>
      </c>
      <c r="G373">
        <v>71</v>
      </c>
      <c r="H373">
        <v>65</v>
      </c>
      <c r="I373" t="s">
        <v>380</v>
      </c>
      <c r="J373" t="s">
        <v>386</v>
      </c>
      <c r="K373" t="s">
        <v>404</v>
      </c>
      <c r="L373" t="s">
        <v>153</v>
      </c>
      <c r="M373" t="s">
        <v>153</v>
      </c>
      <c r="N373" t="s">
        <v>171</v>
      </c>
      <c r="O373" t="s">
        <v>93</v>
      </c>
      <c r="P373">
        <v>126</v>
      </c>
      <c r="Q373" t="s">
        <v>622</v>
      </c>
      <c r="R373" t="s">
        <v>623</v>
      </c>
      <c r="S373" t="s">
        <v>49</v>
      </c>
    </row>
    <row r="374" spans="1:19" x14ac:dyDescent="0.2">
      <c r="A374" t="s">
        <v>37</v>
      </c>
      <c r="B374" s="17">
        <v>42841.5</v>
      </c>
      <c r="C374" t="s">
        <v>211</v>
      </c>
      <c r="D374" t="s">
        <v>211</v>
      </c>
      <c r="E374" t="s">
        <v>398</v>
      </c>
      <c r="F374">
        <v>61</v>
      </c>
      <c r="G374">
        <v>66</v>
      </c>
      <c r="H374">
        <v>61</v>
      </c>
      <c r="I374" t="s">
        <v>380</v>
      </c>
      <c r="J374" t="s">
        <v>56</v>
      </c>
      <c r="K374" t="s">
        <v>271</v>
      </c>
      <c r="L374" t="s">
        <v>81</v>
      </c>
      <c r="M374" t="s">
        <v>81</v>
      </c>
      <c r="N374" t="s">
        <v>153</v>
      </c>
      <c r="O374" t="s">
        <v>77</v>
      </c>
      <c r="P374">
        <v>131</v>
      </c>
      <c r="Q374" t="s">
        <v>620</v>
      </c>
      <c r="R374" t="s">
        <v>621</v>
      </c>
      <c r="S374" t="s">
        <v>49</v>
      </c>
    </row>
    <row r="375" spans="1:19" x14ac:dyDescent="0.2">
      <c r="A375" t="s">
        <v>37</v>
      </c>
      <c r="B375" s="17">
        <v>42841.541666666664</v>
      </c>
      <c r="C375" t="s">
        <v>207</v>
      </c>
      <c r="D375" t="s">
        <v>390</v>
      </c>
      <c r="E375" t="s">
        <v>203</v>
      </c>
      <c r="F375">
        <v>60</v>
      </c>
      <c r="G375">
        <v>64</v>
      </c>
      <c r="H375">
        <v>59</v>
      </c>
      <c r="I375" t="s">
        <v>380</v>
      </c>
      <c r="J375" t="s">
        <v>41</v>
      </c>
      <c r="K375" t="s">
        <v>400</v>
      </c>
      <c r="L375" t="s">
        <v>153</v>
      </c>
      <c r="M375" t="s">
        <v>81</v>
      </c>
      <c r="N375" t="s">
        <v>153</v>
      </c>
      <c r="O375" t="s">
        <v>112</v>
      </c>
      <c r="P375">
        <v>131</v>
      </c>
      <c r="Q375" t="s">
        <v>396</v>
      </c>
      <c r="R375" t="s">
        <v>619</v>
      </c>
      <c r="S375" t="s">
        <v>49</v>
      </c>
    </row>
    <row r="376" spans="1:19" x14ac:dyDescent="0.2">
      <c r="A376" t="s">
        <v>37</v>
      </c>
      <c r="B376" s="17">
        <v>42841.583333333336</v>
      </c>
      <c r="C376" t="s">
        <v>196</v>
      </c>
      <c r="D376" t="s">
        <v>286</v>
      </c>
      <c r="E376" t="s">
        <v>285</v>
      </c>
      <c r="F376">
        <v>55</v>
      </c>
      <c r="G376">
        <v>63</v>
      </c>
      <c r="H376">
        <v>54</v>
      </c>
      <c r="I376" t="s">
        <v>404</v>
      </c>
      <c r="J376" t="s">
        <v>245</v>
      </c>
      <c r="K376" t="s">
        <v>271</v>
      </c>
      <c r="L376" t="s">
        <v>146</v>
      </c>
      <c r="M376" t="s">
        <v>153</v>
      </c>
      <c r="N376" t="s">
        <v>171</v>
      </c>
      <c r="O376" t="s">
        <v>289</v>
      </c>
      <c r="P376">
        <v>150</v>
      </c>
      <c r="Q376" t="s">
        <v>387</v>
      </c>
      <c r="R376" t="s">
        <v>618</v>
      </c>
      <c r="S376" t="s">
        <v>49</v>
      </c>
    </row>
    <row r="377" spans="1:19" x14ac:dyDescent="0.2">
      <c r="A377" t="s">
        <v>37</v>
      </c>
      <c r="B377" s="17">
        <v>42841.625</v>
      </c>
      <c r="C377" t="s">
        <v>208</v>
      </c>
      <c r="D377" t="s">
        <v>323</v>
      </c>
      <c r="E377" t="s">
        <v>540</v>
      </c>
      <c r="F377">
        <v>57</v>
      </c>
      <c r="G377">
        <v>59</v>
      </c>
      <c r="H377">
        <v>53</v>
      </c>
      <c r="I377" t="s">
        <v>234</v>
      </c>
      <c r="J377" t="s">
        <v>64</v>
      </c>
      <c r="K377" t="s">
        <v>271</v>
      </c>
      <c r="L377" t="s">
        <v>250</v>
      </c>
      <c r="M377" t="s">
        <v>146</v>
      </c>
      <c r="N377" t="s">
        <v>250</v>
      </c>
      <c r="O377" t="s">
        <v>289</v>
      </c>
      <c r="P377">
        <v>128</v>
      </c>
      <c r="Q377" t="s">
        <v>387</v>
      </c>
      <c r="R377" t="s">
        <v>425</v>
      </c>
      <c r="S377" t="s">
        <v>49</v>
      </c>
    </row>
    <row r="378" spans="1:19" x14ac:dyDescent="0.2">
      <c r="A378" t="s">
        <v>37</v>
      </c>
      <c r="B378" s="17">
        <v>42841.666666666664</v>
      </c>
      <c r="C378" t="s">
        <v>208</v>
      </c>
      <c r="D378" t="s">
        <v>596</v>
      </c>
      <c r="E378" t="s">
        <v>383</v>
      </c>
      <c r="F378">
        <v>58</v>
      </c>
      <c r="G378">
        <v>60</v>
      </c>
      <c r="H378">
        <v>55</v>
      </c>
      <c r="I378" t="s">
        <v>232</v>
      </c>
      <c r="J378" t="s">
        <v>184</v>
      </c>
      <c r="K378" t="s">
        <v>339</v>
      </c>
      <c r="L378" t="s">
        <v>176</v>
      </c>
      <c r="M378" t="s">
        <v>250</v>
      </c>
      <c r="N378" t="s">
        <v>176</v>
      </c>
      <c r="O378" t="s">
        <v>112</v>
      </c>
      <c r="P378">
        <v>112</v>
      </c>
      <c r="Q378" t="s">
        <v>279</v>
      </c>
      <c r="R378" t="s">
        <v>617</v>
      </c>
      <c r="S378" t="s">
        <v>49</v>
      </c>
    </row>
    <row r="379" spans="1:19" x14ac:dyDescent="0.2">
      <c r="A379" t="s">
        <v>37</v>
      </c>
      <c r="B379" s="17">
        <v>42841.708333333336</v>
      </c>
      <c r="C379" t="s">
        <v>286</v>
      </c>
      <c r="D379" t="s">
        <v>447</v>
      </c>
      <c r="E379" t="s">
        <v>196</v>
      </c>
      <c r="F379">
        <v>55</v>
      </c>
      <c r="G379">
        <v>60</v>
      </c>
      <c r="H379">
        <v>53</v>
      </c>
      <c r="I379" t="s">
        <v>413</v>
      </c>
      <c r="J379" t="s">
        <v>90</v>
      </c>
      <c r="K379" t="s">
        <v>404</v>
      </c>
      <c r="L379" t="s">
        <v>180</v>
      </c>
      <c r="M379" t="s">
        <v>176</v>
      </c>
      <c r="N379" t="s">
        <v>180</v>
      </c>
      <c r="O379" t="s">
        <v>214</v>
      </c>
      <c r="P379">
        <v>143</v>
      </c>
      <c r="Q379" t="s">
        <v>512</v>
      </c>
      <c r="R379" t="s">
        <v>616</v>
      </c>
      <c r="S379" t="s">
        <v>49</v>
      </c>
    </row>
    <row r="380" spans="1:19" x14ac:dyDescent="0.2">
      <c r="A380" t="s">
        <v>37</v>
      </c>
      <c r="B380" s="17">
        <v>42841.75</v>
      </c>
      <c r="C380" t="s">
        <v>208</v>
      </c>
      <c r="D380" t="s">
        <v>314</v>
      </c>
      <c r="E380" t="s">
        <v>196</v>
      </c>
      <c r="F380">
        <v>57</v>
      </c>
      <c r="G380">
        <v>60</v>
      </c>
      <c r="H380">
        <v>55</v>
      </c>
      <c r="I380" t="s">
        <v>43</v>
      </c>
      <c r="J380" t="s">
        <v>245</v>
      </c>
      <c r="K380" t="s">
        <v>395</v>
      </c>
      <c r="L380" t="s">
        <v>484</v>
      </c>
      <c r="M380" t="s">
        <v>180</v>
      </c>
      <c r="N380" t="s">
        <v>186</v>
      </c>
      <c r="O380" t="s">
        <v>251</v>
      </c>
      <c r="P380">
        <v>123</v>
      </c>
      <c r="Q380" t="s">
        <v>259</v>
      </c>
      <c r="R380" t="s">
        <v>615</v>
      </c>
      <c r="S380" t="s">
        <v>49</v>
      </c>
    </row>
    <row r="381" spans="1:19" x14ac:dyDescent="0.2">
      <c r="A381" t="s">
        <v>37</v>
      </c>
      <c r="B381" s="17">
        <v>42841.791666666664</v>
      </c>
      <c r="C381" t="s">
        <v>275</v>
      </c>
      <c r="D381" t="s">
        <v>376</v>
      </c>
      <c r="E381" t="s">
        <v>275</v>
      </c>
      <c r="F381">
        <v>56</v>
      </c>
      <c r="G381">
        <v>60</v>
      </c>
      <c r="H381">
        <v>55</v>
      </c>
      <c r="I381" t="s">
        <v>380</v>
      </c>
      <c r="J381" t="s">
        <v>184</v>
      </c>
      <c r="K381" t="s">
        <v>380</v>
      </c>
      <c r="L381" t="s">
        <v>197</v>
      </c>
      <c r="M381" t="s">
        <v>484</v>
      </c>
      <c r="N381" t="s">
        <v>197</v>
      </c>
      <c r="O381" t="s">
        <v>166</v>
      </c>
      <c r="P381">
        <v>136</v>
      </c>
      <c r="Q381" t="s">
        <v>507</v>
      </c>
      <c r="R381" t="s">
        <v>614</v>
      </c>
      <c r="S381" t="s">
        <v>49</v>
      </c>
    </row>
    <row r="382" spans="1:19" x14ac:dyDescent="0.2">
      <c r="A382" t="s">
        <v>37</v>
      </c>
      <c r="B382" s="17">
        <v>42841.833333333336</v>
      </c>
      <c r="C382" t="s">
        <v>207</v>
      </c>
      <c r="D382" t="s">
        <v>326</v>
      </c>
      <c r="E382" t="s">
        <v>207</v>
      </c>
      <c r="F382">
        <v>59</v>
      </c>
      <c r="G382">
        <v>60</v>
      </c>
      <c r="H382">
        <v>55</v>
      </c>
      <c r="I382" t="s">
        <v>399</v>
      </c>
      <c r="J382" t="s">
        <v>227</v>
      </c>
      <c r="K382" t="s">
        <v>413</v>
      </c>
      <c r="L382" t="s">
        <v>484</v>
      </c>
      <c r="M382" t="s">
        <v>484</v>
      </c>
      <c r="N382" t="s">
        <v>197</v>
      </c>
      <c r="O382" t="s">
        <v>401</v>
      </c>
      <c r="P382" t="s">
        <v>401</v>
      </c>
      <c r="Q382" t="s">
        <v>401</v>
      </c>
      <c r="R382" t="s">
        <v>613</v>
      </c>
      <c r="S382" t="s">
        <v>49</v>
      </c>
    </row>
    <row r="383" spans="1:19" x14ac:dyDescent="0.2">
      <c r="A383" t="s">
        <v>37</v>
      </c>
      <c r="B383" s="17">
        <v>42841.875</v>
      </c>
      <c r="C383" t="s">
        <v>329</v>
      </c>
      <c r="D383" t="s">
        <v>419</v>
      </c>
      <c r="E383" t="s">
        <v>329</v>
      </c>
      <c r="F383">
        <v>74</v>
      </c>
      <c r="G383">
        <v>74</v>
      </c>
      <c r="H383">
        <v>59</v>
      </c>
      <c r="I383" t="s">
        <v>40</v>
      </c>
      <c r="J383" t="s">
        <v>40</v>
      </c>
      <c r="K383" t="s">
        <v>403</v>
      </c>
      <c r="L383" t="s">
        <v>258</v>
      </c>
      <c r="M383" t="s">
        <v>258</v>
      </c>
      <c r="N383" t="s">
        <v>484</v>
      </c>
      <c r="O383" t="s">
        <v>401</v>
      </c>
      <c r="P383" t="s">
        <v>401</v>
      </c>
      <c r="Q383" t="s">
        <v>401</v>
      </c>
      <c r="R383" t="s">
        <v>612</v>
      </c>
      <c r="S383" t="s">
        <v>49</v>
      </c>
    </row>
    <row r="384" spans="1:19" x14ac:dyDescent="0.2">
      <c r="A384" t="s">
        <v>37</v>
      </c>
      <c r="B384" s="17">
        <v>42841.916666666664</v>
      </c>
      <c r="C384" t="s">
        <v>101</v>
      </c>
      <c r="D384" t="s">
        <v>329</v>
      </c>
      <c r="E384" t="s">
        <v>101</v>
      </c>
      <c r="F384">
        <v>70</v>
      </c>
      <c r="G384">
        <v>74</v>
      </c>
      <c r="H384">
        <v>69</v>
      </c>
      <c r="I384" t="s">
        <v>231</v>
      </c>
      <c r="J384" t="s">
        <v>54</v>
      </c>
      <c r="K384" t="s">
        <v>231</v>
      </c>
      <c r="L384" t="s">
        <v>250</v>
      </c>
      <c r="M384" t="s">
        <v>250</v>
      </c>
      <c r="N384" t="s">
        <v>258</v>
      </c>
      <c r="O384" t="s">
        <v>401</v>
      </c>
      <c r="P384" t="s">
        <v>401</v>
      </c>
      <c r="Q384" t="s">
        <v>401</v>
      </c>
      <c r="R384" t="s">
        <v>611</v>
      </c>
      <c r="S384" t="s">
        <v>49</v>
      </c>
    </row>
    <row r="385" spans="1:19" x14ac:dyDescent="0.2">
      <c r="A385" t="s">
        <v>37</v>
      </c>
      <c r="B385" s="17">
        <v>42841.958333333336</v>
      </c>
      <c r="C385" t="s">
        <v>108</v>
      </c>
      <c r="D385" t="s">
        <v>101</v>
      </c>
      <c r="E385" t="s">
        <v>119</v>
      </c>
      <c r="F385">
        <v>72</v>
      </c>
      <c r="G385">
        <v>74</v>
      </c>
      <c r="H385">
        <v>70</v>
      </c>
      <c r="I385" t="s">
        <v>41</v>
      </c>
      <c r="J385" t="s">
        <v>227</v>
      </c>
      <c r="K385" t="s">
        <v>231</v>
      </c>
      <c r="L385" t="s">
        <v>140</v>
      </c>
      <c r="M385" t="s">
        <v>140</v>
      </c>
      <c r="N385" t="s">
        <v>250</v>
      </c>
      <c r="O385" t="s">
        <v>401</v>
      </c>
      <c r="P385" t="s">
        <v>401</v>
      </c>
      <c r="Q385" t="s">
        <v>401</v>
      </c>
      <c r="R385" t="s">
        <v>610</v>
      </c>
      <c r="S385" t="s">
        <v>49</v>
      </c>
    </row>
    <row r="386" spans="1:19" x14ac:dyDescent="0.2">
      <c r="A386" t="s">
        <v>37</v>
      </c>
      <c r="B386" s="17">
        <v>42842</v>
      </c>
      <c r="C386" t="s">
        <v>440</v>
      </c>
      <c r="D386" t="s">
        <v>108</v>
      </c>
      <c r="E386" t="s">
        <v>440</v>
      </c>
      <c r="F386">
        <v>78</v>
      </c>
      <c r="G386">
        <v>78</v>
      </c>
      <c r="H386">
        <v>72</v>
      </c>
      <c r="I386" t="s">
        <v>64</v>
      </c>
      <c r="J386" t="s">
        <v>184</v>
      </c>
      <c r="K386" t="s">
        <v>41</v>
      </c>
      <c r="L386" t="s">
        <v>149</v>
      </c>
      <c r="M386" t="s">
        <v>149</v>
      </c>
      <c r="N386" t="s">
        <v>140</v>
      </c>
      <c r="O386" t="s">
        <v>166</v>
      </c>
      <c r="P386">
        <v>110</v>
      </c>
      <c r="Q386" t="s">
        <v>401</v>
      </c>
      <c r="R386" t="s">
        <v>639</v>
      </c>
      <c r="S386" t="s">
        <v>49</v>
      </c>
    </row>
    <row r="387" spans="1:19" x14ac:dyDescent="0.2">
      <c r="A387" t="s">
        <v>37</v>
      </c>
      <c r="B387" s="17">
        <v>42842.041666666664</v>
      </c>
      <c r="C387" t="s">
        <v>179</v>
      </c>
      <c r="D387" t="s">
        <v>294</v>
      </c>
      <c r="E387" t="s">
        <v>175</v>
      </c>
      <c r="F387">
        <v>77</v>
      </c>
      <c r="G387">
        <v>79</v>
      </c>
      <c r="H387">
        <v>75</v>
      </c>
      <c r="I387" t="s">
        <v>41</v>
      </c>
      <c r="J387" t="s">
        <v>90</v>
      </c>
      <c r="K387" t="s">
        <v>231</v>
      </c>
      <c r="L387" t="s">
        <v>281</v>
      </c>
      <c r="M387" t="s">
        <v>149</v>
      </c>
      <c r="N387" t="s">
        <v>281</v>
      </c>
      <c r="O387" t="s">
        <v>132</v>
      </c>
      <c r="P387">
        <v>148</v>
      </c>
      <c r="Q387" t="s">
        <v>117</v>
      </c>
      <c r="R387" t="s">
        <v>638</v>
      </c>
      <c r="S387" t="s">
        <v>49</v>
      </c>
    </row>
    <row r="388" spans="1:19" x14ac:dyDescent="0.2">
      <c r="A388" t="s">
        <v>37</v>
      </c>
      <c r="B388" s="17">
        <v>42842.083333333336</v>
      </c>
      <c r="C388" t="s">
        <v>115</v>
      </c>
      <c r="D388" t="s">
        <v>179</v>
      </c>
      <c r="E388" t="s">
        <v>120</v>
      </c>
      <c r="F388">
        <v>81</v>
      </c>
      <c r="G388">
        <v>81</v>
      </c>
      <c r="H388">
        <v>76</v>
      </c>
      <c r="I388" t="s">
        <v>227</v>
      </c>
      <c r="J388" t="s">
        <v>227</v>
      </c>
      <c r="K388" t="s">
        <v>43</v>
      </c>
      <c r="L388" t="s">
        <v>146</v>
      </c>
      <c r="M388" t="s">
        <v>153</v>
      </c>
      <c r="N388" t="s">
        <v>146</v>
      </c>
      <c r="O388" t="s">
        <v>46</v>
      </c>
      <c r="P388">
        <v>108</v>
      </c>
      <c r="Q388" t="s">
        <v>242</v>
      </c>
      <c r="R388" t="s">
        <v>307</v>
      </c>
      <c r="S388" t="s">
        <v>49</v>
      </c>
    </row>
    <row r="389" spans="1:19" x14ac:dyDescent="0.2">
      <c r="A389" t="s">
        <v>37</v>
      </c>
      <c r="B389" s="17">
        <v>42842.125</v>
      </c>
      <c r="C389" t="s">
        <v>125</v>
      </c>
      <c r="D389" t="s">
        <v>175</v>
      </c>
      <c r="E389" t="s">
        <v>115</v>
      </c>
      <c r="F389">
        <v>83</v>
      </c>
      <c r="G389">
        <v>83</v>
      </c>
      <c r="H389">
        <v>79</v>
      </c>
      <c r="I389" t="s">
        <v>89</v>
      </c>
      <c r="J389" t="s">
        <v>89</v>
      </c>
      <c r="K389" t="s">
        <v>227</v>
      </c>
      <c r="L389" t="s">
        <v>172</v>
      </c>
      <c r="M389" t="s">
        <v>146</v>
      </c>
      <c r="N389" t="s">
        <v>172</v>
      </c>
      <c r="O389" t="s">
        <v>166</v>
      </c>
      <c r="P389">
        <v>113</v>
      </c>
      <c r="Q389" t="s">
        <v>177</v>
      </c>
      <c r="R389" t="s">
        <v>253</v>
      </c>
      <c r="S389" t="s">
        <v>49</v>
      </c>
    </row>
    <row r="390" spans="1:19" x14ac:dyDescent="0.2">
      <c r="A390" t="s">
        <v>37</v>
      </c>
      <c r="B390" s="17">
        <v>42842.166666666664</v>
      </c>
      <c r="C390" t="s">
        <v>125</v>
      </c>
      <c r="D390" t="s">
        <v>169</v>
      </c>
      <c r="E390" t="s">
        <v>125</v>
      </c>
      <c r="F390">
        <v>80</v>
      </c>
      <c r="G390">
        <v>83</v>
      </c>
      <c r="H390">
        <v>80</v>
      </c>
      <c r="I390" t="s">
        <v>90</v>
      </c>
      <c r="J390" t="s">
        <v>40</v>
      </c>
      <c r="K390" t="s">
        <v>90</v>
      </c>
      <c r="L390" t="s">
        <v>277</v>
      </c>
      <c r="M390" t="s">
        <v>172</v>
      </c>
      <c r="N390" t="s">
        <v>277</v>
      </c>
      <c r="O390" t="s">
        <v>214</v>
      </c>
      <c r="P390">
        <v>106</v>
      </c>
      <c r="Q390" t="s">
        <v>338</v>
      </c>
      <c r="R390" t="s">
        <v>253</v>
      </c>
      <c r="S390" t="s">
        <v>49</v>
      </c>
    </row>
    <row r="391" spans="1:19" x14ac:dyDescent="0.2">
      <c r="A391" t="s">
        <v>37</v>
      </c>
      <c r="B391" s="17">
        <v>42842.208333333336</v>
      </c>
      <c r="C391" t="s">
        <v>125</v>
      </c>
      <c r="D391" t="s">
        <v>175</v>
      </c>
      <c r="E391" t="s">
        <v>125</v>
      </c>
      <c r="F391">
        <v>82</v>
      </c>
      <c r="G391">
        <v>82</v>
      </c>
      <c r="H391">
        <v>80</v>
      </c>
      <c r="I391" t="s">
        <v>57</v>
      </c>
      <c r="J391" t="s">
        <v>57</v>
      </c>
      <c r="K391" t="s">
        <v>90</v>
      </c>
      <c r="L391" t="s">
        <v>198</v>
      </c>
      <c r="M391" t="s">
        <v>277</v>
      </c>
      <c r="N391" t="s">
        <v>198</v>
      </c>
      <c r="O391" t="s">
        <v>166</v>
      </c>
      <c r="P391">
        <v>109</v>
      </c>
      <c r="Q391" t="s">
        <v>438</v>
      </c>
      <c r="R391" t="s">
        <v>253</v>
      </c>
      <c r="S391" t="s">
        <v>49</v>
      </c>
    </row>
    <row r="392" spans="1:19" x14ac:dyDescent="0.2">
      <c r="A392" t="s">
        <v>37</v>
      </c>
      <c r="B392" s="17">
        <v>42842.25</v>
      </c>
      <c r="C392" t="s">
        <v>175</v>
      </c>
      <c r="D392" t="s">
        <v>179</v>
      </c>
      <c r="E392" t="s">
        <v>125</v>
      </c>
      <c r="F392">
        <v>81</v>
      </c>
      <c r="G392">
        <v>82</v>
      </c>
      <c r="H392">
        <v>80</v>
      </c>
      <c r="I392" t="s">
        <v>184</v>
      </c>
      <c r="J392" t="s">
        <v>57</v>
      </c>
      <c r="K392" t="s">
        <v>184</v>
      </c>
      <c r="L392" t="s">
        <v>176</v>
      </c>
      <c r="M392" t="s">
        <v>176</v>
      </c>
      <c r="N392" t="s">
        <v>258</v>
      </c>
      <c r="O392" t="s">
        <v>219</v>
      </c>
      <c r="P392">
        <v>101</v>
      </c>
      <c r="Q392" t="s">
        <v>368</v>
      </c>
      <c r="R392" t="s">
        <v>253</v>
      </c>
      <c r="S392" t="s">
        <v>49</v>
      </c>
    </row>
    <row r="393" spans="1:19" x14ac:dyDescent="0.2">
      <c r="A393" t="s">
        <v>37</v>
      </c>
      <c r="B393" s="17">
        <v>42842.291666666664</v>
      </c>
      <c r="C393" t="s">
        <v>169</v>
      </c>
      <c r="D393" t="s">
        <v>169</v>
      </c>
      <c r="E393" t="s">
        <v>125</v>
      </c>
      <c r="F393">
        <v>80</v>
      </c>
      <c r="G393">
        <v>81</v>
      </c>
      <c r="H393">
        <v>80</v>
      </c>
      <c r="I393" t="s">
        <v>116</v>
      </c>
      <c r="J393" t="s">
        <v>57</v>
      </c>
      <c r="K393" t="s">
        <v>184</v>
      </c>
      <c r="L393" t="s">
        <v>268</v>
      </c>
      <c r="M393" t="s">
        <v>268</v>
      </c>
      <c r="N393" t="s">
        <v>176</v>
      </c>
      <c r="O393" t="s">
        <v>264</v>
      </c>
      <c r="P393">
        <v>121</v>
      </c>
      <c r="Q393" t="s">
        <v>507</v>
      </c>
      <c r="R393" t="s">
        <v>253</v>
      </c>
      <c r="S393" t="s">
        <v>49</v>
      </c>
    </row>
    <row r="394" spans="1:19" x14ac:dyDescent="0.2">
      <c r="A394" t="s">
        <v>37</v>
      </c>
      <c r="B394" s="17">
        <v>42842.333333333336</v>
      </c>
      <c r="C394" t="s">
        <v>170</v>
      </c>
      <c r="D394" t="s">
        <v>254</v>
      </c>
      <c r="E394" t="s">
        <v>96</v>
      </c>
      <c r="F394">
        <v>81</v>
      </c>
      <c r="G394">
        <v>81</v>
      </c>
      <c r="H394">
        <v>79</v>
      </c>
      <c r="I394" t="s">
        <v>64</v>
      </c>
      <c r="J394" t="s">
        <v>116</v>
      </c>
      <c r="K394" t="s">
        <v>245</v>
      </c>
      <c r="L394" t="s">
        <v>250</v>
      </c>
      <c r="M394" t="s">
        <v>250</v>
      </c>
      <c r="N394" t="s">
        <v>268</v>
      </c>
      <c r="O394" t="s">
        <v>67</v>
      </c>
      <c r="P394">
        <v>101</v>
      </c>
      <c r="Q394" t="s">
        <v>295</v>
      </c>
      <c r="R394" t="s">
        <v>253</v>
      </c>
      <c r="S394" t="s">
        <v>49</v>
      </c>
    </row>
    <row r="395" spans="1:19" x14ac:dyDescent="0.2">
      <c r="A395" t="s">
        <v>37</v>
      </c>
      <c r="B395" s="17">
        <v>42842.375</v>
      </c>
      <c r="C395" t="s">
        <v>125</v>
      </c>
      <c r="D395" t="s">
        <v>169</v>
      </c>
      <c r="E395" t="s">
        <v>96</v>
      </c>
      <c r="F395">
        <v>78</v>
      </c>
      <c r="G395">
        <v>81</v>
      </c>
      <c r="H395">
        <v>78</v>
      </c>
      <c r="I395" t="s">
        <v>227</v>
      </c>
      <c r="J395" t="s">
        <v>90</v>
      </c>
      <c r="K395" t="s">
        <v>227</v>
      </c>
      <c r="L395" t="s">
        <v>204</v>
      </c>
      <c r="M395" t="s">
        <v>204</v>
      </c>
      <c r="N395" t="s">
        <v>250</v>
      </c>
      <c r="O395" t="s">
        <v>76</v>
      </c>
      <c r="P395">
        <v>128</v>
      </c>
      <c r="Q395" t="s">
        <v>370</v>
      </c>
      <c r="R395" t="s">
        <v>637</v>
      </c>
      <c r="S395" t="s">
        <v>49</v>
      </c>
    </row>
    <row r="396" spans="1:19" x14ac:dyDescent="0.2">
      <c r="A396" t="s">
        <v>37</v>
      </c>
      <c r="B396" s="17">
        <v>42842.416666666664</v>
      </c>
      <c r="C396" t="s">
        <v>110</v>
      </c>
      <c r="D396" t="s">
        <v>263</v>
      </c>
      <c r="E396" t="s">
        <v>170</v>
      </c>
      <c r="F396">
        <v>75</v>
      </c>
      <c r="G396">
        <v>79</v>
      </c>
      <c r="H396">
        <v>73</v>
      </c>
      <c r="I396" t="s">
        <v>64</v>
      </c>
      <c r="J396" t="s">
        <v>57</v>
      </c>
      <c r="K396" t="s">
        <v>41</v>
      </c>
      <c r="L396" t="s">
        <v>141</v>
      </c>
      <c r="M396" t="s">
        <v>141</v>
      </c>
      <c r="N396" t="s">
        <v>204</v>
      </c>
      <c r="O396" t="s">
        <v>205</v>
      </c>
      <c r="P396">
        <v>130</v>
      </c>
      <c r="Q396" t="s">
        <v>259</v>
      </c>
      <c r="R396" t="s">
        <v>636</v>
      </c>
      <c r="S396" t="s">
        <v>49</v>
      </c>
    </row>
    <row r="397" spans="1:19" x14ac:dyDescent="0.2">
      <c r="A397" t="s">
        <v>37</v>
      </c>
      <c r="B397" s="17">
        <v>42842.458333333336</v>
      </c>
      <c r="C397" t="s">
        <v>217</v>
      </c>
      <c r="D397" t="s">
        <v>432</v>
      </c>
      <c r="E397" t="s">
        <v>110</v>
      </c>
      <c r="F397">
        <v>70</v>
      </c>
      <c r="G397">
        <v>75</v>
      </c>
      <c r="H397">
        <v>69</v>
      </c>
      <c r="I397" t="s">
        <v>64</v>
      </c>
      <c r="J397" t="s">
        <v>40</v>
      </c>
      <c r="K397" t="s">
        <v>42</v>
      </c>
      <c r="L397" t="s">
        <v>66</v>
      </c>
      <c r="M397" t="s">
        <v>66</v>
      </c>
      <c r="N397" t="s">
        <v>141</v>
      </c>
      <c r="O397" t="s">
        <v>104</v>
      </c>
      <c r="P397">
        <v>148</v>
      </c>
      <c r="Q397" t="s">
        <v>259</v>
      </c>
      <c r="R397" t="s">
        <v>635</v>
      </c>
      <c r="S397" t="s">
        <v>49</v>
      </c>
    </row>
    <row r="398" spans="1:19" x14ac:dyDescent="0.2">
      <c r="A398" t="s">
        <v>37</v>
      </c>
      <c r="B398" s="17">
        <v>42842.5</v>
      </c>
      <c r="C398" t="s">
        <v>419</v>
      </c>
      <c r="D398" t="s">
        <v>419</v>
      </c>
      <c r="E398" t="s">
        <v>276</v>
      </c>
      <c r="F398">
        <v>68</v>
      </c>
      <c r="G398">
        <v>70</v>
      </c>
      <c r="H398">
        <v>66</v>
      </c>
      <c r="I398" t="s">
        <v>38</v>
      </c>
      <c r="J398" t="s">
        <v>87</v>
      </c>
      <c r="K398" t="s">
        <v>227</v>
      </c>
      <c r="L398" t="s">
        <v>58</v>
      </c>
      <c r="M398" t="s">
        <v>58</v>
      </c>
      <c r="N398" t="s">
        <v>149</v>
      </c>
      <c r="O398" t="s">
        <v>251</v>
      </c>
      <c r="P398">
        <v>129</v>
      </c>
      <c r="Q398" t="s">
        <v>335</v>
      </c>
      <c r="R398" t="s">
        <v>634</v>
      </c>
      <c r="S398" t="s">
        <v>49</v>
      </c>
    </row>
    <row r="399" spans="1:19" x14ac:dyDescent="0.2">
      <c r="A399" t="s">
        <v>37</v>
      </c>
      <c r="B399" s="17">
        <v>42842.541666666664</v>
      </c>
      <c r="C399" t="s">
        <v>222</v>
      </c>
      <c r="D399" t="s">
        <v>540</v>
      </c>
      <c r="E399" t="s">
        <v>209</v>
      </c>
      <c r="F399">
        <v>61</v>
      </c>
      <c r="G399">
        <v>69</v>
      </c>
      <c r="H399">
        <v>60</v>
      </c>
      <c r="I399" t="s">
        <v>43</v>
      </c>
      <c r="J399" t="s">
        <v>87</v>
      </c>
      <c r="K399" t="s">
        <v>408</v>
      </c>
      <c r="L399" t="s">
        <v>81</v>
      </c>
      <c r="M399" t="s">
        <v>58</v>
      </c>
      <c r="N399" t="s">
        <v>81</v>
      </c>
      <c r="O399" t="s">
        <v>401</v>
      </c>
      <c r="P399" t="s">
        <v>401</v>
      </c>
      <c r="Q399" t="s">
        <v>295</v>
      </c>
      <c r="R399" t="s">
        <v>471</v>
      </c>
      <c r="S399" t="s">
        <v>49</v>
      </c>
    </row>
    <row r="400" spans="1:19" x14ac:dyDescent="0.2">
      <c r="A400" t="s">
        <v>37</v>
      </c>
      <c r="B400" s="17">
        <v>42842.583333333336</v>
      </c>
      <c r="C400" t="s">
        <v>208</v>
      </c>
      <c r="D400" t="s">
        <v>208</v>
      </c>
      <c r="E400" t="s">
        <v>390</v>
      </c>
      <c r="F400">
        <v>59</v>
      </c>
      <c r="G400">
        <v>65</v>
      </c>
      <c r="H400">
        <v>58</v>
      </c>
      <c r="I400" t="s">
        <v>227</v>
      </c>
      <c r="J400" t="s">
        <v>57</v>
      </c>
      <c r="K400" t="s">
        <v>56</v>
      </c>
      <c r="L400" t="s">
        <v>153</v>
      </c>
      <c r="M400" t="s">
        <v>218</v>
      </c>
      <c r="N400" t="s">
        <v>153</v>
      </c>
      <c r="O400" t="s">
        <v>401</v>
      </c>
      <c r="P400" t="s">
        <v>401</v>
      </c>
      <c r="Q400" t="s">
        <v>401</v>
      </c>
      <c r="R400" t="s">
        <v>633</v>
      </c>
      <c r="S400" t="s">
        <v>49</v>
      </c>
    </row>
    <row r="401" spans="1:19" x14ac:dyDescent="0.2">
      <c r="A401" t="s">
        <v>37</v>
      </c>
      <c r="B401" s="17">
        <v>42842.625</v>
      </c>
      <c r="C401" t="s">
        <v>326</v>
      </c>
      <c r="D401" t="s">
        <v>596</v>
      </c>
      <c r="E401" t="s">
        <v>383</v>
      </c>
      <c r="F401">
        <v>61</v>
      </c>
      <c r="G401">
        <v>61</v>
      </c>
      <c r="H401">
        <v>55</v>
      </c>
      <c r="I401" t="s">
        <v>57</v>
      </c>
      <c r="J401" t="s">
        <v>57</v>
      </c>
      <c r="K401" t="s">
        <v>399</v>
      </c>
      <c r="L401" t="s">
        <v>236</v>
      </c>
      <c r="M401" t="s">
        <v>153</v>
      </c>
      <c r="N401" t="s">
        <v>236</v>
      </c>
      <c r="O401" t="s">
        <v>401</v>
      </c>
      <c r="P401" t="s">
        <v>401</v>
      </c>
      <c r="Q401" t="s">
        <v>401</v>
      </c>
      <c r="R401" t="s">
        <v>538</v>
      </c>
      <c r="S401" t="s">
        <v>49</v>
      </c>
    </row>
    <row r="402" spans="1:19" x14ac:dyDescent="0.2">
      <c r="A402" t="s">
        <v>37</v>
      </c>
      <c r="B402" s="17">
        <v>42842.666666666664</v>
      </c>
      <c r="C402" t="s">
        <v>323</v>
      </c>
      <c r="D402" t="s">
        <v>596</v>
      </c>
      <c r="E402" t="s">
        <v>201</v>
      </c>
      <c r="F402">
        <v>55</v>
      </c>
      <c r="G402">
        <v>63</v>
      </c>
      <c r="H402">
        <v>54</v>
      </c>
      <c r="I402" t="s">
        <v>234</v>
      </c>
      <c r="J402" t="s">
        <v>54</v>
      </c>
      <c r="K402" t="s">
        <v>403</v>
      </c>
      <c r="L402" t="s">
        <v>297</v>
      </c>
      <c r="M402" t="s">
        <v>236</v>
      </c>
      <c r="N402" t="s">
        <v>297</v>
      </c>
      <c r="O402" t="s">
        <v>192</v>
      </c>
      <c r="P402">
        <v>118</v>
      </c>
      <c r="Q402" t="s">
        <v>401</v>
      </c>
      <c r="R402" t="s">
        <v>632</v>
      </c>
      <c r="S402" t="s">
        <v>49</v>
      </c>
    </row>
    <row r="403" spans="1:19" x14ac:dyDescent="0.2">
      <c r="A403" t="s">
        <v>37</v>
      </c>
      <c r="B403" s="17">
        <v>42842.708333333336</v>
      </c>
      <c r="C403" t="s">
        <v>194</v>
      </c>
      <c r="D403" t="s">
        <v>382</v>
      </c>
      <c r="E403" t="s">
        <v>286</v>
      </c>
      <c r="F403">
        <v>55</v>
      </c>
      <c r="G403">
        <v>58</v>
      </c>
      <c r="H403">
        <v>52</v>
      </c>
      <c r="I403" t="s">
        <v>56</v>
      </c>
      <c r="J403" t="s">
        <v>64</v>
      </c>
      <c r="K403" t="s">
        <v>413</v>
      </c>
      <c r="L403" t="s">
        <v>272</v>
      </c>
      <c r="M403" t="s">
        <v>297</v>
      </c>
      <c r="N403" t="s">
        <v>272</v>
      </c>
      <c r="O403" t="s">
        <v>77</v>
      </c>
      <c r="P403">
        <v>112</v>
      </c>
      <c r="Q403" t="s">
        <v>358</v>
      </c>
      <c r="R403" t="s">
        <v>631</v>
      </c>
      <c r="S403" t="s">
        <v>49</v>
      </c>
    </row>
    <row r="404" spans="1:19" x14ac:dyDescent="0.2">
      <c r="A404" t="s">
        <v>37</v>
      </c>
      <c r="B404" s="17">
        <v>42842.75</v>
      </c>
      <c r="C404" t="s">
        <v>376</v>
      </c>
      <c r="D404" t="s">
        <v>194</v>
      </c>
      <c r="E404" t="s">
        <v>326</v>
      </c>
      <c r="F404">
        <v>55</v>
      </c>
      <c r="G404">
        <v>57</v>
      </c>
      <c r="H404">
        <v>53</v>
      </c>
      <c r="I404" t="s">
        <v>234</v>
      </c>
      <c r="J404" t="s">
        <v>41</v>
      </c>
      <c r="K404" t="s">
        <v>404</v>
      </c>
      <c r="L404" t="s">
        <v>460</v>
      </c>
      <c r="M404" t="s">
        <v>272</v>
      </c>
      <c r="N404" t="s">
        <v>460</v>
      </c>
      <c r="O404" t="s">
        <v>104</v>
      </c>
      <c r="P404">
        <v>115</v>
      </c>
      <c r="Q404" t="s">
        <v>188</v>
      </c>
      <c r="R404" t="s">
        <v>630</v>
      </c>
      <c r="S404" t="s">
        <v>49</v>
      </c>
    </row>
    <row r="405" spans="1:19" x14ac:dyDescent="0.2">
      <c r="A405" t="s">
        <v>37</v>
      </c>
      <c r="B405" s="17">
        <v>42842.791666666664</v>
      </c>
      <c r="C405" t="s">
        <v>326</v>
      </c>
      <c r="D405" t="s">
        <v>194</v>
      </c>
      <c r="E405" t="s">
        <v>275</v>
      </c>
      <c r="F405">
        <v>55</v>
      </c>
      <c r="G405">
        <v>56</v>
      </c>
      <c r="H405">
        <v>52</v>
      </c>
      <c r="I405" t="s">
        <v>380</v>
      </c>
      <c r="J405" t="s">
        <v>56</v>
      </c>
      <c r="K405" t="s">
        <v>400</v>
      </c>
      <c r="L405" t="s">
        <v>460</v>
      </c>
      <c r="M405" t="s">
        <v>185</v>
      </c>
      <c r="N405" t="s">
        <v>180</v>
      </c>
      <c r="O405" t="s">
        <v>302</v>
      </c>
      <c r="P405">
        <v>119</v>
      </c>
      <c r="Q405" t="s">
        <v>368</v>
      </c>
      <c r="R405" t="s">
        <v>629</v>
      </c>
      <c r="S405" t="s">
        <v>49</v>
      </c>
    </row>
    <row r="406" spans="1:19" x14ac:dyDescent="0.2">
      <c r="A406" t="s">
        <v>37</v>
      </c>
      <c r="B406" s="17">
        <v>42842.833333333336</v>
      </c>
      <c r="C406" t="s">
        <v>318</v>
      </c>
      <c r="D406" t="s">
        <v>208</v>
      </c>
      <c r="E406" t="s">
        <v>318</v>
      </c>
      <c r="F406">
        <v>55</v>
      </c>
      <c r="G406">
        <v>57</v>
      </c>
      <c r="H406">
        <v>53</v>
      </c>
      <c r="I406" t="s">
        <v>271</v>
      </c>
      <c r="J406" t="s">
        <v>56</v>
      </c>
      <c r="K406" t="s">
        <v>627</v>
      </c>
      <c r="L406" t="s">
        <v>176</v>
      </c>
      <c r="M406" t="s">
        <v>176</v>
      </c>
      <c r="N406" t="s">
        <v>460</v>
      </c>
      <c r="O406" t="s">
        <v>214</v>
      </c>
      <c r="P406">
        <v>113</v>
      </c>
      <c r="Q406" t="s">
        <v>68</v>
      </c>
      <c r="R406" t="s">
        <v>628</v>
      </c>
      <c r="S406" t="s">
        <v>49</v>
      </c>
    </row>
    <row r="407" spans="1:19" x14ac:dyDescent="0.2">
      <c r="A407" t="s">
        <v>37</v>
      </c>
      <c r="B407" s="17">
        <v>42842.875</v>
      </c>
      <c r="C407" t="s">
        <v>310</v>
      </c>
      <c r="D407" t="s">
        <v>318</v>
      </c>
      <c r="E407" t="s">
        <v>108</v>
      </c>
      <c r="F407">
        <v>74</v>
      </c>
      <c r="G407">
        <v>75</v>
      </c>
      <c r="H407">
        <v>55</v>
      </c>
      <c r="I407" t="s">
        <v>64</v>
      </c>
      <c r="J407" t="s">
        <v>57</v>
      </c>
      <c r="K407" t="s">
        <v>400</v>
      </c>
      <c r="L407" t="s">
        <v>277</v>
      </c>
      <c r="M407" t="s">
        <v>277</v>
      </c>
      <c r="N407" t="s">
        <v>176</v>
      </c>
      <c r="O407" t="s">
        <v>70</v>
      </c>
      <c r="P407">
        <v>86</v>
      </c>
      <c r="Q407" t="s">
        <v>343</v>
      </c>
      <c r="R407" t="s">
        <v>626</v>
      </c>
      <c r="S407" t="s">
        <v>49</v>
      </c>
    </row>
    <row r="408" spans="1:19" x14ac:dyDescent="0.2">
      <c r="A408" t="s">
        <v>37</v>
      </c>
      <c r="B408" s="17">
        <v>42842.916666666664</v>
      </c>
      <c r="C408" t="s">
        <v>96</v>
      </c>
      <c r="D408" t="s">
        <v>310</v>
      </c>
      <c r="E408" t="s">
        <v>96</v>
      </c>
      <c r="F408">
        <v>81</v>
      </c>
      <c r="G408">
        <v>81</v>
      </c>
      <c r="H408">
        <v>74</v>
      </c>
      <c r="I408" t="s">
        <v>64</v>
      </c>
      <c r="J408" t="s">
        <v>90</v>
      </c>
      <c r="K408" t="s">
        <v>245</v>
      </c>
      <c r="L408" t="s">
        <v>172</v>
      </c>
      <c r="M408" t="s">
        <v>172</v>
      </c>
      <c r="N408" t="s">
        <v>277</v>
      </c>
      <c r="O408" t="s">
        <v>150</v>
      </c>
      <c r="P408">
        <v>63</v>
      </c>
      <c r="Q408" t="s">
        <v>343</v>
      </c>
      <c r="R408" t="s">
        <v>253</v>
      </c>
      <c r="S408" t="s">
        <v>49</v>
      </c>
    </row>
    <row r="409" spans="1:19" x14ac:dyDescent="0.2">
      <c r="A409" t="s">
        <v>37</v>
      </c>
      <c r="B409" s="17">
        <v>42842.958333333336</v>
      </c>
      <c r="C409" t="s">
        <v>440</v>
      </c>
      <c r="D409" t="s">
        <v>440</v>
      </c>
      <c r="E409" t="s">
        <v>63</v>
      </c>
      <c r="F409">
        <v>72</v>
      </c>
      <c r="G409">
        <v>81</v>
      </c>
      <c r="H409">
        <v>72</v>
      </c>
      <c r="I409" t="s">
        <v>380</v>
      </c>
      <c r="J409" t="s">
        <v>90</v>
      </c>
      <c r="K409" t="s">
        <v>380</v>
      </c>
      <c r="L409" t="s">
        <v>146</v>
      </c>
      <c r="M409" t="s">
        <v>140</v>
      </c>
      <c r="N409" t="s">
        <v>172</v>
      </c>
      <c r="O409" t="s">
        <v>239</v>
      </c>
      <c r="P409">
        <v>139</v>
      </c>
      <c r="Q409" t="s">
        <v>70</v>
      </c>
      <c r="R409" t="s">
        <v>253</v>
      </c>
      <c r="S409" t="s">
        <v>49</v>
      </c>
    </row>
    <row r="410" spans="1:19" x14ac:dyDescent="0.2">
      <c r="A410" t="s">
        <v>37</v>
      </c>
      <c r="B410" s="17">
        <v>42843</v>
      </c>
      <c r="C410" t="s">
        <v>63</v>
      </c>
      <c r="D410" t="s">
        <v>440</v>
      </c>
      <c r="E410" t="s">
        <v>120</v>
      </c>
      <c r="F410">
        <v>75</v>
      </c>
      <c r="G410">
        <v>76</v>
      </c>
      <c r="H410">
        <v>71</v>
      </c>
      <c r="I410" t="s">
        <v>399</v>
      </c>
      <c r="J410" t="s">
        <v>339</v>
      </c>
      <c r="K410" t="s">
        <v>404</v>
      </c>
      <c r="L410" t="s">
        <v>142</v>
      </c>
      <c r="M410" t="s">
        <v>142</v>
      </c>
      <c r="N410" t="s">
        <v>146</v>
      </c>
      <c r="O410" t="s">
        <v>107</v>
      </c>
      <c r="P410">
        <v>232</v>
      </c>
      <c r="Q410" t="s">
        <v>214</v>
      </c>
      <c r="R410" t="s">
        <v>253</v>
      </c>
      <c r="S410" t="s">
        <v>49</v>
      </c>
    </row>
    <row r="411" spans="1:19" x14ac:dyDescent="0.2">
      <c r="A411" t="s">
        <v>37</v>
      </c>
      <c r="B411" s="17">
        <v>42843.041666666664</v>
      </c>
      <c r="C411" t="s">
        <v>267</v>
      </c>
      <c r="D411" t="s">
        <v>254</v>
      </c>
      <c r="E411" t="s">
        <v>120</v>
      </c>
      <c r="F411">
        <v>73</v>
      </c>
      <c r="G411">
        <v>76</v>
      </c>
      <c r="H411">
        <v>70</v>
      </c>
      <c r="I411" t="s">
        <v>271</v>
      </c>
      <c r="J411" t="s">
        <v>380</v>
      </c>
      <c r="K411" t="s">
        <v>627</v>
      </c>
      <c r="L411" t="s">
        <v>281</v>
      </c>
      <c r="M411" t="s">
        <v>153</v>
      </c>
      <c r="N411" t="s">
        <v>142</v>
      </c>
      <c r="O411" t="s">
        <v>228</v>
      </c>
      <c r="P411">
        <v>278</v>
      </c>
      <c r="Q411" t="s">
        <v>187</v>
      </c>
      <c r="R411" t="s">
        <v>253</v>
      </c>
      <c r="S411" t="s">
        <v>49</v>
      </c>
    </row>
    <row r="412" spans="1:19" x14ac:dyDescent="0.2">
      <c r="A412" t="s">
        <v>37</v>
      </c>
      <c r="B412" s="17">
        <v>42843.083333333336</v>
      </c>
      <c r="C412" t="s">
        <v>79</v>
      </c>
      <c r="D412" t="s">
        <v>71</v>
      </c>
      <c r="E412" t="s">
        <v>126</v>
      </c>
      <c r="F412">
        <v>73</v>
      </c>
      <c r="G412">
        <v>74</v>
      </c>
      <c r="H412">
        <v>71</v>
      </c>
      <c r="I412" t="s">
        <v>657</v>
      </c>
      <c r="J412" t="s">
        <v>658</v>
      </c>
      <c r="K412" t="s">
        <v>659</v>
      </c>
      <c r="L412" t="s">
        <v>75</v>
      </c>
      <c r="M412" t="s">
        <v>153</v>
      </c>
      <c r="N412" t="s">
        <v>75</v>
      </c>
      <c r="O412" t="s">
        <v>82</v>
      </c>
      <c r="P412">
        <v>306</v>
      </c>
      <c r="Q412" t="s">
        <v>269</v>
      </c>
      <c r="R412" t="s">
        <v>253</v>
      </c>
      <c r="S412" t="s">
        <v>49</v>
      </c>
    </row>
    <row r="413" spans="1:19" x14ac:dyDescent="0.2">
      <c r="A413" t="s">
        <v>37</v>
      </c>
      <c r="B413" s="17">
        <v>42843.125</v>
      </c>
      <c r="C413" t="s">
        <v>79</v>
      </c>
      <c r="D413" t="s">
        <v>170</v>
      </c>
      <c r="E413" t="s">
        <v>134</v>
      </c>
      <c r="F413">
        <v>77</v>
      </c>
      <c r="G413">
        <v>78</v>
      </c>
      <c r="H413">
        <v>71</v>
      </c>
      <c r="I413" t="s">
        <v>399</v>
      </c>
      <c r="J413" t="s">
        <v>339</v>
      </c>
      <c r="K413" t="s">
        <v>656</v>
      </c>
      <c r="L413" t="s">
        <v>140</v>
      </c>
      <c r="M413" t="s">
        <v>281</v>
      </c>
      <c r="N413" t="s">
        <v>140</v>
      </c>
      <c r="O413" t="s">
        <v>228</v>
      </c>
      <c r="P413">
        <v>126</v>
      </c>
      <c r="Q413" t="s">
        <v>150</v>
      </c>
      <c r="R413" t="s">
        <v>253</v>
      </c>
      <c r="S413" t="s">
        <v>49</v>
      </c>
    </row>
    <row r="414" spans="1:19" x14ac:dyDescent="0.2">
      <c r="A414" t="s">
        <v>37</v>
      </c>
      <c r="B414" s="17">
        <v>42843.166666666664</v>
      </c>
      <c r="C414" t="s">
        <v>155</v>
      </c>
      <c r="D414" t="s">
        <v>267</v>
      </c>
      <c r="E414" t="s">
        <v>128</v>
      </c>
      <c r="F414">
        <v>82</v>
      </c>
      <c r="G414">
        <v>83</v>
      </c>
      <c r="H414">
        <v>77</v>
      </c>
      <c r="I414" t="s">
        <v>227</v>
      </c>
      <c r="J414" t="s">
        <v>64</v>
      </c>
      <c r="K414" t="s">
        <v>403</v>
      </c>
      <c r="L414" t="s">
        <v>249</v>
      </c>
      <c r="M414" t="s">
        <v>140</v>
      </c>
      <c r="N414" t="s">
        <v>249</v>
      </c>
      <c r="O414" t="s">
        <v>147</v>
      </c>
      <c r="P414">
        <v>117</v>
      </c>
      <c r="Q414" t="s">
        <v>51</v>
      </c>
      <c r="R414" t="s">
        <v>253</v>
      </c>
      <c r="S414" t="s">
        <v>49</v>
      </c>
    </row>
    <row r="415" spans="1:19" x14ac:dyDescent="0.2">
      <c r="A415" t="s">
        <v>37</v>
      </c>
      <c r="B415" s="17">
        <v>42843.208333333336</v>
      </c>
      <c r="C415" t="s">
        <v>152</v>
      </c>
      <c r="D415" t="s">
        <v>267</v>
      </c>
      <c r="E415" t="s">
        <v>134</v>
      </c>
      <c r="F415">
        <v>85</v>
      </c>
      <c r="G415">
        <v>85</v>
      </c>
      <c r="H415">
        <v>82</v>
      </c>
      <c r="I415" t="s">
        <v>245</v>
      </c>
      <c r="J415" t="s">
        <v>184</v>
      </c>
      <c r="K415" t="s">
        <v>231</v>
      </c>
      <c r="L415" t="s">
        <v>204</v>
      </c>
      <c r="M415" t="s">
        <v>345</v>
      </c>
      <c r="N415" t="s">
        <v>204</v>
      </c>
      <c r="O415" t="s">
        <v>147</v>
      </c>
      <c r="P415">
        <v>118</v>
      </c>
      <c r="Q415" t="s">
        <v>205</v>
      </c>
      <c r="R415" t="s">
        <v>253</v>
      </c>
      <c r="S415" t="s">
        <v>49</v>
      </c>
    </row>
    <row r="416" spans="1:19" x14ac:dyDescent="0.2">
      <c r="A416" t="s">
        <v>37</v>
      </c>
      <c r="B416" s="17">
        <v>42843.25</v>
      </c>
      <c r="C416" t="s">
        <v>152</v>
      </c>
      <c r="D416" t="s">
        <v>159</v>
      </c>
      <c r="E416" t="s">
        <v>138</v>
      </c>
      <c r="F416">
        <v>84</v>
      </c>
      <c r="G416">
        <v>85</v>
      </c>
      <c r="H416">
        <v>84</v>
      </c>
      <c r="I416" t="s">
        <v>227</v>
      </c>
      <c r="J416" t="s">
        <v>245</v>
      </c>
      <c r="K416" t="s">
        <v>41</v>
      </c>
      <c r="L416" t="s">
        <v>422</v>
      </c>
      <c r="M416" t="s">
        <v>204</v>
      </c>
      <c r="N416" t="s">
        <v>255</v>
      </c>
      <c r="O416" t="s">
        <v>143</v>
      </c>
      <c r="P416">
        <v>107</v>
      </c>
      <c r="Q416" t="s">
        <v>157</v>
      </c>
      <c r="R416" t="s">
        <v>253</v>
      </c>
      <c r="S416" t="s">
        <v>49</v>
      </c>
    </row>
    <row r="417" spans="1:19" x14ac:dyDescent="0.2">
      <c r="A417" t="s">
        <v>37</v>
      </c>
      <c r="B417" s="17">
        <v>42843.291666666664</v>
      </c>
      <c r="C417" t="s">
        <v>152</v>
      </c>
      <c r="D417" t="s">
        <v>155</v>
      </c>
      <c r="E417" t="s">
        <v>128</v>
      </c>
      <c r="F417">
        <v>87</v>
      </c>
      <c r="G417">
        <v>87</v>
      </c>
      <c r="H417">
        <v>84</v>
      </c>
      <c r="I417" t="s">
        <v>184</v>
      </c>
      <c r="J417" t="s">
        <v>116</v>
      </c>
      <c r="K417" t="s">
        <v>227</v>
      </c>
      <c r="L417" t="s">
        <v>255</v>
      </c>
      <c r="M417" t="s">
        <v>422</v>
      </c>
      <c r="N417" t="s">
        <v>250</v>
      </c>
      <c r="O417" t="s">
        <v>46</v>
      </c>
      <c r="P417">
        <v>108</v>
      </c>
      <c r="Q417" t="s">
        <v>205</v>
      </c>
      <c r="R417" t="s">
        <v>253</v>
      </c>
      <c r="S417" t="s">
        <v>49</v>
      </c>
    </row>
    <row r="418" spans="1:19" x14ac:dyDescent="0.2">
      <c r="A418" t="s">
        <v>37</v>
      </c>
      <c r="B418" s="17">
        <v>42843.333333333336</v>
      </c>
      <c r="C418" t="s">
        <v>267</v>
      </c>
      <c r="D418" t="s">
        <v>71</v>
      </c>
      <c r="E418" t="s">
        <v>128</v>
      </c>
      <c r="F418">
        <v>84</v>
      </c>
      <c r="G418">
        <v>87</v>
      </c>
      <c r="H418">
        <v>84</v>
      </c>
      <c r="I418" t="s">
        <v>184</v>
      </c>
      <c r="J418" t="s">
        <v>89</v>
      </c>
      <c r="K418" t="s">
        <v>90</v>
      </c>
      <c r="L418" t="s">
        <v>172</v>
      </c>
      <c r="M418" t="s">
        <v>172</v>
      </c>
      <c r="N418" t="s">
        <v>250</v>
      </c>
      <c r="O418" t="s">
        <v>144</v>
      </c>
      <c r="P418">
        <v>118</v>
      </c>
      <c r="Q418" t="s">
        <v>289</v>
      </c>
      <c r="R418" t="s">
        <v>253</v>
      </c>
      <c r="S418" t="s">
        <v>49</v>
      </c>
    </row>
    <row r="419" spans="1:19" x14ac:dyDescent="0.2">
      <c r="A419" t="s">
        <v>37</v>
      </c>
      <c r="B419" s="17">
        <v>42843.375</v>
      </c>
      <c r="C419" t="s">
        <v>138</v>
      </c>
      <c r="D419" t="s">
        <v>267</v>
      </c>
      <c r="E419" t="s">
        <v>138</v>
      </c>
      <c r="F419">
        <v>87</v>
      </c>
      <c r="G419">
        <v>87</v>
      </c>
      <c r="H419">
        <v>84</v>
      </c>
      <c r="I419" t="s">
        <v>64</v>
      </c>
      <c r="J419" t="s">
        <v>184</v>
      </c>
      <c r="K419" t="s">
        <v>42</v>
      </c>
      <c r="L419" t="s">
        <v>146</v>
      </c>
      <c r="M419" t="s">
        <v>146</v>
      </c>
      <c r="N419" t="s">
        <v>172</v>
      </c>
      <c r="O419" t="s">
        <v>46</v>
      </c>
      <c r="P419">
        <v>106</v>
      </c>
      <c r="Q419" t="s">
        <v>205</v>
      </c>
      <c r="R419" t="s">
        <v>655</v>
      </c>
      <c r="S419" t="s">
        <v>49</v>
      </c>
    </row>
    <row r="420" spans="1:19" x14ac:dyDescent="0.2">
      <c r="A420" t="s">
        <v>37</v>
      </c>
      <c r="B420" s="17">
        <v>42843.416666666664</v>
      </c>
      <c r="C420" t="s">
        <v>266</v>
      </c>
      <c r="D420" t="s">
        <v>108</v>
      </c>
      <c r="E420" t="s">
        <v>128</v>
      </c>
      <c r="F420">
        <v>78</v>
      </c>
      <c r="G420">
        <v>87</v>
      </c>
      <c r="H420">
        <v>78</v>
      </c>
      <c r="I420" t="s">
        <v>89</v>
      </c>
      <c r="J420" t="s">
        <v>39</v>
      </c>
      <c r="K420" t="s">
        <v>90</v>
      </c>
      <c r="L420" t="s">
        <v>75</v>
      </c>
      <c r="M420" t="s">
        <v>75</v>
      </c>
      <c r="N420" t="s">
        <v>146</v>
      </c>
      <c r="O420" t="s">
        <v>269</v>
      </c>
      <c r="P420">
        <v>129</v>
      </c>
      <c r="Q420" t="s">
        <v>117</v>
      </c>
      <c r="R420" t="s">
        <v>654</v>
      </c>
      <c r="S420" t="s">
        <v>49</v>
      </c>
    </row>
    <row r="421" spans="1:19" x14ac:dyDescent="0.2">
      <c r="A421" t="s">
        <v>37</v>
      </c>
      <c r="B421" s="17">
        <v>42843.458333333336</v>
      </c>
      <c r="C421" t="s">
        <v>217</v>
      </c>
      <c r="D421" t="s">
        <v>217</v>
      </c>
      <c r="E421" t="s">
        <v>110</v>
      </c>
      <c r="F421">
        <v>73</v>
      </c>
      <c r="G421">
        <v>79</v>
      </c>
      <c r="H421">
        <v>72</v>
      </c>
      <c r="I421" t="s">
        <v>40</v>
      </c>
      <c r="J421" t="s">
        <v>80</v>
      </c>
      <c r="K421" t="s">
        <v>88</v>
      </c>
      <c r="L421" t="s">
        <v>139</v>
      </c>
      <c r="M421" t="s">
        <v>218</v>
      </c>
      <c r="N421" t="s">
        <v>75</v>
      </c>
      <c r="O421" t="s">
        <v>302</v>
      </c>
      <c r="P421">
        <v>109</v>
      </c>
      <c r="Q421" t="s">
        <v>136</v>
      </c>
      <c r="R421" t="s">
        <v>653</v>
      </c>
      <c r="S421" t="s">
        <v>49</v>
      </c>
    </row>
    <row r="422" spans="1:19" x14ac:dyDescent="0.2">
      <c r="A422" t="s">
        <v>37</v>
      </c>
      <c r="B422" s="17">
        <v>42843.5</v>
      </c>
      <c r="C422" t="s">
        <v>211</v>
      </c>
      <c r="D422" t="s">
        <v>391</v>
      </c>
      <c r="E422" t="s">
        <v>329</v>
      </c>
      <c r="F422">
        <v>67</v>
      </c>
      <c r="G422">
        <v>73</v>
      </c>
      <c r="H422">
        <v>65</v>
      </c>
      <c r="I422" t="s">
        <v>184</v>
      </c>
      <c r="J422" t="s">
        <v>129</v>
      </c>
      <c r="K422" t="s">
        <v>227</v>
      </c>
      <c r="L422" t="s">
        <v>58</v>
      </c>
      <c r="M422" t="s">
        <v>58</v>
      </c>
      <c r="N422" t="s">
        <v>139</v>
      </c>
      <c r="O422" t="s">
        <v>117</v>
      </c>
      <c r="P422">
        <v>102</v>
      </c>
      <c r="Q422" t="s">
        <v>335</v>
      </c>
      <c r="R422" t="s">
        <v>652</v>
      </c>
      <c r="S422" t="s">
        <v>49</v>
      </c>
    </row>
    <row r="423" spans="1:19" x14ac:dyDescent="0.2">
      <c r="A423" t="s">
        <v>37</v>
      </c>
      <c r="B423" s="17">
        <v>42843.541666666664</v>
      </c>
      <c r="C423" t="s">
        <v>207</v>
      </c>
      <c r="D423" t="s">
        <v>196</v>
      </c>
      <c r="E423" t="s">
        <v>203</v>
      </c>
      <c r="F423">
        <v>65</v>
      </c>
      <c r="G423">
        <v>69</v>
      </c>
      <c r="H423">
        <v>63</v>
      </c>
      <c r="I423" t="s">
        <v>64</v>
      </c>
      <c r="J423" t="s">
        <v>39</v>
      </c>
      <c r="K423" t="s">
        <v>41</v>
      </c>
      <c r="L423" t="s">
        <v>223</v>
      </c>
      <c r="M423" t="s">
        <v>91</v>
      </c>
      <c r="N423" t="s">
        <v>58</v>
      </c>
      <c r="O423" t="s">
        <v>76</v>
      </c>
      <c r="P423">
        <v>136</v>
      </c>
      <c r="Q423" t="s">
        <v>173</v>
      </c>
      <c r="R423" t="s">
        <v>651</v>
      </c>
      <c r="S423" t="s">
        <v>49</v>
      </c>
    </row>
    <row r="424" spans="1:19" x14ac:dyDescent="0.2">
      <c r="A424" t="s">
        <v>37</v>
      </c>
      <c r="B424" s="17">
        <v>42843.583333333336</v>
      </c>
      <c r="C424" t="s">
        <v>318</v>
      </c>
      <c r="D424" t="s">
        <v>194</v>
      </c>
      <c r="E424" t="s">
        <v>391</v>
      </c>
      <c r="F424">
        <v>65</v>
      </c>
      <c r="G424">
        <v>69</v>
      </c>
      <c r="H424">
        <v>61</v>
      </c>
      <c r="I424" t="s">
        <v>40</v>
      </c>
      <c r="J424" t="s">
        <v>127</v>
      </c>
      <c r="K424" t="s">
        <v>42</v>
      </c>
      <c r="L424" t="s">
        <v>153</v>
      </c>
      <c r="M424" t="s">
        <v>223</v>
      </c>
      <c r="N424" t="s">
        <v>153</v>
      </c>
      <c r="O424" t="s">
        <v>70</v>
      </c>
      <c r="P424">
        <v>94</v>
      </c>
      <c r="Q424" t="s">
        <v>173</v>
      </c>
      <c r="R424" t="s">
        <v>650</v>
      </c>
      <c r="S424" t="s">
        <v>49</v>
      </c>
    </row>
    <row r="425" spans="1:19" x14ac:dyDescent="0.2">
      <c r="A425" t="s">
        <v>37</v>
      </c>
      <c r="B425" s="17">
        <v>42843.625</v>
      </c>
      <c r="C425" t="s">
        <v>323</v>
      </c>
      <c r="D425" t="s">
        <v>379</v>
      </c>
      <c r="E425" t="s">
        <v>318</v>
      </c>
      <c r="F425">
        <v>62</v>
      </c>
      <c r="G425">
        <v>67</v>
      </c>
      <c r="H425">
        <v>59</v>
      </c>
      <c r="I425" t="s">
        <v>38</v>
      </c>
      <c r="J425" t="s">
        <v>127</v>
      </c>
      <c r="K425" t="s">
        <v>90</v>
      </c>
      <c r="L425" t="s">
        <v>249</v>
      </c>
      <c r="M425" t="s">
        <v>153</v>
      </c>
      <c r="N425" t="s">
        <v>249</v>
      </c>
      <c r="O425" t="s">
        <v>104</v>
      </c>
      <c r="P425">
        <v>132</v>
      </c>
      <c r="Q425" t="s">
        <v>343</v>
      </c>
      <c r="R425" t="s">
        <v>649</v>
      </c>
      <c r="S425" t="s">
        <v>49</v>
      </c>
    </row>
    <row r="426" spans="1:19" x14ac:dyDescent="0.2">
      <c r="A426" t="s">
        <v>37</v>
      </c>
      <c r="B426" s="17">
        <v>42843.666666666664</v>
      </c>
      <c r="C426" t="s">
        <v>472</v>
      </c>
      <c r="D426" t="s">
        <v>472</v>
      </c>
      <c r="E426" t="s">
        <v>314</v>
      </c>
      <c r="F426">
        <v>57</v>
      </c>
      <c r="G426">
        <v>63</v>
      </c>
      <c r="H426">
        <v>55</v>
      </c>
      <c r="I426" t="s">
        <v>88</v>
      </c>
      <c r="J426" t="s">
        <v>80</v>
      </c>
      <c r="K426" t="s">
        <v>232</v>
      </c>
      <c r="L426" t="s">
        <v>336</v>
      </c>
      <c r="M426" t="s">
        <v>249</v>
      </c>
      <c r="N426" t="s">
        <v>336</v>
      </c>
      <c r="O426" t="s">
        <v>67</v>
      </c>
      <c r="P426">
        <v>92</v>
      </c>
      <c r="Q426" t="s">
        <v>95</v>
      </c>
      <c r="R426" t="s">
        <v>648</v>
      </c>
      <c r="S426" t="s">
        <v>49</v>
      </c>
    </row>
    <row r="427" spans="1:19" x14ac:dyDescent="0.2">
      <c r="A427" t="s">
        <v>37</v>
      </c>
      <c r="B427" s="17">
        <v>42843.708333333336</v>
      </c>
      <c r="C427" t="s">
        <v>645</v>
      </c>
      <c r="D427" t="s">
        <v>646</v>
      </c>
      <c r="E427" t="s">
        <v>540</v>
      </c>
      <c r="F427">
        <v>58</v>
      </c>
      <c r="G427">
        <v>65</v>
      </c>
      <c r="H427">
        <v>55</v>
      </c>
      <c r="I427" t="s">
        <v>38</v>
      </c>
      <c r="J427" t="s">
        <v>126</v>
      </c>
      <c r="K427" t="s">
        <v>41</v>
      </c>
      <c r="L427" t="s">
        <v>258</v>
      </c>
      <c r="M427" t="s">
        <v>336</v>
      </c>
      <c r="N427" t="s">
        <v>258</v>
      </c>
      <c r="O427" t="s">
        <v>98</v>
      </c>
      <c r="P427">
        <v>76</v>
      </c>
      <c r="Q427" t="s">
        <v>338</v>
      </c>
      <c r="R427" t="s">
        <v>647</v>
      </c>
      <c r="S427" t="s">
        <v>49</v>
      </c>
    </row>
    <row r="428" spans="1:19" x14ac:dyDescent="0.2">
      <c r="A428" t="s">
        <v>37</v>
      </c>
      <c r="B428" s="17">
        <v>42843.75</v>
      </c>
      <c r="C428" t="s">
        <v>208</v>
      </c>
      <c r="D428" t="s">
        <v>643</v>
      </c>
      <c r="E428" t="s">
        <v>383</v>
      </c>
      <c r="F428">
        <v>67</v>
      </c>
      <c r="G428">
        <v>69</v>
      </c>
      <c r="H428">
        <v>56</v>
      </c>
      <c r="I428" t="s">
        <v>126</v>
      </c>
      <c r="J428" t="s">
        <v>72</v>
      </c>
      <c r="K428" t="s">
        <v>54</v>
      </c>
      <c r="L428" t="s">
        <v>460</v>
      </c>
      <c r="M428" t="s">
        <v>258</v>
      </c>
      <c r="N428" t="s">
        <v>460</v>
      </c>
      <c r="O428" t="s">
        <v>278</v>
      </c>
      <c r="P428">
        <v>75</v>
      </c>
      <c r="Q428" t="s">
        <v>365</v>
      </c>
      <c r="R428" t="s">
        <v>644</v>
      </c>
      <c r="S428" t="s">
        <v>49</v>
      </c>
    </row>
    <row r="429" spans="1:19" x14ac:dyDescent="0.2">
      <c r="A429" t="s">
        <v>37</v>
      </c>
      <c r="B429" s="17">
        <v>42843.791666666664</v>
      </c>
      <c r="C429" t="s">
        <v>286</v>
      </c>
      <c r="D429" t="s">
        <v>323</v>
      </c>
      <c r="E429" t="s">
        <v>383</v>
      </c>
      <c r="F429">
        <v>67</v>
      </c>
      <c r="G429">
        <v>69</v>
      </c>
      <c r="H429">
        <v>64</v>
      </c>
      <c r="I429" t="s">
        <v>55</v>
      </c>
      <c r="J429" t="s">
        <v>128</v>
      </c>
      <c r="K429" t="s">
        <v>39</v>
      </c>
      <c r="L429" t="s">
        <v>484</v>
      </c>
      <c r="M429" t="s">
        <v>185</v>
      </c>
      <c r="N429" t="s">
        <v>484</v>
      </c>
      <c r="O429" t="s">
        <v>192</v>
      </c>
      <c r="P429">
        <v>72</v>
      </c>
      <c r="Q429" t="s">
        <v>377</v>
      </c>
      <c r="R429" t="s">
        <v>642</v>
      </c>
      <c r="S429" t="s">
        <v>49</v>
      </c>
    </row>
    <row r="430" spans="1:19" x14ac:dyDescent="0.2">
      <c r="A430" t="s">
        <v>37</v>
      </c>
      <c r="B430" s="17">
        <v>42843.833333333336</v>
      </c>
      <c r="C430" t="s">
        <v>394</v>
      </c>
      <c r="D430" t="s">
        <v>286</v>
      </c>
      <c r="E430" t="s">
        <v>394</v>
      </c>
      <c r="F430">
        <v>72</v>
      </c>
      <c r="G430">
        <v>72</v>
      </c>
      <c r="H430">
        <v>66</v>
      </c>
      <c r="I430" t="s">
        <v>38</v>
      </c>
      <c r="J430" t="s">
        <v>65</v>
      </c>
      <c r="K430" t="s">
        <v>38</v>
      </c>
      <c r="L430" t="s">
        <v>185</v>
      </c>
      <c r="M430" t="s">
        <v>417</v>
      </c>
      <c r="N430" t="s">
        <v>484</v>
      </c>
      <c r="O430" t="s">
        <v>177</v>
      </c>
      <c r="P430">
        <v>80</v>
      </c>
      <c r="Q430" t="s">
        <v>105</v>
      </c>
      <c r="R430" t="s">
        <v>641</v>
      </c>
      <c r="S430" t="s">
        <v>49</v>
      </c>
    </row>
    <row r="431" spans="1:19" x14ac:dyDescent="0.2">
      <c r="A431" t="s">
        <v>37</v>
      </c>
      <c r="B431" s="17">
        <v>42843.875</v>
      </c>
      <c r="C431" t="s">
        <v>108</v>
      </c>
      <c r="D431" t="s">
        <v>394</v>
      </c>
      <c r="E431" t="s">
        <v>108</v>
      </c>
      <c r="F431">
        <v>77</v>
      </c>
      <c r="G431">
        <v>77</v>
      </c>
      <c r="H431">
        <v>72</v>
      </c>
      <c r="I431" t="s">
        <v>89</v>
      </c>
      <c r="J431" t="s">
        <v>38</v>
      </c>
      <c r="K431" t="s">
        <v>89</v>
      </c>
      <c r="L431" t="s">
        <v>301</v>
      </c>
      <c r="M431" t="s">
        <v>301</v>
      </c>
      <c r="N431" t="s">
        <v>185</v>
      </c>
      <c r="O431" t="s">
        <v>104</v>
      </c>
      <c r="P431">
        <v>97</v>
      </c>
      <c r="Q431" t="s">
        <v>343</v>
      </c>
      <c r="R431" t="s">
        <v>640</v>
      </c>
      <c r="S431" t="s">
        <v>49</v>
      </c>
    </row>
    <row r="432" spans="1:19" x14ac:dyDescent="0.2">
      <c r="A432" t="s">
        <v>37</v>
      </c>
      <c r="B432" s="17">
        <v>42843.916666666664</v>
      </c>
      <c r="C432" t="s">
        <v>261</v>
      </c>
      <c r="D432" t="s">
        <v>108</v>
      </c>
      <c r="E432" t="s">
        <v>261</v>
      </c>
      <c r="F432">
        <v>79</v>
      </c>
      <c r="G432">
        <v>79</v>
      </c>
      <c r="H432">
        <v>77</v>
      </c>
      <c r="I432" t="s">
        <v>88</v>
      </c>
      <c r="J432" t="s">
        <v>40</v>
      </c>
      <c r="K432" t="s">
        <v>57</v>
      </c>
      <c r="L432" t="s">
        <v>255</v>
      </c>
      <c r="M432" t="s">
        <v>255</v>
      </c>
      <c r="N432" t="s">
        <v>301</v>
      </c>
      <c r="O432" t="s">
        <v>264</v>
      </c>
      <c r="P432">
        <v>104</v>
      </c>
      <c r="Q432" t="s">
        <v>252</v>
      </c>
      <c r="R432" t="s">
        <v>253</v>
      </c>
      <c r="S432" t="s">
        <v>49</v>
      </c>
    </row>
    <row r="433" spans="1:19" x14ac:dyDescent="0.2">
      <c r="A433" t="s">
        <v>37</v>
      </c>
      <c r="B433" s="17">
        <v>42843.958333333336</v>
      </c>
      <c r="C433" t="s">
        <v>254</v>
      </c>
      <c r="D433" t="s">
        <v>261</v>
      </c>
      <c r="E433" t="s">
        <v>254</v>
      </c>
      <c r="F433">
        <v>81</v>
      </c>
      <c r="G433">
        <v>81</v>
      </c>
      <c r="H433">
        <v>79</v>
      </c>
      <c r="I433" t="s">
        <v>88</v>
      </c>
      <c r="J433" t="s">
        <v>89</v>
      </c>
      <c r="K433" t="s">
        <v>88</v>
      </c>
      <c r="L433" t="s">
        <v>249</v>
      </c>
      <c r="M433" t="s">
        <v>249</v>
      </c>
      <c r="N433" t="s">
        <v>255</v>
      </c>
      <c r="O433" t="s">
        <v>132</v>
      </c>
      <c r="P433">
        <v>112</v>
      </c>
      <c r="Q433" t="s">
        <v>136</v>
      </c>
      <c r="R433" t="s">
        <v>253</v>
      </c>
      <c r="S433" t="s">
        <v>49</v>
      </c>
    </row>
    <row r="434" spans="1:19" x14ac:dyDescent="0.2">
      <c r="A434" t="s">
        <v>37</v>
      </c>
      <c r="B434" s="17">
        <v>42844</v>
      </c>
      <c r="C434" t="s">
        <v>254</v>
      </c>
      <c r="D434" t="s">
        <v>440</v>
      </c>
      <c r="E434" t="s">
        <v>179</v>
      </c>
      <c r="F434">
        <v>82</v>
      </c>
      <c r="G434">
        <v>82</v>
      </c>
      <c r="H434">
        <v>80</v>
      </c>
      <c r="I434" t="s">
        <v>40</v>
      </c>
      <c r="J434" t="s">
        <v>40</v>
      </c>
      <c r="K434" t="s">
        <v>57</v>
      </c>
      <c r="L434" t="s">
        <v>75</v>
      </c>
      <c r="M434" t="s">
        <v>75</v>
      </c>
      <c r="N434" t="s">
        <v>249</v>
      </c>
      <c r="O434" t="s">
        <v>205</v>
      </c>
      <c r="P434">
        <v>99</v>
      </c>
      <c r="Q434" t="s">
        <v>370</v>
      </c>
      <c r="R434" t="s">
        <v>253</v>
      </c>
      <c r="S434" t="s">
        <v>49</v>
      </c>
    </row>
    <row r="435" spans="1:19" x14ac:dyDescent="0.2">
      <c r="A435" t="s">
        <v>37</v>
      </c>
      <c r="B435" s="17">
        <v>42844.041666666664</v>
      </c>
      <c r="C435" t="s">
        <v>179</v>
      </c>
      <c r="D435" t="s">
        <v>440</v>
      </c>
      <c r="E435" t="s">
        <v>179</v>
      </c>
      <c r="F435">
        <v>82</v>
      </c>
      <c r="G435">
        <v>82</v>
      </c>
      <c r="H435">
        <v>81</v>
      </c>
      <c r="I435" t="s">
        <v>40</v>
      </c>
      <c r="J435" t="s">
        <v>54</v>
      </c>
      <c r="K435" t="s">
        <v>40</v>
      </c>
      <c r="L435" t="s">
        <v>66</v>
      </c>
      <c r="M435" t="s">
        <v>66</v>
      </c>
      <c r="N435" t="s">
        <v>75</v>
      </c>
      <c r="O435" t="s">
        <v>214</v>
      </c>
      <c r="P435">
        <v>95</v>
      </c>
      <c r="Q435" t="s">
        <v>438</v>
      </c>
      <c r="R435" t="s">
        <v>253</v>
      </c>
      <c r="S435" t="s">
        <v>49</v>
      </c>
    </row>
    <row r="436" spans="1:19" x14ac:dyDescent="0.2">
      <c r="A436" t="s">
        <v>37</v>
      </c>
      <c r="B436" s="17">
        <v>42844.083333333336</v>
      </c>
      <c r="C436" t="s">
        <v>169</v>
      </c>
      <c r="D436" t="s">
        <v>254</v>
      </c>
      <c r="E436" t="s">
        <v>169</v>
      </c>
      <c r="F436">
        <v>82</v>
      </c>
      <c r="G436">
        <v>83</v>
      </c>
      <c r="H436">
        <v>82</v>
      </c>
      <c r="I436" t="s">
        <v>89</v>
      </c>
      <c r="J436" t="s">
        <v>38</v>
      </c>
      <c r="K436" t="s">
        <v>89</v>
      </c>
      <c r="L436" t="s">
        <v>153</v>
      </c>
      <c r="M436" t="s">
        <v>66</v>
      </c>
      <c r="N436" t="s">
        <v>281</v>
      </c>
      <c r="O436" t="s">
        <v>83</v>
      </c>
      <c r="P436">
        <v>84</v>
      </c>
      <c r="Q436" t="s">
        <v>370</v>
      </c>
      <c r="R436" t="s">
        <v>253</v>
      </c>
      <c r="S436" t="s">
        <v>49</v>
      </c>
    </row>
    <row r="437" spans="1:19" x14ac:dyDescent="0.2">
      <c r="A437" t="s">
        <v>37</v>
      </c>
      <c r="B437" s="17">
        <v>42844.125</v>
      </c>
      <c r="C437" t="s">
        <v>170</v>
      </c>
      <c r="D437" t="s">
        <v>169</v>
      </c>
      <c r="E437" t="s">
        <v>96</v>
      </c>
      <c r="F437">
        <v>85</v>
      </c>
      <c r="G437">
        <v>85</v>
      </c>
      <c r="H437">
        <v>82</v>
      </c>
      <c r="I437" t="s">
        <v>54</v>
      </c>
      <c r="J437" t="s">
        <v>54</v>
      </c>
      <c r="K437" t="s">
        <v>89</v>
      </c>
      <c r="L437" t="s">
        <v>140</v>
      </c>
      <c r="M437" t="s">
        <v>153</v>
      </c>
      <c r="N437" t="s">
        <v>140</v>
      </c>
      <c r="O437" t="s">
        <v>83</v>
      </c>
      <c r="P437">
        <v>104</v>
      </c>
      <c r="Q437" t="s">
        <v>112</v>
      </c>
      <c r="R437" t="s">
        <v>253</v>
      </c>
      <c r="S437" t="s">
        <v>49</v>
      </c>
    </row>
    <row r="438" spans="1:19" x14ac:dyDescent="0.2">
      <c r="A438" t="s">
        <v>37</v>
      </c>
      <c r="B438" s="17">
        <v>42844.166666666664</v>
      </c>
      <c r="C438" t="s">
        <v>79</v>
      </c>
      <c r="D438" t="s">
        <v>170</v>
      </c>
      <c r="E438" t="s">
        <v>159</v>
      </c>
      <c r="F438">
        <v>88</v>
      </c>
      <c r="G438">
        <v>88</v>
      </c>
      <c r="H438">
        <v>85</v>
      </c>
      <c r="I438" t="s">
        <v>89</v>
      </c>
      <c r="J438" t="s">
        <v>54</v>
      </c>
      <c r="K438" t="s">
        <v>57</v>
      </c>
      <c r="L438" t="s">
        <v>345</v>
      </c>
      <c r="M438" t="s">
        <v>140</v>
      </c>
      <c r="N438" t="s">
        <v>345</v>
      </c>
      <c r="O438" t="s">
        <v>225</v>
      </c>
      <c r="P438">
        <v>305</v>
      </c>
      <c r="Q438" t="s">
        <v>302</v>
      </c>
      <c r="R438" t="s">
        <v>253</v>
      </c>
      <c r="S438" t="s">
        <v>49</v>
      </c>
    </row>
    <row r="439" spans="1:19" x14ac:dyDescent="0.2">
      <c r="A439" t="s">
        <v>37</v>
      </c>
      <c r="B439" s="17">
        <v>42844.208333333336</v>
      </c>
      <c r="C439" t="s">
        <v>170</v>
      </c>
      <c r="D439" t="s">
        <v>170</v>
      </c>
      <c r="E439" t="s">
        <v>152</v>
      </c>
      <c r="F439">
        <v>85</v>
      </c>
      <c r="G439">
        <v>88</v>
      </c>
      <c r="H439">
        <v>85</v>
      </c>
      <c r="I439" t="s">
        <v>38</v>
      </c>
      <c r="J439" t="s">
        <v>74</v>
      </c>
      <c r="K439" t="s">
        <v>184</v>
      </c>
      <c r="L439" t="s">
        <v>297</v>
      </c>
      <c r="M439" t="s">
        <v>345</v>
      </c>
      <c r="N439" t="s">
        <v>297</v>
      </c>
      <c r="O439" t="s">
        <v>76</v>
      </c>
      <c r="P439">
        <v>96</v>
      </c>
      <c r="Q439" t="s">
        <v>117</v>
      </c>
      <c r="R439" t="s">
        <v>586</v>
      </c>
      <c r="S439" t="s">
        <v>49</v>
      </c>
    </row>
    <row r="440" spans="1:19" x14ac:dyDescent="0.2">
      <c r="A440" t="s">
        <v>37</v>
      </c>
      <c r="B440" s="17">
        <v>42844.25</v>
      </c>
      <c r="C440" t="s">
        <v>120</v>
      </c>
      <c r="D440" t="s">
        <v>170</v>
      </c>
      <c r="E440" t="s">
        <v>120</v>
      </c>
      <c r="F440">
        <v>86</v>
      </c>
      <c r="G440">
        <v>86</v>
      </c>
      <c r="H440">
        <v>85</v>
      </c>
      <c r="I440" t="s">
        <v>89</v>
      </c>
      <c r="J440" t="s">
        <v>38</v>
      </c>
      <c r="K440" t="s">
        <v>89</v>
      </c>
      <c r="L440" t="s">
        <v>172</v>
      </c>
      <c r="M440" t="s">
        <v>249</v>
      </c>
      <c r="N440" t="s">
        <v>297</v>
      </c>
      <c r="O440" t="s">
        <v>143</v>
      </c>
      <c r="P440">
        <v>90</v>
      </c>
      <c r="Q440" t="s">
        <v>315</v>
      </c>
      <c r="R440" t="s">
        <v>308</v>
      </c>
      <c r="S440" t="s">
        <v>49</v>
      </c>
    </row>
    <row r="441" spans="1:19" x14ac:dyDescent="0.2">
      <c r="A441" t="s">
        <v>37</v>
      </c>
      <c r="B441" s="17">
        <v>42844.291666666664</v>
      </c>
      <c r="C441" t="s">
        <v>96</v>
      </c>
      <c r="D441" t="s">
        <v>170</v>
      </c>
      <c r="E441" t="s">
        <v>120</v>
      </c>
      <c r="F441">
        <v>85</v>
      </c>
      <c r="G441">
        <v>87</v>
      </c>
      <c r="H441">
        <v>85</v>
      </c>
      <c r="I441" t="s">
        <v>40</v>
      </c>
      <c r="J441" t="s">
        <v>38</v>
      </c>
      <c r="K441" t="s">
        <v>89</v>
      </c>
      <c r="L441" t="s">
        <v>249</v>
      </c>
      <c r="M441" t="s">
        <v>249</v>
      </c>
      <c r="N441" t="s">
        <v>204</v>
      </c>
      <c r="O441" t="s">
        <v>150</v>
      </c>
      <c r="P441">
        <v>107</v>
      </c>
      <c r="Q441" t="s">
        <v>117</v>
      </c>
      <c r="R441" t="s">
        <v>675</v>
      </c>
      <c r="S441" t="s">
        <v>49</v>
      </c>
    </row>
    <row r="442" spans="1:19" x14ac:dyDescent="0.2">
      <c r="A442" t="s">
        <v>37</v>
      </c>
      <c r="B442" s="17">
        <v>42844.333333333336</v>
      </c>
      <c r="C442" t="s">
        <v>155</v>
      </c>
      <c r="D442" t="s">
        <v>170</v>
      </c>
      <c r="E442" t="s">
        <v>79</v>
      </c>
      <c r="F442">
        <v>86</v>
      </c>
      <c r="G442">
        <v>86</v>
      </c>
      <c r="H442">
        <v>84</v>
      </c>
      <c r="I442" t="s">
        <v>116</v>
      </c>
      <c r="J442" t="s">
        <v>54</v>
      </c>
      <c r="K442" t="s">
        <v>184</v>
      </c>
      <c r="L442" t="s">
        <v>236</v>
      </c>
      <c r="M442" t="s">
        <v>171</v>
      </c>
      <c r="N442" t="s">
        <v>249</v>
      </c>
      <c r="O442" t="s">
        <v>160</v>
      </c>
      <c r="P442">
        <v>93</v>
      </c>
      <c r="Q442" t="s">
        <v>278</v>
      </c>
      <c r="R442" t="s">
        <v>674</v>
      </c>
      <c r="S442" t="s">
        <v>49</v>
      </c>
    </row>
    <row r="443" spans="1:19" x14ac:dyDescent="0.2">
      <c r="A443" t="s">
        <v>37</v>
      </c>
      <c r="B443" s="17">
        <v>42844.375</v>
      </c>
      <c r="C443" t="s">
        <v>71</v>
      </c>
      <c r="D443" t="s">
        <v>71</v>
      </c>
      <c r="E443" t="s">
        <v>155</v>
      </c>
      <c r="F443">
        <v>84</v>
      </c>
      <c r="G443">
        <v>86</v>
      </c>
      <c r="H443">
        <v>84</v>
      </c>
      <c r="I443" t="s">
        <v>88</v>
      </c>
      <c r="J443" t="s">
        <v>88</v>
      </c>
      <c r="K443" t="s">
        <v>116</v>
      </c>
      <c r="L443" t="s">
        <v>141</v>
      </c>
      <c r="M443" t="s">
        <v>141</v>
      </c>
      <c r="N443" t="s">
        <v>236</v>
      </c>
      <c r="O443" t="s">
        <v>51</v>
      </c>
      <c r="P443">
        <v>115</v>
      </c>
      <c r="Q443" t="s">
        <v>77</v>
      </c>
      <c r="R443" t="s">
        <v>673</v>
      </c>
      <c r="S443" t="s">
        <v>49</v>
      </c>
    </row>
    <row r="444" spans="1:19" x14ac:dyDescent="0.2">
      <c r="A444" t="s">
        <v>37</v>
      </c>
      <c r="B444" s="17">
        <v>42844.416666666664</v>
      </c>
      <c r="C444" t="s">
        <v>110</v>
      </c>
      <c r="D444" t="s">
        <v>110</v>
      </c>
      <c r="E444" t="s">
        <v>71</v>
      </c>
      <c r="F444">
        <v>79</v>
      </c>
      <c r="G444">
        <v>84</v>
      </c>
      <c r="H444">
        <v>79</v>
      </c>
      <c r="I444" t="s">
        <v>54</v>
      </c>
      <c r="J444" t="s">
        <v>129</v>
      </c>
      <c r="K444" t="s">
        <v>89</v>
      </c>
      <c r="L444" t="s">
        <v>66</v>
      </c>
      <c r="M444" t="s">
        <v>66</v>
      </c>
      <c r="N444" t="s">
        <v>140</v>
      </c>
      <c r="O444" t="s">
        <v>214</v>
      </c>
      <c r="P444">
        <v>121</v>
      </c>
      <c r="Q444" t="s">
        <v>136</v>
      </c>
      <c r="R444" t="s">
        <v>671</v>
      </c>
      <c r="S444" t="s">
        <v>49</v>
      </c>
    </row>
    <row r="445" spans="1:19" x14ac:dyDescent="0.2">
      <c r="A445" t="s">
        <v>37</v>
      </c>
      <c r="B445" s="17">
        <v>42844.458333333336</v>
      </c>
      <c r="C445" t="s">
        <v>217</v>
      </c>
      <c r="D445" t="s">
        <v>432</v>
      </c>
      <c r="E445" t="s">
        <v>261</v>
      </c>
      <c r="F445">
        <v>72</v>
      </c>
      <c r="G445">
        <v>80</v>
      </c>
      <c r="H445">
        <v>72</v>
      </c>
      <c r="I445" t="s">
        <v>89</v>
      </c>
      <c r="J445" t="s">
        <v>39</v>
      </c>
      <c r="K445" t="s">
        <v>116</v>
      </c>
      <c r="L445" t="s">
        <v>58</v>
      </c>
      <c r="M445" t="s">
        <v>58</v>
      </c>
      <c r="N445" t="s">
        <v>66</v>
      </c>
      <c r="O445" t="s">
        <v>242</v>
      </c>
      <c r="P445">
        <v>121</v>
      </c>
      <c r="Q445" t="s">
        <v>377</v>
      </c>
      <c r="R445" t="s">
        <v>670</v>
      </c>
      <c r="S445" t="s">
        <v>49</v>
      </c>
    </row>
    <row r="446" spans="1:19" x14ac:dyDescent="0.2">
      <c r="A446" t="s">
        <v>37</v>
      </c>
      <c r="B446" s="17">
        <v>42844.5</v>
      </c>
      <c r="C446" t="s">
        <v>211</v>
      </c>
      <c r="D446" t="s">
        <v>391</v>
      </c>
      <c r="E446" t="s">
        <v>477</v>
      </c>
      <c r="F446">
        <v>68</v>
      </c>
      <c r="G446">
        <v>73</v>
      </c>
      <c r="H446">
        <v>68</v>
      </c>
      <c r="I446" t="s">
        <v>88</v>
      </c>
      <c r="J446" t="s">
        <v>129</v>
      </c>
      <c r="K446" t="s">
        <v>64</v>
      </c>
      <c r="L446" t="s">
        <v>405</v>
      </c>
      <c r="M446" t="s">
        <v>405</v>
      </c>
      <c r="N446" t="s">
        <v>58</v>
      </c>
      <c r="O446" t="s">
        <v>104</v>
      </c>
      <c r="P446">
        <v>128</v>
      </c>
      <c r="Q446" t="s">
        <v>283</v>
      </c>
      <c r="R446" t="s">
        <v>672</v>
      </c>
      <c r="S446" t="s">
        <v>49</v>
      </c>
    </row>
    <row r="447" spans="1:19" x14ac:dyDescent="0.2">
      <c r="A447" t="s">
        <v>37</v>
      </c>
      <c r="B447" s="17">
        <v>42844.541666666664</v>
      </c>
      <c r="C447" t="s">
        <v>329</v>
      </c>
      <c r="D447" t="s">
        <v>318</v>
      </c>
      <c r="E447" t="s">
        <v>329</v>
      </c>
      <c r="F447">
        <v>70</v>
      </c>
      <c r="G447">
        <v>70</v>
      </c>
      <c r="H447">
        <v>64</v>
      </c>
      <c r="I447" t="s">
        <v>245</v>
      </c>
      <c r="J447" t="s">
        <v>80</v>
      </c>
      <c r="K447" t="s">
        <v>245</v>
      </c>
      <c r="L447" t="s">
        <v>156</v>
      </c>
      <c r="M447" t="s">
        <v>405</v>
      </c>
      <c r="N447" t="s">
        <v>91</v>
      </c>
      <c r="O447" t="s">
        <v>163</v>
      </c>
      <c r="P447">
        <v>119</v>
      </c>
      <c r="Q447" t="s">
        <v>512</v>
      </c>
      <c r="R447" t="s">
        <v>669</v>
      </c>
      <c r="S447" t="s">
        <v>49</v>
      </c>
    </row>
    <row r="448" spans="1:19" x14ac:dyDescent="0.2">
      <c r="A448" t="s">
        <v>37</v>
      </c>
      <c r="B448" s="17">
        <v>42844.583333333336</v>
      </c>
      <c r="C448" t="s">
        <v>266</v>
      </c>
      <c r="D448" t="s">
        <v>325</v>
      </c>
      <c r="E448" t="s">
        <v>179</v>
      </c>
      <c r="F448">
        <v>82</v>
      </c>
      <c r="G448">
        <v>87</v>
      </c>
      <c r="H448">
        <v>70</v>
      </c>
      <c r="I448" t="s">
        <v>65</v>
      </c>
      <c r="J448" t="s">
        <v>170</v>
      </c>
      <c r="K448" t="s">
        <v>184</v>
      </c>
      <c r="L448" t="s">
        <v>223</v>
      </c>
      <c r="M448" t="s">
        <v>50</v>
      </c>
      <c r="N448" t="s">
        <v>223</v>
      </c>
      <c r="O448" t="s">
        <v>98</v>
      </c>
      <c r="P448">
        <v>93</v>
      </c>
      <c r="Q448" t="s">
        <v>512</v>
      </c>
      <c r="R448" t="s">
        <v>668</v>
      </c>
      <c r="S448" t="s">
        <v>107</v>
      </c>
    </row>
    <row r="449" spans="1:19" x14ac:dyDescent="0.2">
      <c r="A449" t="s">
        <v>37</v>
      </c>
      <c r="B449" s="17">
        <v>42844.625</v>
      </c>
      <c r="C449" t="s">
        <v>286</v>
      </c>
      <c r="D449" t="s">
        <v>326</v>
      </c>
      <c r="E449" t="s">
        <v>266</v>
      </c>
      <c r="F449">
        <v>65</v>
      </c>
      <c r="G449">
        <v>84</v>
      </c>
      <c r="H449">
        <v>65</v>
      </c>
      <c r="I449" t="s">
        <v>39</v>
      </c>
      <c r="J449" t="s">
        <v>125</v>
      </c>
      <c r="K449" t="s">
        <v>40</v>
      </c>
      <c r="L449" t="s">
        <v>141</v>
      </c>
      <c r="M449" t="s">
        <v>223</v>
      </c>
      <c r="N449" t="s">
        <v>141</v>
      </c>
      <c r="O449" t="s">
        <v>278</v>
      </c>
      <c r="P449">
        <v>84</v>
      </c>
      <c r="Q449" t="s">
        <v>312</v>
      </c>
      <c r="R449" t="s">
        <v>667</v>
      </c>
      <c r="S449" t="s">
        <v>49</v>
      </c>
    </row>
    <row r="450" spans="1:19" x14ac:dyDescent="0.2">
      <c r="A450" t="s">
        <v>37</v>
      </c>
      <c r="B450" s="17">
        <v>42844.666666666664</v>
      </c>
      <c r="C450" t="s">
        <v>286</v>
      </c>
      <c r="D450" t="s">
        <v>314</v>
      </c>
      <c r="E450" t="s">
        <v>221</v>
      </c>
      <c r="F450">
        <v>70</v>
      </c>
      <c r="G450">
        <v>72</v>
      </c>
      <c r="H450">
        <v>63</v>
      </c>
      <c r="I450" t="s">
        <v>138</v>
      </c>
      <c r="J450" t="s">
        <v>79</v>
      </c>
      <c r="K450" t="s">
        <v>40</v>
      </c>
      <c r="L450" t="s">
        <v>422</v>
      </c>
      <c r="M450" t="s">
        <v>141</v>
      </c>
      <c r="N450" t="s">
        <v>422</v>
      </c>
      <c r="O450" t="s">
        <v>430</v>
      </c>
      <c r="P450">
        <v>76</v>
      </c>
      <c r="Q450" t="s">
        <v>665</v>
      </c>
      <c r="R450" t="s">
        <v>666</v>
      </c>
      <c r="S450" t="s">
        <v>49</v>
      </c>
    </row>
    <row r="451" spans="1:19" x14ac:dyDescent="0.2">
      <c r="A451" t="s">
        <v>37</v>
      </c>
      <c r="B451" s="17">
        <v>42844.708333333336</v>
      </c>
      <c r="C451" t="s">
        <v>275</v>
      </c>
      <c r="D451" t="s">
        <v>596</v>
      </c>
      <c r="E451" t="s">
        <v>222</v>
      </c>
      <c r="F451">
        <v>60</v>
      </c>
      <c r="G451">
        <v>70</v>
      </c>
      <c r="H451">
        <v>59</v>
      </c>
      <c r="I451" t="s">
        <v>64</v>
      </c>
      <c r="J451" t="s">
        <v>134</v>
      </c>
      <c r="K451" t="s">
        <v>227</v>
      </c>
      <c r="L451" t="s">
        <v>198</v>
      </c>
      <c r="M451" t="s">
        <v>422</v>
      </c>
      <c r="N451" t="s">
        <v>258</v>
      </c>
      <c r="O451" t="s">
        <v>289</v>
      </c>
      <c r="P451">
        <v>102</v>
      </c>
      <c r="Q451" t="s">
        <v>283</v>
      </c>
      <c r="R451" t="s">
        <v>664</v>
      </c>
      <c r="S451" t="s">
        <v>49</v>
      </c>
    </row>
    <row r="452" spans="1:19" x14ac:dyDescent="0.2">
      <c r="A452" t="s">
        <v>37</v>
      </c>
      <c r="B452" s="17">
        <v>42844.75</v>
      </c>
      <c r="C452" t="s">
        <v>391</v>
      </c>
      <c r="D452" t="s">
        <v>376</v>
      </c>
      <c r="E452" t="s">
        <v>391</v>
      </c>
      <c r="F452">
        <v>66</v>
      </c>
      <c r="G452">
        <v>66</v>
      </c>
      <c r="H452">
        <v>58</v>
      </c>
      <c r="I452" t="s">
        <v>90</v>
      </c>
      <c r="J452" t="s">
        <v>74</v>
      </c>
      <c r="K452" t="s">
        <v>41</v>
      </c>
      <c r="L452" t="s">
        <v>258</v>
      </c>
      <c r="M452" t="s">
        <v>198</v>
      </c>
      <c r="N452" t="s">
        <v>417</v>
      </c>
      <c r="O452" t="s">
        <v>112</v>
      </c>
      <c r="P452">
        <v>83</v>
      </c>
      <c r="Q452" t="s">
        <v>334</v>
      </c>
      <c r="R452" t="s">
        <v>663</v>
      </c>
      <c r="S452" t="s">
        <v>49</v>
      </c>
    </row>
    <row r="453" spans="1:19" x14ac:dyDescent="0.2">
      <c r="A453" t="s">
        <v>37</v>
      </c>
      <c r="B453" s="17">
        <v>42844.791666666664</v>
      </c>
      <c r="C453" t="s">
        <v>419</v>
      </c>
      <c r="D453" t="s">
        <v>326</v>
      </c>
      <c r="E453" t="s">
        <v>211</v>
      </c>
      <c r="F453">
        <v>61</v>
      </c>
      <c r="G453">
        <v>68</v>
      </c>
      <c r="H453">
        <v>60</v>
      </c>
      <c r="I453" t="s">
        <v>234</v>
      </c>
      <c r="J453" t="s">
        <v>74</v>
      </c>
      <c r="K453" t="s">
        <v>386</v>
      </c>
      <c r="L453" t="s">
        <v>258</v>
      </c>
      <c r="M453" t="s">
        <v>258</v>
      </c>
      <c r="N453" t="s">
        <v>460</v>
      </c>
      <c r="O453" t="s">
        <v>112</v>
      </c>
      <c r="P453">
        <v>88</v>
      </c>
      <c r="Q453" t="s">
        <v>358</v>
      </c>
      <c r="R453" t="s">
        <v>662</v>
      </c>
      <c r="S453" t="s">
        <v>49</v>
      </c>
    </row>
    <row r="454" spans="1:19" x14ac:dyDescent="0.2">
      <c r="A454" t="s">
        <v>37</v>
      </c>
      <c r="B454" s="17">
        <v>42844.833333333336</v>
      </c>
      <c r="C454" t="s">
        <v>398</v>
      </c>
      <c r="D454" t="s">
        <v>390</v>
      </c>
      <c r="E454" t="s">
        <v>398</v>
      </c>
      <c r="F454">
        <v>71</v>
      </c>
      <c r="G454">
        <v>71</v>
      </c>
      <c r="H454">
        <v>60</v>
      </c>
      <c r="I454" t="s">
        <v>42</v>
      </c>
      <c r="J454" t="s">
        <v>42</v>
      </c>
      <c r="K454" t="s">
        <v>408</v>
      </c>
      <c r="L454" t="s">
        <v>256</v>
      </c>
      <c r="M454" t="s">
        <v>277</v>
      </c>
      <c r="N454" t="s">
        <v>417</v>
      </c>
      <c r="O454" t="s">
        <v>76</v>
      </c>
      <c r="P454">
        <v>84</v>
      </c>
      <c r="Q454" t="s">
        <v>334</v>
      </c>
      <c r="R454" t="s">
        <v>661</v>
      </c>
      <c r="S454" t="s">
        <v>49</v>
      </c>
    </row>
    <row r="455" spans="1:19" x14ac:dyDescent="0.2">
      <c r="A455" t="s">
        <v>37</v>
      </c>
      <c r="B455" s="17">
        <v>42844.875</v>
      </c>
      <c r="C455" t="s">
        <v>119</v>
      </c>
      <c r="D455" t="s">
        <v>398</v>
      </c>
      <c r="E455" t="s">
        <v>119</v>
      </c>
      <c r="F455">
        <v>75</v>
      </c>
      <c r="G455">
        <v>75</v>
      </c>
      <c r="H455">
        <v>71</v>
      </c>
      <c r="I455" t="s">
        <v>245</v>
      </c>
      <c r="J455" t="s">
        <v>90</v>
      </c>
      <c r="K455" t="s">
        <v>42</v>
      </c>
      <c r="L455" t="s">
        <v>204</v>
      </c>
      <c r="M455" t="s">
        <v>204</v>
      </c>
      <c r="N455" t="s">
        <v>256</v>
      </c>
      <c r="O455" t="s">
        <v>264</v>
      </c>
      <c r="P455">
        <v>100</v>
      </c>
      <c r="Q455" t="s">
        <v>177</v>
      </c>
      <c r="R455" t="s">
        <v>660</v>
      </c>
      <c r="S455" t="s">
        <v>49</v>
      </c>
    </row>
    <row r="456" spans="1:19" x14ac:dyDescent="0.2">
      <c r="A456" t="s">
        <v>37</v>
      </c>
      <c r="B456" s="17">
        <v>42844.916666666664</v>
      </c>
      <c r="C456" t="s">
        <v>294</v>
      </c>
      <c r="D456" t="s">
        <v>110</v>
      </c>
      <c r="E456" t="s">
        <v>348</v>
      </c>
      <c r="F456">
        <v>77</v>
      </c>
      <c r="G456">
        <v>77</v>
      </c>
      <c r="H456">
        <v>75</v>
      </c>
      <c r="I456" t="s">
        <v>245</v>
      </c>
      <c r="J456" t="s">
        <v>64</v>
      </c>
      <c r="K456" t="s">
        <v>245</v>
      </c>
      <c r="L456" t="s">
        <v>146</v>
      </c>
      <c r="M456" t="s">
        <v>146</v>
      </c>
      <c r="N456" t="s">
        <v>204</v>
      </c>
      <c r="O456" t="s">
        <v>67</v>
      </c>
      <c r="P456">
        <v>108</v>
      </c>
      <c r="Q456" t="s">
        <v>177</v>
      </c>
      <c r="R456" t="s">
        <v>307</v>
      </c>
      <c r="S456" t="s">
        <v>49</v>
      </c>
    </row>
    <row r="457" spans="1:19" x14ac:dyDescent="0.2">
      <c r="A457" t="s">
        <v>37</v>
      </c>
      <c r="B457" s="17">
        <v>42844.958333333336</v>
      </c>
      <c r="C457" t="s">
        <v>440</v>
      </c>
      <c r="D457" t="s">
        <v>261</v>
      </c>
      <c r="E457" t="s">
        <v>440</v>
      </c>
      <c r="F457">
        <v>78</v>
      </c>
      <c r="G457">
        <v>78</v>
      </c>
      <c r="H457">
        <v>77</v>
      </c>
      <c r="I457" t="s">
        <v>90</v>
      </c>
      <c r="J457" t="s">
        <v>184</v>
      </c>
      <c r="K457" t="s">
        <v>245</v>
      </c>
      <c r="L457" t="s">
        <v>149</v>
      </c>
      <c r="M457" t="s">
        <v>149</v>
      </c>
      <c r="N457" t="s">
        <v>146</v>
      </c>
      <c r="O457" t="s">
        <v>144</v>
      </c>
      <c r="P457">
        <v>121</v>
      </c>
      <c r="Q457" t="s">
        <v>167</v>
      </c>
      <c r="R457" t="s">
        <v>307</v>
      </c>
      <c r="S457" t="s">
        <v>49</v>
      </c>
    </row>
    <row r="458" spans="1:19" x14ac:dyDescent="0.2">
      <c r="A458" t="s">
        <v>37</v>
      </c>
      <c r="B458" s="17">
        <v>42845</v>
      </c>
      <c r="C458" t="s">
        <v>169</v>
      </c>
      <c r="D458" t="s">
        <v>440</v>
      </c>
      <c r="E458" t="s">
        <v>169</v>
      </c>
      <c r="F458">
        <v>80</v>
      </c>
      <c r="G458">
        <v>81</v>
      </c>
      <c r="H458">
        <v>78</v>
      </c>
      <c r="I458" t="s">
        <v>116</v>
      </c>
      <c r="J458" t="s">
        <v>57</v>
      </c>
      <c r="K458" t="s">
        <v>90</v>
      </c>
      <c r="L458" t="s">
        <v>66</v>
      </c>
      <c r="M458" t="s">
        <v>66</v>
      </c>
      <c r="N458" t="s">
        <v>153</v>
      </c>
      <c r="O458" t="s">
        <v>160</v>
      </c>
      <c r="P458">
        <v>131</v>
      </c>
      <c r="Q458" t="s">
        <v>219</v>
      </c>
      <c r="R458" t="s">
        <v>253</v>
      </c>
      <c r="S458" t="s">
        <v>49</v>
      </c>
    </row>
    <row r="459" spans="1:19" x14ac:dyDescent="0.2">
      <c r="A459" t="s">
        <v>37</v>
      </c>
      <c r="B459" s="17">
        <v>42845.041666666664</v>
      </c>
      <c r="C459" t="s">
        <v>96</v>
      </c>
      <c r="D459" t="s">
        <v>254</v>
      </c>
      <c r="E459" t="s">
        <v>96</v>
      </c>
      <c r="F459">
        <v>82</v>
      </c>
      <c r="G459">
        <v>83</v>
      </c>
      <c r="H459">
        <v>80</v>
      </c>
      <c r="I459" t="s">
        <v>116</v>
      </c>
      <c r="J459" t="s">
        <v>57</v>
      </c>
      <c r="K459" t="s">
        <v>184</v>
      </c>
      <c r="L459" t="s">
        <v>66</v>
      </c>
      <c r="M459" t="s">
        <v>81</v>
      </c>
      <c r="N459" t="s">
        <v>149</v>
      </c>
      <c r="O459" t="s">
        <v>144</v>
      </c>
      <c r="P459">
        <v>120</v>
      </c>
      <c r="Q459" t="s">
        <v>98</v>
      </c>
      <c r="R459" t="s">
        <v>439</v>
      </c>
      <c r="S459" t="s">
        <v>49</v>
      </c>
    </row>
    <row r="460" spans="1:19" x14ac:dyDescent="0.2">
      <c r="A460" t="s">
        <v>37</v>
      </c>
      <c r="B460" s="17">
        <v>42845.083333333336</v>
      </c>
      <c r="C460" t="s">
        <v>71</v>
      </c>
      <c r="D460" t="s">
        <v>125</v>
      </c>
      <c r="E460" t="s">
        <v>120</v>
      </c>
      <c r="F460">
        <v>84</v>
      </c>
      <c r="G460">
        <v>85</v>
      </c>
      <c r="H460">
        <v>82</v>
      </c>
      <c r="I460" t="s">
        <v>88</v>
      </c>
      <c r="J460" t="s">
        <v>88</v>
      </c>
      <c r="K460" t="s">
        <v>90</v>
      </c>
      <c r="L460" t="s">
        <v>153</v>
      </c>
      <c r="M460" t="s">
        <v>66</v>
      </c>
      <c r="N460" t="s">
        <v>281</v>
      </c>
      <c r="O460" t="s">
        <v>160</v>
      </c>
      <c r="P460">
        <v>117</v>
      </c>
      <c r="Q460" t="s">
        <v>264</v>
      </c>
      <c r="R460" t="s">
        <v>253</v>
      </c>
      <c r="S460" t="s">
        <v>49</v>
      </c>
    </row>
    <row r="461" spans="1:19" x14ac:dyDescent="0.2">
      <c r="A461" t="s">
        <v>37</v>
      </c>
      <c r="B461" s="17">
        <v>42845.125</v>
      </c>
      <c r="C461" t="s">
        <v>170</v>
      </c>
      <c r="D461" t="s">
        <v>170</v>
      </c>
      <c r="E461" t="s">
        <v>71</v>
      </c>
      <c r="F461">
        <v>84</v>
      </c>
      <c r="G461">
        <v>85</v>
      </c>
      <c r="H461">
        <v>84</v>
      </c>
      <c r="I461" t="s">
        <v>54</v>
      </c>
      <c r="J461" t="s">
        <v>54</v>
      </c>
      <c r="K461" t="s">
        <v>88</v>
      </c>
      <c r="L461" t="s">
        <v>140</v>
      </c>
      <c r="M461" t="s">
        <v>153</v>
      </c>
      <c r="N461" t="s">
        <v>140</v>
      </c>
      <c r="O461" t="s">
        <v>459</v>
      </c>
      <c r="P461">
        <v>120</v>
      </c>
      <c r="Q461" t="s">
        <v>219</v>
      </c>
      <c r="R461" t="s">
        <v>437</v>
      </c>
      <c r="S461" t="s">
        <v>49</v>
      </c>
    </row>
    <row r="462" spans="1:19" x14ac:dyDescent="0.2">
      <c r="A462" t="s">
        <v>37</v>
      </c>
      <c r="B462" s="17">
        <v>42845.166666666664</v>
      </c>
      <c r="C462" t="s">
        <v>63</v>
      </c>
      <c r="D462" t="s">
        <v>125</v>
      </c>
      <c r="E462" t="s">
        <v>155</v>
      </c>
      <c r="F462">
        <v>87</v>
      </c>
      <c r="G462">
        <v>87</v>
      </c>
      <c r="H462">
        <v>84</v>
      </c>
      <c r="I462" t="s">
        <v>38</v>
      </c>
      <c r="J462" t="s">
        <v>38</v>
      </c>
      <c r="K462" t="s">
        <v>57</v>
      </c>
      <c r="L462" t="s">
        <v>249</v>
      </c>
      <c r="M462" t="s">
        <v>140</v>
      </c>
      <c r="N462" t="s">
        <v>249</v>
      </c>
      <c r="O462" t="s">
        <v>269</v>
      </c>
      <c r="P462">
        <v>105</v>
      </c>
      <c r="Q462" t="s">
        <v>264</v>
      </c>
      <c r="R462" t="s">
        <v>514</v>
      </c>
      <c r="S462" t="s">
        <v>49</v>
      </c>
    </row>
    <row r="463" spans="1:19" x14ac:dyDescent="0.2">
      <c r="A463" t="s">
        <v>37</v>
      </c>
      <c r="B463" s="17">
        <v>42845.208333333336</v>
      </c>
      <c r="C463" t="s">
        <v>170</v>
      </c>
      <c r="D463" t="s">
        <v>170</v>
      </c>
      <c r="E463" t="s">
        <v>115</v>
      </c>
      <c r="F463">
        <v>84</v>
      </c>
      <c r="G463">
        <v>87</v>
      </c>
      <c r="H463">
        <v>84</v>
      </c>
      <c r="I463" t="s">
        <v>40</v>
      </c>
      <c r="J463" t="s">
        <v>38</v>
      </c>
      <c r="K463" t="s">
        <v>89</v>
      </c>
      <c r="L463" t="s">
        <v>255</v>
      </c>
      <c r="M463" t="s">
        <v>249</v>
      </c>
      <c r="N463" t="s">
        <v>255</v>
      </c>
      <c r="O463" t="s">
        <v>51</v>
      </c>
      <c r="P463">
        <v>102</v>
      </c>
      <c r="Q463" t="s">
        <v>177</v>
      </c>
      <c r="R463" t="s">
        <v>253</v>
      </c>
      <c r="S463" t="s">
        <v>49</v>
      </c>
    </row>
    <row r="464" spans="1:19" x14ac:dyDescent="0.2">
      <c r="A464" t="s">
        <v>37</v>
      </c>
      <c r="B464" s="17">
        <v>42845.25</v>
      </c>
      <c r="C464" t="s">
        <v>155</v>
      </c>
      <c r="D464" t="s">
        <v>170</v>
      </c>
      <c r="E464" t="s">
        <v>79</v>
      </c>
      <c r="F464">
        <v>87</v>
      </c>
      <c r="G464">
        <v>87</v>
      </c>
      <c r="H464">
        <v>84</v>
      </c>
      <c r="I464" t="s">
        <v>40</v>
      </c>
      <c r="J464" t="s">
        <v>40</v>
      </c>
      <c r="K464" t="s">
        <v>57</v>
      </c>
      <c r="L464" t="s">
        <v>277</v>
      </c>
      <c r="M464" t="s">
        <v>255</v>
      </c>
      <c r="N464" t="s">
        <v>277</v>
      </c>
      <c r="O464" t="s">
        <v>269</v>
      </c>
      <c r="P464">
        <v>77</v>
      </c>
      <c r="Q464" t="s">
        <v>47</v>
      </c>
      <c r="R464" t="s">
        <v>437</v>
      </c>
      <c r="S464" t="s">
        <v>49</v>
      </c>
    </row>
    <row r="465" spans="1:19" x14ac:dyDescent="0.2">
      <c r="A465" t="s">
        <v>37</v>
      </c>
      <c r="B465" s="17">
        <v>42845.291666666664</v>
      </c>
      <c r="C465" t="s">
        <v>96</v>
      </c>
      <c r="D465" t="s">
        <v>170</v>
      </c>
      <c r="E465" t="s">
        <v>155</v>
      </c>
      <c r="F465">
        <v>85</v>
      </c>
      <c r="G465">
        <v>88</v>
      </c>
      <c r="H465">
        <v>85</v>
      </c>
      <c r="I465" t="s">
        <v>40</v>
      </c>
      <c r="J465" t="s">
        <v>129</v>
      </c>
      <c r="K465" t="s">
        <v>40</v>
      </c>
      <c r="L465" t="s">
        <v>277</v>
      </c>
      <c r="M465" t="s">
        <v>336</v>
      </c>
      <c r="N465" t="s">
        <v>277</v>
      </c>
      <c r="O465" t="s">
        <v>144</v>
      </c>
      <c r="P465">
        <v>105</v>
      </c>
      <c r="Q465" t="s">
        <v>167</v>
      </c>
      <c r="R465" t="s">
        <v>689</v>
      </c>
      <c r="S465" t="s">
        <v>49</v>
      </c>
    </row>
    <row r="466" spans="1:19" x14ac:dyDescent="0.2">
      <c r="A466" t="s">
        <v>37</v>
      </c>
      <c r="B466" s="17">
        <v>42845.333333333336</v>
      </c>
      <c r="C466" t="s">
        <v>79</v>
      </c>
      <c r="D466" t="s">
        <v>96</v>
      </c>
      <c r="E466" t="s">
        <v>79</v>
      </c>
      <c r="F466">
        <v>88</v>
      </c>
      <c r="G466">
        <v>88</v>
      </c>
      <c r="H466">
        <v>85</v>
      </c>
      <c r="I466" t="s">
        <v>40</v>
      </c>
      <c r="J466" t="s">
        <v>40</v>
      </c>
      <c r="K466" t="s">
        <v>57</v>
      </c>
      <c r="L466" t="s">
        <v>204</v>
      </c>
      <c r="M466" t="s">
        <v>204</v>
      </c>
      <c r="N466" t="s">
        <v>277</v>
      </c>
      <c r="O466" t="s">
        <v>225</v>
      </c>
      <c r="P466">
        <v>120</v>
      </c>
      <c r="Q466" t="s">
        <v>214</v>
      </c>
      <c r="R466" t="s">
        <v>513</v>
      </c>
      <c r="S466" t="s">
        <v>49</v>
      </c>
    </row>
    <row r="467" spans="1:19" x14ac:dyDescent="0.2">
      <c r="A467" t="s">
        <v>37</v>
      </c>
      <c r="B467" s="17">
        <v>42845.375</v>
      </c>
      <c r="C467" t="s">
        <v>152</v>
      </c>
      <c r="D467" t="s">
        <v>155</v>
      </c>
      <c r="E467" t="s">
        <v>138</v>
      </c>
      <c r="F467">
        <v>90</v>
      </c>
      <c r="G467">
        <v>90</v>
      </c>
      <c r="H467">
        <v>88</v>
      </c>
      <c r="I467" t="s">
        <v>89</v>
      </c>
      <c r="J467" t="s">
        <v>40</v>
      </c>
      <c r="K467" t="s">
        <v>116</v>
      </c>
      <c r="L467" t="s">
        <v>146</v>
      </c>
      <c r="M467" t="s">
        <v>146</v>
      </c>
      <c r="N467" t="s">
        <v>204</v>
      </c>
      <c r="O467" t="s">
        <v>228</v>
      </c>
      <c r="P467">
        <v>61</v>
      </c>
      <c r="Q467" t="s">
        <v>144</v>
      </c>
      <c r="R467" s="18">
        <v>4206</v>
      </c>
      <c r="S467" t="s">
        <v>49</v>
      </c>
    </row>
    <row r="468" spans="1:19" x14ac:dyDescent="0.2">
      <c r="A468" t="s">
        <v>37</v>
      </c>
      <c r="B468" s="17">
        <v>42845.416666666664</v>
      </c>
      <c r="C468" t="s">
        <v>71</v>
      </c>
      <c r="D468" t="s">
        <v>96</v>
      </c>
      <c r="E468" t="s">
        <v>152</v>
      </c>
      <c r="F468">
        <v>88</v>
      </c>
      <c r="G468">
        <v>90</v>
      </c>
      <c r="H468">
        <v>88</v>
      </c>
      <c r="I468" t="s">
        <v>87</v>
      </c>
      <c r="J468" t="s">
        <v>80</v>
      </c>
      <c r="K468" t="s">
        <v>40</v>
      </c>
      <c r="L468" t="s">
        <v>281</v>
      </c>
      <c r="M468" t="s">
        <v>281</v>
      </c>
      <c r="N468" t="s">
        <v>146</v>
      </c>
      <c r="O468" t="s">
        <v>225</v>
      </c>
      <c r="P468">
        <v>323</v>
      </c>
      <c r="Q468" t="s">
        <v>459</v>
      </c>
      <c r="R468" t="s">
        <v>688</v>
      </c>
      <c r="S468" t="s">
        <v>49</v>
      </c>
    </row>
    <row r="469" spans="1:19" x14ac:dyDescent="0.2">
      <c r="A469" t="s">
        <v>37</v>
      </c>
      <c r="B469" s="17">
        <v>42845.458333333336</v>
      </c>
      <c r="C469" t="s">
        <v>440</v>
      </c>
      <c r="D469" t="s">
        <v>294</v>
      </c>
      <c r="E469" t="s">
        <v>71</v>
      </c>
      <c r="F469">
        <v>84</v>
      </c>
      <c r="G469">
        <v>89</v>
      </c>
      <c r="H469">
        <v>83</v>
      </c>
      <c r="I469" t="s">
        <v>80</v>
      </c>
      <c r="J469" t="s">
        <v>65</v>
      </c>
      <c r="K469" t="s">
        <v>129</v>
      </c>
      <c r="L469" t="s">
        <v>130</v>
      </c>
      <c r="M469" t="s">
        <v>130</v>
      </c>
      <c r="N469" t="s">
        <v>281</v>
      </c>
      <c r="O469" t="s">
        <v>144</v>
      </c>
      <c r="P469">
        <v>49</v>
      </c>
      <c r="Q469" t="s">
        <v>289</v>
      </c>
      <c r="R469" t="s">
        <v>687</v>
      </c>
      <c r="S469" t="s">
        <v>49</v>
      </c>
    </row>
    <row r="470" spans="1:19" x14ac:dyDescent="0.2">
      <c r="A470" t="s">
        <v>37</v>
      </c>
      <c r="B470" s="17">
        <v>42845.5</v>
      </c>
      <c r="C470" t="s">
        <v>310</v>
      </c>
      <c r="D470" t="s">
        <v>101</v>
      </c>
      <c r="E470" t="s">
        <v>348</v>
      </c>
      <c r="F470">
        <v>77</v>
      </c>
      <c r="G470">
        <v>85</v>
      </c>
      <c r="H470">
        <v>76</v>
      </c>
      <c r="I470" t="s">
        <v>54</v>
      </c>
      <c r="J470" t="s">
        <v>86</v>
      </c>
      <c r="K470" t="s">
        <v>89</v>
      </c>
      <c r="L470" t="s">
        <v>223</v>
      </c>
      <c r="M470" t="s">
        <v>91</v>
      </c>
      <c r="N470" t="s">
        <v>130</v>
      </c>
      <c r="O470" t="s">
        <v>251</v>
      </c>
      <c r="P470">
        <v>101</v>
      </c>
      <c r="Q470" t="s">
        <v>438</v>
      </c>
      <c r="R470" t="s">
        <v>686</v>
      </c>
      <c r="S470" t="s">
        <v>49</v>
      </c>
    </row>
    <row r="471" spans="1:19" x14ac:dyDescent="0.2">
      <c r="A471" t="s">
        <v>37</v>
      </c>
      <c r="B471" s="17">
        <v>42845.541666666664</v>
      </c>
      <c r="C471" t="s">
        <v>419</v>
      </c>
      <c r="D471" t="s">
        <v>318</v>
      </c>
      <c r="E471" t="s">
        <v>108</v>
      </c>
      <c r="F471">
        <v>69</v>
      </c>
      <c r="G471">
        <v>78</v>
      </c>
      <c r="H471">
        <v>66</v>
      </c>
      <c r="I471" t="s">
        <v>87</v>
      </c>
      <c r="J471" t="s">
        <v>126</v>
      </c>
      <c r="K471" t="s">
        <v>57</v>
      </c>
      <c r="L471" t="s">
        <v>218</v>
      </c>
      <c r="M471" t="s">
        <v>223</v>
      </c>
      <c r="N471" t="s">
        <v>139</v>
      </c>
      <c r="O471" t="s">
        <v>77</v>
      </c>
      <c r="P471">
        <v>113</v>
      </c>
      <c r="Q471" t="s">
        <v>377</v>
      </c>
      <c r="R471" t="s">
        <v>685</v>
      </c>
      <c r="S471" t="s">
        <v>49</v>
      </c>
    </row>
    <row r="472" spans="1:19" x14ac:dyDescent="0.2">
      <c r="A472" t="s">
        <v>37</v>
      </c>
      <c r="B472" s="17">
        <v>42845.583333333336</v>
      </c>
      <c r="C472" t="s">
        <v>203</v>
      </c>
      <c r="D472" t="s">
        <v>419</v>
      </c>
      <c r="E472" t="s">
        <v>213</v>
      </c>
      <c r="F472">
        <v>72</v>
      </c>
      <c r="G472">
        <v>73</v>
      </c>
      <c r="H472">
        <v>68</v>
      </c>
      <c r="I472" t="s">
        <v>39</v>
      </c>
      <c r="J472" t="s">
        <v>80</v>
      </c>
      <c r="K472" t="s">
        <v>57</v>
      </c>
      <c r="L472" t="s">
        <v>142</v>
      </c>
      <c r="M472" t="s">
        <v>218</v>
      </c>
      <c r="N472" t="s">
        <v>142</v>
      </c>
      <c r="O472" t="s">
        <v>70</v>
      </c>
      <c r="P472">
        <v>95</v>
      </c>
      <c r="Q472" t="s">
        <v>335</v>
      </c>
      <c r="R472" t="s">
        <v>684</v>
      </c>
      <c r="S472" t="s">
        <v>49</v>
      </c>
    </row>
    <row r="473" spans="1:19" x14ac:dyDescent="0.2">
      <c r="A473" t="s">
        <v>37</v>
      </c>
      <c r="B473" s="17">
        <v>42845.625</v>
      </c>
      <c r="C473" t="s">
        <v>323</v>
      </c>
      <c r="D473" t="s">
        <v>447</v>
      </c>
      <c r="E473" t="s">
        <v>203</v>
      </c>
      <c r="F473">
        <v>62</v>
      </c>
      <c r="G473">
        <v>74</v>
      </c>
      <c r="H473">
        <v>60</v>
      </c>
      <c r="I473" t="s">
        <v>38</v>
      </c>
      <c r="J473" t="s">
        <v>134</v>
      </c>
      <c r="K473" t="s">
        <v>116</v>
      </c>
      <c r="L473" t="s">
        <v>336</v>
      </c>
      <c r="M473" t="s">
        <v>142</v>
      </c>
      <c r="N473" t="s">
        <v>336</v>
      </c>
      <c r="O473" t="s">
        <v>269</v>
      </c>
      <c r="P473">
        <v>96</v>
      </c>
      <c r="Q473" t="s">
        <v>338</v>
      </c>
      <c r="R473" t="s">
        <v>578</v>
      </c>
      <c r="S473" t="s">
        <v>49</v>
      </c>
    </row>
    <row r="474" spans="1:19" x14ac:dyDescent="0.2">
      <c r="A474" t="s">
        <v>37</v>
      </c>
      <c r="B474" s="17">
        <v>42845.666666666664</v>
      </c>
      <c r="C474" t="s">
        <v>326</v>
      </c>
      <c r="D474" t="s">
        <v>379</v>
      </c>
      <c r="E474" t="s">
        <v>275</v>
      </c>
      <c r="F474">
        <v>64</v>
      </c>
      <c r="G474">
        <v>66</v>
      </c>
      <c r="H474">
        <v>58</v>
      </c>
      <c r="I474" t="s">
        <v>129</v>
      </c>
      <c r="J474" t="s">
        <v>55</v>
      </c>
      <c r="K474" t="s">
        <v>57</v>
      </c>
      <c r="L474" t="s">
        <v>185</v>
      </c>
      <c r="M474" t="s">
        <v>336</v>
      </c>
      <c r="N474" t="s">
        <v>185</v>
      </c>
      <c r="O474" t="s">
        <v>315</v>
      </c>
      <c r="P474">
        <v>97</v>
      </c>
      <c r="Q474" t="s">
        <v>377</v>
      </c>
      <c r="R474" t="s">
        <v>683</v>
      </c>
      <c r="S474" t="s">
        <v>49</v>
      </c>
    </row>
    <row r="475" spans="1:19" x14ac:dyDescent="0.2">
      <c r="A475" t="s">
        <v>37</v>
      </c>
      <c r="B475" s="17">
        <v>42845.708333333336</v>
      </c>
      <c r="C475" t="s">
        <v>540</v>
      </c>
      <c r="D475" t="s">
        <v>208</v>
      </c>
      <c r="E475" t="s">
        <v>540</v>
      </c>
      <c r="F475">
        <v>70</v>
      </c>
      <c r="G475">
        <v>70</v>
      </c>
      <c r="H475">
        <v>62</v>
      </c>
      <c r="I475" t="s">
        <v>127</v>
      </c>
      <c r="J475" t="s">
        <v>134</v>
      </c>
      <c r="K475" t="s">
        <v>57</v>
      </c>
      <c r="L475" t="s">
        <v>191</v>
      </c>
      <c r="M475" t="s">
        <v>417</v>
      </c>
      <c r="N475" t="s">
        <v>191</v>
      </c>
      <c r="O475" t="s">
        <v>163</v>
      </c>
      <c r="P475">
        <v>80</v>
      </c>
      <c r="Q475" t="s">
        <v>377</v>
      </c>
      <c r="R475" t="s">
        <v>682</v>
      </c>
      <c r="S475" t="s">
        <v>49</v>
      </c>
    </row>
    <row r="476" spans="1:19" x14ac:dyDescent="0.2">
      <c r="A476" t="s">
        <v>37</v>
      </c>
      <c r="B476" s="17">
        <v>42845.75</v>
      </c>
      <c r="C476" t="s">
        <v>222</v>
      </c>
      <c r="D476" t="s">
        <v>383</v>
      </c>
      <c r="E476" t="s">
        <v>221</v>
      </c>
      <c r="F476">
        <v>72</v>
      </c>
      <c r="G476">
        <v>74</v>
      </c>
      <c r="H476">
        <v>70</v>
      </c>
      <c r="I476" t="s">
        <v>127</v>
      </c>
      <c r="J476" t="s">
        <v>152</v>
      </c>
      <c r="K476" t="s">
        <v>62</v>
      </c>
      <c r="L476" t="s">
        <v>461</v>
      </c>
      <c r="M476" t="s">
        <v>191</v>
      </c>
      <c r="N476" t="s">
        <v>461</v>
      </c>
      <c r="O476" t="s">
        <v>242</v>
      </c>
      <c r="P476">
        <v>76</v>
      </c>
      <c r="Q476" t="s">
        <v>113</v>
      </c>
      <c r="R476" t="s">
        <v>681</v>
      </c>
      <c r="S476" t="s">
        <v>49</v>
      </c>
    </row>
    <row r="477" spans="1:19" x14ac:dyDescent="0.2">
      <c r="A477" t="s">
        <v>37</v>
      </c>
      <c r="B477" s="17">
        <v>42845.791666666664</v>
      </c>
      <c r="C477" t="s">
        <v>390</v>
      </c>
      <c r="D477" t="s">
        <v>196</v>
      </c>
      <c r="E477" t="s">
        <v>291</v>
      </c>
      <c r="F477">
        <v>71</v>
      </c>
      <c r="G477">
        <v>75</v>
      </c>
      <c r="H477">
        <v>70</v>
      </c>
      <c r="I477" t="s">
        <v>55</v>
      </c>
      <c r="J477" t="s">
        <v>159</v>
      </c>
      <c r="K477" t="s">
        <v>73</v>
      </c>
      <c r="L477" t="s">
        <v>495</v>
      </c>
      <c r="M477" t="s">
        <v>493</v>
      </c>
      <c r="N477" t="s">
        <v>467</v>
      </c>
      <c r="O477" t="s">
        <v>315</v>
      </c>
      <c r="P477">
        <v>72</v>
      </c>
      <c r="Q477" t="s">
        <v>215</v>
      </c>
      <c r="R477" t="s">
        <v>680</v>
      </c>
      <c r="S477" t="s">
        <v>49</v>
      </c>
    </row>
    <row r="478" spans="1:19" x14ac:dyDescent="0.2">
      <c r="A478" t="s">
        <v>37</v>
      </c>
      <c r="B478" s="17">
        <v>42845.833333333336</v>
      </c>
      <c r="C478" t="s">
        <v>109</v>
      </c>
      <c r="D478" t="s">
        <v>419</v>
      </c>
      <c r="E478" t="s">
        <v>109</v>
      </c>
      <c r="F478">
        <v>78</v>
      </c>
      <c r="G478">
        <v>78</v>
      </c>
      <c r="H478">
        <v>71</v>
      </c>
      <c r="I478" t="s">
        <v>80</v>
      </c>
      <c r="J478" t="s">
        <v>73</v>
      </c>
      <c r="K478" t="s">
        <v>87</v>
      </c>
      <c r="L478" t="s">
        <v>180</v>
      </c>
      <c r="M478" t="s">
        <v>180</v>
      </c>
      <c r="N478" t="s">
        <v>495</v>
      </c>
      <c r="O478" t="s">
        <v>205</v>
      </c>
      <c r="P478">
        <v>74</v>
      </c>
      <c r="Q478" t="s">
        <v>173</v>
      </c>
      <c r="R478" t="s">
        <v>679</v>
      </c>
      <c r="S478" t="s">
        <v>49</v>
      </c>
    </row>
    <row r="479" spans="1:19" x14ac:dyDescent="0.2">
      <c r="A479" t="s">
        <v>37</v>
      </c>
      <c r="B479" s="17">
        <v>42845.875</v>
      </c>
      <c r="C479" t="s">
        <v>440</v>
      </c>
      <c r="D479" t="s">
        <v>109</v>
      </c>
      <c r="E479" t="s">
        <v>440</v>
      </c>
      <c r="F479">
        <v>81</v>
      </c>
      <c r="G479">
        <v>81</v>
      </c>
      <c r="H479">
        <v>77</v>
      </c>
      <c r="I479" t="s">
        <v>89</v>
      </c>
      <c r="J479" t="s">
        <v>62</v>
      </c>
      <c r="K479" t="s">
        <v>89</v>
      </c>
      <c r="L479" t="s">
        <v>176</v>
      </c>
      <c r="M479" t="s">
        <v>176</v>
      </c>
      <c r="N479" t="s">
        <v>180</v>
      </c>
      <c r="O479" t="s">
        <v>219</v>
      </c>
      <c r="P479">
        <v>69</v>
      </c>
      <c r="Q479" t="s">
        <v>292</v>
      </c>
      <c r="R479" t="s">
        <v>678</v>
      </c>
      <c r="S479" t="s">
        <v>49</v>
      </c>
    </row>
    <row r="480" spans="1:19" x14ac:dyDescent="0.2">
      <c r="A480" t="s">
        <v>37</v>
      </c>
      <c r="B480" s="17">
        <v>42845.916666666664</v>
      </c>
      <c r="C480" t="s">
        <v>294</v>
      </c>
      <c r="D480" t="s">
        <v>261</v>
      </c>
      <c r="E480" t="s">
        <v>179</v>
      </c>
      <c r="F480">
        <v>76</v>
      </c>
      <c r="G480">
        <v>81</v>
      </c>
      <c r="H480">
        <v>76</v>
      </c>
      <c r="I480" t="s">
        <v>42</v>
      </c>
      <c r="J480" t="s">
        <v>89</v>
      </c>
      <c r="K480" t="s">
        <v>227</v>
      </c>
      <c r="L480" t="s">
        <v>172</v>
      </c>
      <c r="M480" t="s">
        <v>172</v>
      </c>
      <c r="N480" t="s">
        <v>176</v>
      </c>
      <c r="O480" t="s">
        <v>219</v>
      </c>
      <c r="P480">
        <v>109</v>
      </c>
      <c r="Q480" t="s">
        <v>177</v>
      </c>
      <c r="R480" t="s">
        <v>677</v>
      </c>
      <c r="S480" t="s">
        <v>49</v>
      </c>
    </row>
    <row r="481" spans="1:19" x14ac:dyDescent="0.2">
      <c r="A481" t="s">
        <v>37</v>
      </c>
      <c r="B481" s="17">
        <v>42845.958333333336</v>
      </c>
      <c r="C481" t="s">
        <v>440</v>
      </c>
      <c r="D481" t="s">
        <v>294</v>
      </c>
      <c r="E481" t="s">
        <v>440</v>
      </c>
      <c r="F481">
        <v>75</v>
      </c>
      <c r="G481">
        <v>76</v>
      </c>
      <c r="H481">
        <v>74</v>
      </c>
      <c r="I481" t="s">
        <v>232</v>
      </c>
      <c r="J481" t="s">
        <v>227</v>
      </c>
      <c r="K481" t="s">
        <v>232</v>
      </c>
      <c r="L481" t="s">
        <v>171</v>
      </c>
      <c r="M481" t="s">
        <v>171</v>
      </c>
      <c r="N481" t="s">
        <v>172</v>
      </c>
      <c r="O481" t="s">
        <v>157</v>
      </c>
      <c r="P481">
        <v>114</v>
      </c>
      <c r="Q481" t="s">
        <v>177</v>
      </c>
      <c r="R481" t="s">
        <v>676</v>
      </c>
      <c r="S481" t="s">
        <v>49</v>
      </c>
    </row>
    <row r="482" spans="1:19" x14ac:dyDescent="0.2">
      <c r="A482" t="s">
        <v>37</v>
      </c>
      <c r="B482" s="17">
        <v>42846</v>
      </c>
      <c r="C482" t="s">
        <v>440</v>
      </c>
      <c r="D482" t="s">
        <v>294</v>
      </c>
      <c r="E482" t="s">
        <v>254</v>
      </c>
      <c r="F482">
        <v>78</v>
      </c>
      <c r="G482">
        <v>78</v>
      </c>
      <c r="H482">
        <v>75</v>
      </c>
      <c r="I482" t="s">
        <v>64</v>
      </c>
      <c r="J482" t="s">
        <v>64</v>
      </c>
      <c r="K482" t="s">
        <v>232</v>
      </c>
      <c r="L482" t="s">
        <v>281</v>
      </c>
      <c r="M482" t="s">
        <v>281</v>
      </c>
      <c r="N482" t="s">
        <v>171</v>
      </c>
      <c r="O482" t="s">
        <v>214</v>
      </c>
      <c r="P482">
        <v>103</v>
      </c>
      <c r="Q482" t="s">
        <v>136</v>
      </c>
      <c r="R482" t="s">
        <v>253</v>
      </c>
      <c r="S482" t="s">
        <v>49</v>
      </c>
    </row>
    <row r="483" spans="1:19" x14ac:dyDescent="0.2">
      <c r="A483" t="s">
        <v>37</v>
      </c>
      <c r="B483" s="17">
        <v>42846.041666666664</v>
      </c>
      <c r="C483" t="s">
        <v>440</v>
      </c>
      <c r="D483" t="s">
        <v>294</v>
      </c>
      <c r="E483" t="s">
        <v>440</v>
      </c>
      <c r="F483">
        <v>78</v>
      </c>
      <c r="G483">
        <v>78</v>
      </c>
      <c r="H483">
        <v>77</v>
      </c>
      <c r="I483" t="s">
        <v>90</v>
      </c>
      <c r="J483" t="s">
        <v>184</v>
      </c>
      <c r="K483" t="s">
        <v>64</v>
      </c>
      <c r="L483" t="s">
        <v>153</v>
      </c>
      <c r="M483" t="s">
        <v>81</v>
      </c>
      <c r="N483" t="s">
        <v>281</v>
      </c>
      <c r="O483" t="s">
        <v>98</v>
      </c>
      <c r="P483">
        <v>103</v>
      </c>
      <c r="Q483" t="s">
        <v>136</v>
      </c>
      <c r="R483" t="s">
        <v>704</v>
      </c>
      <c r="S483" t="s">
        <v>49</v>
      </c>
    </row>
    <row r="484" spans="1:19" x14ac:dyDescent="0.2">
      <c r="A484" t="s">
        <v>37</v>
      </c>
      <c r="B484" s="17">
        <v>42846.083333333336</v>
      </c>
      <c r="C484" t="s">
        <v>348</v>
      </c>
      <c r="D484" t="s">
        <v>348</v>
      </c>
      <c r="E484" t="s">
        <v>440</v>
      </c>
      <c r="F484">
        <v>79</v>
      </c>
      <c r="G484">
        <v>79</v>
      </c>
      <c r="H484">
        <v>78</v>
      </c>
      <c r="I484" t="s">
        <v>184</v>
      </c>
      <c r="J484" t="s">
        <v>116</v>
      </c>
      <c r="K484" t="s">
        <v>90</v>
      </c>
      <c r="L484" t="s">
        <v>149</v>
      </c>
      <c r="M484" t="s">
        <v>66</v>
      </c>
      <c r="N484" t="s">
        <v>281</v>
      </c>
      <c r="O484" t="s">
        <v>144</v>
      </c>
      <c r="P484">
        <v>119</v>
      </c>
      <c r="Q484" t="s">
        <v>438</v>
      </c>
      <c r="R484" t="s">
        <v>585</v>
      </c>
      <c r="S484" t="s">
        <v>49</v>
      </c>
    </row>
    <row r="485" spans="1:19" x14ac:dyDescent="0.2">
      <c r="A485" t="s">
        <v>37</v>
      </c>
      <c r="B485" s="17">
        <v>42846.125</v>
      </c>
      <c r="C485" t="s">
        <v>169</v>
      </c>
      <c r="D485" t="s">
        <v>348</v>
      </c>
      <c r="E485" t="s">
        <v>169</v>
      </c>
      <c r="F485">
        <v>81</v>
      </c>
      <c r="G485">
        <v>81</v>
      </c>
      <c r="H485">
        <v>78</v>
      </c>
      <c r="I485" t="s">
        <v>57</v>
      </c>
      <c r="J485" t="s">
        <v>57</v>
      </c>
      <c r="K485" t="s">
        <v>184</v>
      </c>
      <c r="L485" t="s">
        <v>140</v>
      </c>
      <c r="M485" t="s">
        <v>149</v>
      </c>
      <c r="N485" t="s">
        <v>140</v>
      </c>
      <c r="O485" t="s">
        <v>107</v>
      </c>
      <c r="P485">
        <v>134</v>
      </c>
      <c r="Q485" t="s">
        <v>302</v>
      </c>
      <c r="R485" t="s">
        <v>703</v>
      </c>
      <c r="S485" t="s">
        <v>49</v>
      </c>
    </row>
    <row r="486" spans="1:19" x14ac:dyDescent="0.2">
      <c r="A486" t="s">
        <v>37</v>
      </c>
      <c r="B486" s="17">
        <v>42846.166666666664</v>
      </c>
      <c r="C486" t="s">
        <v>125</v>
      </c>
      <c r="D486" t="s">
        <v>169</v>
      </c>
      <c r="E486" t="s">
        <v>63</v>
      </c>
      <c r="F486">
        <v>83</v>
      </c>
      <c r="G486">
        <v>84</v>
      </c>
      <c r="H486">
        <v>81</v>
      </c>
      <c r="I486" t="s">
        <v>89</v>
      </c>
      <c r="J486" t="s">
        <v>40</v>
      </c>
      <c r="K486" t="s">
        <v>116</v>
      </c>
      <c r="L486" t="s">
        <v>172</v>
      </c>
      <c r="M486" t="s">
        <v>140</v>
      </c>
      <c r="N486" t="s">
        <v>172</v>
      </c>
      <c r="O486" t="s">
        <v>132</v>
      </c>
      <c r="P486">
        <v>112</v>
      </c>
      <c r="Q486" t="s">
        <v>47</v>
      </c>
      <c r="R486" t="s">
        <v>337</v>
      </c>
      <c r="S486" t="s">
        <v>49</v>
      </c>
    </row>
    <row r="487" spans="1:19" x14ac:dyDescent="0.2">
      <c r="A487" t="s">
        <v>37</v>
      </c>
      <c r="B487" s="17">
        <v>42846.208333333336</v>
      </c>
      <c r="C487" t="s">
        <v>71</v>
      </c>
      <c r="D487" t="s">
        <v>125</v>
      </c>
      <c r="E487" t="s">
        <v>63</v>
      </c>
      <c r="F487">
        <v>85</v>
      </c>
      <c r="G487">
        <v>85</v>
      </c>
      <c r="H487">
        <v>83</v>
      </c>
      <c r="I487" t="s">
        <v>89</v>
      </c>
      <c r="J487" t="s">
        <v>40</v>
      </c>
      <c r="K487" t="s">
        <v>88</v>
      </c>
      <c r="L487" t="s">
        <v>255</v>
      </c>
      <c r="M487" t="s">
        <v>172</v>
      </c>
      <c r="N487" t="s">
        <v>255</v>
      </c>
      <c r="O487" t="s">
        <v>51</v>
      </c>
      <c r="P487">
        <v>115</v>
      </c>
      <c r="Q487" t="s">
        <v>47</v>
      </c>
      <c r="R487" t="s">
        <v>253</v>
      </c>
      <c r="S487" t="s">
        <v>49</v>
      </c>
    </row>
    <row r="488" spans="1:19" x14ac:dyDescent="0.2">
      <c r="A488" t="s">
        <v>37</v>
      </c>
      <c r="B488" s="17">
        <v>42846.25</v>
      </c>
      <c r="C488" t="s">
        <v>115</v>
      </c>
      <c r="D488" t="s">
        <v>71</v>
      </c>
      <c r="E488" t="s">
        <v>155</v>
      </c>
      <c r="F488">
        <v>85</v>
      </c>
      <c r="G488">
        <v>86</v>
      </c>
      <c r="H488">
        <v>84</v>
      </c>
      <c r="I488" t="s">
        <v>88</v>
      </c>
      <c r="J488" t="s">
        <v>40</v>
      </c>
      <c r="K488" t="s">
        <v>116</v>
      </c>
      <c r="L488" t="s">
        <v>250</v>
      </c>
      <c r="M488" t="s">
        <v>255</v>
      </c>
      <c r="N488" t="s">
        <v>250</v>
      </c>
      <c r="O488" t="s">
        <v>132</v>
      </c>
      <c r="P488">
        <v>91</v>
      </c>
      <c r="Q488" t="s">
        <v>242</v>
      </c>
      <c r="R488" t="s">
        <v>253</v>
      </c>
      <c r="S488" t="s">
        <v>49</v>
      </c>
    </row>
    <row r="489" spans="1:19" x14ac:dyDescent="0.2">
      <c r="A489" t="s">
        <v>37</v>
      </c>
      <c r="B489" s="17">
        <v>42846.291666666664</v>
      </c>
      <c r="C489" t="s">
        <v>72</v>
      </c>
      <c r="D489" t="s">
        <v>115</v>
      </c>
      <c r="E489" t="s">
        <v>152</v>
      </c>
      <c r="F489">
        <v>87</v>
      </c>
      <c r="G489">
        <v>87</v>
      </c>
      <c r="H489">
        <v>85</v>
      </c>
      <c r="I489" t="s">
        <v>116</v>
      </c>
      <c r="J489" t="s">
        <v>89</v>
      </c>
      <c r="K489" t="s">
        <v>184</v>
      </c>
      <c r="L489" t="s">
        <v>422</v>
      </c>
      <c r="M489" t="s">
        <v>422</v>
      </c>
      <c r="N489" t="s">
        <v>250</v>
      </c>
      <c r="O489" t="s">
        <v>92</v>
      </c>
      <c r="P489">
        <v>87</v>
      </c>
      <c r="Q489" t="s">
        <v>242</v>
      </c>
      <c r="R489" t="s">
        <v>253</v>
      </c>
      <c r="S489" t="s">
        <v>49</v>
      </c>
    </row>
    <row r="490" spans="1:19" x14ac:dyDescent="0.2">
      <c r="A490" t="s">
        <v>37</v>
      </c>
      <c r="B490" s="17">
        <v>42846.333333333336</v>
      </c>
      <c r="C490" t="s">
        <v>152</v>
      </c>
      <c r="D490" t="s">
        <v>267</v>
      </c>
      <c r="E490" t="s">
        <v>152</v>
      </c>
      <c r="F490">
        <v>90</v>
      </c>
      <c r="G490">
        <v>90</v>
      </c>
      <c r="H490">
        <v>87</v>
      </c>
      <c r="I490" t="s">
        <v>40</v>
      </c>
      <c r="J490" t="s">
        <v>54</v>
      </c>
      <c r="K490" t="s">
        <v>116</v>
      </c>
      <c r="L490" t="s">
        <v>249</v>
      </c>
      <c r="M490" t="s">
        <v>249</v>
      </c>
      <c r="N490" t="s">
        <v>422</v>
      </c>
      <c r="O490" t="s">
        <v>83</v>
      </c>
      <c r="P490">
        <v>63</v>
      </c>
      <c r="Q490" t="s">
        <v>302</v>
      </c>
      <c r="R490" t="s">
        <v>702</v>
      </c>
      <c r="S490" t="s">
        <v>85</v>
      </c>
    </row>
    <row r="491" spans="1:19" x14ac:dyDescent="0.2">
      <c r="A491" t="s">
        <v>37</v>
      </c>
      <c r="B491" s="17">
        <v>42846.375</v>
      </c>
      <c r="C491" t="s">
        <v>71</v>
      </c>
      <c r="D491" t="s">
        <v>71</v>
      </c>
      <c r="E491" t="s">
        <v>138</v>
      </c>
      <c r="F491">
        <v>88</v>
      </c>
      <c r="G491">
        <v>90</v>
      </c>
      <c r="H491">
        <v>88</v>
      </c>
      <c r="I491" t="s">
        <v>39</v>
      </c>
      <c r="J491" t="s">
        <v>39</v>
      </c>
      <c r="K491" t="s">
        <v>88</v>
      </c>
      <c r="L491" t="s">
        <v>141</v>
      </c>
      <c r="M491" t="s">
        <v>141</v>
      </c>
      <c r="N491" t="s">
        <v>249</v>
      </c>
      <c r="O491" t="s">
        <v>67</v>
      </c>
      <c r="P491">
        <v>102</v>
      </c>
      <c r="Q491" t="s">
        <v>278</v>
      </c>
      <c r="R491" t="s">
        <v>701</v>
      </c>
      <c r="S491" t="s">
        <v>49</v>
      </c>
    </row>
    <row r="492" spans="1:19" x14ac:dyDescent="0.2">
      <c r="A492" t="s">
        <v>37</v>
      </c>
      <c r="B492" s="17">
        <v>42846.416666666664</v>
      </c>
      <c r="C492" t="s">
        <v>183</v>
      </c>
      <c r="D492" t="s">
        <v>543</v>
      </c>
      <c r="E492" t="s">
        <v>71</v>
      </c>
      <c r="F492">
        <v>78</v>
      </c>
      <c r="G492">
        <v>88</v>
      </c>
      <c r="H492">
        <v>77</v>
      </c>
      <c r="I492" t="s">
        <v>74</v>
      </c>
      <c r="J492" t="s">
        <v>80</v>
      </c>
      <c r="K492" t="s">
        <v>40</v>
      </c>
      <c r="L492" t="s">
        <v>81</v>
      </c>
      <c r="M492" t="s">
        <v>81</v>
      </c>
      <c r="N492" t="s">
        <v>141</v>
      </c>
      <c r="O492" t="s">
        <v>264</v>
      </c>
      <c r="P492">
        <v>110</v>
      </c>
      <c r="Q492" t="s">
        <v>252</v>
      </c>
      <c r="R492" t="s">
        <v>700</v>
      </c>
      <c r="S492" t="s">
        <v>49</v>
      </c>
    </row>
    <row r="493" spans="1:19" x14ac:dyDescent="0.2">
      <c r="A493" t="s">
        <v>37</v>
      </c>
      <c r="B493" s="17">
        <v>42846.458333333336</v>
      </c>
      <c r="C493" t="s">
        <v>217</v>
      </c>
      <c r="D493" t="s">
        <v>432</v>
      </c>
      <c r="E493" t="s">
        <v>110</v>
      </c>
      <c r="F493">
        <v>72</v>
      </c>
      <c r="G493">
        <v>78</v>
      </c>
      <c r="H493">
        <v>72</v>
      </c>
      <c r="I493" t="s">
        <v>89</v>
      </c>
      <c r="J493" t="s">
        <v>87</v>
      </c>
      <c r="K493" t="s">
        <v>57</v>
      </c>
      <c r="L493" t="s">
        <v>218</v>
      </c>
      <c r="M493" t="s">
        <v>218</v>
      </c>
      <c r="N493" t="s">
        <v>81</v>
      </c>
      <c r="O493" t="s">
        <v>315</v>
      </c>
      <c r="P493">
        <v>114</v>
      </c>
      <c r="Q493" t="s">
        <v>95</v>
      </c>
      <c r="R493" t="s">
        <v>699</v>
      </c>
      <c r="S493" t="s">
        <v>49</v>
      </c>
    </row>
    <row r="494" spans="1:19" x14ac:dyDescent="0.2">
      <c r="A494" t="s">
        <v>37</v>
      </c>
      <c r="B494" s="17">
        <v>42846.5</v>
      </c>
      <c r="C494" t="s">
        <v>291</v>
      </c>
      <c r="D494" t="s">
        <v>221</v>
      </c>
      <c r="E494" t="s">
        <v>276</v>
      </c>
      <c r="F494">
        <v>68</v>
      </c>
      <c r="G494">
        <v>74</v>
      </c>
      <c r="H494">
        <v>68</v>
      </c>
      <c r="I494" t="s">
        <v>57</v>
      </c>
      <c r="J494" t="s">
        <v>87</v>
      </c>
      <c r="K494" t="s">
        <v>57</v>
      </c>
      <c r="L494" t="s">
        <v>223</v>
      </c>
      <c r="M494" t="s">
        <v>223</v>
      </c>
      <c r="N494" t="s">
        <v>218</v>
      </c>
      <c r="O494" t="s">
        <v>112</v>
      </c>
      <c r="P494">
        <v>107</v>
      </c>
      <c r="Q494" t="s">
        <v>332</v>
      </c>
      <c r="R494" t="s">
        <v>698</v>
      </c>
      <c r="S494" t="s">
        <v>49</v>
      </c>
    </row>
    <row r="495" spans="1:19" x14ac:dyDescent="0.2">
      <c r="A495" t="s">
        <v>37</v>
      </c>
      <c r="B495" s="17">
        <v>42846.541666666664</v>
      </c>
      <c r="C495" t="s">
        <v>288</v>
      </c>
      <c r="D495" t="s">
        <v>288</v>
      </c>
      <c r="E495" t="s">
        <v>426</v>
      </c>
      <c r="F495">
        <v>65</v>
      </c>
      <c r="G495">
        <v>70</v>
      </c>
      <c r="H495">
        <v>64</v>
      </c>
      <c r="I495" t="s">
        <v>88</v>
      </c>
      <c r="J495" t="s">
        <v>74</v>
      </c>
      <c r="K495" t="s">
        <v>227</v>
      </c>
      <c r="L495" t="s">
        <v>156</v>
      </c>
      <c r="M495" t="s">
        <v>427</v>
      </c>
      <c r="N495" t="s">
        <v>223</v>
      </c>
      <c r="O495" t="s">
        <v>315</v>
      </c>
      <c r="P495">
        <v>127</v>
      </c>
      <c r="Q495" t="s">
        <v>332</v>
      </c>
      <c r="R495" t="s">
        <v>631</v>
      </c>
      <c r="S495" t="s">
        <v>49</v>
      </c>
    </row>
    <row r="496" spans="1:19" x14ac:dyDescent="0.2">
      <c r="A496" t="s">
        <v>37</v>
      </c>
      <c r="B496" s="17">
        <v>42846.583333333336</v>
      </c>
      <c r="C496" t="s">
        <v>202</v>
      </c>
      <c r="D496" t="s">
        <v>314</v>
      </c>
      <c r="E496" t="s">
        <v>390</v>
      </c>
      <c r="F496">
        <v>62</v>
      </c>
      <c r="G496">
        <v>67</v>
      </c>
      <c r="H496">
        <v>59</v>
      </c>
      <c r="I496" t="s">
        <v>40</v>
      </c>
      <c r="J496" t="s">
        <v>129</v>
      </c>
      <c r="K496" t="s">
        <v>232</v>
      </c>
      <c r="L496" t="s">
        <v>66</v>
      </c>
      <c r="M496" t="s">
        <v>156</v>
      </c>
      <c r="N496" t="s">
        <v>66</v>
      </c>
      <c r="O496" t="s">
        <v>219</v>
      </c>
      <c r="P496">
        <v>114</v>
      </c>
      <c r="Q496" t="s">
        <v>377</v>
      </c>
      <c r="R496" t="s">
        <v>697</v>
      </c>
      <c r="S496" t="s">
        <v>49</v>
      </c>
    </row>
    <row r="497" spans="1:19" x14ac:dyDescent="0.2">
      <c r="A497" t="s">
        <v>37</v>
      </c>
      <c r="B497" s="17">
        <v>42846.625</v>
      </c>
      <c r="C497" t="s">
        <v>212</v>
      </c>
      <c r="D497" t="s">
        <v>194</v>
      </c>
      <c r="E497" t="s">
        <v>419</v>
      </c>
      <c r="F497">
        <v>62</v>
      </c>
      <c r="G497">
        <v>67</v>
      </c>
      <c r="H497">
        <v>57</v>
      </c>
      <c r="I497" t="s">
        <v>64</v>
      </c>
      <c r="J497" t="s">
        <v>129</v>
      </c>
      <c r="K497" t="s">
        <v>234</v>
      </c>
      <c r="L497" t="s">
        <v>146</v>
      </c>
      <c r="M497" t="s">
        <v>66</v>
      </c>
      <c r="N497" t="s">
        <v>146</v>
      </c>
      <c r="O497" t="s">
        <v>70</v>
      </c>
      <c r="P497">
        <v>122</v>
      </c>
      <c r="Q497" t="s">
        <v>341</v>
      </c>
      <c r="R497" t="s">
        <v>696</v>
      </c>
      <c r="S497" t="s">
        <v>49</v>
      </c>
    </row>
    <row r="498" spans="1:19" x14ac:dyDescent="0.2">
      <c r="A498" t="s">
        <v>37</v>
      </c>
      <c r="B498" s="17">
        <v>42846.666666666664</v>
      </c>
      <c r="C498" t="s">
        <v>194</v>
      </c>
      <c r="D498" t="s">
        <v>194</v>
      </c>
      <c r="E498" t="s">
        <v>288</v>
      </c>
      <c r="F498">
        <v>59</v>
      </c>
      <c r="G498">
        <v>66</v>
      </c>
      <c r="H498">
        <v>58</v>
      </c>
      <c r="I498" t="s">
        <v>88</v>
      </c>
      <c r="J498" t="s">
        <v>39</v>
      </c>
      <c r="K498" t="s">
        <v>386</v>
      </c>
      <c r="L498" t="s">
        <v>250</v>
      </c>
      <c r="M498" t="s">
        <v>146</v>
      </c>
      <c r="N498" t="s">
        <v>250</v>
      </c>
      <c r="O498" t="s">
        <v>315</v>
      </c>
      <c r="P498">
        <v>103</v>
      </c>
      <c r="Q498" t="s">
        <v>335</v>
      </c>
      <c r="R498" t="s">
        <v>695</v>
      </c>
      <c r="S498" t="s">
        <v>49</v>
      </c>
    </row>
    <row r="499" spans="1:19" x14ac:dyDescent="0.2">
      <c r="A499" t="s">
        <v>37</v>
      </c>
      <c r="B499" s="17">
        <v>42846.708333333336</v>
      </c>
      <c r="C499" t="s">
        <v>221</v>
      </c>
      <c r="D499" t="s">
        <v>379</v>
      </c>
      <c r="E499" t="s">
        <v>209</v>
      </c>
      <c r="F499">
        <v>68</v>
      </c>
      <c r="G499">
        <v>70</v>
      </c>
      <c r="H499">
        <v>54</v>
      </c>
      <c r="I499" t="s">
        <v>89</v>
      </c>
      <c r="J499" t="s">
        <v>74</v>
      </c>
      <c r="K499" t="s">
        <v>234</v>
      </c>
      <c r="L499" t="s">
        <v>272</v>
      </c>
      <c r="M499" t="s">
        <v>250</v>
      </c>
      <c r="N499" t="s">
        <v>272</v>
      </c>
      <c r="O499" t="s">
        <v>70</v>
      </c>
      <c r="P499">
        <v>70</v>
      </c>
      <c r="Q499" t="s">
        <v>591</v>
      </c>
      <c r="R499" t="s">
        <v>694</v>
      </c>
      <c r="S499" t="s">
        <v>49</v>
      </c>
    </row>
    <row r="500" spans="1:19" x14ac:dyDescent="0.2">
      <c r="A500" t="s">
        <v>37</v>
      </c>
      <c r="B500" s="17">
        <v>42846.75</v>
      </c>
      <c r="C500" t="s">
        <v>325</v>
      </c>
      <c r="D500" t="s">
        <v>447</v>
      </c>
      <c r="E500" t="s">
        <v>394</v>
      </c>
      <c r="F500">
        <v>73</v>
      </c>
      <c r="G500">
        <v>73</v>
      </c>
      <c r="H500">
        <v>61</v>
      </c>
      <c r="I500" t="s">
        <v>74</v>
      </c>
      <c r="J500" t="s">
        <v>126</v>
      </c>
      <c r="K500" t="s">
        <v>56</v>
      </c>
      <c r="L500" t="s">
        <v>176</v>
      </c>
      <c r="M500" t="s">
        <v>272</v>
      </c>
      <c r="N500" t="s">
        <v>198</v>
      </c>
      <c r="O500" t="s">
        <v>278</v>
      </c>
      <c r="P500">
        <v>104</v>
      </c>
      <c r="Q500" t="s">
        <v>113</v>
      </c>
      <c r="R500" t="s">
        <v>693</v>
      </c>
      <c r="S500" t="s">
        <v>49</v>
      </c>
    </row>
    <row r="501" spans="1:19" x14ac:dyDescent="0.2">
      <c r="A501" t="s">
        <v>37</v>
      </c>
      <c r="B501" s="17">
        <v>42846.791666666664</v>
      </c>
      <c r="C501" t="s">
        <v>325</v>
      </c>
      <c r="D501" t="s">
        <v>222</v>
      </c>
      <c r="E501" t="s">
        <v>213</v>
      </c>
      <c r="F501">
        <v>75</v>
      </c>
      <c r="G501">
        <v>75</v>
      </c>
      <c r="H501">
        <v>67</v>
      </c>
      <c r="I501" t="s">
        <v>65</v>
      </c>
      <c r="J501" t="s">
        <v>65</v>
      </c>
      <c r="K501" t="s">
        <v>88</v>
      </c>
      <c r="L501" t="s">
        <v>268</v>
      </c>
      <c r="M501" t="s">
        <v>268</v>
      </c>
      <c r="N501" t="s">
        <v>198</v>
      </c>
      <c r="O501" t="s">
        <v>315</v>
      </c>
      <c r="P501">
        <v>99</v>
      </c>
      <c r="Q501" t="s">
        <v>295</v>
      </c>
      <c r="R501" t="s">
        <v>692</v>
      </c>
      <c r="S501" t="s">
        <v>49</v>
      </c>
    </row>
    <row r="502" spans="1:19" x14ac:dyDescent="0.2">
      <c r="A502" t="s">
        <v>37</v>
      </c>
      <c r="B502" s="17">
        <v>42846.833333333336</v>
      </c>
      <c r="C502" t="s">
        <v>432</v>
      </c>
      <c r="D502" t="s">
        <v>285</v>
      </c>
      <c r="E502" t="s">
        <v>432</v>
      </c>
      <c r="F502">
        <v>75</v>
      </c>
      <c r="G502">
        <v>75</v>
      </c>
      <c r="H502">
        <v>69</v>
      </c>
      <c r="I502" t="s">
        <v>87</v>
      </c>
      <c r="J502" t="s">
        <v>73</v>
      </c>
      <c r="K502" t="s">
        <v>57</v>
      </c>
      <c r="L502" t="s">
        <v>255</v>
      </c>
      <c r="M502" t="s">
        <v>255</v>
      </c>
      <c r="N502" t="s">
        <v>268</v>
      </c>
      <c r="O502" t="s">
        <v>70</v>
      </c>
      <c r="P502">
        <v>75</v>
      </c>
      <c r="Q502" t="s">
        <v>356</v>
      </c>
      <c r="R502" t="s">
        <v>691</v>
      </c>
      <c r="S502" t="s">
        <v>49</v>
      </c>
    </row>
    <row r="503" spans="1:19" x14ac:dyDescent="0.2">
      <c r="A503" t="s">
        <v>37</v>
      </c>
      <c r="B503" s="17">
        <v>42846.875</v>
      </c>
      <c r="C503" t="s">
        <v>266</v>
      </c>
      <c r="D503" t="s">
        <v>432</v>
      </c>
      <c r="E503" t="s">
        <v>266</v>
      </c>
      <c r="F503">
        <v>82</v>
      </c>
      <c r="G503">
        <v>82</v>
      </c>
      <c r="H503">
        <v>75</v>
      </c>
      <c r="I503" t="s">
        <v>62</v>
      </c>
      <c r="J503" t="s">
        <v>62</v>
      </c>
      <c r="K503" t="s">
        <v>74</v>
      </c>
      <c r="L503" t="s">
        <v>236</v>
      </c>
      <c r="M503" t="s">
        <v>236</v>
      </c>
      <c r="N503" t="s">
        <v>255</v>
      </c>
      <c r="O503" t="s">
        <v>302</v>
      </c>
      <c r="P503">
        <v>86</v>
      </c>
      <c r="Q503" t="s">
        <v>136</v>
      </c>
      <c r="R503" t="s">
        <v>690</v>
      </c>
      <c r="S503" t="s">
        <v>49</v>
      </c>
    </row>
    <row r="504" spans="1:19" x14ac:dyDescent="0.2">
      <c r="A504" t="s">
        <v>37</v>
      </c>
      <c r="B504" s="17">
        <v>42846.916666666664</v>
      </c>
      <c r="C504" t="s">
        <v>294</v>
      </c>
      <c r="D504" t="s">
        <v>266</v>
      </c>
      <c r="E504" t="s">
        <v>294</v>
      </c>
      <c r="F504">
        <v>85</v>
      </c>
      <c r="G504">
        <v>85</v>
      </c>
      <c r="H504">
        <v>82</v>
      </c>
      <c r="I504" t="s">
        <v>65</v>
      </c>
      <c r="J504" t="s">
        <v>73</v>
      </c>
      <c r="K504" t="s">
        <v>62</v>
      </c>
      <c r="L504" t="s">
        <v>153</v>
      </c>
      <c r="M504" t="s">
        <v>153</v>
      </c>
      <c r="N504" t="s">
        <v>236</v>
      </c>
      <c r="O504" t="s">
        <v>166</v>
      </c>
      <c r="P504">
        <v>81</v>
      </c>
      <c r="Q504" t="s">
        <v>409</v>
      </c>
      <c r="R504" t="s">
        <v>307</v>
      </c>
      <c r="S504" t="s">
        <v>49</v>
      </c>
    </row>
    <row r="505" spans="1:19" x14ac:dyDescent="0.2">
      <c r="A505" t="s">
        <v>37</v>
      </c>
      <c r="B505" s="17">
        <v>42846.958333333336</v>
      </c>
      <c r="C505" t="s">
        <v>119</v>
      </c>
      <c r="D505" t="s">
        <v>119</v>
      </c>
      <c r="E505" t="s">
        <v>440</v>
      </c>
      <c r="F505">
        <v>82</v>
      </c>
      <c r="G505">
        <v>85</v>
      </c>
      <c r="H505">
        <v>82</v>
      </c>
      <c r="I505" t="s">
        <v>80</v>
      </c>
      <c r="J505" t="s">
        <v>65</v>
      </c>
      <c r="K505" t="s">
        <v>39</v>
      </c>
      <c r="L505" t="s">
        <v>58</v>
      </c>
      <c r="M505" t="s">
        <v>58</v>
      </c>
      <c r="N505" t="s">
        <v>153</v>
      </c>
      <c r="O505" t="s">
        <v>166</v>
      </c>
      <c r="P505">
        <v>111</v>
      </c>
      <c r="Q505" t="s">
        <v>305</v>
      </c>
      <c r="R505" t="s">
        <v>174</v>
      </c>
      <c r="S505" t="s">
        <v>49</v>
      </c>
    </row>
    <row r="506" spans="1:19" x14ac:dyDescent="0.2">
      <c r="A506" t="s">
        <v>37</v>
      </c>
      <c r="B506" s="17">
        <v>42847</v>
      </c>
      <c r="C506" t="s">
        <v>119</v>
      </c>
      <c r="D506" t="s">
        <v>110</v>
      </c>
      <c r="E506" t="s">
        <v>119</v>
      </c>
      <c r="F506">
        <v>82</v>
      </c>
      <c r="G506">
        <v>83</v>
      </c>
      <c r="H506">
        <v>82</v>
      </c>
      <c r="I506" t="s">
        <v>62</v>
      </c>
      <c r="J506" t="s">
        <v>62</v>
      </c>
      <c r="K506" t="s">
        <v>87</v>
      </c>
      <c r="L506" t="s">
        <v>50</v>
      </c>
      <c r="M506" t="s">
        <v>50</v>
      </c>
      <c r="N506" t="s">
        <v>58</v>
      </c>
      <c r="O506" t="s">
        <v>104</v>
      </c>
      <c r="P506">
        <v>107</v>
      </c>
      <c r="Q506" t="s">
        <v>409</v>
      </c>
      <c r="R506" t="s">
        <v>720</v>
      </c>
      <c r="S506" t="s">
        <v>49</v>
      </c>
    </row>
    <row r="507" spans="1:19" x14ac:dyDescent="0.2">
      <c r="A507" t="s">
        <v>37</v>
      </c>
      <c r="B507" s="17">
        <v>42847.041666666664</v>
      </c>
      <c r="C507" t="s">
        <v>261</v>
      </c>
      <c r="D507" t="s">
        <v>119</v>
      </c>
      <c r="E507" t="s">
        <v>261</v>
      </c>
      <c r="F507">
        <v>82</v>
      </c>
      <c r="G507">
        <v>83</v>
      </c>
      <c r="H507">
        <v>82</v>
      </c>
      <c r="I507" t="s">
        <v>39</v>
      </c>
      <c r="J507" t="s">
        <v>62</v>
      </c>
      <c r="K507" t="s">
        <v>39</v>
      </c>
      <c r="L507" t="s">
        <v>156</v>
      </c>
      <c r="M507" t="s">
        <v>50</v>
      </c>
      <c r="N507" t="s">
        <v>156</v>
      </c>
      <c r="O507" t="s">
        <v>242</v>
      </c>
      <c r="P507">
        <v>105</v>
      </c>
      <c r="Q507" t="s">
        <v>338</v>
      </c>
      <c r="R507" t="s">
        <v>719</v>
      </c>
      <c r="S507" t="s">
        <v>49</v>
      </c>
    </row>
    <row r="508" spans="1:19" x14ac:dyDescent="0.2">
      <c r="A508" t="s">
        <v>37</v>
      </c>
      <c r="B508" s="17">
        <v>42847.083333333336</v>
      </c>
      <c r="C508" t="s">
        <v>254</v>
      </c>
      <c r="D508" t="s">
        <v>261</v>
      </c>
      <c r="E508" t="s">
        <v>254</v>
      </c>
      <c r="F508">
        <v>84</v>
      </c>
      <c r="G508">
        <v>84</v>
      </c>
      <c r="H508">
        <v>82</v>
      </c>
      <c r="I508" t="s">
        <v>39</v>
      </c>
      <c r="J508" t="s">
        <v>87</v>
      </c>
      <c r="K508" t="s">
        <v>39</v>
      </c>
      <c r="L508" t="s">
        <v>223</v>
      </c>
      <c r="M508" t="s">
        <v>156</v>
      </c>
      <c r="N508" t="s">
        <v>223</v>
      </c>
      <c r="O508" t="s">
        <v>205</v>
      </c>
      <c r="P508">
        <v>96</v>
      </c>
      <c r="Q508" t="s">
        <v>181</v>
      </c>
      <c r="R508" t="s">
        <v>514</v>
      </c>
      <c r="S508" t="s">
        <v>49</v>
      </c>
    </row>
    <row r="509" spans="1:19" x14ac:dyDescent="0.2">
      <c r="A509" t="s">
        <v>37</v>
      </c>
      <c r="B509" s="17">
        <v>42847.125</v>
      </c>
      <c r="C509" t="s">
        <v>254</v>
      </c>
      <c r="D509" t="s">
        <v>348</v>
      </c>
      <c r="E509" t="s">
        <v>254</v>
      </c>
      <c r="F509">
        <v>84</v>
      </c>
      <c r="G509">
        <v>84</v>
      </c>
      <c r="H509">
        <v>84</v>
      </c>
      <c r="I509" t="s">
        <v>87</v>
      </c>
      <c r="J509" t="s">
        <v>87</v>
      </c>
      <c r="K509" t="s">
        <v>39</v>
      </c>
      <c r="L509" t="s">
        <v>139</v>
      </c>
      <c r="M509" t="s">
        <v>223</v>
      </c>
      <c r="N509" t="s">
        <v>139</v>
      </c>
      <c r="O509" t="s">
        <v>264</v>
      </c>
      <c r="P509">
        <v>90</v>
      </c>
      <c r="Q509" t="s">
        <v>430</v>
      </c>
      <c r="R509" t="s">
        <v>717</v>
      </c>
      <c r="S509" t="s">
        <v>49</v>
      </c>
    </row>
    <row r="510" spans="1:19" x14ac:dyDescent="0.2">
      <c r="A510" t="s">
        <v>37</v>
      </c>
      <c r="B510" s="17">
        <v>42847.166666666664</v>
      </c>
      <c r="C510" t="s">
        <v>440</v>
      </c>
      <c r="D510" t="s">
        <v>440</v>
      </c>
      <c r="E510" t="s">
        <v>254</v>
      </c>
      <c r="F510">
        <v>84</v>
      </c>
      <c r="G510">
        <v>85</v>
      </c>
      <c r="H510">
        <v>84</v>
      </c>
      <c r="I510" t="s">
        <v>39</v>
      </c>
      <c r="J510" t="s">
        <v>80</v>
      </c>
      <c r="K510" t="s">
        <v>39</v>
      </c>
      <c r="L510" t="s">
        <v>75</v>
      </c>
      <c r="M510" t="s">
        <v>139</v>
      </c>
      <c r="N510" t="s">
        <v>75</v>
      </c>
      <c r="O510" t="s">
        <v>205</v>
      </c>
      <c r="P510">
        <v>96</v>
      </c>
      <c r="Q510" t="s">
        <v>59</v>
      </c>
      <c r="R510" t="s">
        <v>238</v>
      </c>
      <c r="S510" t="s">
        <v>49</v>
      </c>
    </row>
    <row r="511" spans="1:19" x14ac:dyDescent="0.2">
      <c r="A511" t="s">
        <v>37</v>
      </c>
      <c r="B511" s="17">
        <v>42847.208333333336</v>
      </c>
      <c r="C511" t="s">
        <v>179</v>
      </c>
      <c r="D511" t="s">
        <v>348</v>
      </c>
      <c r="E511" t="s">
        <v>179</v>
      </c>
      <c r="F511">
        <v>83</v>
      </c>
      <c r="G511">
        <v>84</v>
      </c>
      <c r="H511">
        <v>83</v>
      </c>
      <c r="I511" t="s">
        <v>129</v>
      </c>
      <c r="J511" t="s">
        <v>39</v>
      </c>
      <c r="K511" t="s">
        <v>129</v>
      </c>
      <c r="L511" t="s">
        <v>141</v>
      </c>
      <c r="M511" t="s">
        <v>75</v>
      </c>
      <c r="N511" t="s">
        <v>141</v>
      </c>
      <c r="O511" t="s">
        <v>157</v>
      </c>
      <c r="P511">
        <v>111</v>
      </c>
      <c r="Q511" t="s">
        <v>306</v>
      </c>
      <c r="R511" t="s">
        <v>718</v>
      </c>
      <c r="S511" t="s">
        <v>49</v>
      </c>
    </row>
    <row r="512" spans="1:19" x14ac:dyDescent="0.2">
      <c r="A512" t="s">
        <v>37</v>
      </c>
      <c r="B512" s="17">
        <v>42847.25</v>
      </c>
      <c r="C512" t="s">
        <v>179</v>
      </c>
      <c r="D512" t="s">
        <v>254</v>
      </c>
      <c r="E512" t="s">
        <v>169</v>
      </c>
      <c r="F512">
        <v>83</v>
      </c>
      <c r="G512">
        <v>84</v>
      </c>
      <c r="H512">
        <v>82</v>
      </c>
      <c r="I512" t="s">
        <v>54</v>
      </c>
      <c r="J512" t="s">
        <v>74</v>
      </c>
      <c r="K512" t="s">
        <v>54</v>
      </c>
      <c r="L512" t="s">
        <v>171</v>
      </c>
      <c r="M512" t="s">
        <v>141</v>
      </c>
      <c r="N512" t="s">
        <v>171</v>
      </c>
      <c r="O512" t="s">
        <v>157</v>
      </c>
      <c r="P512">
        <v>110</v>
      </c>
      <c r="Q512" t="s">
        <v>177</v>
      </c>
      <c r="R512" t="s">
        <v>717</v>
      </c>
      <c r="S512" t="s">
        <v>49</v>
      </c>
    </row>
    <row r="513" spans="1:19" x14ac:dyDescent="0.2">
      <c r="A513" t="s">
        <v>37</v>
      </c>
      <c r="B513" s="17">
        <v>42847.291666666664</v>
      </c>
      <c r="C513" t="s">
        <v>179</v>
      </c>
      <c r="D513" t="s">
        <v>254</v>
      </c>
      <c r="E513" t="s">
        <v>179</v>
      </c>
      <c r="F513">
        <v>82</v>
      </c>
      <c r="G513">
        <v>83</v>
      </c>
      <c r="H513">
        <v>82</v>
      </c>
      <c r="I513" t="s">
        <v>40</v>
      </c>
      <c r="J513" t="s">
        <v>38</v>
      </c>
      <c r="K513" t="s">
        <v>40</v>
      </c>
      <c r="L513" t="s">
        <v>236</v>
      </c>
      <c r="M513" t="s">
        <v>171</v>
      </c>
      <c r="N513" t="s">
        <v>236</v>
      </c>
      <c r="O513" t="s">
        <v>219</v>
      </c>
      <c r="P513">
        <v>108</v>
      </c>
      <c r="Q513" t="s">
        <v>173</v>
      </c>
      <c r="R513" t="s">
        <v>366</v>
      </c>
      <c r="S513" t="s">
        <v>49</v>
      </c>
    </row>
    <row r="514" spans="1:19" x14ac:dyDescent="0.2">
      <c r="A514" t="s">
        <v>37</v>
      </c>
      <c r="B514" s="17">
        <v>42847.333333333336</v>
      </c>
      <c r="C514" t="s">
        <v>179</v>
      </c>
      <c r="D514" t="s">
        <v>179</v>
      </c>
      <c r="E514" t="s">
        <v>175</v>
      </c>
      <c r="F514">
        <v>82</v>
      </c>
      <c r="G514">
        <v>83</v>
      </c>
      <c r="H514">
        <v>82</v>
      </c>
      <c r="I514" t="s">
        <v>54</v>
      </c>
      <c r="J514" t="s">
        <v>54</v>
      </c>
      <c r="K514" t="s">
        <v>40</v>
      </c>
      <c r="L514" t="s">
        <v>281</v>
      </c>
      <c r="M514" t="s">
        <v>281</v>
      </c>
      <c r="N514" t="s">
        <v>236</v>
      </c>
      <c r="O514" t="s">
        <v>187</v>
      </c>
      <c r="P514">
        <v>104</v>
      </c>
      <c r="Q514" t="s">
        <v>173</v>
      </c>
      <c r="R514" t="s">
        <v>414</v>
      </c>
      <c r="S514" t="s">
        <v>49</v>
      </c>
    </row>
    <row r="515" spans="1:19" x14ac:dyDescent="0.2">
      <c r="A515" t="s">
        <v>37</v>
      </c>
      <c r="B515" s="17">
        <v>42847.375</v>
      </c>
      <c r="C515" t="s">
        <v>169</v>
      </c>
      <c r="D515" t="s">
        <v>179</v>
      </c>
      <c r="E515" t="s">
        <v>175</v>
      </c>
      <c r="F515">
        <v>82</v>
      </c>
      <c r="G515">
        <v>83</v>
      </c>
      <c r="H515">
        <v>82</v>
      </c>
      <c r="I515" t="s">
        <v>89</v>
      </c>
      <c r="J515" t="s">
        <v>54</v>
      </c>
      <c r="K515" t="s">
        <v>89</v>
      </c>
      <c r="L515" t="s">
        <v>139</v>
      </c>
      <c r="M515" t="s">
        <v>139</v>
      </c>
      <c r="N515" t="s">
        <v>281</v>
      </c>
      <c r="O515" t="s">
        <v>251</v>
      </c>
      <c r="P515">
        <v>113</v>
      </c>
      <c r="Q515" t="s">
        <v>338</v>
      </c>
      <c r="R515" s="18">
        <v>6074</v>
      </c>
      <c r="S515" t="s">
        <v>49</v>
      </c>
    </row>
    <row r="516" spans="1:19" x14ac:dyDescent="0.2">
      <c r="A516" t="s">
        <v>37</v>
      </c>
      <c r="B516" s="17">
        <v>42847.416666666664</v>
      </c>
      <c r="C516" t="s">
        <v>543</v>
      </c>
      <c r="D516" t="s">
        <v>543</v>
      </c>
      <c r="E516" t="s">
        <v>169</v>
      </c>
      <c r="F516">
        <v>79</v>
      </c>
      <c r="G516">
        <v>83</v>
      </c>
      <c r="H516">
        <v>79</v>
      </c>
      <c r="I516" t="s">
        <v>80</v>
      </c>
      <c r="J516" t="s">
        <v>80</v>
      </c>
      <c r="K516" t="s">
        <v>89</v>
      </c>
      <c r="L516" t="s">
        <v>156</v>
      </c>
      <c r="M516" t="s">
        <v>156</v>
      </c>
      <c r="N516" t="s">
        <v>139</v>
      </c>
      <c r="O516" t="s">
        <v>302</v>
      </c>
      <c r="P516">
        <v>106</v>
      </c>
      <c r="Q516" t="s">
        <v>338</v>
      </c>
      <c r="R516" t="s">
        <v>716</v>
      </c>
      <c r="S516" t="s">
        <v>49</v>
      </c>
    </row>
    <row r="517" spans="1:19" x14ac:dyDescent="0.2">
      <c r="A517" t="s">
        <v>37</v>
      </c>
      <c r="B517" s="17">
        <v>42847.458333333336</v>
      </c>
      <c r="C517" t="s">
        <v>310</v>
      </c>
      <c r="D517" t="s">
        <v>477</v>
      </c>
      <c r="E517" t="s">
        <v>257</v>
      </c>
      <c r="F517">
        <v>79</v>
      </c>
      <c r="G517">
        <v>81</v>
      </c>
      <c r="H517">
        <v>77</v>
      </c>
      <c r="I517" t="s">
        <v>74</v>
      </c>
      <c r="J517" t="s">
        <v>65</v>
      </c>
      <c r="K517" t="s">
        <v>54</v>
      </c>
      <c r="L517" t="s">
        <v>97</v>
      </c>
      <c r="M517" t="s">
        <v>97</v>
      </c>
      <c r="N517" t="s">
        <v>156</v>
      </c>
      <c r="O517" t="s">
        <v>51</v>
      </c>
      <c r="P517">
        <v>119</v>
      </c>
      <c r="Q517" t="s">
        <v>338</v>
      </c>
      <c r="R517" t="s">
        <v>715</v>
      </c>
      <c r="S517" t="s">
        <v>49</v>
      </c>
    </row>
    <row r="518" spans="1:19" x14ac:dyDescent="0.2">
      <c r="A518" t="s">
        <v>37</v>
      </c>
      <c r="B518" s="17">
        <v>42847.5</v>
      </c>
      <c r="C518" t="s">
        <v>109</v>
      </c>
      <c r="D518" t="s">
        <v>109</v>
      </c>
      <c r="E518" t="s">
        <v>266</v>
      </c>
      <c r="F518">
        <v>78</v>
      </c>
      <c r="G518">
        <v>80</v>
      </c>
      <c r="H518">
        <v>75</v>
      </c>
      <c r="I518" t="s">
        <v>80</v>
      </c>
      <c r="J518" t="s">
        <v>65</v>
      </c>
      <c r="K518" t="s">
        <v>89</v>
      </c>
      <c r="L518" t="s">
        <v>111</v>
      </c>
      <c r="M518" t="s">
        <v>111</v>
      </c>
      <c r="N518" t="s">
        <v>97</v>
      </c>
      <c r="O518" t="s">
        <v>104</v>
      </c>
      <c r="P518">
        <v>117</v>
      </c>
      <c r="Q518" t="s">
        <v>105</v>
      </c>
      <c r="R518" t="s">
        <v>714</v>
      </c>
      <c r="S518" t="s">
        <v>49</v>
      </c>
    </row>
    <row r="519" spans="1:19" x14ac:dyDescent="0.2">
      <c r="A519" t="s">
        <v>37</v>
      </c>
      <c r="B519" s="17">
        <v>42847.541666666664</v>
      </c>
      <c r="C519" t="s">
        <v>211</v>
      </c>
      <c r="D519" t="s">
        <v>288</v>
      </c>
      <c r="E519" t="s">
        <v>543</v>
      </c>
      <c r="F519">
        <v>72</v>
      </c>
      <c r="G519">
        <v>78</v>
      </c>
      <c r="H519">
        <v>70</v>
      </c>
      <c r="I519" t="s">
        <v>62</v>
      </c>
      <c r="J519" t="s">
        <v>138</v>
      </c>
      <c r="K519" t="s">
        <v>40</v>
      </c>
      <c r="L519" t="s">
        <v>246</v>
      </c>
      <c r="M519" t="s">
        <v>111</v>
      </c>
      <c r="N519" t="s">
        <v>246</v>
      </c>
      <c r="O519" t="s">
        <v>70</v>
      </c>
      <c r="P519">
        <v>100</v>
      </c>
      <c r="Q519" t="s">
        <v>341</v>
      </c>
      <c r="R519" t="s">
        <v>713</v>
      </c>
      <c r="S519" t="s">
        <v>49</v>
      </c>
    </row>
    <row r="520" spans="1:19" x14ac:dyDescent="0.2">
      <c r="A520" t="s">
        <v>37</v>
      </c>
      <c r="B520" s="17">
        <v>42847.583333333336</v>
      </c>
      <c r="C520" t="s">
        <v>285</v>
      </c>
      <c r="D520" t="s">
        <v>540</v>
      </c>
      <c r="E520" t="s">
        <v>213</v>
      </c>
      <c r="F520">
        <v>71</v>
      </c>
      <c r="G520">
        <v>75</v>
      </c>
      <c r="H520">
        <v>67</v>
      </c>
      <c r="I520" t="s">
        <v>80</v>
      </c>
      <c r="J520" t="s">
        <v>138</v>
      </c>
      <c r="K520" t="s">
        <v>116</v>
      </c>
      <c r="L520" t="s">
        <v>45</v>
      </c>
      <c r="M520" t="s">
        <v>246</v>
      </c>
      <c r="N520" t="s">
        <v>45</v>
      </c>
      <c r="O520" t="s">
        <v>70</v>
      </c>
      <c r="P520">
        <v>105</v>
      </c>
      <c r="Q520" t="s">
        <v>358</v>
      </c>
      <c r="R520" t="s">
        <v>712</v>
      </c>
      <c r="S520" t="s">
        <v>49</v>
      </c>
    </row>
    <row r="521" spans="1:19" x14ac:dyDescent="0.2">
      <c r="A521" t="s">
        <v>37</v>
      </c>
      <c r="B521" s="17">
        <v>42847.625</v>
      </c>
      <c r="C521" t="s">
        <v>275</v>
      </c>
      <c r="D521" t="s">
        <v>376</v>
      </c>
      <c r="E521" t="s">
        <v>291</v>
      </c>
      <c r="F521">
        <v>66</v>
      </c>
      <c r="G521">
        <v>72</v>
      </c>
      <c r="H521">
        <v>63</v>
      </c>
      <c r="I521" t="s">
        <v>80</v>
      </c>
      <c r="J521" t="s">
        <v>152</v>
      </c>
      <c r="K521" t="s">
        <v>90</v>
      </c>
      <c r="L521" t="s">
        <v>139</v>
      </c>
      <c r="M521" t="s">
        <v>45</v>
      </c>
      <c r="N521" t="s">
        <v>139</v>
      </c>
      <c r="O521" t="s">
        <v>93</v>
      </c>
      <c r="P521">
        <v>84</v>
      </c>
      <c r="Q521" t="s">
        <v>300</v>
      </c>
      <c r="R521" t="s">
        <v>711</v>
      </c>
      <c r="S521" t="s">
        <v>49</v>
      </c>
    </row>
    <row r="522" spans="1:19" x14ac:dyDescent="0.2">
      <c r="A522" t="s">
        <v>37</v>
      </c>
      <c r="B522" s="17">
        <v>42847.666666666664</v>
      </c>
      <c r="C522" t="s">
        <v>394</v>
      </c>
      <c r="D522" t="s">
        <v>326</v>
      </c>
      <c r="E522" t="s">
        <v>394</v>
      </c>
      <c r="F522">
        <v>72</v>
      </c>
      <c r="G522">
        <v>73</v>
      </c>
      <c r="H522">
        <v>63</v>
      </c>
      <c r="I522" t="s">
        <v>54</v>
      </c>
      <c r="J522" t="s">
        <v>128</v>
      </c>
      <c r="K522" t="s">
        <v>42</v>
      </c>
      <c r="L522" t="s">
        <v>140</v>
      </c>
      <c r="M522" t="s">
        <v>139</v>
      </c>
      <c r="N522" t="s">
        <v>140</v>
      </c>
      <c r="O522" t="s">
        <v>242</v>
      </c>
      <c r="P522">
        <v>98</v>
      </c>
      <c r="Q522" t="s">
        <v>387</v>
      </c>
      <c r="R522" t="s">
        <v>407</v>
      </c>
      <c r="S522" t="s">
        <v>49</v>
      </c>
    </row>
    <row r="523" spans="1:19" x14ac:dyDescent="0.2">
      <c r="A523" t="s">
        <v>37</v>
      </c>
      <c r="B523" s="17">
        <v>42847.708333333336</v>
      </c>
      <c r="C523" t="s">
        <v>208</v>
      </c>
      <c r="D523" t="s">
        <v>208</v>
      </c>
      <c r="E523" t="s">
        <v>394</v>
      </c>
      <c r="F523">
        <v>63</v>
      </c>
      <c r="G523">
        <v>72</v>
      </c>
      <c r="H523">
        <v>63</v>
      </c>
      <c r="I523" t="s">
        <v>38</v>
      </c>
      <c r="J523" t="s">
        <v>62</v>
      </c>
      <c r="K523" t="s">
        <v>90</v>
      </c>
      <c r="L523" t="s">
        <v>255</v>
      </c>
      <c r="M523" t="s">
        <v>140</v>
      </c>
      <c r="N523" t="s">
        <v>255</v>
      </c>
      <c r="O523" t="s">
        <v>47</v>
      </c>
      <c r="P523">
        <v>93</v>
      </c>
      <c r="Q523" t="s">
        <v>295</v>
      </c>
      <c r="R523" t="s">
        <v>710</v>
      </c>
      <c r="S523" t="s">
        <v>49</v>
      </c>
    </row>
    <row r="524" spans="1:19" x14ac:dyDescent="0.2">
      <c r="A524" t="s">
        <v>37</v>
      </c>
      <c r="B524" s="17">
        <v>42847.75</v>
      </c>
      <c r="C524" t="s">
        <v>391</v>
      </c>
      <c r="D524" t="s">
        <v>208</v>
      </c>
      <c r="E524" t="s">
        <v>109</v>
      </c>
      <c r="F524">
        <v>72</v>
      </c>
      <c r="G524">
        <v>80</v>
      </c>
      <c r="H524">
        <v>62</v>
      </c>
      <c r="I524" t="s">
        <v>80</v>
      </c>
      <c r="J524" t="s">
        <v>138</v>
      </c>
      <c r="K524" t="s">
        <v>116</v>
      </c>
      <c r="L524" t="s">
        <v>172</v>
      </c>
      <c r="M524" t="s">
        <v>172</v>
      </c>
      <c r="N524" t="s">
        <v>255</v>
      </c>
      <c r="O524" t="s">
        <v>98</v>
      </c>
      <c r="P524">
        <v>128</v>
      </c>
      <c r="Q524" t="s">
        <v>708</v>
      </c>
      <c r="R524" t="s">
        <v>709</v>
      </c>
      <c r="S524" t="s">
        <v>85</v>
      </c>
    </row>
    <row r="525" spans="1:19" x14ac:dyDescent="0.2">
      <c r="A525" t="s">
        <v>37</v>
      </c>
      <c r="B525" s="17">
        <v>42847.791666666664</v>
      </c>
      <c r="C525" t="s">
        <v>276</v>
      </c>
      <c r="D525" t="s">
        <v>391</v>
      </c>
      <c r="E525" t="s">
        <v>329</v>
      </c>
      <c r="F525">
        <v>72</v>
      </c>
      <c r="G525">
        <v>74</v>
      </c>
      <c r="H525">
        <v>69</v>
      </c>
      <c r="I525" t="s">
        <v>57</v>
      </c>
      <c r="J525" t="s">
        <v>39</v>
      </c>
      <c r="K525" t="s">
        <v>184</v>
      </c>
      <c r="L525" t="s">
        <v>236</v>
      </c>
      <c r="M525" t="s">
        <v>236</v>
      </c>
      <c r="N525" t="s">
        <v>204</v>
      </c>
      <c r="O525" t="s">
        <v>264</v>
      </c>
      <c r="P525">
        <v>97</v>
      </c>
      <c r="Q525" t="s">
        <v>136</v>
      </c>
      <c r="R525" t="s">
        <v>707</v>
      </c>
      <c r="S525" t="s">
        <v>49</v>
      </c>
    </row>
    <row r="526" spans="1:19" x14ac:dyDescent="0.2">
      <c r="A526" t="s">
        <v>37</v>
      </c>
      <c r="B526" s="17">
        <v>42847.833333333336</v>
      </c>
      <c r="C526" t="s">
        <v>263</v>
      </c>
      <c r="D526" t="s">
        <v>276</v>
      </c>
      <c r="E526" t="s">
        <v>263</v>
      </c>
      <c r="F526">
        <v>77</v>
      </c>
      <c r="G526">
        <v>77</v>
      </c>
      <c r="H526">
        <v>71</v>
      </c>
      <c r="I526" t="s">
        <v>54</v>
      </c>
      <c r="J526" t="s">
        <v>38</v>
      </c>
      <c r="K526" t="s">
        <v>90</v>
      </c>
      <c r="L526" t="s">
        <v>153</v>
      </c>
      <c r="M526" t="s">
        <v>153</v>
      </c>
      <c r="N526" t="s">
        <v>236</v>
      </c>
      <c r="O526" t="s">
        <v>98</v>
      </c>
      <c r="P526">
        <v>75</v>
      </c>
      <c r="Q526" t="s">
        <v>93</v>
      </c>
      <c r="R526" t="s">
        <v>706</v>
      </c>
      <c r="S526" t="s">
        <v>49</v>
      </c>
    </row>
    <row r="527" spans="1:19" x14ac:dyDescent="0.2">
      <c r="A527" t="s">
        <v>37</v>
      </c>
      <c r="B527" s="17">
        <v>42847.875</v>
      </c>
      <c r="C527" t="s">
        <v>294</v>
      </c>
      <c r="D527" t="s">
        <v>263</v>
      </c>
      <c r="E527" t="s">
        <v>348</v>
      </c>
      <c r="F527">
        <v>81</v>
      </c>
      <c r="G527">
        <v>81</v>
      </c>
      <c r="H527">
        <v>77</v>
      </c>
      <c r="I527" t="s">
        <v>54</v>
      </c>
      <c r="J527" t="s">
        <v>38</v>
      </c>
      <c r="K527" t="s">
        <v>40</v>
      </c>
      <c r="L527" t="s">
        <v>218</v>
      </c>
      <c r="M527" t="s">
        <v>130</v>
      </c>
      <c r="N527" t="s">
        <v>153</v>
      </c>
      <c r="O527" t="s">
        <v>150</v>
      </c>
      <c r="P527">
        <v>99</v>
      </c>
      <c r="Q527" t="s">
        <v>112</v>
      </c>
      <c r="R527" t="s">
        <v>705</v>
      </c>
      <c r="S527" t="s">
        <v>49</v>
      </c>
    </row>
    <row r="528" spans="1:19" x14ac:dyDescent="0.2">
      <c r="A528" t="s">
        <v>37</v>
      </c>
      <c r="B528" s="17">
        <v>42847.916666666664</v>
      </c>
      <c r="C528" t="s">
        <v>96</v>
      </c>
      <c r="D528" t="s">
        <v>294</v>
      </c>
      <c r="E528" t="s">
        <v>96</v>
      </c>
      <c r="F528">
        <v>85</v>
      </c>
      <c r="G528">
        <v>85</v>
      </c>
      <c r="H528">
        <v>81</v>
      </c>
      <c r="I528" t="s">
        <v>54</v>
      </c>
      <c r="J528" t="s">
        <v>38</v>
      </c>
      <c r="K528" t="s">
        <v>89</v>
      </c>
      <c r="L528" t="s">
        <v>122</v>
      </c>
      <c r="M528" t="s">
        <v>122</v>
      </c>
      <c r="N528" t="s">
        <v>218</v>
      </c>
      <c r="O528" t="s">
        <v>132</v>
      </c>
      <c r="P528">
        <v>68</v>
      </c>
      <c r="Q528" t="s">
        <v>242</v>
      </c>
      <c r="R528" t="s">
        <v>437</v>
      </c>
      <c r="S528" t="s">
        <v>49</v>
      </c>
    </row>
    <row r="529" spans="1:19" x14ac:dyDescent="0.2">
      <c r="A529" t="s">
        <v>37</v>
      </c>
      <c r="B529" s="17">
        <v>42847.958333333336</v>
      </c>
      <c r="C529" t="s">
        <v>71</v>
      </c>
      <c r="D529" t="s">
        <v>96</v>
      </c>
      <c r="E529" t="s">
        <v>71</v>
      </c>
      <c r="F529">
        <v>86</v>
      </c>
      <c r="G529">
        <v>87</v>
      </c>
      <c r="H529">
        <v>85</v>
      </c>
      <c r="I529" t="s">
        <v>38</v>
      </c>
      <c r="J529" t="s">
        <v>129</v>
      </c>
      <c r="K529" t="s">
        <v>54</v>
      </c>
      <c r="L529" t="s">
        <v>246</v>
      </c>
      <c r="M529" t="s">
        <v>246</v>
      </c>
      <c r="N529" t="s">
        <v>122</v>
      </c>
      <c r="O529" t="s">
        <v>459</v>
      </c>
      <c r="P529">
        <v>76</v>
      </c>
      <c r="Q529" t="s">
        <v>264</v>
      </c>
      <c r="R529" t="s">
        <v>514</v>
      </c>
      <c r="S529" t="s">
        <v>49</v>
      </c>
    </row>
    <row r="530" spans="1:19" x14ac:dyDescent="0.2">
      <c r="A530" t="s">
        <v>37</v>
      </c>
      <c r="B530" s="17">
        <v>42848</v>
      </c>
      <c r="C530" t="s">
        <v>115</v>
      </c>
      <c r="D530" t="s">
        <v>175</v>
      </c>
      <c r="E530" t="s">
        <v>267</v>
      </c>
      <c r="F530">
        <v>85</v>
      </c>
      <c r="G530">
        <v>86</v>
      </c>
      <c r="H530">
        <v>84</v>
      </c>
      <c r="I530" t="s">
        <v>88</v>
      </c>
      <c r="J530" t="s">
        <v>129</v>
      </c>
      <c r="K530" t="s">
        <v>116</v>
      </c>
      <c r="L530" t="s">
        <v>730</v>
      </c>
      <c r="M530" t="s">
        <v>730</v>
      </c>
      <c r="N530" t="s">
        <v>246</v>
      </c>
      <c r="O530" t="s">
        <v>143</v>
      </c>
      <c r="P530">
        <v>100</v>
      </c>
      <c r="Q530" t="s">
        <v>76</v>
      </c>
      <c r="R530" t="s">
        <v>609</v>
      </c>
      <c r="S530" t="s">
        <v>49</v>
      </c>
    </row>
    <row r="531" spans="1:19" x14ac:dyDescent="0.2">
      <c r="A531" t="s">
        <v>37</v>
      </c>
      <c r="B531" s="17">
        <v>42848.041666666664</v>
      </c>
      <c r="C531" t="s">
        <v>267</v>
      </c>
      <c r="D531" t="s">
        <v>63</v>
      </c>
      <c r="E531" t="s">
        <v>267</v>
      </c>
      <c r="F531">
        <v>86</v>
      </c>
      <c r="G531">
        <v>86</v>
      </c>
      <c r="H531">
        <v>85</v>
      </c>
      <c r="I531" t="s">
        <v>89</v>
      </c>
      <c r="J531" t="s">
        <v>40</v>
      </c>
      <c r="K531" t="s">
        <v>57</v>
      </c>
      <c r="L531" t="s">
        <v>738</v>
      </c>
      <c r="M531" t="s">
        <v>738</v>
      </c>
      <c r="N531" t="s">
        <v>730</v>
      </c>
      <c r="O531" t="s">
        <v>107</v>
      </c>
      <c r="P531">
        <v>124</v>
      </c>
      <c r="Q531" t="s">
        <v>157</v>
      </c>
      <c r="R531" t="s">
        <v>371</v>
      </c>
      <c r="S531" t="s">
        <v>49</v>
      </c>
    </row>
    <row r="532" spans="1:19" x14ac:dyDescent="0.2">
      <c r="A532" t="s">
        <v>37</v>
      </c>
      <c r="B532" s="17">
        <v>42848.083333333336</v>
      </c>
      <c r="C532" t="s">
        <v>115</v>
      </c>
      <c r="D532" t="s">
        <v>71</v>
      </c>
      <c r="E532" t="s">
        <v>267</v>
      </c>
      <c r="F532">
        <v>88</v>
      </c>
      <c r="G532">
        <v>88</v>
      </c>
      <c r="H532">
        <v>86</v>
      </c>
      <c r="I532" t="s">
        <v>129</v>
      </c>
      <c r="J532" t="s">
        <v>129</v>
      </c>
      <c r="K532" t="s">
        <v>40</v>
      </c>
      <c r="L532" t="s">
        <v>735</v>
      </c>
      <c r="M532" t="s">
        <v>736</v>
      </c>
      <c r="N532" t="s">
        <v>735</v>
      </c>
      <c r="O532" t="s">
        <v>107</v>
      </c>
      <c r="P532">
        <v>92</v>
      </c>
      <c r="Q532" t="s">
        <v>76</v>
      </c>
      <c r="R532" t="s">
        <v>737</v>
      </c>
      <c r="S532" t="s">
        <v>49</v>
      </c>
    </row>
    <row r="533" spans="1:19" x14ac:dyDescent="0.2">
      <c r="A533" t="s">
        <v>37</v>
      </c>
      <c r="B533" s="17">
        <v>42848.125</v>
      </c>
      <c r="C533" t="s">
        <v>72</v>
      </c>
      <c r="D533" t="s">
        <v>63</v>
      </c>
      <c r="E533" t="s">
        <v>72</v>
      </c>
      <c r="F533">
        <v>89</v>
      </c>
      <c r="G533">
        <v>89</v>
      </c>
      <c r="H533">
        <v>87</v>
      </c>
      <c r="I533" t="s">
        <v>89</v>
      </c>
      <c r="J533" t="s">
        <v>74</v>
      </c>
      <c r="K533" t="s">
        <v>88</v>
      </c>
      <c r="L533" t="s">
        <v>241</v>
      </c>
      <c r="M533" t="s">
        <v>730</v>
      </c>
      <c r="N533" t="s">
        <v>241</v>
      </c>
      <c r="O533" t="s">
        <v>228</v>
      </c>
      <c r="P533">
        <v>110</v>
      </c>
      <c r="Q533" t="s">
        <v>187</v>
      </c>
      <c r="R533" t="s">
        <v>253</v>
      </c>
      <c r="S533" t="s">
        <v>49</v>
      </c>
    </row>
    <row r="534" spans="1:19" x14ac:dyDescent="0.2">
      <c r="A534" t="s">
        <v>37</v>
      </c>
      <c r="B534" s="17">
        <v>42848.166666666664</v>
      </c>
      <c r="C534" t="s">
        <v>128</v>
      </c>
      <c r="D534" t="s">
        <v>159</v>
      </c>
      <c r="E534" t="s">
        <v>128</v>
      </c>
      <c r="F534">
        <v>88</v>
      </c>
      <c r="G534">
        <v>89</v>
      </c>
      <c r="H534">
        <v>88</v>
      </c>
      <c r="I534" t="s">
        <v>116</v>
      </c>
      <c r="J534" t="s">
        <v>89</v>
      </c>
      <c r="K534" t="s">
        <v>116</v>
      </c>
      <c r="L534" t="s">
        <v>156</v>
      </c>
      <c r="M534" t="s">
        <v>103</v>
      </c>
      <c r="N534" t="s">
        <v>156</v>
      </c>
      <c r="O534" t="s">
        <v>82</v>
      </c>
      <c r="P534">
        <v>61</v>
      </c>
      <c r="Q534" t="s">
        <v>61</v>
      </c>
      <c r="R534" t="s">
        <v>307</v>
      </c>
      <c r="S534" t="s">
        <v>49</v>
      </c>
    </row>
    <row r="535" spans="1:19" x14ac:dyDescent="0.2">
      <c r="A535" t="s">
        <v>37</v>
      </c>
      <c r="B535" s="17">
        <v>42848.208333333336</v>
      </c>
      <c r="C535" t="s">
        <v>134</v>
      </c>
      <c r="D535" t="s">
        <v>128</v>
      </c>
      <c r="E535" t="s">
        <v>127</v>
      </c>
      <c r="F535">
        <v>90</v>
      </c>
      <c r="G535">
        <v>90</v>
      </c>
      <c r="H535">
        <v>88</v>
      </c>
      <c r="I535" t="s">
        <v>116</v>
      </c>
      <c r="J535" t="s">
        <v>88</v>
      </c>
      <c r="K535" t="s">
        <v>90</v>
      </c>
      <c r="L535" t="s">
        <v>81</v>
      </c>
      <c r="M535" t="s">
        <v>156</v>
      </c>
      <c r="N535" t="s">
        <v>81</v>
      </c>
      <c r="O535" t="s">
        <v>147</v>
      </c>
      <c r="P535">
        <v>11</v>
      </c>
      <c r="Q535" t="s">
        <v>107</v>
      </c>
      <c r="R535" t="s">
        <v>508</v>
      </c>
      <c r="S535" t="s">
        <v>49</v>
      </c>
    </row>
    <row r="536" spans="1:19" x14ac:dyDescent="0.2">
      <c r="A536" t="s">
        <v>37</v>
      </c>
      <c r="B536" s="17">
        <v>42848.25</v>
      </c>
      <c r="C536" t="s">
        <v>138</v>
      </c>
      <c r="D536" t="s">
        <v>138</v>
      </c>
      <c r="E536" t="s">
        <v>86</v>
      </c>
      <c r="F536">
        <v>90</v>
      </c>
      <c r="G536">
        <v>90</v>
      </c>
      <c r="H536">
        <v>90</v>
      </c>
      <c r="I536" t="s">
        <v>88</v>
      </c>
      <c r="J536" t="s">
        <v>89</v>
      </c>
      <c r="K536" t="s">
        <v>90</v>
      </c>
      <c r="L536" t="s">
        <v>66</v>
      </c>
      <c r="M536" t="s">
        <v>139</v>
      </c>
      <c r="N536" t="s">
        <v>149</v>
      </c>
      <c r="O536" t="s">
        <v>147</v>
      </c>
      <c r="P536">
        <v>103</v>
      </c>
      <c r="Q536" t="s">
        <v>107</v>
      </c>
      <c r="R536" t="s">
        <v>515</v>
      </c>
      <c r="S536" t="s">
        <v>49</v>
      </c>
    </row>
    <row r="537" spans="1:19" x14ac:dyDescent="0.2">
      <c r="A537" t="s">
        <v>37</v>
      </c>
      <c r="B537" s="17">
        <v>42848.291666666664</v>
      </c>
      <c r="C537" t="s">
        <v>62</v>
      </c>
      <c r="D537" t="s">
        <v>152</v>
      </c>
      <c r="E537" t="s">
        <v>62</v>
      </c>
      <c r="F537">
        <v>91</v>
      </c>
      <c r="G537">
        <v>91</v>
      </c>
      <c r="H537">
        <v>90</v>
      </c>
      <c r="I537" t="s">
        <v>245</v>
      </c>
      <c r="J537" t="s">
        <v>54</v>
      </c>
      <c r="K537" t="s">
        <v>245</v>
      </c>
      <c r="L537" t="s">
        <v>81</v>
      </c>
      <c r="M537" t="s">
        <v>218</v>
      </c>
      <c r="N537" t="s">
        <v>66</v>
      </c>
      <c r="O537" t="s">
        <v>107</v>
      </c>
      <c r="P537">
        <v>279</v>
      </c>
      <c r="Q537" t="s">
        <v>459</v>
      </c>
      <c r="R537" t="s">
        <v>584</v>
      </c>
      <c r="S537" t="s">
        <v>49</v>
      </c>
    </row>
    <row r="538" spans="1:19" x14ac:dyDescent="0.2">
      <c r="A538" t="s">
        <v>37</v>
      </c>
      <c r="B538" s="17">
        <v>42848.333333333336</v>
      </c>
      <c r="C538" t="s">
        <v>65</v>
      </c>
      <c r="D538" t="s">
        <v>126</v>
      </c>
      <c r="E538" t="s">
        <v>80</v>
      </c>
      <c r="F538">
        <v>90</v>
      </c>
      <c r="G538">
        <v>91</v>
      </c>
      <c r="H538">
        <v>90</v>
      </c>
      <c r="I538" t="s">
        <v>42</v>
      </c>
      <c r="J538" t="s">
        <v>184</v>
      </c>
      <c r="K538" t="s">
        <v>42</v>
      </c>
      <c r="L538" t="s">
        <v>218</v>
      </c>
      <c r="M538" t="s">
        <v>218</v>
      </c>
      <c r="N538" t="s">
        <v>66</v>
      </c>
      <c r="O538" t="s">
        <v>82</v>
      </c>
      <c r="P538">
        <v>114</v>
      </c>
      <c r="Q538" t="s">
        <v>150</v>
      </c>
      <c r="R538" t="s">
        <v>253</v>
      </c>
      <c r="S538" t="s">
        <v>49</v>
      </c>
    </row>
    <row r="539" spans="1:19" x14ac:dyDescent="0.2">
      <c r="A539" t="s">
        <v>37</v>
      </c>
      <c r="B539" s="17">
        <v>42848.375</v>
      </c>
      <c r="C539" t="s">
        <v>80</v>
      </c>
      <c r="D539" t="s">
        <v>62</v>
      </c>
      <c r="E539" t="s">
        <v>39</v>
      </c>
      <c r="F539">
        <v>92</v>
      </c>
      <c r="G539">
        <v>92</v>
      </c>
      <c r="H539">
        <v>90</v>
      </c>
      <c r="I539" t="s">
        <v>64</v>
      </c>
      <c r="J539" t="s">
        <v>64</v>
      </c>
      <c r="K539" t="s">
        <v>227</v>
      </c>
      <c r="L539" t="s">
        <v>58</v>
      </c>
      <c r="M539" t="s">
        <v>58</v>
      </c>
      <c r="N539" t="s">
        <v>139</v>
      </c>
      <c r="O539" t="s">
        <v>131</v>
      </c>
      <c r="P539">
        <v>152</v>
      </c>
      <c r="Q539" t="s">
        <v>228</v>
      </c>
      <c r="R539" s="18">
        <v>9041</v>
      </c>
      <c r="S539" t="s">
        <v>49</v>
      </c>
    </row>
    <row r="540" spans="1:19" x14ac:dyDescent="0.2">
      <c r="A540" t="s">
        <v>37</v>
      </c>
      <c r="B540" s="17">
        <v>42848.416666666664</v>
      </c>
      <c r="C540" t="s">
        <v>108</v>
      </c>
      <c r="D540" t="s">
        <v>310</v>
      </c>
      <c r="E540" t="s">
        <v>80</v>
      </c>
      <c r="F540">
        <v>83</v>
      </c>
      <c r="G540">
        <v>93</v>
      </c>
      <c r="H540">
        <v>83</v>
      </c>
      <c r="I540" t="s">
        <v>126</v>
      </c>
      <c r="J540" t="s">
        <v>134</v>
      </c>
      <c r="K540" t="s">
        <v>64</v>
      </c>
      <c r="L540" t="s">
        <v>102</v>
      </c>
      <c r="M540" t="s">
        <v>102</v>
      </c>
      <c r="N540" t="s">
        <v>58</v>
      </c>
      <c r="O540" t="s">
        <v>46</v>
      </c>
      <c r="P540">
        <v>64</v>
      </c>
      <c r="Q540" t="s">
        <v>83</v>
      </c>
      <c r="R540" t="s">
        <v>734</v>
      </c>
      <c r="S540" t="s">
        <v>49</v>
      </c>
    </row>
    <row r="541" spans="1:19" x14ac:dyDescent="0.2">
      <c r="A541" t="s">
        <v>37</v>
      </c>
      <c r="B541" s="17">
        <v>42848.458333333336</v>
      </c>
      <c r="C541" t="s">
        <v>109</v>
      </c>
      <c r="D541" t="s">
        <v>291</v>
      </c>
      <c r="E541" t="s">
        <v>108</v>
      </c>
      <c r="F541">
        <v>74</v>
      </c>
      <c r="G541">
        <v>83</v>
      </c>
      <c r="H541">
        <v>71</v>
      </c>
      <c r="I541" t="s">
        <v>40</v>
      </c>
      <c r="J541" t="s">
        <v>126</v>
      </c>
      <c r="K541" t="s">
        <v>88</v>
      </c>
      <c r="L541" t="s">
        <v>121</v>
      </c>
      <c r="M541" t="s">
        <v>246</v>
      </c>
      <c r="N541" t="s">
        <v>102</v>
      </c>
      <c r="O541" t="s">
        <v>264</v>
      </c>
      <c r="P541">
        <v>106</v>
      </c>
      <c r="Q541" t="s">
        <v>306</v>
      </c>
      <c r="R541" t="s">
        <v>733</v>
      </c>
      <c r="S541" t="s">
        <v>49</v>
      </c>
    </row>
    <row r="542" spans="1:19" x14ac:dyDescent="0.2">
      <c r="A542" t="s">
        <v>37</v>
      </c>
      <c r="B542" s="17">
        <v>42848.5</v>
      </c>
      <c r="C542" t="s">
        <v>203</v>
      </c>
      <c r="D542" t="s">
        <v>207</v>
      </c>
      <c r="E542" t="s">
        <v>109</v>
      </c>
      <c r="F542">
        <v>69</v>
      </c>
      <c r="G542">
        <v>76</v>
      </c>
      <c r="H542">
        <v>68</v>
      </c>
      <c r="I542" t="s">
        <v>88</v>
      </c>
      <c r="J542" t="s">
        <v>73</v>
      </c>
      <c r="K542" t="s">
        <v>88</v>
      </c>
      <c r="L542" t="s">
        <v>355</v>
      </c>
      <c r="M542" t="s">
        <v>355</v>
      </c>
      <c r="N542" t="s">
        <v>103</v>
      </c>
      <c r="O542" t="s">
        <v>163</v>
      </c>
      <c r="P542">
        <v>102</v>
      </c>
      <c r="Q542" t="s">
        <v>68</v>
      </c>
      <c r="R542" t="s">
        <v>732</v>
      </c>
      <c r="S542" t="s">
        <v>49</v>
      </c>
    </row>
    <row r="543" spans="1:19" x14ac:dyDescent="0.2">
      <c r="A543" t="s">
        <v>37</v>
      </c>
      <c r="B543" s="17">
        <v>42848.541666666664</v>
      </c>
      <c r="C543" t="s">
        <v>109</v>
      </c>
      <c r="D543" t="s">
        <v>221</v>
      </c>
      <c r="E543" t="s">
        <v>398</v>
      </c>
      <c r="F543">
        <v>75</v>
      </c>
      <c r="G543">
        <v>77</v>
      </c>
      <c r="H543">
        <v>69</v>
      </c>
      <c r="I543" t="s">
        <v>38</v>
      </c>
      <c r="J543" t="s">
        <v>73</v>
      </c>
      <c r="K543" t="s">
        <v>88</v>
      </c>
      <c r="L543" t="s">
        <v>730</v>
      </c>
      <c r="M543" t="s">
        <v>730</v>
      </c>
      <c r="N543" t="s">
        <v>355</v>
      </c>
      <c r="O543" t="s">
        <v>282</v>
      </c>
      <c r="P543">
        <v>97</v>
      </c>
      <c r="Q543" t="s">
        <v>368</v>
      </c>
      <c r="R543" t="s">
        <v>731</v>
      </c>
      <c r="S543" t="s">
        <v>49</v>
      </c>
    </row>
    <row r="544" spans="1:19" x14ac:dyDescent="0.2">
      <c r="A544" t="s">
        <v>37</v>
      </c>
      <c r="B544" s="17">
        <v>42848.583333333336</v>
      </c>
      <c r="C544" t="s">
        <v>288</v>
      </c>
      <c r="D544" t="s">
        <v>201</v>
      </c>
      <c r="E544" t="s">
        <v>109</v>
      </c>
      <c r="F544">
        <v>69</v>
      </c>
      <c r="G544">
        <v>76</v>
      </c>
      <c r="H544">
        <v>66</v>
      </c>
      <c r="I544" t="s">
        <v>80</v>
      </c>
      <c r="J544" t="s">
        <v>73</v>
      </c>
      <c r="K544" t="s">
        <v>89</v>
      </c>
      <c r="L544" t="s">
        <v>241</v>
      </c>
      <c r="M544" t="s">
        <v>730</v>
      </c>
      <c r="N544" t="s">
        <v>241</v>
      </c>
      <c r="O544" t="s">
        <v>205</v>
      </c>
      <c r="P544">
        <v>134</v>
      </c>
      <c r="Q544" t="s">
        <v>356</v>
      </c>
      <c r="R544" t="s">
        <v>683</v>
      </c>
      <c r="S544" t="s">
        <v>49</v>
      </c>
    </row>
    <row r="545" spans="1:19" x14ac:dyDescent="0.2">
      <c r="A545" t="s">
        <v>37</v>
      </c>
      <c r="B545" s="17">
        <v>42848.625</v>
      </c>
      <c r="C545" t="s">
        <v>209</v>
      </c>
      <c r="D545" t="s">
        <v>212</v>
      </c>
      <c r="E545" t="s">
        <v>72</v>
      </c>
      <c r="F545">
        <v>78</v>
      </c>
      <c r="G545">
        <v>91</v>
      </c>
      <c r="H545">
        <v>66</v>
      </c>
      <c r="I545" t="s">
        <v>152</v>
      </c>
      <c r="J545" t="s">
        <v>254</v>
      </c>
      <c r="K545" t="s">
        <v>232</v>
      </c>
      <c r="L545" t="s">
        <v>58</v>
      </c>
      <c r="M545" t="s">
        <v>121</v>
      </c>
      <c r="N545" t="s">
        <v>58</v>
      </c>
      <c r="O545" t="s">
        <v>117</v>
      </c>
      <c r="P545">
        <v>101</v>
      </c>
      <c r="Q545" t="s">
        <v>279</v>
      </c>
      <c r="R545" t="s">
        <v>729</v>
      </c>
      <c r="S545" t="s">
        <v>507</v>
      </c>
    </row>
    <row r="546" spans="1:19" x14ac:dyDescent="0.2">
      <c r="A546" t="s">
        <v>37</v>
      </c>
      <c r="B546" s="17">
        <v>42848.666666666664</v>
      </c>
      <c r="C546" t="s">
        <v>267</v>
      </c>
      <c r="D546" t="s">
        <v>212</v>
      </c>
      <c r="E546" t="s">
        <v>155</v>
      </c>
      <c r="F546">
        <v>86</v>
      </c>
      <c r="G546">
        <v>86</v>
      </c>
      <c r="H546">
        <v>69</v>
      </c>
      <c r="I546" t="s">
        <v>89</v>
      </c>
      <c r="J546" t="s">
        <v>120</v>
      </c>
      <c r="K546" t="s">
        <v>41</v>
      </c>
      <c r="L546" t="s">
        <v>153</v>
      </c>
      <c r="M546" t="s">
        <v>58</v>
      </c>
      <c r="N546" t="s">
        <v>153</v>
      </c>
      <c r="O546" t="s">
        <v>370</v>
      </c>
      <c r="P546">
        <v>64</v>
      </c>
      <c r="Q546" t="s">
        <v>726</v>
      </c>
      <c r="R546" t="s">
        <v>728</v>
      </c>
      <c r="S546" t="s">
        <v>242</v>
      </c>
    </row>
    <row r="547" spans="1:19" x14ac:dyDescent="0.2">
      <c r="A547" t="s">
        <v>37</v>
      </c>
      <c r="B547" s="17">
        <v>42848.708333333336</v>
      </c>
      <c r="C547" t="s">
        <v>110</v>
      </c>
      <c r="D547" t="s">
        <v>266</v>
      </c>
      <c r="E547" t="s">
        <v>267</v>
      </c>
      <c r="F547">
        <v>84</v>
      </c>
      <c r="G547">
        <v>88</v>
      </c>
      <c r="H547">
        <v>84</v>
      </c>
      <c r="I547" t="s">
        <v>86</v>
      </c>
      <c r="J547" t="s">
        <v>138</v>
      </c>
      <c r="K547" t="s">
        <v>40</v>
      </c>
      <c r="L547" t="s">
        <v>171</v>
      </c>
      <c r="M547" t="s">
        <v>153</v>
      </c>
      <c r="N547" t="s">
        <v>171</v>
      </c>
      <c r="O547" t="s">
        <v>187</v>
      </c>
      <c r="P547">
        <v>115</v>
      </c>
      <c r="Q547" t="s">
        <v>726</v>
      </c>
      <c r="R547" t="s">
        <v>727</v>
      </c>
      <c r="S547" t="s">
        <v>85</v>
      </c>
    </row>
    <row r="548" spans="1:19" x14ac:dyDescent="0.2">
      <c r="A548" t="s">
        <v>37</v>
      </c>
      <c r="B548" s="17">
        <v>42848.75</v>
      </c>
      <c r="C548" t="s">
        <v>101</v>
      </c>
      <c r="D548" t="s">
        <v>101</v>
      </c>
      <c r="E548" t="s">
        <v>110</v>
      </c>
      <c r="F548">
        <v>78</v>
      </c>
      <c r="G548">
        <v>84</v>
      </c>
      <c r="H548">
        <v>78</v>
      </c>
      <c r="I548" t="s">
        <v>87</v>
      </c>
      <c r="J548" t="s">
        <v>134</v>
      </c>
      <c r="K548" t="s">
        <v>74</v>
      </c>
      <c r="L548" t="s">
        <v>250</v>
      </c>
      <c r="M548" t="s">
        <v>171</v>
      </c>
      <c r="N548" t="s">
        <v>250</v>
      </c>
      <c r="O548" t="s">
        <v>459</v>
      </c>
      <c r="P548">
        <v>116</v>
      </c>
      <c r="Q548" t="s">
        <v>163</v>
      </c>
      <c r="R548" t="s">
        <v>725</v>
      </c>
      <c r="S548" t="s">
        <v>49</v>
      </c>
    </row>
    <row r="549" spans="1:19" x14ac:dyDescent="0.2">
      <c r="A549" t="s">
        <v>37</v>
      </c>
      <c r="B549" s="17">
        <v>42848.791666666664</v>
      </c>
      <c r="C549" t="s">
        <v>329</v>
      </c>
      <c r="D549" t="s">
        <v>432</v>
      </c>
      <c r="E549" t="s">
        <v>101</v>
      </c>
      <c r="F549">
        <v>79</v>
      </c>
      <c r="G549">
        <v>80</v>
      </c>
      <c r="H549">
        <v>77</v>
      </c>
      <c r="I549" t="s">
        <v>86</v>
      </c>
      <c r="J549" t="s">
        <v>134</v>
      </c>
      <c r="K549" t="s">
        <v>39</v>
      </c>
      <c r="L549" t="s">
        <v>256</v>
      </c>
      <c r="M549" t="s">
        <v>250</v>
      </c>
      <c r="N549" t="s">
        <v>256</v>
      </c>
      <c r="O549" t="s">
        <v>135</v>
      </c>
      <c r="P549">
        <v>66</v>
      </c>
      <c r="Q549" t="s">
        <v>166</v>
      </c>
      <c r="R549" t="s">
        <v>724</v>
      </c>
      <c r="S549" t="s">
        <v>49</v>
      </c>
    </row>
    <row r="550" spans="1:19" x14ac:dyDescent="0.2">
      <c r="A550" t="s">
        <v>37</v>
      </c>
      <c r="B550" s="17">
        <v>42848.833333333336</v>
      </c>
      <c r="C550" t="s">
        <v>108</v>
      </c>
      <c r="D550" t="s">
        <v>276</v>
      </c>
      <c r="E550" t="s">
        <v>108</v>
      </c>
      <c r="F550">
        <v>81</v>
      </c>
      <c r="G550">
        <v>81</v>
      </c>
      <c r="H550">
        <v>78</v>
      </c>
      <c r="I550" t="s">
        <v>87</v>
      </c>
      <c r="J550" t="s">
        <v>127</v>
      </c>
      <c r="K550" t="s">
        <v>39</v>
      </c>
      <c r="L550" t="s">
        <v>268</v>
      </c>
      <c r="M550" t="s">
        <v>256</v>
      </c>
      <c r="N550" t="s">
        <v>272</v>
      </c>
      <c r="O550" t="s">
        <v>157</v>
      </c>
      <c r="P550">
        <v>108</v>
      </c>
      <c r="Q550" t="s">
        <v>219</v>
      </c>
      <c r="R550" t="s">
        <v>723</v>
      </c>
      <c r="S550" t="s">
        <v>49</v>
      </c>
    </row>
    <row r="551" spans="1:19" x14ac:dyDescent="0.2">
      <c r="A551" t="s">
        <v>37</v>
      </c>
      <c r="B551" s="17">
        <v>42848.875</v>
      </c>
      <c r="C551" t="s">
        <v>125</v>
      </c>
      <c r="D551" t="s">
        <v>108</v>
      </c>
      <c r="E551" t="s">
        <v>125</v>
      </c>
      <c r="F551">
        <v>87</v>
      </c>
      <c r="G551">
        <v>87</v>
      </c>
      <c r="H551">
        <v>80</v>
      </c>
      <c r="I551" t="s">
        <v>80</v>
      </c>
      <c r="J551" t="s">
        <v>65</v>
      </c>
      <c r="K551" t="s">
        <v>87</v>
      </c>
      <c r="L551" t="s">
        <v>345</v>
      </c>
      <c r="M551" t="s">
        <v>345</v>
      </c>
      <c r="N551" t="s">
        <v>268</v>
      </c>
      <c r="O551" t="s">
        <v>239</v>
      </c>
      <c r="P551">
        <v>76</v>
      </c>
      <c r="Q551" t="s">
        <v>214</v>
      </c>
      <c r="R551" t="s">
        <v>701</v>
      </c>
      <c r="S551" t="s">
        <v>49</v>
      </c>
    </row>
    <row r="552" spans="1:19" x14ac:dyDescent="0.2">
      <c r="A552" t="s">
        <v>37</v>
      </c>
      <c r="B552" s="17">
        <v>42848.916666666664</v>
      </c>
      <c r="C552" t="s">
        <v>175</v>
      </c>
      <c r="D552" t="s">
        <v>175</v>
      </c>
      <c r="E552" t="s">
        <v>170</v>
      </c>
      <c r="F552">
        <v>89</v>
      </c>
      <c r="G552">
        <v>89</v>
      </c>
      <c r="H552">
        <v>87</v>
      </c>
      <c r="I552" t="s">
        <v>55</v>
      </c>
      <c r="J552" t="s">
        <v>55</v>
      </c>
      <c r="K552" t="s">
        <v>80</v>
      </c>
      <c r="L552" t="s">
        <v>66</v>
      </c>
      <c r="M552" t="s">
        <v>66</v>
      </c>
      <c r="N552" t="s">
        <v>345</v>
      </c>
      <c r="O552" t="s">
        <v>51</v>
      </c>
      <c r="P552">
        <v>73</v>
      </c>
      <c r="Q552" t="s">
        <v>219</v>
      </c>
      <c r="R552" t="s">
        <v>722</v>
      </c>
      <c r="S552" t="s">
        <v>49</v>
      </c>
    </row>
    <row r="553" spans="1:19" x14ac:dyDescent="0.2">
      <c r="A553" t="s">
        <v>37</v>
      </c>
      <c r="B553" s="17">
        <v>42848.958333333336</v>
      </c>
      <c r="C553" t="s">
        <v>125</v>
      </c>
      <c r="D553" t="s">
        <v>175</v>
      </c>
      <c r="E553" t="s">
        <v>125</v>
      </c>
      <c r="F553">
        <v>88</v>
      </c>
      <c r="G553">
        <v>89</v>
      </c>
      <c r="H553">
        <v>88</v>
      </c>
      <c r="I553" t="s">
        <v>65</v>
      </c>
      <c r="J553" t="s">
        <v>55</v>
      </c>
      <c r="K553" t="s">
        <v>65</v>
      </c>
      <c r="L553" t="s">
        <v>130</v>
      </c>
      <c r="M553" t="s">
        <v>130</v>
      </c>
      <c r="N553" t="s">
        <v>66</v>
      </c>
      <c r="O553" t="s">
        <v>150</v>
      </c>
      <c r="P553">
        <v>86</v>
      </c>
      <c r="Q553" t="s">
        <v>70</v>
      </c>
      <c r="R553" t="s">
        <v>721</v>
      </c>
      <c r="S553" t="s">
        <v>49</v>
      </c>
    </row>
    <row r="554" spans="1:19" x14ac:dyDescent="0.2">
      <c r="A554" t="s">
        <v>37</v>
      </c>
      <c r="B554" s="17">
        <v>42849</v>
      </c>
      <c r="C554" t="s">
        <v>170</v>
      </c>
      <c r="D554" t="s">
        <v>175</v>
      </c>
      <c r="E554" t="s">
        <v>170</v>
      </c>
      <c r="F554">
        <v>88</v>
      </c>
      <c r="G554">
        <v>88</v>
      </c>
      <c r="H554">
        <v>87</v>
      </c>
      <c r="I554" t="s">
        <v>62</v>
      </c>
      <c r="J554" t="s">
        <v>65</v>
      </c>
      <c r="K554" t="s">
        <v>80</v>
      </c>
      <c r="L554" t="s">
        <v>156</v>
      </c>
      <c r="M554" t="s">
        <v>156</v>
      </c>
      <c r="N554" t="s">
        <v>130</v>
      </c>
      <c r="O554" t="s">
        <v>76</v>
      </c>
      <c r="P554">
        <v>79</v>
      </c>
      <c r="Q554" t="s">
        <v>315</v>
      </c>
      <c r="R554" t="s">
        <v>718</v>
      </c>
      <c r="S554" t="s">
        <v>49</v>
      </c>
    </row>
    <row r="555" spans="1:19" x14ac:dyDescent="0.2">
      <c r="A555" t="s">
        <v>37</v>
      </c>
      <c r="B555" s="17">
        <v>42849.041666666664</v>
      </c>
      <c r="C555" t="s">
        <v>170</v>
      </c>
      <c r="D555" t="s">
        <v>125</v>
      </c>
      <c r="E555" t="s">
        <v>96</v>
      </c>
      <c r="F555">
        <v>90</v>
      </c>
      <c r="G555">
        <v>90</v>
      </c>
      <c r="H555">
        <v>88</v>
      </c>
      <c r="I555" t="s">
        <v>55</v>
      </c>
      <c r="J555" t="s">
        <v>55</v>
      </c>
      <c r="K555" t="s">
        <v>62</v>
      </c>
      <c r="L555" t="s">
        <v>102</v>
      </c>
      <c r="M555" t="s">
        <v>102</v>
      </c>
      <c r="N555" t="s">
        <v>427</v>
      </c>
      <c r="O555" t="s">
        <v>228</v>
      </c>
      <c r="P555">
        <v>90</v>
      </c>
      <c r="Q555" t="s">
        <v>251</v>
      </c>
      <c r="R555" t="s">
        <v>757</v>
      </c>
      <c r="S555" t="s">
        <v>49</v>
      </c>
    </row>
    <row r="556" spans="1:19" x14ac:dyDescent="0.2">
      <c r="A556" t="s">
        <v>37</v>
      </c>
      <c r="B556" s="17">
        <v>42849.083333333336</v>
      </c>
      <c r="C556" t="s">
        <v>63</v>
      </c>
      <c r="D556" t="s">
        <v>125</v>
      </c>
      <c r="E556" t="s">
        <v>115</v>
      </c>
      <c r="F556">
        <v>91</v>
      </c>
      <c r="G556">
        <v>91</v>
      </c>
      <c r="H556">
        <v>90</v>
      </c>
      <c r="I556" t="s">
        <v>73</v>
      </c>
      <c r="J556" t="s">
        <v>86</v>
      </c>
      <c r="K556" t="s">
        <v>65</v>
      </c>
      <c r="L556" t="s">
        <v>165</v>
      </c>
      <c r="M556" t="s">
        <v>45</v>
      </c>
      <c r="N556" t="s">
        <v>122</v>
      </c>
      <c r="O556" t="s">
        <v>46</v>
      </c>
      <c r="P556">
        <v>95</v>
      </c>
      <c r="Q556" t="s">
        <v>76</v>
      </c>
      <c r="R556" t="s">
        <v>151</v>
      </c>
      <c r="S556" t="s">
        <v>225</v>
      </c>
    </row>
    <row r="557" spans="1:19" x14ac:dyDescent="0.2">
      <c r="A557" t="s">
        <v>37</v>
      </c>
      <c r="B557" s="17">
        <v>42849.125</v>
      </c>
      <c r="C557" t="s">
        <v>120</v>
      </c>
      <c r="D557" t="s">
        <v>71</v>
      </c>
      <c r="E557" t="s">
        <v>120</v>
      </c>
      <c r="F557">
        <v>92</v>
      </c>
      <c r="G557">
        <v>92</v>
      </c>
      <c r="H557">
        <v>91</v>
      </c>
      <c r="I557" t="s">
        <v>65</v>
      </c>
      <c r="J557" t="s">
        <v>86</v>
      </c>
      <c r="K557" t="s">
        <v>65</v>
      </c>
      <c r="L557" t="s">
        <v>218</v>
      </c>
      <c r="M557" t="s">
        <v>165</v>
      </c>
      <c r="N557" t="s">
        <v>218</v>
      </c>
      <c r="O557" t="s">
        <v>135</v>
      </c>
      <c r="P557">
        <v>108</v>
      </c>
      <c r="Q557" t="s">
        <v>76</v>
      </c>
      <c r="R557" t="s">
        <v>756</v>
      </c>
      <c r="S557" t="s">
        <v>143</v>
      </c>
    </row>
    <row r="558" spans="1:19" x14ac:dyDescent="0.2">
      <c r="A558" t="s">
        <v>37</v>
      </c>
      <c r="B558" s="17">
        <v>42849.166666666664</v>
      </c>
      <c r="C558" t="s">
        <v>159</v>
      </c>
      <c r="D558" t="s">
        <v>120</v>
      </c>
      <c r="E558" t="s">
        <v>128</v>
      </c>
      <c r="F558">
        <v>93</v>
      </c>
      <c r="G558">
        <v>93</v>
      </c>
      <c r="H558">
        <v>92</v>
      </c>
      <c r="I558" t="s">
        <v>80</v>
      </c>
      <c r="J558" t="s">
        <v>62</v>
      </c>
      <c r="K558" t="s">
        <v>129</v>
      </c>
      <c r="L558" t="s">
        <v>153</v>
      </c>
      <c r="M558" t="s">
        <v>218</v>
      </c>
      <c r="N558" t="s">
        <v>153</v>
      </c>
      <c r="O558" t="s">
        <v>239</v>
      </c>
      <c r="P558">
        <v>105</v>
      </c>
      <c r="Q558" t="s">
        <v>269</v>
      </c>
      <c r="R558" t="s">
        <v>755</v>
      </c>
      <c r="S558" t="s">
        <v>49</v>
      </c>
    </row>
    <row r="559" spans="1:19" x14ac:dyDescent="0.2">
      <c r="A559" t="s">
        <v>37</v>
      </c>
      <c r="B559" s="17">
        <v>42849.208333333336</v>
      </c>
      <c r="C559" t="s">
        <v>138</v>
      </c>
      <c r="D559" t="s">
        <v>159</v>
      </c>
      <c r="E559" t="s">
        <v>134</v>
      </c>
      <c r="F559">
        <v>93</v>
      </c>
      <c r="G559">
        <v>93</v>
      </c>
      <c r="H559">
        <v>93</v>
      </c>
      <c r="I559" t="s">
        <v>74</v>
      </c>
      <c r="J559" t="s">
        <v>80</v>
      </c>
      <c r="K559" t="s">
        <v>129</v>
      </c>
      <c r="L559" t="s">
        <v>171</v>
      </c>
      <c r="M559" t="s">
        <v>153</v>
      </c>
      <c r="N559" t="s">
        <v>171</v>
      </c>
      <c r="O559" t="s">
        <v>143</v>
      </c>
      <c r="P559">
        <v>103</v>
      </c>
      <c r="Q559" t="s">
        <v>269</v>
      </c>
      <c r="R559" t="s">
        <v>754</v>
      </c>
      <c r="S559" t="s">
        <v>49</v>
      </c>
    </row>
    <row r="560" spans="1:19" x14ac:dyDescent="0.2">
      <c r="A560" t="s">
        <v>37</v>
      </c>
      <c r="B560" s="17">
        <v>42849.25</v>
      </c>
      <c r="C560" t="s">
        <v>152</v>
      </c>
      <c r="D560" t="s">
        <v>152</v>
      </c>
      <c r="E560" t="s">
        <v>127</v>
      </c>
      <c r="F560">
        <v>93</v>
      </c>
      <c r="G560">
        <v>93</v>
      </c>
      <c r="H560">
        <v>93</v>
      </c>
      <c r="I560" t="s">
        <v>87</v>
      </c>
      <c r="J560" t="s">
        <v>87</v>
      </c>
      <c r="K560" t="s">
        <v>129</v>
      </c>
      <c r="L560" t="s">
        <v>146</v>
      </c>
      <c r="M560" t="s">
        <v>146</v>
      </c>
      <c r="N560" t="s">
        <v>345</v>
      </c>
      <c r="O560" t="s">
        <v>85</v>
      </c>
      <c r="P560">
        <v>32</v>
      </c>
      <c r="Q560" t="s">
        <v>61</v>
      </c>
      <c r="R560" t="s">
        <v>511</v>
      </c>
      <c r="S560" t="s">
        <v>85</v>
      </c>
    </row>
    <row r="561" spans="1:19" x14ac:dyDescent="0.2">
      <c r="A561" t="s">
        <v>37</v>
      </c>
      <c r="B561" s="17">
        <v>42849.291666666664</v>
      </c>
      <c r="C561" t="s">
        <v>90</v>
      </c>
      <c r="D561" t="s">
        <v>159</v>
      </c>
      <c r="E561" t="s">
        <v>90</v>
      </c>
      <c r="F561">
        <v>90</v>
      </c>
      <c r="G561">
        <v>94</v>
      </c>
      <c r="H561">
        <v>89</v>
      </c>
      <c r="I561" t="s">
        <v>403</v>
      </c>
      <c r="J561" t="s">
        <v>65</v>
      </c>
      <c r="K561" t="s">
        <v>413</v>
      </c>
      <c r="L561" t="s">
        <v>281</v>
      </c>
      <c r="M561" t="s">
        <v>153</v>
      </c>
      <c r="N561" t="s">
        <v>171</v>
      </c>
      <c r="O561" t="s">
        <v>239</v>
      </c>
      <c r="P561">
        <v>71</v>
      </c>
      <c r="Q561" t="s">
        <v>527</v>
      </c>
      <c r="R561" t="s">
        <v>753</v>
      </c>
      <c r="S561" t="s">
        <v>343</v>
      </c>
    </row>
    <row r="562" spans="1:19" x14ac:dyDescent="0.2">
      <c r="A562" t="s">
        <v>37</v>
      </c>
      <c r="B562" s="17">
        <v>42849.333333333336</v>
      </c>
      <c r="C562" t="s">
        <v>57</v>
      </c>
      <c r="D562" t="s">
        <v>57</v>
      </c>
      <c r="E562" t="s">
        <v>245</v>
      </c>
      <c r="F562">
        <v>92</v>
      </c>
      <c r="G562">
        <v>92</v>
      </c>
      <c r="H562">
        <v>90</v>
      </c>
      <c r="I562" t="s">
        <v>408</v>
      </c>
      <c r="J562" t="s">
        <v>408</v>
      </c>
      <c r="K562" t="s">
        <v>395</v>
      </c>
      <c r="L562" t="s">
        <v>142</v>
      </c>
      <c r="M562" t="s">
        <v>281</v>
      </c>
      <c r="N562" t="s">
        <v>142</v>
      </c>
      <c r="O562" t="s">
        <v>61</v>
      </c>
      <c r="P562">
        <v>60</v>
      </c>
      <c r="Q562" t="s">
        <v>282</v>
      </c>
      <c r="R562" t="s">
        <v>752</v>
      </c>
      <c r="S562" t="s">
        <v>107</v>
      </c>
    </row>
    <row r="563" spans="1:19" x14ac:dyDescent="0.2">
      <c r="A563" t="s">
        <v>37</v>
      </c>
      <c r="B563" s="17">
        <v>42849.375</v>
      </c>
      <c r="C563" t="s">
        <v>80</v>
      </c>
      <c r="D563" t="s">
        <v>80</v>
      </c>
      <c r="E563" t="s">
        <v>57</v>
      </c>
      <c r="F563">
        <v>93</v>
      </c>
      <c r="G563">
        <v>93</v>
      </c>
      <c r="H563">
        <v>92</v>
      </c>
      <c r="I563" t="s">
        <v>90</v>
      </c>
      <c r="J563" t="s">
        <v>184</v>
      </c>
      <c r="K563" t="s">
        <v>408</v>
      </c>
      <c r="L563" t="s">
        <v>81</v>
      </c>
      <c r="M563" t="s">
        <v>81</v>
      </c>
      <c r="N563" t="s">
        <v>142</v>
      </c>
      <c r="O563" t="s">
        <v>264</v>
      </c>
      <c r="P563">
        <v>75</v>
      </c>
      <c r="Q563" t="s">
        <v>192</v>
      </c>
      <c r="R563" t="s">
        <v>751</v>
      </c>
      <c r="S563" t="s">
        <v>70</v>
      </c>
    </row>
    <row r="564" spans="1:19" x14ac:dyDescent="0.2">
      <c r="A564" t="s">
        <v>37</v>
      </c>
      <c r="B564" s="17">
        <v>42849.416666666664</v>
      </c>
      <c r="C564" t="s">
        <v>87</v>
      </c>
      <c r="D564" t="s">
        <v>87</v>
      </c>
      <c r="E564" t="s">
        <v>38</v>
      </c>
      <c r="F564">
        <v>93</v>
      </c>
      <c r="G564">
        <v>93</v>
      </c>
      <c r="H564">
        <v>93</v>
      </c>
      <c r="I564" t="s">
        <v>184</v>
      </c>
      <c r="J564" t="s">
        <v>184</v>
      </c>
      <c r="K564" t="s">
        <v>41</v>
      </c>
      <c r="L564" t="s">
        <v>50</v>
      </c>
      <c r="M564" t="s">
        <v>50</v>
      </c>
      <c r="N564" t="s">
        <v>81</v>
      </c>
      <c r="O564" t="s">
        <v>83</v>
      </c>
      <c r="P564">
        <v>111</v>
      </c>
      <c r="Q564" t="s">
        <v>430</v>
      </c>
      <c r="R564" t="s">
        <v>750</v>
      </c>
      <c r="S564" t="s">
        <v>143</v>
      </c>
    </row>
    <row r="565" spans="1:19" x14ac:dyDescent="0.2">
      <c r="A565" t="s">
        <v>37</v>
      </c>
      <c r="B565" s="17">
        <v>42849.458333333336</v>
      </c>
      <c r="C565" t="s">
        <v>62</v>
      </c>
      <c r="D565" t="s">
        <v>62</v>
      </c>
      <c r="E565" t="s">
        <v>87</v>
      </c>
      <c r="F565">
        <v>93</v>
      </c>
      <c r="G565">
        <v>93</v>
      </c>
      <c r="H565">
        <v>93</v>
      </c>
      <c r="I565" t="s">
        <v>116</v>
      </c>
      <c r="J565" t="s">
        <v>116</v>
      </c>
      <c r="K565" t="s">
        <v>184</v>
      </c>
      <c r="L565" t="s">
        <v>44</v>
      </c>
      <c r="M565" t="s">
        <v>44</v>
      </c>
      <c r="N565" t="s">
        <v>50</v>
      </c>
      <c r="O565" t="s">
        <v>47</v>
      </c>
      <c r="P565">
        <v>100</v>
      </c>
      <c r="Q565" t="s">
        <v>300</v>
      </c>
      <c r="R565" t="s">
        <v>749</v>
      </c>
      <c r="S565" t="s">
        <v>225</v>
      </c>
    </row>
    <row r="566" spans="1:19" x14ac:dyDescent="0.2">
      <c r="A566" t="s">
        <v>37</v>
      </c>
      <c r="B566" s="17">
        <v>42849.5</v>
      </c>
      <c r="C566" t="s">
        <v>65</v>
      </c>
      <c r="D566" t="s">
        <v>86</v>
      </c>
      <c r="E566" t="s">
        <v>62</v>
      </c>
      <c r="F566">
        <v>92</v>
      </c>
      <c r="G566">
        <v>93</v>
      </c>
      <c r="H566">
        <v>92</v>
      </c>
      <c r="I566" t="s">
        <v>184</v>
      </c>
      <c r="J566" t="s">
        <v>89</v>
      </c>
      <c r="K566" t="s">
        <v>184</v>
      </c>
      <c r="L566" t="s">
        <v>103</v>
      </c>
      <c r="M566" t="s">
        <v>355</v>
      </c>
      <c r="N566" t="s">
        <v>103</v>
      </c>
      <c r="O566" t="s">
        <v>409</v>
      </c>
      <c r="P566">
        <v>111</v>
      </c>
      <c r="Q566" t="s">
        <v>412</v>
      </c>
      <c r="R566" t="s">
        <v>748</v>
      </c>
      <c r="S566" t="s">
        <v>143</v>
      </c>
    </row>
    <row r="567" spans="1:19" x14ac:dyDescent="0.2">
      <c r="A567" t="s">
        <v>37</v>
      </c>
      <c r="B567" s="17">
        <v>42849.541666666664</v>
      </c>
      <c r="C567" t="s">
        <v>55</v>
      </c>
      <c r="D567" t="s">
        <v>55</v>
      </c>
      <c r="E567" t="s">
        <v>87</v>
      </c>
      <c r="F567">
        <v>85</v>
      </c>
      <c r="G567">
        <v>92</v>
      </c>
      <c r="H567">
        <v>85</v>
      </c>
      <c r="I567" t="s">
        <v>56</v>
      </c>
      <c r="J567" t="s">
        <v>57</v>
      </c>
      <c r="K567" t="s">
        <v>386</v>
      </c>
      <c r="L567" t="s">
        <v>355</v>
      </c>
      <c r="M567" t="s">
        <v>355</v>
      </c>
      <c r="N567" t="s">
        <v>241</v>
      </c>
      <c r="O567" t="s">
        <v>251</v>
      </c>
      <c r="P567">
        <v>85</v>
      </c>
      <c r="Q567" t="s">
        <v>412</v>
      </c>
      <c r="R567" t="s">
        <v>747</v>
      </c>
      <c r="S567" t="s">
        <v>147</v>
      </c>
    </row>
    <row r="568" spans="1:19" x14ac:dyDescent="0.2">
      <c r="A568" t="s">
        <v>37</v>
      </c>
      <c r="B568" s="17">
        <v>42849.583333333336</v>
      </c>
      <c r="C568" t="s">
        <v>267</v>
      </c>
      <c r="D568" t="s">
        <v>115</v>
      </c>
      <c r="E568" t="s">
        <v>55</v>
      </c>
      <c r="F568">
        <v>83</v>
      </c>
      <c r="G568">
        <v>86</v>
      </c>
      <c r="H568">
        <v>82</v>
      </c>
      <c r="I568" t="s">
        <v>64</v>
      </c>
      <c r="J568" t="s">
        <v>64</v>
      </c>
      <c r="K568" t="s">
        <v>386</v>
      </c>
      <c r="L568" t="s">
        <v>241</v>
      </c>
      <c r="M568" t="s">
        <v>355</v>
      </c>
      <c r="N568" t="s">
        <v>241</v>
      </c>
      <c r="O568" t="s">
        <v>289</v>
      </c>
      <c r="P568">
        <v>97</v>
      </c>
      <c r="Q568" t="s">
        <v>113</v>
      </c>
      <c r="R568" t="s">
        <v>746</v>
      </c>
      <c r="S568" t="s">
        <v>49</v>
      </c>
    </row>
    <row r="569" spans="1:19" x14ac:dyDescent="0.2">
      <c r="A569" t="s">
        <v>37</v>
      </c>
      <c r="B569" s="17">
        <v>42849.625</v>
      </c>
      <c r="C569" t="s">
        <v>254</v>
      </c>
      <c r="D569" t="s">
        <v>254</v>
      </c>
      <c r="E569" t="s">
        <v>267</v>
      </c>
      <c r="F569">
        <v>81</v>
      </c>
      <c r="G569">
        <v>83</v>
      </c>
      <c r="H569">
        <v>79</v>
      </c>
      <c r="I569" t="s">
        <v>88</v>
      </c>
      <c r="J569" t="s">
        <v>89</v>
      </c>
      <c r="K569" t="s">
        <v>42</v>
      </c>
      <c r="L569" t="s">
        <v>50</v>
      </c>
      <c r="M569" t="s">
        <v>103</v>
      </c>
      <c r="N569" t="s">
        <v>50</v>
      </c>
      <c r="O569" t="s">
        <v>214</v>
      </c>
      <c r="P569">
        <v>107</v>
      </c>
      <c r="Q569" t="s">
        <v>113</v>
      </c>
      <c r="R569" t="s">
        <v>745</v>
      </c>
      <c r="S569" t="s">
        <v>49</v>
      </c>
    </row>
    <row r="570" spans="1:19" x14ac:dyDescent="0.2">
      <c r="A570" t="s">
        <v>37</v>
      </c>
      <c r="B570" s="17">
        <v>42849.666666666664</v>
      </c>
      <c r="C570" t="s">
        <v>183</v>
      </c>
      <c r="D570" t="s">
        <v>543</v>
      </c>
      <c r="E570" t="s">
        <v>179</v>
      </c>
      <c r="F570">
        <v>75</v>
      </c>
      <c r="G570">
        <v>81</v>
      </c>
      <c r="H570">
        <v>75</v>
      </c>
      <c r="I570" t="s">
        <v>88</v>
      </c>
      <c r="J570" t="s">
        <v>39</v>
      </c>
      <c r="K570" t="s">
        <v>116</v>
      </c>
      <c r="L570" t="s">
        <v>142</v>
      </c>
      <c r="M570" t="s">
        <v>50</v>
      </c>
      <c r="N570" t="s">
        <v>142</v>
      </c>
      <c r="O570" t="s">
        <v>67</v>
      </c>
      <c r="P570">
        <v>133</v>
      </c>
      <c r="Q570" t="s">
        <v>409</v>
      </c>
      <c r="R570" t="s">
        <v>744</v>
      </c>
      <c r="S570" t="s">
        <v>49</v>
      </c>
    </row>
    <row r="571" spans="1:19" x14ac:dyDescent="0.2">
      <c r="A571" t="s">
        <v>37</v>
      </c>
      <c r="B571" s="17">
        <v>42849.708333333336</v>
      </c>
      <c r="C571" t="s">
        <v>263</v>
      </c>
      <c r="D571" t="s">
        <v>109</v>
      </c>
      <c r="E571" t="s">
        <v>310</v>
      </c>
      <c r="F571">
        <v>75</v>
      </c>
      <c r="G571">
        <v>77</v>
      </c>
      <c r="H571">
        <v>71</v>
      </c>
      <c r="I571" t="s">
        <v>116</v>
      </c>
      <c r="J571" t="s">
        <v>38</v>
      </c>
      <c r="K571" t="s">
        <v>41</v>
      </c>
      <c r="L571" t="s">
        <v>204</v>
      </c>
      <c r="M571" t="s">
        <v>142</v>
      </c>
      <c r="N571" t="s">
        <v>204</v>
      </c>
      <c r="O571" t="s">
        <v>219</v>
      </c>
      <c r="P571">
        <v>109</v>
      </c>
      <c r="Q571" t="s">
        <v>409</v>
      </c>
      <c r="R571" t="s">
        <v>743</v>
      </c>
      <c r="S571" t="s">
        <v>49</v>
      </c>
    </row>
    <row r="572" spans="1:19" x14ac:dyDescent="0.2">
      <c r="A572" t="s">
        <v>37</v>
      </c>
      <c r="B572" s="17">
        <v>42849.75</v>
      </c>
      <c r="C572" t="s">
        <v>543</v>
      </c>
      <c r="D572" t="s">
        <v>101</v>
      </c>
      <c r="E572" t="s">
        <v>310</v>
      </c>
      <c r="F572">
        <v>73</v>
      </c>
      <c r="G572">
        <v>75</v>
      </c>
      <c r="H572">
        <v>72</v>
      </c>
      <c r="I572" t="s">
        <v>90</v>
      </c>
      <c r="J572" t="s">
        <v>88</v>
      </c>
      <c r="K572" t="s">
        <v>41</v>
      </c>
      <c r="L572" t="s">
        <v>256</v>
      </c>
      <c r="M572" t="s">
        <v>204</v>
      </c>
      <c r="N572" t="s">
        <v>256</v>
      </c>
      <c r="O572" t="s">
        <v>51</v>
      </c>
      <c r="P572">
        <v>132</v>
      </c>
      <c r="Q572" t="s">
        <v>68</v>
      </c>
      <c r="R572" t="s">
        <v>742</v>
      </c>
      <c r="S572" t="s">
        <v>49</v>
      </c>
    </row>
    <row r="573" spans="1:19" x14ac:dyDescent="0.2">
      <c r="A573" t="s">
        <v>37</v>
      </c>
      <c r="B573" s="17">
        <v>42849.791666666664</v>
      </c>
      <c r="C573" t="s">
        <v>266</v>
      </c>
      <c r="D573" t="s">
        <v>101</v>
      </c>
      <c r="E573" t="s">
        <v>266</v>
      </c>
      <c r="F573">
        <v>76</v>
      </c>
      <c r="G573">
        <v>76</v>
      </c>
      <c r="H573">
        <v>70</v>
      </c>
      <c r="I573" t="s">
        <v>116</v>
      </c>
      <c r="J573" t="s">
        <v>89</v>
      </c>
      <c r="K573" t="s">
        <v>231</v>
      </c>
      <c r="L573" t="s">
        <v>256</v>
      </c>
      <c r="M573" t="s">
        <v>256</v>
      </c>
      <c r="N573" t="s">
        <v>268</v>
      </c>
      <c r="O573" t="s">
        <v>76</v>
      </c>
      <c r="P573">
        <v>102</v>
      </c>
      <c r="Q573" t="s">
        <v>59</v>
      </c>
      <c r="R573" t="s">
        <v>741</v>
      </c>
      <c r="S573" t="s">
        <v>49</v>
      </c>
    </row>
    <row r="574" spans="1:19" x14ac:dyDescent="0.2">
      <c r="A574" t="s">
        <v>37</v>
      </c>
      <c r="B574" s="17">
        <v>42849.833333333336</v>
      </c>
      <c r="C574" t="s">
        <v>440</v>
      </c>
      <c r="D574" t="s">
        <v>266</v>
      </c>
      <c r="E574" t="s">
        <v>440</v>
      </c>
      <c r="F574">
        <v>80</v>
      </c>
      <c r="G574">
        <v>80</v>
      </c>
      <c r="H574">
        <v>76</v>
      </c>
      <c r="I574" t="s">
        <v>88</v>
      </c>
      <c r="J574" t="s">
        <v>89</v>
      </c>
      <c r="K574" t="s">
        <v>64</v>
      </c>
      <c r="L574" t="s">
        <v>204</v>
      </c>
      <c r="M574" t="s">
        <v>204</v>
      </c>
      <c r="N574" t="s">
        <v>256</v>
      </c>
      <c r="O574" t="s">
        <v>76</v>
      </c>
      <c r="P574">
        <v>73</v>
      </c>
      <c r="Q574" t="s">
        <v>181</v>
      </c>
      <c r="R574" t="s">
        <v>740</v>
      </c>
      <c r="S574" t="s">
        <v>49</v>
      </c>
    </row>
    <row r="575" spans="1:19" x14ac:dyDescent="0.2">
      <c r="A575" t="s">
        <v>37</v>
      </c>
      <c r="B575" s="17">
        <v>42849.875</v>
      </c>
      <c r="C575" t="s">
        <v>267</v>
      </c>
      <c r="D575" t="s">
        <v>440</v>
      </c>
      <c r="E575" t="s">
        <v>267</v>
      </c>
      <c r="F575">
        <v>86</v>
      </c>
      <c r="G575">
        <v>86</v>
      </c>
      <c r="H575">
        <v>80</v>
      </c>
      <c r="I575" t="s">
        <v>40</v>
      </c>
      <c r="J575" t="s">
        <v>40</v>
      </c>
      <c r="K575" t="s">
        <v>57</v>
      </c>
      <c r="L575" t="s">
        <v>345</v>
      </c>
      <c r="M575" t="s">
        <v>345</v>
      </c>
      <c r="N575" t="s">
        <v>204</v>
      </c>
      <c r="O575" t="s">
        <v>157</v>
      </c>
      <c r="P575">
        <v>53</v>
      </c>
      <c r="Q575" t="s">
        <v>289</v>
      </c>
      <c r="R575" t="s">
        <v>739</v>
      </c>
      <c r="S575" t="s">
        <v>49</v>
      </c>
    </row>
    <row r="576" spans="1:19" x14ac:dyDescent="0.2">
      <c r="A576" t="s">
        <v>37</v>
      </c>
      <c r="B576" s="17">
        <v>42849.916666666664</v>
      </c>
      <c r="C576" t="s">
        <v>155</v>
      </c>
      <c r="D576" t="s">
        <v>115</v>
      </c>
      <c r="E576" t="s">
        <v>159</v>
      </c>
      <c r="F576">
        <v>88</v>
      </c>
      <c r="G576">
        <v>88</v>
      </c>
      <c r="H576">
        <v>86</v>
      </c>
      <c r="I576" t="s">
        <v>54</v>
      </c>
      <c r="J576" t="s">
        <v>38</v>
      </c>
      <c r="K576" t="s">
        <v>89</v>
      </c>
      <c r="L576" t="s">
        <v>141</v>
      </c>
      <c r="M576" t="s">
        <v>141</v>
      </c>
      <c r="N576" t="s">
        <v>249</v>
      </c>
      <c r="O576" t="s">
        <v>225</v>
      </c>
      <c r="P576">
        <v>85</v>
      </c>
      <c r="Q576" t="s">
        <v>205</v>
      </c>
      <c r="R576" t="s">
        <v>307</v>
      </c>
      <c r="S576" t="s">
        <v>49</v>
      </c>
    </row>
    <row r="577" spans="1:19" x14ac:dyDescent="0.2">
      <c r="A577" t="s">
        <v>37</v>
      </c>
      <c r="B577" s="17">
        <v>42849.958333333336</v>
      </c>
      <c r="C577" t="s">
        <v>79</v>
      </c>
      <c r="D577" t="s">
        <v>155</v>
      </c>
      <c r="E577" t="s">
        <v>152</v>
      </c>
      <c r="F577">
        <v>88</v>
      </c>
      <c r="G577">
        <v>89</v>
      </c>
      <c r="H577">
        <v>88</v>
      </c>
      <c r="I577" t="s">
        <v>40</v>
      </c>
      <c r="J577" t="s">
        <v>38</v>
      </c>
      <c r="K577" t="s">
        <v>57</v>
      </c>
      <c r="L577" t="s">
        <v>139</v>
      </c>
      <c r="M577" t="s">
        <v>139</v>
      </c>
      <c r="N577" t="s">
        <v>141</v>
      </c>
      <c r="O577" t="s">
        <v>82</v>
      </c>
      <c r="P577">
        <v>333</v>
      </c>
      <c r="Q577" t="s">
        <v>459</v>
      </c>
      <c r="R577" t="s">
        <v>675</v>
      </c>
      <c r="S577" t="s">
        <v>49</v>
      </c>
    </row>
    <row r="578" spans="1:19" x14ac:dyDescent="0.2">
      <c r="A578" t="s">
        <v>37</v>
      </c>
      <c r="B578" s="17">
        <v>42850</v>
      </c>
      <c r="C578" t="s">
        <v>72</v>
      </c>
      <c r="D578" t="s">
        <v>120</v>
      </c>
      <c r="E578" t="s">
        <v>152</v>
      </c>
      <c r="F578">
        <v>90</v>
      </c>
      <c r="G578">
        <v>90</v>
      </c>
      <c r="H578">
        <v>88</v>
      </c>
      <c r="I578" t="s">
        <v>38</v>
      </c>
      <c r="J578" t="s">
        <v>39</v>
      </c>
      <c r="K578" t="s">
        <v>89</v>
      </c>
      <c r="L578" t="s">
        <v>50</v>
      </c>
      <c r="M578" t="s">
        <v>50</v>
      </c>
      <c r="N578" t="s">
        <v>139</v>
      </c>
      <c r="O578" t="s">
        <v>131</v>
      </c>
      <c r="P578">
        <v>196</v>
      </c>
      <c r="Q578" t="s">
        <v>150</v>
      </c>
      <c r="R578" t="s">
        <v>703</v>
      </c>
      <c r="S578" t="s">
        <v>49</v>
      </c>
    </row>
    <row r="579" spans="1:19" x14ac:dyDescent="0.2">
      <c r="A579" t="s">
        <v>37</v>
      </c>
      <c r="B579" s="17">
        <v>42850.041666666664</v>
      </c>
      <c r="C579" t="s">
        <v>134</v>
      </c>
      <c r="D579" t="s">
        <v>72</v>
      </c>
      <c r="E579" t="s">
        <v>127</v>
      </c>
      <c r="F579">
        <v>90</v>
      </c>
      <c r="G579">
        <v>91</v>
      </c>
      <c r="H579">
        <v>90</v>
      </c>
      <c r="I579" t="s">
        <v>88</v>
      </c>
      <c r="J579" t="s">
        <v>129</v>
      </c>
      <c r="K579" t="s">
        <v>88</v>
      </c>
      <c r="L579" t="s">
        <v>165</v>
      </c>
      <c r="M579" t="s">
        <v>165</v>
      </c>
      <c r="N579" t="s">
        <v>50</v>
      </c>
      <c r="O579" t="s">
        <v>82</v>
      </c>
      <c r="P579">
        <v>81</v>
      </c>
      <c r="Q579" t="s">
        <v>239</v>
      </c>
      <c r="R579" t="s">
        <v>674</v>
      </c>
      <c r="S579" t="s">
        <v>49</v>
      </c>
    </row>
    <row r="580" spans="1:19" x14ac:dyDescent="0.2">
      <c r="A580" t="s">
        <v>37</v>
      </c>
      <c r="B580" s="17">
        <v>42850.083333333336</v>
      </c>
      <c r="C580" t="s">
        <v>126</v>
      </c>
      <c r="D580" t="s">
        <v>134</v>
      </c>
      <c r="E580" t="s">
        <v>126</v>
      </c>
      <c r="F580">
        <v>90</v>
      </c>
      <c r="G580">
        <v>91</v>
      </c>
      <c r="H580">
        <v>90</v>
      </c>
      <c r="I580" t="s">
        <v>184</v>
      </c>
      <c r="J580" t="s">
        <v>88</v>
      </c>
      <c r="K580" t="s">
        <v>184</v>
      </c>
      <c r="L580" t="s">
        <v>50</v>
      </c>
      <c r="M580" t="s">
        <v>165</v>
      </c>
      <c r="N580" t="s">
        <v>50</v>
      </c>
      <c r="O580" t="s">
        <v>82</v>
      </c>
      <c r="P580">
        <v>115</v>
      </c>
      <c r="Q580" t="s">
        <v>46</v>
      </c>
      <c r="R580" t="s">
        <v>770</v>
      </c>
      <c r="S580" t="s">
        <v>49</v>
      </c>
    </row>
    <row r="581" spans="1:19" x14ac:dyDescent="0.2">
      <c r="A581" t="s">
        <v>37</v>
      </c>
      <c r="B581" s="17">
        <v>42850.125</v>
      </c>
      <c r="C581" t="s">
        <v>159</v>
      </c>
      <c r="D581" t="s">
        <v>79</v>
      </c>
      <c r="E581" t="s">
        <v>126</v>
      </c>
      <c r="F581">
        <v>87</v>
      </c>
      <c r="G581">
        <v>90</v>
      </c>
      <c r="H581">
        <v>87</v>
      </c>
      <c r="I581" t="s">
        <v>57</v>
      </c>
      <c r="J581" t="s">
        <v>88</v>
      </c>
      <c r="K581" t="s">
        <v>184</v>
      </c>
      <c r="L581" t="s">
        <v>218</v>
      </c>
      <c r="M581" t="s">
        <v>50</v>
      </c>
      <c r="N581" t="s">
        <v>218</v>
      </c>
      <c r="O581" t="s">
        <v>147</v>
      </c>
      <c r="P581">
        <v>259</v>
      </c>
      <c r="Q581" t="s">
        <v>61</v>
      </c>
      <c r="R581" t="s">
        <v>307</v>
      </c>
      <c r="S581" t="s">
        <v>49</v>
      </c>
    </row>
    <row r="582" spans="1:19" x14ac:dyDescent="0.2">
      <c r="A582" t="s">
        <v>37</v>
      </c>
      <c r="B582" s="17">
        <v>42850.166666666664</v>
      </c>
      <c r="C582" t="s">
        <v>71</v>
      </c>
      <c r="D582" t="s">
        <v>71</v>
      </c>
      <c r="E582" t="s">
        <v>128</v>
      </c>
      <c r="F582">
        <v>86</v>
      </c>
      <c r="G582">
        <v>88</v>
      </c>
      <c r="H582">
        <v>86</v>
      </c>
      <c r="I582" t="s">
        <v>54</v>
      </c>
      <c r="J582" t="s">
        <v>129</v>
      </c>
      <c r="K582" t="s">
        <v>184</v>
      </c>
      <c r="L582" t="s">
        <v>140</v>
      </c>
      <c r="M582" t="s">
        <v>218</v>
      </c>
      <c r="N582" t="s">
        <v>140</v>
      </c>
      <c r="O582" t="s">
        <v>51</v>
      </c>
      <c r="P582">
        <v>118</v>
      </c>
      <c r="Q582" t="s">
        <v>77</v>
      </c>
      <c r="R582" t="s">
        <v>437</v>
      </c>
      <c r="S582" t="s">
        <v>49</v>
      </c>
    </row>
    <row r="583" spans="1:19" x14ac:dyDescent="0.2">
      <c r="A583" t="s">
        <v>37</v>
      </c>
      <c r="B583" s="17">
        <v>42850.208333333336</v>
      </c>
      <c r="C583" t="s">
        <v>63</v>
      </c>
      <c r="D583" t="s">
        <v>71</v>
      </c>
      <c r="E583" t="s">
        <v>120</v>
      </c>
      <c r="F583">
        <v>83</v>
      </c>
      <c r="G583">
        <v>86</v>
      </c>
      <c r="H583">
        <v>83</v>
      </c>
      <c r="I583" t="s">
        <v>184</v>
      </c>
      <c r="J583" t="s">
        <v>54</v>
      </c>
      <c r="K583" t="s">
        <v>90</v>
      </c>
      <c r="L583" t="s">
        <v>204</v>
      </c>
      <c r="M583" t="s">
        <v>140</v>
      </c>
      <c r="N583" t="s">
        <v>204</v>
      </c>
      <c r="O583" t="s">
        <v>166</v>
      </c>
      <c r="P583">
        <v>103</v>
      </c>
      <c r="Q583" t="s">
        <v>112</v>
      </c>
      <c r="R583" t="s">
        <v>703</v>
      </c>
      <c r="S583" t="s">
        <v>49</v>
      </c>
    </row>
    <row r="584" spans="1:19" x14ac:dyDescent="0.2">
      <c r="A584" t="s">
        <v>37</v>
      </c>
      <c r="B584" s="17">
        <v>42850.25</v>
      </c>
      <c r="C584" t="s">
        <v>96</v>
      </c>
      <c r="D584" t="s">
        <v>96</v>
      </c>
      <c r="E584" t="s">
        <v>63</v>
      </c>
      <c r="F584">
        <v>84</v>
      </c>
      <c r="G584">
        <v>85</v>
      </c>
      <c r="H584">
        <v>83</v>
      </c>
      <c r="I584" t="s">
        <v>89</v>
      </c>
      <c r="J584" t="s">
        <v>40</v>
      </c>
      <c r="K584" t="s">
        <v>184</v>
      </c>
      <c r="L584" t="s">
        <v>250</v>
      </c>
      <c r="M584" t="s">
        <v>172</v>
      </c>
      <c r="N584" t="s">
        <v>336</v>
      </c>
      <c r="O584" t="s">
        <v>251</v>
      </c>
      <c r="P584">
        <v>112</v>
      </c>
      <c r="Q584" t="s">
        <v>181</v>
      </c>
      <c r="R584" t="s">
        <v>439</v>
      </c>
      <c r="S584" t="s">
        <v>49</v>
      </c>
    </row>
    <row r="585" spans="1:19" x14ac:dyDescent="0.2">
      <c r="A585" t="s">
        <v>37</v>
      </c>
      <c r="B585" s="17">
        <v>42850.291666666664</v>
      </c>
      <c r="C585" t="s">
        <v>125</v>
      </c>
      <c r="D585" t="s">
        <v>125</v>
      </c>
      <c r="E585" t="s">
        <v>71</v>
      </c>
      <c r="F585">
        <v>83</v>
      </c>
      <c r="G585">
        <v>85</v>
      </c>
      <c r="H585">
        <v>83</v>
      </c>
      <c r="I585" t="s">
        <v>40</v>
      </c>
      <c r="J585" t="s">
        <v>54</v>
      </c>
      <c r="K585" t="s">
        <v>89</v>
      </c>
      <c r="L585" t="s">
        <v>250</v>
      </c>
      <c r="M585" t="s">
        <v>255</v>
      </c>
      <c r="N585" t="s">
        <v>336</v>
      </c>
      <c r="O585" t="s">
        <v>47</v>
      </c>
      <c r="P585">
        <v>114</v>
      </c>
      <c r="Q585" t="s">
        <v>95</v>
      </c>
      <c r="R585" t="s">
        <v>769</v>
      </c>
      <c r="S585" t="s">
        <v>49</v>
      </c>
    </row>
    <row r="586" spans="1:19" x14ac:dyDescent="0.2">
      <c r="A586" t="s">
        <v>37</v>
      </c>
      <c r="B586" s="17">
        <v>42850.333333333336</v>
      </c>
      <c r="C586" t="s">
        <v>125</v>
      </c>
      <c r="D586" t="s">
        <v>175</v>
      </c>
      <c r="E586" t="s">
        <v>96</v>
      </c>
      <c r="F586">
        <v>82</v>
      </c>
      <c r="G586">
        <v>84</v>
      </c>
      <c r="H586">
        <v>82</v>
      </c>
      <c r="I586" t="s">
        <v>57</v>
      </c>
      <c r="J586" t="s">
        <v>40</v>
      </c>
      <c r="K586" t="s">
        <v>57</v>
      </c>
      <c r="L586" t="s">
        <v>422</v>
      </c>
      <c r="M586" t="s">
        <v>422</v>
      </c>
      <c r="N586" t="s">
        <v>336</v>
      </c>
      <c r="O586" t="s">
        <v>163</v>
      </c>
      <c r="P586">
        <v>110</v>
      </c>
      <c r="Q586" t="s">
        <v>356</v>
      </c>
      <c r="R586" t="s">
        <v>513</v>
      </c>
      <c r="S586" t="s">
        <v>49</v>
      </c>
    </row>
    <row r="587" spans="1:19" x14ac:dyDescent="0.2">
      <c r="A587" t="s">
        <v>37</v>
      </c>
      <c r="B587" s="17">
        <v>42850.375</v>
      </c>
      <c r="C587" t="s">
        <v>115</v>
      </c>
      <c r="D587" t="s">
        <v>125</v>
      </c>
      <c r="E587" t="s">
        <v>120</v>
      </c>
      <c r="F587">
        <v>84</v>
      </c>
      <c r="G587">
        <v>84</v>
      </c>
      <c r="H587">
        <v>82</v>
      </c>
      <c r="I587" t="s">
        <v>184</v>
      </c>
      <c r="J587" t="s">
        <v>57</v>
      </c>
      <c r="K587" t="s">
        <v>90</v>
      </c>
      <c r="L587" t="s">
        <v>249</v>
      </c>
      <c r="M587" t="s">
        <v>249</v>
      </c>
      <c r="N587" t="s">
        <v>422</v>
      </c>
      <c r="O587" t="s">
        <v>70</v>
      </c>
      <c r="P587">
        <v>101</v>
      </c>
      <c r="Q587" t="s">
        <v>52</v>
      </c>
      <c r="R587" t="s">
        <v>768</v>
      </c>
      <c r="S587" t="s">
        <v>49</v>
      </c>
    </row>
    <row r="588" spans="1:19" x14ac:dyDescent="0.2">
      <c r="A588" t="s">
        <v>37</v>
      </c>
      <c r="B588" s="17">
        <v>42850.416666666664</v>
      </c>
      <c r="C588" t="s">
        <v>257</v>
      </c>
      <c r="D588" t="s">
        <v>257</v>
      </c>
      <c r="E588" t="s">
        <v>115</v>
      </c>
      <c r="F588">
        <v>75</v>
      </c>
      <c r="G588">
        <v>84</v>
      </c>
      <c r="H588">
        <v>75</v>
      </c>
      <c r="I588" t="s">
        <v>227</v>
      </c>
      <c r="J588" t="s">
        <v>116</v>
      </c>
      <c r="K588" t="s">
        <v>41</v>
      </c>
      <c r="L588" t="s">
        <v>140</v>
      </c>
      <c r="M588" t="s">
        <v>140</v>
      </c>
      <c r="N588" t="s">
        <v>249</v>
      </c>
      <c r="O588" t="s">
        <v>192</v>
      </c>
      <c r="P588">
        <v>111</v>
      </c>
      <c r="Q588" t="s">
        <v>123</v>
      </c>
      <c r="R588" t="s">
        <v>767</v>
      </c>
      <c r="S588" t="s">
        <v>49</v>
      </c>
    </row>
    <row r="589" spans="1:19" x14ac:dyDescent="0.2">
      <c r="A589" t="s">
        <v>37</v>
      </c>
      <c r="B589" s="17">
        <v>42850.458333333336</v>
      </c>
      <c r="C589" t="s">
        <v>183</v>
      </c>
      <c r="D589" t="s">
        <v>101</v>
      </c>
      <c r="E589" t="s">
        <v>261</v>
      </c>
      <c r="F589">
        <v>73</v>
      </c>
      <c r="G589">
        <v>76</v>
      </c>
      <c r="H589">
        <v>71</v>
      </c>
      <c r="I589" t="s">
        <v>245</v>
      </c>
      <c r="J589" t="s">
        <v>89</v>
      </c>
      <c r="K589" t="s">
        <v>232</v>
      </c>
      <c r="L589" t="s">
        <v>130</v>
      </c>
      <c r="M589" t="s">
        <v>130</v>
      </c>
      <c r="N589" t="s">
        <v>140</v>
      </c>
      <c r="O589" t="s">
        <v>289</v>
      </c>
      <c r="P589">
        <v>102</v>
      </c>
      <c r="Q589" t="s">
        <v>123</v>
      </c>
      <c r="R589" t="s">
        <v>766</v>
      </c>
      <c r="S589" t="s">
        <v>49</v>
      </c>
    </row>
    <row r="590" spans="1:19" x14ac:dyDescent="0.2">
      <c r="A590" t="s">
        <v>37</v>
      </c>
      <c r="B590" s="17">
        <v>42850.5</v>
      </c>
      <c r="C590" t="s">
        <v>477</v>
      </c>
      <c r="D590" t="s">
        <v>203</v>
      </c>
      <c r="E590" t="s">
        <v>183</v>
      </c>
      <c r="F590">
        <v>70</v>
      </c>
      <c r="G590">
        <v>74</v>
      </c>
      <c r="H590">
        <v>67</v>
      </c>
      <c r="I590" t="s">
        <v>42</v>
      </c>
      <c r="J590" t="s">
        <v>89</v>
      </c>
      <c r="K590" t="s">
        <v>234</v>
      </c>
      <c r="L590" t="s">
        <v>156</v>
      </c>
      <c r="M590" t="s">
        <v>156</v>
      </c>
      <c r="N590" t="s">
        <v>130</v>
      </c>
      <c r="O590" t="s">
        <v>242</v>
      </c>
      <c r="P590">
        <v>101</v>
      </c>
      <c r="Q590" t="s">
        <v>123</v>
      </c>
      <c r="R590" t="s">
        <v>765</v>
      </c>
      <c r="S590" t="s">
        <v>49</v>
      </c>
    </row>
    <row r="591" spans="1:19" x14ac:dyDescent="0.2">
      <c r="A591" t="s">
        <v>37</v>
      </c>
      <c r="B591" s="17">
        <v>42850.541666666664</v>
      </c>
      <c r="C591" t="s">
        <v>213</v>
      </c>
      <c r="D591" t="s">
        <v>285</v>
      </c>
      <c r="E591" t="s">
        <v>543</v>
      </c>
      <c r="F591">
        <v>69</v>
      </c>
      <c r="G591">
        <v>70</v>
      </c>
      <c r="H591">
        <v>65</v>
      </c>
      <c r="I591" t="s">
        <v>90</v>
      </c>
      <c r="J591" t="s">
        <v>38</v>
      </c>
      <c r="K591" t="s">
        <v>56</v>
      </c>
      <c r="L591" t="s">
        <v>91</v>
      </c>
      <c r="M591" t="s">
        <v>427</v>
      </c>
      <c r="N591" t="s">
        <v>91</v>
      </c>
      <c r="O591" t="s">
        <v>205</v>
      </c>
      <c r="P591">
        <v>113</v>
      </c>
      <c r="Q591" t="s">
        <v>377</v>
      </c>
      <c r="R591" t="s">
        <v>764</v>
      </c>
      <c r="S591" t="s">
        <v>49</v>
      </c>
    </row>
    <row r="592" spans="1:19" x14ac:dyDescent="0.2">
      <c r="A592" t="s">
        <v>37</v>
      </c>
      <c r="B592" s="17">
        <v>42850.583333333336</v>
      </c>
      <c r="C592" t="s">
        <v>383</v>
      </c>
      <c r="D592" t="s">
        <v>383</v>
      </c>
      <c r="E592" t="s">
        <v>217</v>
      </c>
      <c r="F592">
        <v>66</v>
      </c>
      <c r="G592">
        <v>71</v>
      </c>
      <c r="H592">
        <v>62</v>
      </c>
      <c r="I592" t="s">
        <v>74</v>
      </c>
      <c r="J592" t="s">
        <v>74</v>
      </c>
      <c r="K592" t="s">
        <v>234</v>
      </c>
      <c r="L592" t="s">
        <v>149</v>
      </c>
      <c r="M592" t="s">
        <v>91</v>
      </c>
      <c r="N592" t="s">
        <v>149</v>
      </c>
      <c r="O592" t="s">
        <v>104</v>
      </c>
      <c r="P592">
        <v>112</v>
      </c>
      <c r="Q592" t="s">
        <v>343</v>
      </c>
      <c r="R592" t="s">
        <v>763</v>
      </c>
      <c r="S592" t="s">
        <v>49</v>
      </c>
    </row>
    <row r="593" spans="1:19" x14ac:dyDescent="0.2">
      <c r="A593" t="s">
        <v>37</v>
      </c>
      <c r="B593" s="17">
        <v>42850.625</v>
      </c>
      <c r="C593" t="s">
        <v>540</v>
      </c>
      <c r="D593" t="s">
        <v>201</v>
      </c>
      <c r="E593" t="s">
        <v>207</v>
      </c>
      <c r="F593">
        <v>63</v>
      </c>
      <c r="G593">
        <v>65</v>
      </c>
      <c r="H593">
        <v>58</v>
      </c>
      <c r="I593" t="s">
        <v>57</v>
      </c>
      <c r="J593" t="s">
        <v>74</v>
      </c>
      <c r="K593" t="s">
        <v>380</v>
      </c>
      <c r="L593" t="s">
        <v>249</v>
      </c>
      <c r="M593" t="s">
        <v>66</v>
      </c>
      <c r="N593" t="s">
        <v>249</v>
      </c>
      <c r="O593" t="s">
        <v>242</v>
      </c>
      <c r="P593">
        <v>121</v>
      </c>
      <c r="Q593" t="s">
        <v>332</v>
      </c>
      <c r="R593" t="s">
        <v>762</v>
      </c>
      <c r="S593" t="s">
        <v>49</v>
      </c>
    </row>
    <row r="594" spans="1:19" x14ac:dyDescent="0.2">
      <c r="A594" t="s">
        <v>37</v>
      </c>
      <c r="B594" s="17">
        <v>42850.666666666664</v>
      </c>
      <c r="C594" t="s">
        <v>275</v>
      </c>
      <c r="D594" t="s">
        <v>376</v>
      </c>
      <c r="E594" t="s">
        <v>419</v>
      </c>
      <c r="F594">
        <v>59</v>
      </c>
      <c r="G594">
        <v>64</v>
      </c>
      <c r="H594">
        <v>57</v>
      </c>
      <c r="I594" t="s">
        <v>41</v>
      </c>
      <c r="J594" t="s">
        <v>38</v>
      </c>
      <c r="K594" t="s">
        <v>234</v>
      </c>
      <c r="L594" t="s">
        <v>277</v>
      </c>
      <c r="M594" t="s">
        <v>249</v>
      </c>
      <c r="N594" t="s">
        <v>277</v>
      </c>
      <c r="O594" t="s">
        <v>205</v>
      </c>
      <c r="P594">
        <v>116</v>
      </c>
      <c r="Q594" t="s">
        <v>343</v>
      </c>
      <c r="R594" t="s">
        <v>224</v>
      </c>
      <c r="S594" t="s">
        <v>49</v>
      </c>
    </row>
    <row r="595" spans="1:19" x14ac:dyDescent="0.2">
      <c r="A595" t="s">
        <v>37</v>
      </c>
      <c r="B595" s="17">
        <v>42850.708333333336</v>
      </c>
      <c r="C595" t="s">
        <v>208</v>
      </c>
      <c r="D595" t="s">
        <v>596</v>
      </c>
      <c r="E595" t="s">
        <v>201</v>
      </c>
      <c r="F595">
        <v>58</v>
      </c>
      <c r="G595">
        <v>62</v>
      </c>
      <c r="H595">
        <v>54</v>
      </c>
      <c r="I595" t="s">
        <v>232</v>
      </c>
      <c r="J595" t="s">
        <v>40</v>
      </c>
      <c r="K595" t="s">
        <v>399</v>
      </c>
      <c r="L595" t="s">
        <v>198</v>
      </c>
      <c r="M595" t="s">
        <v>277</v>
      </c>
      <c r="N595" t="s">
        <v>198</v>
      </c>
      <c r="O595" t="s">
        <v>242</v>
      </c>
      <c r="P595">
        <v>121</v>
      </c>
      <c r="Q595" t="s">
        <v>343</v>
      </c>
      <c r="R595" t="s">
        <v>761</v>
      </c>
      <c r="S595" t="s">
        <v>49</v>
      </c>
    </row>
    <row r="596" spans="1:19" x14ac:dyDescent="0.2">
      <c r="A596" t="s">
        <v>37</v>
      </c>
      <c r="B596" s="17">
        <v>42850.75</v>
      </c>
      <c r="C596" t="s">
        <v>208</v>
      </c>
      <c r="D596" t="s">
        <v>314</v>
      </c>
      <c r="E596" t="s">
        <v>201</v>
      </c>
      <c r="F596">
        <v>58</v>
      </c>
      <c r="G596">
        <v>61</v>
      </c>
      <c r="H596">
        <v>56</v>
      </c>
      <c r="I596" t="s">
        <v>232</v>
      </c>
      <c r="J596" t="s">
        <v>184</v>
      </c>
      <c r="K596" t="s">
        <v>339</v>
      </c>
      <c r="L596" t="s">
        <v>484</v>
      </c>
      <c r="M596" t="s">
        <v>198</v>
      </c>
      <c r="N596" t="s">
        <v>484</v>
      </c>
      <c r="O596" t="s">
        <v>251</v>
      </c>
      <c r="P596">
        <v>109</v>
      </c>
      <c r="Q596" t="s">
        <v>295</v>
      </c>
      <c r="R596" t="s">
        <v>760</v>
      </c>
      <c r="S596" t="s">
        <v>49</v>
      </c>
    </row>
    <row r="597" spans="1:19" x14ac:dyDescent="0.2">
      <c r="A597" t="s">
        <v>37</v>
      </c>
      <c r="B597" s="17">
        <v>42850.791666666664</v>
      </c>
      <c r="C597" t="s">
        <v>390</v>
      </c>
      <c r="D597" t="s">
        <v>202</v>
      </c>
      <c r="E597" t="s">
        <v>211</v>
      </c>
      <c r="F597">
        <v>68</v>
      </c>
      <c r="G597">
        <v>69</v>
      </c>
      <c r="H597">
        <v>58</v>
      </c>
      <c r="I597" t="s">
        <v>74</v>
      </c>
      <c r="J597" t="s">
        <v>39</v>
      </c>
      <c r="K597" t="s">
        <v>339</v>
      </c>
      <c r="L597" t="s">
        <v>185</v>
      </c>
      <c r="M597" t="s">
        <v>185</v>
      </c>
      <c r="N597" t="s">
        <v>186</v>
      </c>
      <c r="O597" t="s">
        <v>282</v>
      </c>
      <c r="P597">
        <v>80</v>
      </c>
      <c r="Q597" t="s">
        <v>123</v>
      </c>
      <c r="R597" t="s">
        <v>352</v>
      </c>
      <c r="S597" t="s">
        <v>49</v>
      </c>
    </row>
    <row r="598" spans="1:19" x14ac:dyDescent="0.2">
      <c r="A598" t="s">
        <v>37</v>
      </c>
      <c r="B598" s="17">
        <v>42850.833333333336</v>
      </c>
      <c r="C598" t="s">
        <v>276</v>
      </c>
      <c r="D598" t="s">
        <v>390</v>
      </c>
      <c r="E598" t="s">
        <v>477</v>
      </c>
      <c r="F598">
        <v>73</v>
      </c>
      <c r="G598">
        <v>75</v>
      </c>
      <c r="H598">
        <v>68</v>
      </c>
      <c r="I598" t="s">
        <v>89</v>
      </c>
      <c r="J598" t="s">
        <v>74</v>
      </c>
      <c r="K598" t="s">
        <v>89</v>
      </c>
      <c r="L598" t="s">
        <v>176</v>
      </c>
      <c r="M598" t="s">
        <v>176</v>
      </c>
      <c r="N598" t="s">
        <v>185</v>
      </c>
      <c r="O598" t="s">
        <v>264</v>
      </c>
      <c r="P598">
        <v>89</v>
      </c>
      <c r="Q598" t="s">
        <v>68</v>
      </c>
      <c r="R598" t="s">
        <v>759</v>
      </c>
      <c r="S598" t="s">
        <v>85</v>
      </c>
    </row>
    <row r="599" spans="1:19" x14ac:dyDescent="0.2">
      <c r="A599" t="s">
        <v>37</v>
      </c>
      <c r="B599" s="17">
        <v>42850.875</v>
      </c>
      <c r="C599" t="s">
        <v>108</v>
      </c>
      <c r="D599" t="s">
        <v>276</v>
      </c>
      <c r="E599" t="s">
        <v>108</v>
      </c>
      <c r="F599">
        <v>73</v>
      </c>
      <c r="G599">
        <v>74</v>
      </c>
      <c r="H599">
        <v>72</v>
      </c>
      <c r="I599" t="s">
        <v>227</v>
      </c>
      <c r="J599" t="s">
        <v>88</v>
      </c>
      <c r="K599" t="s">
        <v>41</v>
      </c>
      <c r="L599" t="s">
        <v>268</v>
      </c>
      <c r="M599" t="s">
        <v>268</v>
      </c>
      <c r="N599" t="s">
        <v>176</v>
      </c>
      <c r="O599" t="s">
        <v>104</v>
      </c>
      <c r="P599">
        <v>100</v>
      </c>
      <c r="Q599" t="s">
        <v>507</v>
      </c>
      <c r="R599" t="s">
        <v>758</v>
      </c>
      <c r="S599" t="s">
        <v>49</v>
      </c>
    </row>
    <row r="600" spans="1:19" x14ac:dyDescent="0.2">
      <c r="A600" t="s">
        <v>37</v>
      </c>
      <c r="B600" s="17">
        <v>42850.916666666664</v>
      </c>
      <c r="C600" t="s">
        <v>257</v>
      </c>
      <c r="D600" t="s">
        <v>108</v>
      </c>
      <c r="E600" t="s">
        <v>261</v>
      </c>
      <c r="F600">
        <v>74</v>
      </c>
      <c r="G600">
        <v>75</v>
      </c>
      <c r="H600">
        <v>73</v>
      </c>
      <c r="I600" t="s">
        <v>232</v>
      </c>
      <c r="J600" t="s">
        <v>42</v>
      </c>
      <c r="K600" t="s">
        <v>232</v>
      </c>
      <c r="L600" t="s">
        <v>172</v>
      </c>
      <c r="M600" t="s">
        <v>172</v>
      </c>
      <c r="N600" t="s">
        <v>268</v>
      </c>
      <c r="O600" t="s">
        <v>438</v>
      </c>
      <c r="P600">
        <v>101</v>
      </c>
      <c r="Q600" t="s">
        <v>428</v>
      </c>
      <c r="R600" t="s">
        <v>253</v>
      </c>
      <c r="S600" t="s">
        <v>49</v>
      </c>
    </row>
    <row r="601" spans="1:19" x14ac:dyDescent="0.2">
      <c r="A601" t="s">
        <v>37</v>
      </c>
      <c r="B601" s="17">
        <v>42850.958333333336</v>
      </c>
      <c r="C601" t="s">
        <v>440</v>
      </c>
      <c r="D601" t="s">
        <v>257</v>
      </c>
      <c r="E601" t="s">
        <v>440</v>
      </c>
      <c r="F601">
        <v>76</v>
      </c>
      <c r="G601">
        <v>76</v>
      </c>
      <c r="H601">
        <v>74</v>
      </c>
      <c r="I601" t="s">
        <v>227</v>
      </c>
      <c r="J601" t="s">
        <v>227</v>
      </c>
      <c r="K601" t="s">
        <v>232</v>
      </c>
      <c r="L601" t="s">
        <v>142</v>
      </c>
      <c r="M601" t="s">
        <v>142</v>
      </c>
      <c r="N601" t="s">
        <v>172</v>
      </c>
      <c r="O601" t="s">
        <v>315</v>
      </c>
      <c r="P601">
        <v>108</v>
      </c>
      <c r="Q601" t="s">
        <v>428</v>
      </c>
      <c r="R601" t="s">
        <v>253</v>
      </c>
      <c r="S601" t="s">
        <v>49</v>
      </c>
    </row>
    <row r="602" spans="1:19" x14ac:dyDescent="0.2">
      <c r="A602" t="s">
        <v>37</v>
      </c>
      <c r="B602" s="17">
        <v>42851</v>
      </c>
      <c r="C602" t="s">
        <v>254</v>
      </c>
      <c r="D602" t="s">
        <v>348</v>
      </c>
      <c r="E602" t="s">
        <v>179</v>
      </c>
      <c r="F602">
        <v>77</v>
      </c>
      <c r="G602">
        <v>77</v>
      </c>
      <c r="H602">
        <v>75</v>
      </c>
      <c r="I602" t="s">
        <v>227</v>
      </c>
      <c r="J602" t="s">
        <v>227</v>
      </c>
      <c r="K602" t="s">
        <v>232</v>
      </c>
      <c r="L602" t="s">
        <v>149</v>
      </c>
      <c r="M602" t="s">
        <v>149</v>
      </c>
      <c r="N602" t="s">
        <v>142</v>
      </c>
      <c r="O602" t="s">
        <v>264</v>
      </c>
      <c r="P602">
        <v>106</v>
      </c>
      <c r="Q602" t="s">
        <v>295</v>
      </c>
      <c r="R602" t="s">
        <v>253</v>
      </c>
      <c r="S602" t="s">
        <v>49</v>
      </c>
    </row>
    <row r="603" spans="1:19" x14ac:dyDescent="0.2">
      <c r="A603" t="s">
        <v>37</v>
      </c>
      <c r="B603" s="17">
        <v>42851.041666666664</v>
      </c>
      <c r="C603" t="s">
        <v>254</v>
      </c>
      <c r="D603" t="s">
        <v>440</v>
      </c>
      <c r="E603" t="s">
        <v>179</v>
      </c>
      <c r="F603">
        <v>78</v>
      </c>
      <c r="G603">
        <v>78</v>
      </c>
      <c r="H603">
        <v>77</v>
      </c>
      <c r="I603" t="s">
        <v>64</v>
      </c>
      <c r="J603" t="s">
        <v>64</v>
      </c>
      <c r="K603" t="s">
        <v>227</v>
      </c>
      <c r="L603" t="s">
        <v>66</v>
      </c>
      <c r="M603" t="s">
        <v>66</v>
      </c>
      <c r="N603" t="s">
        <v>153</v>
      </c>
      <c r="O603" t="s">
        <v>282</v>
      </c>
      <c r="P603">
        <v>104</v>
      </c>
      <c r="Q603" t="s">
        <v>259</v>
      </c>
      <c r="R603" t="s">
        <v>253</v>
      </c>
      <c r="S603" t="s">
        <v>49</v>
      </c>
    </row>
    <row r="604" spans="1:19" x14ac:dyDescent="0.2">
      <c r="A604" t="s">
        <v>37</v>
      </c>
      <c r="B604" s="17">
        <v>42851.083333333336</v>
      </c>
      <c r="C604" t="s">
        <v>169</v>
      </c>
      <c r="D604" t="s">
        <v>254</v>
      </c>
      <c r="E604" t="s">
        <v>169</v>
      </c>
      <c r="F604">
        <v>81</v>
      </c>
      <c r="G604">
        <v>81</v>
      </c>
      <c r="H604">
        <v>78</v>
      </c>
      <c r="I604" t="s">
        <v>116</v>
      </c>
      <c r="J604" t="s">
        <v>116</v>
      </c>
      <c r="K604" t="s">
        <v>64</v>
      </c>
      <c r="L604" t="s">
        <v>75</v>
      </c>
      <c r="M604" t="s">
        <v>66</v>
      </c>
      <c r="N604" t="s">
        <v>75</v>
      </c>
      <c r="O604" t="s">
        <v>117</v>
      </c>
      <c r="P604">
        <v>109</v>
      </c>
      <c r="Q604" t="s">
        <v>377</v>
      </c>
      <c r="R604" t="s">
        <v>253</v>
      </c>
      <c r="S604" t="s">
        <v>49</v>
      </c>
    </row>
    <row r="605" spans="1:19" x14ac:dyDescent="0.2">
      <c r="A605" t="s">
        <v>37</v>
      </c>
      <c r="B605" s="17">
        <v>42851.125</v>
      </c>
      <c r="C605" t="s">
        <v>169</v>
      </c>
      <c r="D605" t="s">
        <v>169</v>
      </c>
      <c r="E605" t="s">
        <v>125</v>
      </c>
      <c r="F605">
        <v>81</v>
      </c>
      <c r="G605">
        <v>82</v>
      </c>
      <c r="H605">
        <v>81</v>
      </c>
      <c r="I605" t="s">
        <v>57</v>
      </c>
      <c r="J605" t="s">
        <v>88</v>
      </c>
      <c r="K605" t="s">
        <v>116</v>
      </c>
      <c r="L605" t="s">
        <v>171</v>
      </c>
      <c r="M605" t="s">
        <v>75</v>
      </c>
      <c r="N605" t="s">
        <v>171</v>
      </c>
      <c r="O605" t="s">
        <v>77</v>
      </c>
      <c r="P605">
        <v>109</v>
      </c>
      <c r="Q605" t="s">
        <v>136</v>
      </c>
      <c r="R605" t="s">
        <v>253</v>
      </c>
      <c r="S605" t="s">
        <v>49</v>
      </c>
    </row>
    <row r="606" spans="1:19" x14ac:dyDescent="0.2">
      <c r="A606" t="s">
        <v>37</v>
      </c>
      <c r="B606" s="17">
        <v>42851.166666666664</v>
      </c>
      <c r="C606" t="s">
        <v>169</v>
      </c>
      <c r="D606" t="s">
        <v>254</v>
      </c>
      <c r="E606" t="s">
        <v>175</v>
      </c>
      <c r="F606">
        <v>82</v>
      </c>
      <c r="G606">
        <v>82</v>
      </c>
      <c r="H606">
        <v>81</v>
      </c>
      <c r="I606" t="s">
        <v>88</v>
      </c>
      <c r="J606" t="s">
        <v>88</v>
      </c>
      <c r="K606" t="s">
        <v>57</v>
      </c>
      <c r="L606" t="s">
        <v>422</v>
      </c>
      <c r="M606" t="s">
        <v>171</v>
      </c>
      <c r="N606" t="s">
        <v>422</v>
      </c>
      <c r="O606" t="s">
        <v>117</v>
      </c>
      <c r="P606">
        <v>106</v>
      </c>
      <c r="Q606" t="s">
        <v>113</v>
      </c>
      <c r="R606" t="s">
        <v>253</v>
      </c>
      <c r="S606" t="s">
        <v>49</v>
      </c>
    </row>
    <row r="607" spans="1:19" x14ac:dyDescent="0.2">
      <c r="A607" t="s">
        <v>37</v>
      </c>
      <c r="B607" s="17">
        <v>42851.208333333336</v>
      </c>
      <c r="C607" t="s">
        <v>169</v>
      </c>
      <c r="D607" t="s">
        <v>179</v>
      </c>
      <c r="E607" t="s">
        <v>125</v>
      </c>
      <c r="F607">
        <v>82</v>
      </c>
      <c r="G607">
        <v>83</v>
      </c>
      <c r="H607">
        <v>81</v>
      </c>
      <c r="I607" t="s">
        <v>89</v>
      </c>
      <c r="J607" t="s">
        <v>89</v>
      </c>
      <c r="K607" t="s">
        <v>88</v>
      </c>
      <c r="L607" t="s">
        <v>277</v>
      </c>
      <c r="M607" t="s">
        <v>422</v>
      </c>
      <c r="N607" t="s">
        <v>277</v>
      </c>
      <c r="O607" t="s">
        <v>77</v>
      </c>
      <c r="P607">
        <v>116</v>
      </c>
      <c r="Q607" t="s">
        <v>377</v>
      </c>
      <c r="R607" t="s">
        <v>253</v>
      </c>
      <c r="S607" t="s">
        <v>49</v>
      </c>
    </row>
    <row r="608" spans="1:19" x14ac:dyDescent="0.2">
      <c r="A608" t="s">
        <v>37</v>
      </c>
      <c r="B608" s="17">
        <v>42851.25</v>
      </c>
      <c r="C608" t="s">
        <v>175</v>
      </c>
      <c r="D608" t="s">
        <v>169</v>
      </c>
      <c r="E608" t="s">
        <v>125</v>
      </c>
      <c r="F608">
        <v>82</v>
      </c>
      <c r="G608">
        <v>83</v>
      </c>
      <c r="H608">
        <v>82</v>
      </c>
      <c r="I608" t="s">
        <v>88</v>
      </c>
      <c r="J608" t="s">
        <v>89</v>
      </c>
      <c r="K608" t="s">
        <v>88</v>
      </c>
      <c r="L608" t="s">
        <v>256</v>
      </c>
      <c r="M608" t="s">
        <v>277</v>
      </c>
      <c r="N608" t="s">
        <v>268</v>
      </c>
      <c r="O608" t="s">
        <v>47</v>
      </c>
      <c r="P608">
        <v>115</v>
      </c>
      <c r="Q608" t="s">
        <v>356</v>
      </c>
      <c r="R608" t="s">
        <v>253</v>
      </c>
      <c r="S608" t="s">
        <v>49</v>
      </c>
    </row>
    <row r="609" spans="1:19" x14ac:dyDescent="0.2">
      <c r="A609" t="s">
        <v>37</v>
      </c>
      <c r="B609" s="17">
        <v>42851.291666666664</v>
      </c>
      <c r="C609" t="s">
        <v>125</v>
      </c>
      <c r="D609" t="s">
        <v>175</v>
      </c>
      <c r="E609" t="s">
        <v>170</v>
      </c>
      <c r="F609">
        <v>82</v>
      </c>
      <c r="G609">
        <v>83</v>
      </c>
      <c r="H609">
        <v>82</v>
      </c>
      <c r="I609" t="s">
        <v>88</v>
      </c>
      <c r="J609" t="s">
        <v>89</v>
      </c>
      <c r="K609" t="s">
        <v>57</v>
      </c>
      <c r="L609" t="s">
        <v>277</v>
      </c>
      <c r="M609" t="s">
        <v>336</v>
      </c>
      <c r="N609" t="s">
        <v>268</v>
      </c>
      <c r="O609" t="s">
        <v>315</v>
      </c>
      <c r="P609">
        <v>119</v>
      </c>
      <c r="Q609" t="s">
        <v>95</v>
      </c>
      <c r="R609" t="s">
        <v>307</v>
      </c>
      <c r="S609" t="s">
        <v>49</v>
      </c>
    </row>
    <row r="610" spans="1:19" x14ac:dyDescent="0.2">
      <c r="A610" t="s">
        <v>37</v>
      </c>
      <c r="B610" s="17">
        <v>42851.333333333336</v>
      </c>
      <c r="C610" t="s">
        <v>63</v>
      </c>
      <c r="D610" t="s">
        <v>125</v>
      </c>
      <c r="E610" t="s">
        <v>63</v>
      </c>
      <c r="F610">
        <v>81</v>
      </c>
      <c r="G610">
        <v>82</v>
      </c>
      <c r="H610">
        <v>81</v>
      </c>
      <c r="I610" t="s">
        <v>245</v>
      </c>
      <c r="J610" t="s">
        <v>88</v>
      </c>
      <c r="K610" t="s">
        <v>42</v>
      </c>
      <c r="L610" t="s">
        <v>255</v>
      </c>
      <c r="M610" t="s">
        <v>255</v>
      </c>
      <c r="N610" t="s">
        <v>256</v>
      </c>
      <c r="O610" t="s">
        <v>214</v>
      </c>
      <c r="P610">
        <v>108</v>
      </c>
      <c r="Q610" t="s">
        <v>343</v>
      </c>
      <c r="R610" t="s">
        <v>253</v>
      </c>
      <c r="S610" t="s">
        <v>49</v>
      </c>
    </row>
    <row r="611" spans="1:19" x14ac:dyDescent="0.2">
      <c r="A611" t="s">
        <v>37</v>
      </c>
      <c r="B611" s="17">
        <v>42851.375</v>
      </c>
      <c r="C611" t="s">
        <v>125</v>
      </c>
      <c r="D611" t="s">
        <v>125</v>
      </c>
      <c r="E611" t="s">
        <v>63</v>
      </c>
      <c r="F611">
        <v>80</v>
      </c>
      <c r="G611">
        <v>82</v>
      </c>
      <c r="H611">
        <v>80</v>
      </c>
      <c r="I611" t="s">
        <v>64</v>
      </c>
      <c r="J611" t="s">
        <v>64</v>
      </c>
      <c r="K611" t="s">
        <v>42</v>
      </c>
      <c r="L611" t="s">
        <v>171</v>
      </c>
      <c r="M611" t="s">
        <v>171</v>
      </c>
      <c r="N611" t="s">
        <v>255</v>
      </c>
      <c r="O611" t="s">
        <v>67</v>
      </c>
      <c r="P611">
        <v>113</v>
      </c>
      <c r="Q611" t="s">
        <v>305</v>
      </c>
      <c r="R611" t="s">
        <v>783</v>
      </c>
      <c r="S611" t="s">
        <v>49</v>
      </c>
    </row>
    <row r="612" spans="1:19" x14ac:dyDescent="0.2">
      <c r="A612" t="s">
        <v>37</v>
      </c>
      <c r="B612" s="17">
        <v>42851.416666666664</v>
      </c>
      <c r="C612" t="s">
        <v>543</v>
      </c>
      <c r="D612" t="s">
        <v>543</v>
      </c>
      <c r="E612" t="s">
        <v>125</v>
      </c>
      <c r="F612">
        <v>74</v>
      </c>
      <c r="G612">
        <v>80</v>
      </c>
      <c r="H612">
        <v>74</v>
      </c>
      <c r="I612" t="s">
        <v>57</v>
      </c>
      <c r="J612" t="s">
        <v>40</v>
      </c>
      <c r="K612" t="s">
        <v>64</v>
      </c>
      <c r="L612" t="s">
        <v>281</v>
      </c>
      <c r="M612" t="s">
        <v>281</v>
      </c>
      <c r="N612" t="s">
        <v>171</v>
      </c>
      <c r="O612" t="s">
        <v>67</v>
      </c>
      <c r="P612">
        <v>115</v>
      </c>
      <c r="Q612" t="s">
        <v>282</v>
      </c>
      <c r="R612" t="s">
        <v>782</v>
      </c>
      <c r="S612" t="s">
        <v>49</v>
      </c>
    </row>
    <row r="613" spans="1:19" x14ac:dyDescent="0.2">
      <c r="A613" t="s">
        <v>37</v>
      </c>
      <c r="B613" s="17">
        <v>42851.458333333336</v>
      </c>
      <c r="C613" t="s">
        <v>477</v>
      </c>
      <c r="D613" t="s">
        <v>276</v>
      </c>
      <c r="E613" t="s">
        <v>543</v>
      </c>
      <c r="F613">
        <v>74</v>
      </c>
      <c r="G613">
        <v>75</v>
      </c>
      <c r="H613">
        <v>73</v>
      </c>
      <c r="I613" t="s">
        <v>40</v>
      </c>
      <c r="J613" t="s">
        <v>129</v>
      </c>
      <c r="K613" t="s">
        <v>116</v>
      </c>
      <c r="L613" t="s">
        <v>223</v>
      </c>
      <c r="M613" t="s">
        <v>223</v>
      </c>
      <c r="N613" t="s">
        <v>281</v>
      </c>
      <c r="O613" t="s">
        <v>205</v>
      </c>
      <c r="P613">
        <v>118</v>
      </c>
      <c r="Q613" t="s">
        <v>68</v>
      </c>
      <c r="R613" t="s">
        <v>781</v>
      </c>
      <c r="S613" t="s">
        <v>49</v>
      </c>
    </row>
    <row r="614" spans="1:19" x14ac:dyDescent="0.2">
      <c r="A614" t="s">
        <v>37</v>
      </c>
      <c r="B614" s="17">
        <v>42851.5</v>
      </c>
      <c r="C614" t="s">
        <v>213</v>
      </c>
      <c r="D614" t="s">
        <v>426</v>
      </c>
      <c r="E614" t="s">
        <v>543</v>
      </c>
      <c r="F614">
        <v>73</v>
      </c>
      <c r="G614">
        <v>76</v>
      </c>
      <c r="H614">
        <v>70</v>
      </c>
      <c r="I614" t="s">
        <v>129</v>
      </c>
      <c r="J614" t="s">
        <v>39</v>
      </c>
      <c r="K614" t="s">
        <v>90</v>
      </c>
      <c r="L614" t="s">
        <v>156</v>
      </c>
      <c r="M614" t="s">
        <v>156</v>
      </c>
      <c r="N614" t="s">
        <v>223</v>
      </c>
      <c r="O614" t="s">
        <v>315</v>
      </c>
      <c r="P614">
        <v>109</v>
      </c>
      <c r="Q614" t="s">
        <v>343</v>
      </c>
      <c r="R614" t="s">
        <v>780</v>
      </c>
      <c r="S614" t="s">
        <v>49</v>
      </c>
    </row>
    <row r="615" spans="1:19" x14ac:dyDescent="0.2">
      <c r="A615" t="s">
        <v>37</v>
      </c>
      <c r="B615" s="17">
        <v>42851.541666666664</v>
      </c>
      <c r="C615" t="s">
        <v>394</v>
      </c>
      <c r="D615" t="s">
        <v>207</v>
      </c>
      <c r="E615" t="s">
        <v>432</v>
      </c>
      <c r="F615">
        <v>71</v>
      </c>
      <c r="G615">
        <v>73</v>
      </c>
      <c r="H615">
        <v>68</v>
      </c>
      <c r="I615" t="s">
        <v>88</v>
      </c>
      <c r="J615" t="s">
        <v>62</v>
      </c>
      <c r="K615" t="s">
        <v>90</v>
      </c>
      <c r="L615" t="s">
        <v>223</v>
      </c>
      <c r="M615" t="s">
        <v>156</v>
      </c>
      <c r="N615" t="s">
        <v>58</v>
      </c>
      <c r="O615" t="s">
        <v>117</v>
      </c>
      <c r="P615">
        <v>111</v>
      </c>
      <c r="Q615" t="s">
        <v>113</v>
      </c>
      <c r="R615" t="s">
        <v>779</v>
      </c>
      <c r="S615" t="s">
        <v>49</v>
      </c>
    </row>
    <row r="616" spans="1:19" x14ac:dyDescent="0.2">
      <c r="A616" t="s">
        <v>37</v>
      </c>
      <c r="B616" s="17">
        <v>42851.583333333336</v>
      </c>
      <c r="C616" t="s">
        <v>288</v>
      </c>
      <c r="D616" t="s">
        <v>222</v>
      </c>
      <c r="E616" t="s">
        <v>213</v>
      </c>
      <c r="F616">
        <v>66</v>
      </c>
      <c r="G616">
        <v>72</v>
      </c>
      <c r="H616">
        <v>65</v>
      </c>
      <c r="I616" t="s">
        <v>40</v>
      </c>
      <c r="J616" t="s">
        <v>55</v>
      </c>
      <c r="K616" t="s">
        <v>245</v>
      </c>
      <c r="L616" t="s">
        <v>149</v>
      </c>
      <c r="M616" t="s">
        <v>223</v>
      </c>
      <c r="N616" t="s">
        <v>149</v>
      </c>
      <c r="O616" t="s">
        <v>47</v>
      </c>
      <c r="P616">
        <v>119</v>
      </c>
      <c r="Q616" t="s">
        <v>105</v>
      </c>
      <c r="R616" t="s">
        <v>778</v>
      </c>
      <c r="S616" t="s">
        <v>49</v>
      </c>
    </row>
    <row r="617" spans="1:19" x14ac:dyDescent="0.2">
      <c r="A617" t="s">
        <v>37</v>
      </c>
      <c r="B617" s="17">
        <v>42851.625</v>
      </c>
      <c r="C617" t="s">
        <v>275</v>
      </c>
      <c r="D617" t="s">
        <v>208</v>
      </c>
      <c r="E617" t="s">
        <v>221</v>
      </c>
      <c r="F617">
        <v>61</v>
      </c>
      <c r="G617">
        <v>68</v>
      </c>
      <c r="H617">
        <v>61</v>
      </c>
      <c r="I617" t="s">
        <v>184</v>
      </c>
      <c r="J617" t="s">
        <v>80</v>
      </c>
      <c r="K617" t="s">
        <v>42</v>
      </c>
      <c r="L617" t="s">
        <v>249</v>
      </c>
      <c r="M617" t="s">
        <v>149</v>
      </c>
      <c r="N617" t="s">
        <v>249</v>
      </c>
      <c r="O617" t="s">
        <v>47</v>
      </c>
      <c r="P617">
        <v>116</v>
      </c>
      <c r="Q617" t="s">
        <v>105</v>
      </c>
      <c r="R617" t="s">
        <v>777</v>
      </c>
      <c r="S617" t="s">
        <v>49</v>
      </c>
    </row>
    <row r="618" spans="1:19" x14ac:dyDescent="0.2">
      <c r="A618" t="s">
        <v>37</v>
      </c>
      <c r="B618" s="17">
        <v>42851.666666666664</v>
      </c>
      <c r="C618" t="s">
        <v>596</v>
      </c>
      <c r="D618" t="s">
        <v>596</v>
      </c>
      <c r="E618" t="s">
        <v>201</v>
      </c>
      <c r="F618">
        <v>58</v>
      </c>
      <c r="G618">
        <v>64</v>
      </c>
      <c r="H618">
        <v>54</v>
      </c>
      <c r="I618" t="s">
        <v>42</v>
      </c>
      <c r="J618" t="s">
        <v>39</v>
      </c>
      <c r="K618" t="s">
        <v>380</v>
      </c>
      <c r="L618" t="s">
        <v>198</v>
      </c>
      <c r="M618" t="s">
        <v>249</v>
      </c>
      <c r="N618" t="s">
        <v>198</v>
      </c>
      <c r="O618" t="s">
        <v>77</v>
      </c>
      <c r="P618">
        <v>123</v>
      </c>
      <c r="Q618" t="s">
        <v>123</v>
      </c>
      <c r="R618" t="s">
        <v>776</v>
      </c>
      <c r="S618" t="s">
        <v>49</v>
      </c>
    </row>
    <row r="619" spans="1:19" x14ac:dyDescent="0.2">
      <c r="A619" t="s">
        <v>37</v>
      </c>
      <c r="B619" s="17">
        <v>42851.708333333336</v>
      </c>
      <c r="C619" t="s">
        <v>326</v>
      </c>
      <c r="D619" t="s">
        <v>195</v>
      </c>
      <c r="E619" t="s">
        <v>286</v>
      </c>
      <c r="F619">
        <v>56</v>
      </c>
      <c r="G619">
        <v>58</v>
      </c>
      <c r="H619">
        <v>52</v>
      </c>
      <c r="I619" t="s">
        <v>408</v>
      </c>
      <c r="J619" t="s">
        <v>41</v>
      </c>
      <c r="K619" t="s">
        <v>658</v>
      </c>
      <c r="L619" t="s">
        <v>484</v>
      </c>
      <c r="M619" t="s">
        <v>198</v>
      </c>
      <c r="N619" t="s">
        <v>484</v>
      </c>
      <c r="O619" t="s">
        <v>278</v>
      </c>
      <c r="P619">
        <v>126</v>
      </c>
      <c r="Q619" t="s">
        <v>52</v>
      </c>
      <c r="R619" t="s">
        <v>775</v>
      </c>
      <c r="S619" t="s">
        <v>49</v>
      </c>
    </row>
    <row r="620" spans="1:19" x14ac:dyDescent="0.2">
      <c r="A620" t="s">
        <v>37</v>
      </c>
      <c r="B620" s="17">
        <v>42851.75</v>
      </c>
      <c r="C620" t="s">
        <v>540</v>
      </c>
      <c r="D620" t="s">
        <v>314</v>
      </c>
      <c r="E620" t="s">
        <v>318</v>
      </c>
      <c r="F620">
        <v>62</v>
      </c>
      <c r="G620">
        <v>63</v>
      </c>
      <c r="H620">
        <v>55</v>
      </c>
      <c r="I620" t="s">
        <v>64</v>
      </c>
      <c r="J620" t="s">
        <v>57</v>
      </c>
      <c r="K620" t="s">
        <v>413</v>
      </c>
      <c r="L620" t="s">
        <v>186</v>
      </c>
      <c r="M620" t="s">
        <v>484</v>
      </c>
      <c r="N620" t="s">
        <v>448</v>
      </c>
      <c r="O620" t="s">
        <v>47</v>
      </c>
      <c r="P620">
        <v>99</v>
      </c>
      <c r="Q620" t="s">
        <v>377</v>
      </c>
      <c r="R620" t="s">
        <v>774</v>
      </c>
      <c r="S620" t="s">
        <v>49</v>
      </c>
    </row>
    <row r="621" spans="1:19" x14ac:dyDescent="0.2">
      <c r="A621" t="s">
        <v>37</v>
      </c>
      <c r="B621" s="17">
        <v>42851.791666666664</v>
      </c>
      <c r="C621" t="s">
        <v>263</v>
      </c>
      <c r="D621" t="s">
        <v>540</v>
      </c>
      <c r="E621" t="s">
        <v>263</v>
      </c>
      <c r="F621">
        <v>78</v>
      </c>
      <c r="G621">
        <v>79</v>
      </c>
      <c r="H621">
        <v>61</v>
      </c>
      <c r="I621" t="s">
        <v>74</v>
      </c>
      <c r="J621" t="s">
        <v>55</v>
      </c>
      <c r="K621" t="s">
        <v>227</v>
      </c>
      <c r="L621" t="s">
        <v>258</v>
      </c>
      <c r="M621" t="s">
        <v>258</v>
      </c>
      <c r="N621" t="s">
        <v>197</v>
      </c>
      <c r="O621" t="s">
        <v>242</v>
      </c>
      <c r="P621">
        <v>63</v>
      </c>
      <c r="Q621" t="s">
        <v>377</v>
      </c>
      <c r="R621" t="s">
        <v>773</v>
      </c>
      <c r="S621" t="s">
        <v>49</v>
      </c>
    </row>
    <row r="622" spans="1:19" x14ac:dyDescent="0.2">
      <c r="A622" t="s">
        <v>37</v>
      </c>
      <c r="B622" s="17">
        <v>42851.833333333336</v>
      </c>
      <c r="C622" t="s">
        <v>310</v>
      </c>
      <c r="D622" t="s">
        <v>101</v>
      </c>
      <c r="E622" t="s">
        <v>110</v>
      </c>
      <c r="F622">
        <v>72</v>
      </c>
      <c r="G622">
        <v>79</v>
      </c>
      <c r="H622">
        <v>72</v>
      </c>
      <c r="I622" t="s">
        <v>41</v>
      </c>
      <c r="J622" t="s">
        <v>87</v>
      </c>
      <c r="K622" t="s">
        <v>41</v>
      </c>
      <c r="L622" t="s">
        <v>272</v>
      </c>
      <c r="M622" t="s">
        <v>272</v>
      </c>
      <c r="N622" t="s">
        <v>258</v>
      </c>
      <c r="O622" t="s">
        <v>70</v>
      </c>
      <c r="P622">
        <v>96</v>
      </c>
      <c r="Q622" t="s">
        <v>215</v>
      </c>
      <c r="R622" t="s">
        <v>772</v>
      </c>
      <c r="S622" t="s">
        <v>49</v>
      </c>
    </row>
    <row r="623" spans="1:19" x14ac:dyDescent="0.2">
      <c r="A623" t="s">
        <v>37</v>
      </c>
      <c r="B623" s="17">
        <v>42851.875</v>
      </c>
      <c r="C623" t="s">
        <v>440</v>
      </c>
      <c r="D623" t="s">
        <v>310</v>
      </c>
      <c r="E623" t="s">
        <v>440</v>
      </c>
      <c r="F623">
        <v>75</v>
      </c>
      <c r="G623">
        <v>75</v>
      </c>
      <c r="H623">
        <v>71</v>
      </c>
      <c r="I623" t="s">
        <v>232</v>
      </c>
      <c r="J623" t="s">
        <v>227</v>
      </c>
      <c r="K623" t="s">
        <v>56</v>
      </c>
      <c r="L623" t="s">
        <v>204</v>
      </c>
      <c r="M623" t="s">
        <v>204</v>
      </c>
      <c r="N623" t="s">
        <v>272</v>
      </c>
      <c r="O623" t="s">
        <v>144</v>
      </c>
      <c r="P623">
        <v>69</v>
      </c>
      <c r="Q623" t="s">
        <v>438</v>
      </c>
      <c r="R623" t="s">
        <v>771</v>
      </c>
      <c r="S623" t="s">
        <v>49</v>
      </c>
    </row>
    <row r="624" spans="1:19" x14ac:dyDescent="0.2">
      <c r="A624" t="s">
        <v>37</v>
      </c>
      <c r="B624" s="17">
        <v>42851.916666666664</v>
      </c>
      <c r="C624" t="s">
        <v>348</v>
      </c>
      <c r="D624" t="s">
        <v>257</v>
      </c>
      <c r="E624" t="s">
        <v>179</v>
      </c>
      <c r="F624">
        <v>69</v>
      </c>
      <c r="G624">
        <v>78</v>
      </c>
      <c r="H624">
        <v>68</v>
      </c>
      <c r="I624" t="s">
        <v>400</v>
      </c>
      <c r="J624" t="s">
        <v>245</v>
      </c>
      <c r="K624" t="s">
        <v>400</v>
      </c>
      <c r="L624" t="s">
        <v>171</v>
      </c>
      <c r="M624" t="s">
        <v>171</v>
      </c>
      <c r="N624" t="s">
        <v>204</v>
      </c>
      <c r="O624" t="s">
        <v>83</v>
      </c>
      <c r="P624">
        <v>112</v>
      </c>
      <c r="Q624" t="s">
        <v>282</v>
      </c>
      <c r="R624" t="s">
        <v>514</v>
      </c>
      <c r="S624" t="s">
        <v>49</v>
      </c>
    </row>
    <row r="625" spans="1:19" x14ac:dyDescent="0.2">
      <c r="A625" t="s">
        <v>37</v>
      </c>
      <c r="B625" s="17">
        <v>42851.958333333336</v>
      </c>
      <c r="C625" t="s">
        <v>169</v>
      </c>
      <c r="D625" t="s">
        <v>348</v>
      </c>
      <c r="E625" t="s">
        <v>115</v>
      </c>
      <c r="F625">
        <v>75</v>
      </c>
      <c r="G625">
        <v>75</v>
      </c>
      <c r="H625">
        <v>68</v>
      </c>
      <c r="I625" t="s">
        <v>408</v>
      </c>
      <c r="J625" t="s">
        <v>408</v>
      </c>
      <c r="K625" t="s">
        <v>627</v>
      </c>
      <c r="L625" t="s">
        <v>153</v>
      </c>
      <c r="M625" t="s">
        <v>153</v>
      </c>
      <c r="N625" t="s">
        <v>171</v>
      </c>
      <c r="O625" t="s">
        <v>187</v>
      </c>
      <c r="P625">
        <v>99</v>
      </c>
      <c r="Q625" t="s">
        <v>282</v>
      </c>
      <c r="R625" t="s">
        <v>253</v>
      </c>
      <c r="S625" t="s">
        <v>49</v>
      </c>
    </row>
    <row r="626" spans="1:19" x14ac:dyDescent="0.2">
      <c r="A626" t="s">
        <v>37</v>
      </c>
      <c r="B626" s="17">
        <v>42852</v>
      </c>
      <c r="C626" t="s">
        <v>169</v>
      </c>
      <c r="D626" t="s">
        <v>179</v>
      </c>
      <c r="E626" t="s">
        <v>175</v>
      </c>
      <c r="F626">
        <v>77</v>
      </c>
      <c r="G626">
        <v>77</v>
      </c>
      <c r="H626">
        <v>74</v>
      </c>
      <c r="I626" t="s">
        <v>232</v>
      </c>
      <c r="J626" t="s">
        <v>232</v>
      </c>
      <c r="K626" t="s">
        <v>408</v>
      </c>
      <c r="L626" t="s">
        <v>149</v>
      </c>
      <c r="M626" t="s">
        <v>66</v>
      </c>
      <c r="N626" t="s">
        <v>153</v>
      </c>
      <c r="O626" t="s">
        <v>67</v>
      </c>
      <c r="P626">
        <v>115</v>
      </c>
      <c r="Q626" t="s">
        <v>305</v>
      </c>
      <c r="R626" t="s">
        <v>253</v>
      </c>
      <c r="S626" t="s">
        <v>49</v>
      </c>
    </row>
    <row r="627" spans="1:19" x14ac:dyDescent="0.2">
      <c r="A627" t="s">
        <v>37</v>
      </c>
      <c r="B627" s="17">
        <v>42852.041666666664</v>
      </c>
      <c r="C627" t="s">
        <v>170</v>
      </c>
      <c r="D627" t="s">
        <v>179</v>
      </c>
      <c r="E627" t="s">
        <v>71</v>
      </c>
      <c r="F627">
        <v>78</v>
      </c>
      <c r="G627">
        <v>79</v>
      </c>
      <c r="H627">
        <v>76</v>
      </c>
      <c r="I627" t="s">
        <v>41</v>
      </c>
      <c r="J627" t="s">
        <v>227</v>
      </c>
      <c r="K627" t="s">
        <v>231</v>
      </c>
      <c r="L627" t="s">
        <v>149</v>
      </c>
      <c r="M627" t="s">
        <v>139</v>
      </c>
      <c r="N627" t="s">
        <v>149</v>
      </c>
      <c r="O627" t="s">
        <v>264</v>
      </c>
      <c r="P627">
        <v>100</v>
      </c>
      <c r="Q627" t="s">
        <v>181</v>
      </c>
      <c r="R627" t="s">
        <v>253</v>
      </c>
      <c r="S627" t="s">
        <v>49</v>
      </c>
    </row>
    <row r="628" spans="1:19" x14ac:dyDescent="0.2">
      <c r="A628" t="s">
        <v>37</v>
      </c>
      <c r="B628" s="17">
        <v>42852.083333333336</v>
      </c>
      <c r="C628" t="s">
        <v>170</v>
      </c>
      <c r="D628" t="s">
        <v>175</v>
      </c>
      <c r="E628" t="s">
        <v>63</v>
      </c>
      <c r="F628">
        <v>79</v>
      </c>
      <c r="G628">
        <v>80</v>
      </c>
      <c r="H628">
        <v>78</v>
      </c>
      <c r="I628" t="s">
        <v>227</v>
      </c>
      <c r="J628" t="s">
        <v>227</v>
      </c>
      <c r="K628" t="s">
        <v>232</v>
      </c>
      <c r="L628" t="s">
        <v>281</v>
      </c>
      <c r="M628" t="s">
        <v>149</v>
      </c>
      <c r="N628" t="s">
        <v>281</v>
      </c>
      <c r="O628" t="s">
        <v>104</v>
      </c>
      <c r="P628">
        <v>104</v>
      </c>
      <c r="Q628" t="s">
        <v>93</v>
      </c>
      <c r="R628" t="s">
        <v>253</v>
      </c>
      <c r="S628" t="s">
        <v>49</v>
      </c>
    </row>
    <row r="629" spans="1:19" x14ac:dyDescent="0.2">
      <c r="A629" t="s">
        <v>37</v>
      </c>
      <c r="B629" s="17">
        <v>42852.125</v>
      </c>
      <c r="C629" t="s">
        <v>63</v>
      </c>
      <c r="D629" t="s">
        <v>170</v>
      </c>
      <c r="E629" t="s">
        <v>63</v>
      </c>
      <c r="F629">
        <v>82</v>
      </c>
      <c r="G629">
        <v>82</v>
      </c>
      <c r="H629">
        <v>79</v>
      </c>
      <c r="I629" t="s">
        <v>64</v>
      </c>
      <c r="J629" t="s">
        <v>64</v>
      </c>
      <c r="K629" t="s">
        <v>41</v>
      </c>
      <c r="L629" t="s">
        <v>171</v>
      </c>
      <c r="M629" t="s">
        <v>281</v>
      </c>
      <c r="N629" t="s">
        <v>171</v>
      </c>
      <c r="O629" t="s">
        <v>98</v>
      </c>
      <c r="P629">
        <v>106</v>
      </c>
      <c r="Q629" t="s">
        <v>93</v>
      </c>
      <c r="R629" t="s">
        <v>253</v>
      </c>
      <c r="S629" t="s">
        <v>49</v>
      </c>
    </row>
    <row r="630" spans="1:19" x14ac:dyDescent="0.2">
      <c r="A630" t="s">
        <v>37</v>
      </c>
      <c r="B630" s="17">
        <v>42852.166666666664</v>
      </c>
      <c r="C630" t="s">
        <v>96</v>
      </c>
      <c r="D630" t="s">
        <v>96</v>
      </c>
      <c r="E630" t="s">
        <v>63</v>
      </c>
      <c r="F630">
        <v>82</v>
      </c>
      <c r="G630">
        <v>83</v>
      </c>
      <c r="H630">
        <v>82</v>
      </c>
      <c r="I630" t="s">
        <v>184</v>
      </c>
      <c r="J630" t="s">
        <v>184</v>
      </c>
      <c r="K630" t="s">
        <v>64</v>
      </c>
      <c r="L630" t="s">
        <v>345</v>
      </c>
      <c r="M630" t="s">
        <v>171</v>
      </c>
      <c r="N630" t="s">
        <v>249</v>
      </c>
      <c r="O630" t="s">
        <v>166</v>
      </c>
      <c r="P630">
        <v>111</v>
      </c>
      <c r="Q630" t="s">
        <v>112</v>
      </c>
      <c r="R630" t="s">
        <v>253</v>
      </c>
      <c r="S630" t="s">
        <v>49</v>
      </c>
    </row>
    <row r="631" spans="1:19" x14ac:dyDescent="0.2">
      <c r="A631" t="s">
        <v>37</v>
      </c>
      <c r="B631" s="17">
        <v>42852.208333333336</v>
      </c>
      <c r="C631" t="s">
        <v>170</v>
      </c>
      <c r="D631" t="s">
        <v>170</v>
      </c>
      <c r="E631" t="s">
        <v>71</v>
      </c>
      <c r="F631">
        <v>82</v>
      </c>
      <c r="G631">
        <v>83</v>
      </c>
      <c r="H631">
        <v>82</v>
      </c>
      <c r="I631" t="s">
        <v>184</v>
      </c>
      <c r="J631" t="s">
        <v>116</v>
      </c>
      <c r="K631" t="s">
        <v>90</v>
      </c>
      <c r="L631" t="s">
        <v>297</v>
      </c>
      <c r="M631" t="s">
        <v>345</v>
      </c>
      <c r="N631" t="s">
        <v>297</v>
      </c>
      <c r="O631" t="s">
        <v>98</v>
      </c>
      <c r="P631">
        <v>121</v>
      </c>
      <c r="Q631" t="s">
        <v>430</v>
      </c>
      <c r="R631" t="s">
        <v>253</v>
      </c>
      <c r="S631" t="s">
        <v>49</v>
      </c>
    </row>
    <row r="632" spans="1:19" x14ac:dyDescent="0.2">
      <c r="A632" t="s">
        <v>37</v>
      </c>
      <c r="B632" s="17">
        <v>42852.25</v>
      </c>
      <c r="C632" t="s">
        <v>179</v>
      </c>
      <c r="D632" t="s">
        <v>179</v>
      </c>
      <c r="E632" t="s">
        <v>96</v>
      </c>
      <c r="F632">
        <v>82</v>
      </c>
      <c r="G632">
        <v>82</v>
      </c>
      <c r="H632">
        <v>81</v>
      </c>
      <c r="I632" t="s">
        <v>89</v>
      </c>
      <c r="J632" t="s">
        <v>89</v>
      </c>
      <c r="K632" t="s">
        <v>90</v>
      </c>
      <c r="L632" t="s">
        <v>255</v>
      </c>
      <c r="M632" t="s">
        <v>297</v>
      </c>
      <c r="N632" t="s">
        <v>255</v>
      </c>
      <c r="O632" t="s">
        <v>214</v>
      </c>
      <c r="P632">
        <v>118</v>
      </c>
      <c r="Q632" t="s">
        <v>430</v>
      </c>
      <c r="R632" t="s">
        <v>795</v>
      </c>
      <c r="S632" t="s">
        <v>49</v>
      </c>
    </row>
    <row r="633" spans="1:19" x14ac:dyDescent="0.2">
      <c r="A633" t="s">
        <v>37</v>
      </c>
      <c r="B633" s="17">
        <v>42852.291666666664</v>
      </c>
      <c r="C633" t="s">
        <v>175</v>
      </c>
      <c r="D633" t="s">
        <v>254</v>
      </c>
      <c r="E633" t="s">
        <v>125</v>
      </c>
      <c r="F633">
        <v>82</v>
      </c>
      <c r="G633">
        <v>82</v>
      </c>
      <c r="H633">
        <v>81</v>
      </c>
      <c r="I633" t="s">
        <v>88</v>
      </c>
      <c r="J633" t="s">
        <v>89</v>
      </c>
      <c r="K633" t="s">
        <v>57</v>
      </c>
      <c r="L633" t="s">
        <v>204</v>
      </c>
      <c r="M633" t="s">
        <v>204</v>
      </c>
      <c r="N633" t="s">
        <v>250</v>
      </c>
      <c r="O633" t="s">
        <v>214</v>
      </c>
      <c r="P633">
        <v>104</v>
      </c>
      <c r="Q633" t="s">
        <v>370</v>
      </c>
      <c r="R633" t="s">
        <v>490</v>
      </c>
      <c r="S633" t="s">
        <v>49</v>
      </c>
    </row>
    <row r="634" spans="1:19" x14ac:dyDescent="0.2">
      <c r="A634" t="s">
        <v>37</v>
      </c>
      <c r="B634" s="17">
        <v>42852.333333333336</v>
      </c>
      <c r="C634" t="s">
        <v>96</v>
      </c>
      <c r="D634" t="s">
        <v>175</v>
      </c>
      <c r="E634" t="s">
        <v>96</v>
      </c>
      <c r="F634">
        <v>83</v>
      </c>
      <c r="G634">
        <v>83</v>
      </c>
      <c r="H634">
        <v>81</v>
      </c>
      <c r="I634" t="s">
        <v>57</v>
      </c>
      <c r="J634" t="s">
        <v>88</v>
      </c>
      <c r="K634" t="s">
        <v>184</v>
      </c>
      <c r="L634" t="s">
        <v>146</v>
      </c>
      <c r="M634" t="s">
        <v>146</v>
      </c>
      <c r="N634" t="s">
        <v>204</v>
      </c>
      <c r="O634" t="s">
        <v>264</v>
      </c>
      <c r="P634">
        <v>100</v>
      </c>
      <c r="Q634" t="s">
        <v>305</v>
      </c>
      <c r="R634" t="s">
        <v>253</v>
      </c>
      <c r="S634" t="s">
        <v>49</v>
      </c>
    </row>
    <row r="635" spans="1:19" x14ac:dyDescent="0.2">
      <c r="A635" t="s">
        <v>37</v>
      </c>
      <c r="B635" s="17">
        <v>42852.375</v>
      </c>
      <c r="C635" t="s">
        <v>63</v>
      </c>
      <c r="D635" t="s">
        <v>170</v>
      </c>
      <c r="E635" t="s">
        <v>115</v>
      </c>
      <c r="F635">
        <v>84</v>
      </c>
      <c r="G635">
        <v>84</v>
      </c>
      <c r="H635">
        <v>82</v>
      </c>
      <c r="I635" t="s">
        <v>116</v>
      </c>
      <c r="J635" t="s">
        <v>88</v>
      </c>
      <c r="K635" t="s">
        <v>90</v>
      </c>
      <c r="L635" t="s">
        <v>281</v>
      </c>
      <c r="M635" t="s">
        <v>281</v>
      </c>
      <c r="N635" t="s">
        <v>146</v>
      </c>
      <c r="O635" t="s">
        <v>160</v>
      </c>
      <c r="P635">
        <v>127</v>
      </c>
      <c r="Q635" t="s">
        <v>112</v>
      </c>
      <c r="R635" s="18">
        <v>9895</v>
      </c>
      <c r="S635" t="s">
        <v>49</v>
      </c>
    </row>
    <row r="636" spans="1:19" x14ac:dyDescent="0.2">
      <c r="A636" t="s">
        <v>37</v>
      </c>
      <c r="B636" s="17">
        <v>42852.416666666664</v>
      </c>
      <c r="C636" t="s">
        <v>329</v>
      </c>
      <c r="D636" t="s">
        <v>329</v>
      </c>
      <c r="E636" t="s">
        <v>63</v>
      </c>
      <c r="F636">
        <v>75</v>
      </c>
      <c r="G636">
        <v>84</v>
      </c>
      <c r="H636">
        <v>73</v>
      </c>
      <c r="I636" t="s">
        <v>129</v>
      </c>
      <c r="J636" t="s">
        <v>87</v>
      </c>
      <c r="K636" t="s">
        <v>116</v>
      </c>
      <c r="L636" t="s">
        <v>139</v>
      </c>
      <c r="M636" t="s">
        <v>139</v>
      </c>
      <c r="N636" t="s">
        <v>281</v>
      </c>
      <c r="O636" t="s">
        <v>46</v>
      </c>
      <c r="P636">
        <v>114</v>
      </c>
      <c r="Q636" t="s">
        <v>264</v>
      </c>
      <c r="R636" t="s">
        <v>794</v>
      </c>
      <c r="S636" t="s">
        <v>49</v>
      </c>
    </row>
    <row r="637" spans="1:19" x14ac:dyDescent="0.2">
      <c r="A637" t="s">
        <v>37</v>
      </c>
      <c r="B637" s="17">
        <v>42852.458333333336</v>
      </c>
      <c r="C637" t="s">
        <v>426</v>
      </c>
      <c r="D637" t="s">
        <v>426</v>
      </c>
      <c r="E637" t="s">
        <v>329</v>
      </c>
      <c r="F637">
        <v>74</v>
      </c>
      <c r="G637">
        <v>75</v>
      </c>
      <c r="H637">
        <v>71</v>
      </c>
      <c r="I637" t="s">
        <v>62</v>
      </c>
      <c r="J637" t="s">
        <v>62</v>
      </c>
      <c r="K637" t="s">
        <v>116</v>
      </c>
      <c r="L637" t="s">
        <v>97</v>
      </c>
      <c r="M637" t="s">
        <v>97</v>
      </c>
      <c r="N637" t="s">
        <v>139</v>
      </c>
      <c r="O637" t="s">
        <v>251</v>
      </c>
      <c r="P637">
        <v>111</v>
      </c>
      <c r="Q637" t="s">
        <v>95</v>
      </c>
      <c r="R637" t="s">
        <v>793</v>
      </c>
      <c r="S637" t="s">
        <v>49</v>
      </c>
    </row>
    <row r="638" spans="1:19" x14ac:dyDescent="0.2">
      <c r="A638" t="s">
        <v>37</v>
      </c>
      <c r="B638" s="17">
        <v>42852.5</v>
      </c>
      <c r="C638" t="s">
        <v>285</v>
      </c>
      <c r="D638" t="s">
        <v>419</v>
      </c>
      <c r="E638" t="s">
        <v>325</v>
      </c>
      <c r="F638">
        <v>67</v>
      </c>
      <c r="G638">
        <v>74</v>
      </c>
      <c r="H638">
        <v>67</v>
      </c>
      <c r="I638" t="s">
        <v>89</v>
      </c>
      <c r="J638" t="s">
        <v>65</v>
      </c>
      <c r="K638" t="s">
        <v>57</v>
      </c>
      <c r="L638" t="s">
        <v>103</v>
      </c>
      <c r="M638" t="s">
        <v>121</v>
      </c>
      <c r="N638" t="s">
        <v>165</v>
      </c>
      <c r="O638" t="s">
        <v>205</v>
      </c>
      <c r="P638">
        <v>128</v>
      </c>
      <c r="Q638" t="s">
        <v>259</v>
      </c>
      <c r="R638" t="s">
        <v>792</v>
      </c>
      <c r="S638" t="s">
        <v>49</v>
      </c>
    </row>
    <row r="639" spans="1:19" x14ac:dyDescent="0.2">
      <c r="A639" t="s">
        <v>37</v>
      </c>
      <c r="B639" s="17">
        <v>42852.541666666664</v>
      </c>
      <c r="C639" t="s">
        <v>318</v>
      </c>
      <c r="D639" t="s">
        <v>318</v>
      </c>
      <c r="E639" t="s">
        <v>426</v>
      </c>
      <c r="F639">
        <v>66</v>
      </c>
      <c r="G639">
        <v>71</v>
      </c>
      <c r="H639">
        <v>66</v>
      </c>
      <c r="I639" t="s">
        <v>38</v>
      </c>
      <c r="J639" t="s">
        <v>73</v>
      </c>
      <c r="K639" t="s">
        <v>57</v>
      </c>
      <c r="L639" t="s">
        <v>103</v>
      </c>
      <c r="M639" t="s">
        <v>44</v>
      </c>
      <c r="N639" t="s">
        <v>103</v>
      </c>
      <c r="O639" t="s">
        <v>163</v>
      </c>
      <c r="P639">
        <v>104</v>
      </c>
      <c r="Q639" t="s">
        <v>105</v>
      </c>
      <c r="R639" t="s">
        <v>791</v>
      </c>
      <c r="S639" t="s">
        <v>49</v>
      </c>
    </row>
    <row r="640" spans="1:19" x14ac:dyDescent="0.2">
      <c r="A640" t="s">
        <v>37</v>
      </c>
      <c r="B640" s="17">
        <v>42852.583333333336</v>
      </c>
      <c r="C640" t="s">
        <v>398</v>
      </c>
      <c r="D640" t="s">
        <v>383</v>
      </c>
      <c r="E640" t="s">
        <v>263</v>
      </c>
      <c r="F640">
        <v>81</v>
      </c>
      <c r="G640">
        <v>81</v>
      </c>
      <c r="H640">
        <v>65</v>
      </c>
      <c r="I640" t="s">
        <v>126</v>
      </c>
      <c r="J640" t="s">
        <v>127</v>
      </c>
      <c r="K640" t="s">
        <v>57</v>
      </c>
      <c r="L640" t="s">
        <v>102</v>
      </c>
      <c r="M640" t="s">
        <v>121</v>
      </c>
      <c r="N640" t="s">
        <v>165</v>
      </c>
      <c r="O640" t="s">
        <v>278</v>
      </c>
      <c r="P640">
        <v>72</v>
      </c>
      <c r="Q640" t="s">
        <v>512</v>
      </c>
      <c r="R640" t="s">
        <v>790</v>
      </c>
      <c r="S640" t="s">
        <v>49</v>
      </c>
    </row>
    <row r="641" spans="1:19" x14ac:dyDescent="0.2">
      <c r="A641" t="s">
        <v>37</v>
      </c>
      <c r="B641" s="17">
        <v>42852.625</v>
      </c>
      <c r="C641" t="s">
        <v>207</v>
      </c>
      <c r="D641" t="s">
        <v>222</v>
      </c>
      <c r="E641" t="s">
        <v>263</v>
      </c>
      <c r="F641">
        <v>73</v>
      </c>
      <c r="G641">
        <v>87</v>
      </c>
      <c r="H641">
        <v>72</v>
      </c>
      <c r="I641" t="s">
        <v>126</v>
      </c>
      <c r="J641" t="s">
        <v>179</v>
      </c>
      <c r="K641" t="s">
        <v>55</v>
      </c>
      <c r="L641" t="s">
        <v>66</v>
      </c>
      <c r="M641" t="s">
        <v>102</v>
      </c>
      <c r="N641" t="s">
        <v>66</v>
      </c>
      <c r="O641" t="s">
        <v>192</v>
      </c>
      <c r="P641">
        <v>108</v>
      </c>
      <c r="Q641" t="s">
        <v>479</v>
      </c>
      <c r="R641" t="s">
        <v>789</v>
      </c>
      <c r="S641" t="s">
        <v>225</v>
      </c>
    </row>
    <row r="642" spans="1:19" x14ac:dyDescent="0.2">
      <c r="A642" t="s">
        <v>37</v>
      </c>
      <c r="B642" s="17">
        <v>42852.666666666664</v>
      </c>
      <c r="C642" t="s">
        <v>288</v>
      </c>
      <c r="D642" t="s">
        <v>212</v>
      </c>
      <c r="E642" t="s">
        <v>432</v>
      </c>
      <c r="F642">
        <v>68</v>
      </c>
      <c r="G642">
        <v>77</v>
      </c>
      <c r="H642">
        <v>66</v>
      </c>
      <c r="I642" t="s">
        <v>74</v>
      </c>
      <c r="J642" t="s">
        <v>128</v>
      </c>
      <c r="K642" t="s">
        <v>88</v>
      </c>
      <c r="L642" t="s">
        <v>236</v>
      </c>
      <c r="M642" t="s">
        <v>66</v>
      </c>
      <c r="N642" t="s">
        <v>236</v>
      </c>
      <c r="O642" t="s">
        <v>199</v>
      </c>
      <c r="P642">
        <v>106</v>
      </c>
      <c r="Q642" t="s">
        <v>594</v>
      </c>
      <c r="R642" t="s">
        <v>788</v>
      </c>
      <c r="S642" t="s">
        <v>49</v>
      </c>
    </row>
    <row r="643" spans="1:19" x14ac:dyDescent="0.2">
      <c r="A643" t="s">
        <v>37</v>
      </c>
      <c r="B643" s="17">
        <v>42852.708333333336</v>
      </c>
      <c r="C643" t="s">
        <v>325</v>
      </c>
      <c r="D643" t="s">
        <v>540</v>
      </c>
      <c r="E643" t="s">
        <v>394</v>
      </c>
      <c r="F643">
        <v>73</v>
      </c>
      <c r="G643">
        <v>73</v>
      </c>
      <c r="H643">
        <v>66</v>
      </c>
      <c r="I643" t="s">
        <v>74</v>
      </c>
      <c r="J643" t="s">
        <v>138</v>
      </c>
      <c r="K643" t="s">
        <v>89</v>
      </c>
      <c r="L643" t="s">
        <v>255</v>
      </c>
      <c r="M643" t="s">
        <v>236</v>
      </c>
      <c r="N643" t="s">
        <v>255</v>
      </c>
      <c r="O643" t="s">
        <v>278</v>
      </c>
      <c r="P643">
        <v>87</v>
      </c>
      <c r="Q643" t="s">
        <v>787</v>
      </c>
      <c r="R643" t="s">
        <v>621</v>
      </c>
      <c r="S643" t="s">
        <v>49</v>
      </c>
    </row>
    <row r="644" spans="1:19" x14ac:dyDescent="0.2">
      <c r="A644" t="s">
        <v>37</v>
      </c>
      <c r="B644" s="17">
        <v>42852.75</v>
      </c>
      <c r="C644" t="s">
        <v>310</v>
      </c>
      <c r="D644" t="s">
        <v>394</v>
      </c>
      <c r="E644" t="s">
        <v>257</v>
      </c>
      <c r="F644">
        <v>76</v>
      </c>
      <c r="G644">
        <v>82</v>
      </c>
      <c r="H644">
        <v>73</v>
      </c>
      <c r="I644" t="s">
        <v>88</v>
      </c>
      <c r="J644" t="s">
        <v>65</v>
      </c>
      <c r="K644" t="s">
        <v>57</v>
      </c>
      <c r="L644" t="s">
        <v>336</v>
      </c>
      <c r="M644" t="s">
        <v>422</v>
      </c>
      <c r="N644" t="s">
        <v>336</v>
      </c>
      <c r="O644" t="s">
        <v>205</v>
      </c>
      <c r="P644">
        <v>118</v>
      </c>
      <c r="Q644" t="s">
        <v>259</v>
      </c>
      <c r="R644" t="s">
        <v>786</v>
      </c>
      <c r="S644" t="s">
        <v>147</v>
      </c>
    </row>
    <row r="645" spans="1:19" x14ac:dyDescent="0.2">
      <c r="A645" t="s">
        <v>37</v>
      </c>
      <c r="B645" s="17">
        <v>42852.791666666664</v>
      </c>
      <c r="C645" t="s">
        <v>543</v>
      </c>
      <c r="D645" t="s">
        <v>101</v>
      </c>
      <c r="E645" t="s">
        <v>310</v>
      </c>
      <c r="F645">
        <v>76</v>
      </c>
      <c r="G645">
        <v>77</v>
      </c>
      <c r="H645">
        <v>74</v>
      </c>
      <c r="I645" t="s">
        <v>54</v>
      </c>
      <c r="J645" t="s">
        <v>129</v>
      </c>
      <c r="K645" t="s">
        <v>116</v>
      </c>
      <c r="L645" t="s">
        <v>277</v>
      </c>
      <c r="M645" t="s">
        <v>250</v>
      </c>
      <c r="N645" t="s">
        <v>277</v>
      </c>
      <c r="O645" t="s">
        <v>166</v>
      </c>
      <c r="P645">
        <v>110</v>
      </c>
      <c r="Q645" t="s">
        <v>136</v>
      </c>
      <c r="R645" t="s">
        <v>724</v>
      </c>
      <c r="S645" t="s">
        <v>49</v>
      </c>
    </row>
    <row r="646" spans="1:19" x14ac:dyDescent="0.2">
      <c r="A646" t="s">
        <v>37</v>
      </c>
      <c r="B646" s="17">
        <v>42852.833333333336</v>
      </c>
      <c r="C646" t="s">
        <v>183</v>
      </c>
      <c r="D646" t="s">
        <v>543</v>
      </c>
      <c r="E646" t="s">
        <v>263</v>
      </c>
      <c r="F646">
        <v>77</v>
      </c>
      <c r="G646">
        <v>77</v>
      </c>
      <c r="H646">
        <v>75</v>
      </c>
      <c r="I646" t="s">
        <v>54</v>
      </c>
      <c r="J646" t="s">
        <v>38</v>
      </c>
      <c r="K646" t="s">
        <v>88</v>
      </c>
      <c r="L646" t="s">
        <v>204</v>
      </c>
      <c r="M646" t="s">
        <v>204</v>
      </c>
      <c r="N646" t="s">
        <v>256</v>
      </c>
      <c r="O646" t="s">
        <v>459</v>
      </c>
      <c r="P646">
        <v>124</v>
      </c>
      <c r="Q646" t="s">
        <v>181</v>
      </c>
      <c r="R646" t="s">
        <v>785</v>
      </c>
      <c r="S646" t="s">
        <v>49</v>
      </c>
    </row>
    <row r="647" spans="1:19" x14ac:dyDescent="0.2">
      <c r="A647" t="s">
        <v>37</v>
      </c>
      <c r="B647" s="17">
        <v>42852.875</v>
      </c>
      <c r="C647" t="s">
        <v>119</v>
      </c>
      <c r="D647" t="s">
        <v>183</v>
      </c>
      <c r="E647" t="s">
        <v>119</v>
      </c>
      <c r="F647">
        <v>80</v>
      </c>
      <c r="G647">
        <v>81</v>
      </c>
      <c r="H647">
        <v>76</v>
      </c>
      <c r="I647" t="s">
        <v>129</v>
      </c>
      <c r="J647" t="s">
        <v>39</v>
      </c>
      <c r="K647" t="s">
        <v>54</v>
      </c>
      <c r="L647" t="s">
        <v>236</v>
      </c>
      <c r="M647" t="s">
        <v>236</v>
      </c>
      <c r="N647" t="s">
        <v>204</v>
      </c>
      <c r="O647" t="s">
        <v>219</v>
      </c>
      <c r="P647">
        <v>108</v>
      </c>
      <c r="Q647" t="s">
        <v>438</v>
      </c>
      <c r="R647" t="s">
        <v>784</v>
      </c>
      <c r="S647" t="s">
        <v>49</v>
      </c>
    </row>
    <row r="648" spans="1:19" x14ac:dyDescent="0.2">
      <c r="A648" t="s">
        <v>37</v>
      </c>
      <c r="B648" s="17">
        <v>42852.916666666664</v>
      </c>
      <c r="C648" t="s">
        <v>261</v>
      </c>
      <c r="D648" t="s">
        <v>119</v>
      </c>
      <c r="E648" t="s">
        <v>261</v>
      </c>
      <c r="F648">
        <v>81</v>
      </c>
      <c r="G648">
        <v>81</v>
      </c>
      <c r="H648">
        <v>80</v>
      </c>
      <c r="I648" t="s">
        <v>129</v>
      </c>
      <c r="J648" t="s">
        <v>39</v>
      </c>
      <c r="K648" t="s">
        <v>54</v>
      </c>
      <c r="L648" t="s">
        <v>75</v>
      </c>
      <c r="M648" t="s">
        <v>75</v>
      </c>
      <c r="N648" t="s">
        <v>236</v>
      </c>
      <c r="O648" t="s">
        <v>302</v>
      </c>
      <c r="P648">
        <v>106</v>
      </c>
      <c r="Q648" t="s">
        <v>341</v>
      </c>
      <c r="R648" t="s">
        <v>515</v>
      </c>
      <c r="S648" t="s">
        <v>49</v>
      </c>
    </row>
    <row r="649" spans="1:19" x14ac:dyDescent="0.2">
      <c r="A649" t="s">
        <v>37</v>
      </c>
      <c r="B649" s="17">
        <v>42852.958333333336</v>
      </c>
      <c r="C649" t="s">
        <v>261</v>
      </c>
      <c r="D649" t="s">
        <v>261</v>
      </c>
      <c r="E649" t="s">
        <v>294</v>
      </c>
      <c r="F649">
        <v>82</v>
      </c>
      <c r="G649">
        <v>82</v>
      </c>
      <c r="H649">
        <v>81</v>
      </c>
      <c r="I649" t="s">
        <v>39</v>
      </c>
      <c r="J649" t="s">
        <v>39</v>
      </c>
      <c r="K649" t="s">
        <v>129</v>
      </c>
      <c r="L649" t="s">
        <v>218</v>
      </c>
      <c r="M649" t="s">
        <v>218</v>
      </c>
      <c r="N649" t="s">
        <v>75</v>
      </c>
      <c r="O649" t="s">
        <v>77</v>
      </c>
      <c r="P649">
        <v>97</v>
      </c>
      <c r="Q649" t="s">
        <v>335</v>
      </c>
      <c r="R649" t="s">
        <v>769</v>
      </c>
      <c r="S649" t="s">
        <v>49</v>
      </c>
    </row>
    <row r="650" spans="1:19" x14ac:dyDescent="0.2">
      <c r="A650" t="s">
        <v>37</v>
      </c>
      <c r="B650" s="17">
        <v>42853</v>
      </c>
      <c r="C650" t="s">
        <v>348</v>
      </c>
      <c r="D650" t="s">
        <v>261</v>
      </c>
      <c r="E650" t="s">
        <v>348</v>
      </c>
      <c r="F650">
        <v>83</v>
      </c>
      <c r="G650">
        <v>83</v>
      </c>
      <c r="H650">
        <v>82</v>
      </c>
      <c r="I650" t="s">
        <v>74</v>
      </c>
      <c r="J650" t="s">
        <v>87</v>
      </c>
      <c r="K650" t="s">
        <v>74</v>
      </c>
      <c r="L650" t="s">
        <v>156</v>
      </c>
      <c r="M650" t="s">
        <v>156</v>
      </c>
      <c r="N650" t="s">
        <v>218</v>
      </c>
      <c r="O650" t="s">
        <v>251</v>
      </c>
      <c r="P650">
        <v>111</v>
      </c>
      <c r="Q650" t="s">
        <v>173</v>
      </c>
      <c r="R650" t="s">
        <v>253</v>
      </c>
      <c r="S650" t="s">
        <v>49</v>
      </c>
    </row>
    <row r="651" spans="1:19" x14ac:dyDescent="0.2">
      <c r="A651" t="s">
        <v>37</v>
      </c>
      <c r="B651" s="17">
        <v>42853.041666666664</v>
      </c>
      <c r="C651" t="s">
        <v>294</v>
      </c>
      <c r="D651" t="s">
        <v>261</v>
      </c>
      <c r="E651" t="s">
        <v>348</v>
      </c>
      <c r="F651">
        <v>82</v>
      </c>
      <c r="G651">
        <v>83</v>
      </c>
      <c r="H651">
        <v>82</v>
      </c>
      <c r="I651" t="s">
        <v>74</v>
      </c>
      <c r="J651" t="s">
        <v>39</v>
      </c>
      <c r="K651" t="s">
        <v>129</v>
      </c>
      <c r="L651" t="s">
        <v>50</v>
      </c>
      <c r="M651" t="s">
        <v>50</v>
      </c>
      <c r="N651" t="s">
        <v>156</v>
      </c>
      <c r="O651" t="s">
        <v>104</v>
      </c>
      <c r="P651">
        <v>112</v>
      </c>
      <c r="Q651" t="s">
        <v>303</v>
      </c>
      <c r="R651" t="s">
        <v>307</v>
      </c>
      <c r="S651" t="s">
        <v>49</v>
      </c>
    </row>
    <row r="652" spans="1:19" x14ac:dyDescent="0.2">
      <c r="A652" t="s">
        <v>37</v>
      </c>
      <c r="B652" s="17">
        <v>42853.083333333336</v>
      </c>
      <c r="C652" t="s">
        <v>348</v>
      </c>
      <c r="D652" t="s">
        <v>261</v>
      </c>
      <c r="E652" t="s">
        <v>348</v>
      </c>
      <c r="F652">
        <v>82</v>
      </c>
      <c r="G652">
        <v>82</v>
      </c>
      <c r="H652">
        <v>81</v>
      </c>
      <c r="I652" t="s">
        <v>129</v>
      </c>
      <c r="J652" t="s">
        <v>74</v>
      </c>
      <c r="K652" t="s">
        <v>129</v>
      </c>
      <c r="L652" t="s">
        <v>156</v>
      </c>
      <c r="M652" t="s">
        <v>122</v>
      </c>
      <c r="N652" t="s">
        <v>156</v>
      </c>
      <c r="O652" t="s">
        <v>77</v>
      </c>
      <c r="P652">
        <v>110</v>
      </c>
      <c r="Q652" t="s">
        <v>335</v>
      </c>
      <c r="R652" t="s">
        <v>238</v>
      </c>
      <c r="S652" t="s">
        <v>49</v>
      </c>
    </row>
    <row r="653" spans="1:19" x14ac:dyDescent="0.2">
      <c r="A653" t="s">
        <v>37</v>
      </c>
      <c r="B653" s="17">
        <v>42853.125</v>
      </c>
      <c r="C653" t="s">
        <v>261</v>
      </c>
      <c r="D653" t="s">
        <v>261</v>
      </c>
      <c r="E653" t="s">
        <v>348</v>
      </c>
      <c r="F653">
        <v>83</v>
      </c>
      <c r="G653">
        <v>83</v>
      </c>
      <c r="H653">
        <v>82</v>
      </c>
      <c r="I653" t="s">
        <v>87</v>
      </c>
      <c r="J653" t="s">
        <v>80</v>
      </c>
      <c r="K653" t="s">
        <v>129</v>
      </c>
      <c r="L653" t="s">
        <v>218</v>
      </c>
      <c r="M653" t="s">
        <v>427</v>
      </c>
      <c r="N653" t="s">
        <v>218</v>
      </c>
      <c r="O653" t="s">
        <v>242</v>
      </c>
      <c r="P653">
        <v>104</v>
      </c>
      <c r="Q653" t="s">
        <v>338</v>
      </c>
      <c r="R653" t="s">
        <v>810</v>
      </c>
      <c r="S653" t="s">
        <v>49</v>
      </c>
    </row>
    <row r="654" spans="1:19" x14ac:dyDescent="0.2">
      <c r="A654" t="s">
        <v>37</v>
      </c>
      <c r="B654" s="17">
        <v>42853.166666666664</v>
      </c>
      <c r="C654" t="s">
        <v>348</v>
      </c>
      <c r="D654" t="s">
        <v>261</v>
      </c>
      <c r="E654" t="s">
        <v>440</v>
      </c>
      <c r="F654">
        <v>82</v>
      </c>
      <c r="G654">
        <v>83</v>
      </c>
      <c r="H654">
        <v>81</v>
      </c>
      <c r="I654" t="s">
        <v>129</v>
      </c>
      <c r="J654" t="s">
        <v>87</v>
      </c>
      <c r="K654" t="s">
        <v>38</v>
      </c>
      <c r="L654" t="s">
        <v>236</v>
      </c>
      <c r="M654" t="s">
        <v>139</v>
      </c>
      <c r="N654" t="s">
        <v>236</v>
      </c>
      <c r="O654" t="s">
        <v>47</v>
      </c>
      <c r="P654">
        <v>105</v>
      </c>
      <c r="Q654" t="s">
        <v>312</v>
      </c>
      <c r="R654" t="s">
        <v>439</v>
      </c>
      <c r="S654" t="s">
        <v>49</v>
      </c>
    </row>
    <row r="655" spans="1:19" x14ac:dyDescent="0.2">
      <c r="A655" t="s">
        <v>37</v>
      </c>
      <c r="B655" s="17">
        <v>42853.208333333336</v>
      </c>
      <c r="C655" t="s">
        <v>254</v>
      </c>
      <c r="D655" t="s">
        <v>348</v>
      </c>
      <c r="E655" t="s">
        <v>254</v>
      </c>
      <c r="F655">
        <v>83</v>
      </c>
      <c r="G655">
        <v>83</v>
      </c>
      <c r="H655">
        <v>81</v>
      </c>
      <c r="I655" t="s">
        <v>129</v>
      </c>
      <c r="J655" t="s">
        <v>129</v>
      </c>
      <c r="K655" t="s">
        <v>54</v>
      </c>
      <c r="L655" t="s">
        <v>172</v>
      </c>
      <c r="M655" t="s">
        <v>236</v>
      </c>
      <c r="N655" t="s">
        <v>204</v>
      </c>
      <c r="O655" t="s">
        <v>214</v>
      </c>
      <c r="P655">
        <v>112</v>
      </c>
      <c r="Q655" t="s">
        <v>335</v>
      </c>
      <c r="R655" t="s">
        <v>253</v>
      </c>
      <c r="S655" t="s">
        <v>49</v>
      </c>
    </row>
    <row r="656" spans="1:19" x14ac:dyDescent="0.2">
      <c r="A656" t="s">
        <v>37</v>
      </c>
      <c r="B656" s="17">
        <v>42853.25</v>
      </c>
      <c r="C656" t="s">
        <v>440</v>
      </c>
      <c r="D656" t="s">
        <v>348</v>
      </c>
      <c r="E656" t="s">
        <v>254</v>
      </c>
      <c r="F656">
        <v>83</v>
      </c>
      <c r="G656">
        <v>83</v>
      </c>
      <c r="H656">
        <v>82</v>
      </c>
      <c r="I656" t="s">
        <v>129</v>
      </c>
      <c r="J656" t="s">
        <v>74</v>
      </c>
      <c r="K656" t="s">
        <v>129</v>
      </c>
      <c r="L656" t="s">
        <v>422</v>
      </c>
      <c r="M656" t="s">
        <v>172</v>
      </c>
      <c r="N656" t="s">
        <v>422</v>
      </c>
      <c r="O656" t="s">
        <v>98</v>
      </c>
      <c r="P656">
        <v>122</v>
      </c>
      <c r="Q656" t="s">
        <v>332</v>
      </c>
      <c r="R656" t="s">
        <v>253</v>
      </c>
      <c r="S656" t="s">
        <v>49</v>
      </c>
    </row>
    <row r="657" spans="1:19" x14ac:dyDescent="0.2">
      <c r="A657" t="s">
        <v>37</v>
      </c>
      <c r="B657" s="17">
        <v>42853.291666666664</v>
      </c>
      <c r="C657" t="s">
        <v>254</v>
      </c>
      <c r="D657" t="s">
        <v>348</v>
      </c>
      <c r="E657" t="s">
        <v>254</v>
      </c>
      <c r="F657">
        <v>82</v>
      </c>
      <c r="G657">
        <v>83</v>
      </c>
      <c r="H657">
        <v>82</v>
      </c>
      <c r="I657" t="s">
        <v>54</v>
      </c>
      <c r="J657" t="s">
        <v>74</v>
      </c>
      <c r="K657" t="s">
        <v>54</v>
      </c>
      <c r="L657" t="s">
        <v>249</v>
      </c>
      <c r="M657" t="s">
        <v>249</v>
      </c>
      <c r="N657" t="s">
        <v>255</v>
      </c>
      <c r="O657" t="s">
        <v>264</v>
      </c>
      <c r="P657">
        <v>112</v>
      </c>
      <c r="Q657" t="s">
        <v>199</v>
      </c>
      <c r="R657" t="s">
        <v>769</v>
      </c>
      <c r="S657" t="s">
        <v>49</v>
      </c>
    </row>
    <row r="658" spans="1:19" x14ac:dyDescent="0.2">
      <c r="A658" t="s">
        <v>37</v>
      </c>
      <c r="B658" s="17">
        <v>42853.333333333336</v>
      </c>
      <c r="C658" t="s">
        <v>179</v>
      </c>
      <c r="D658" t="s">
        <v>254</v>
      </c>
      <c r="E658" t="s">
        <v>169</v>
      </c>
      <c r="F658">
        <v>82</v>
      </c>
      <c r="G658">
        <v>83</v>
      </c>
      <c r="H658">
        <v>82</v>
      </c>
      <c r="I658" t="s">
        <v>89</v>
      </c>
      <c r="J658" t="s">
        <v>54</v>
      </c>
      <c r="K658" t="s">
        <v>89</v>
      </c>
      <c r="L658" t="s">
        <v>249</v>
      </c>
      <c r="M658" t="s">
        <v>345</v>
      </c>
      <c r="N658" t="s">
        <v>249</v>
      </c>
      <c r="O658" t="s">
        <v>166</v>
      </c>
      <c r="P658">
        <v>122</v>
      </c>
      <c r="Q658" t="s">
        <v>370</v>
      </c>
      <c r="R658" t="s">
        <v>437</v>
      </c>
      <c r="S658" t="s">
        <v>49</v>
      </c>
    </row>
    <row r="659" spans="1:19" x14ac:dyDescent="0.2">
      <c r="A659" t="s">
        <v>37</v>
      </c>
      <c r="B659" s="17">
        <v>42853.375</v>
      </c>
      <c r="C659" t="s">
        <v>71</v>
      </c>
      <c r="D659" t="s">
        <v>179</v>
      </c>
      <c r="E659" t="s">
        <v>63</v>
      </c>
      <c r="F659">
        <v>85</v>
      </c>
      <c r="G659">
        <v>85</v>
      </c>
      <c r="H659">
        <v>82</v>
      </c>
      <c r="I659" t="s">
        <v>40</v>
      </c>
      <c r="J659" t="s">
        <v>40</v>
      </c>
      <c r="K659" t="s">
        <v>116</v>
      </c>
      <c r="L659" t="s">
        <v>140</v>
      </c>
      <c r="M659" t="s">
        <v>140</v>
      </c>
      <c r="N659" t="s">
        <v>249</v>
      </c>
      <c r="O659" t="s">
        <v>239</v>
      </c>
      <c r="P659">
        <v>90</v>
      </c>
      <c r="Q659" t="s">
        <v>370</v>
      </c>
      <c r="R659" t="s">
        <v>809</v>
      </c>
      <c r="S659" t="s">
        <v>49</v>
      </c>
    </row>
    <row r="660" spans="1:19" x14ac:dyDescent="0.2">
      <c r="A660" t="s">
        <v>37</v>
      </c>
      <c r="B660" s="17">
        <v>42853.416666666664</v>
      </c>
      <c r="C660" t="s">
        <v>329</v>
      </c>
      <c r="D660" t="s">
        <v>276</v>
      </c>
      <c r="E660" t="s">
        <v>63</v>
      </c>
      <c r="F660">
        <v>74</v>
      </c>
      <c r="G660">
        <v>86</v>
      </c>
      <c r="H660">
        <v>74</v>
      </c>
      <c r="I660" t="s">
        <v>129</v>
      </c>
      <c r="J660" t="s">
        <v>80</v>
      </c>
      <c r="K660" t="s">
        <v>89</v>
      </c>
      <c r="L660" t="s">
        <v>153</v>
      </c>
      <c r="M660" t="s">
        <v>153</v>
      </c>
      <c r="N660" t="s">
        <v>140</v>
      </c>
      <c r="O660" t="s">
        <v>61</v>
      </c>
      <c r="P660">
        <v>90</v>
      </c>
      <c r="Q660" t="s">
        <v>76</v>
      </c>
      <c r="R660" t="s">
        <v>808</v>
      </c>
      <c r="S660" t="s">
        <v>49</v>
      </c>
    </row>
    <row r="661" spans="1:19" x14ac:dyDescent="0.2">
      <c r="A661" t="s">
        <v>37</v>
      </c>
      <c r="B661" s="17">
        <v>42853.458333333336</v>
      </c>
      <c r="C661" t="s">
        <v>325</v>
      </c>
      <c r="D661" t="s">
        <v>291</v>
      </c>
      <c r="E661" t="s">
        <v>329</v>
      </c>
      <c r="F661">
        <v>71</v>
      </c>
      <c r="G661">
        <v>75</v>
      </c>
      <c r="H661">
        <v>70</v>
      </c>
      <c r="I661" t="s">
        <v>40</v>
      </c>
      <c r="J661" t="s">
        <v>65</v>
      </c>
      <c r="K661" t="s">
        <v>89</v>
      </c>
      <c r="L661" t="s">
        <v>427</v>
      </c>
      <c r="M661" t="s">
        <v>427</v>
      </c>
      <c r="N661" t="s">
        <v>153</v>
      </c>
      <c r="O661" t="s">
        <v>251</v>
      </c>
      <c r="P661">
        <v>134</v>
      </c>
      <c r="Q661" t="s">
        <v>377</v>
      </c>
      <c r="R661" t="s">
        <v>807</v>
      </c>
      <c r="S661" t="s">
        <v>49</v>
      </c>
    </row>
    <row r="662" spans="1:19" x14ac:dyDescent="0.2">
      <c r="A662" t="s">
        <v>37</v>
      </c>
      <c r="B662" s="17">
        <v>42853.5</v>
      </c>
      <c r="C662" t="s">
        <v>390</v>
      </c>
      <c r="D662" t="s">
        <v>390</v>
      </c>
      <c r="E662" t="s">
        <v>325</v>
      </c>
      <c r="F662">
        <v>67</v>
      </c>
      <c r="G662">
        <v>73</v>
      </c>
      <c r="H662">
        <v>66</v>
      </c>
      <c r="I662" t="s">
        <v>40</v>
      </c>
      <c r="J662" t="s">
        <v>65</v>
      </c>
      <c r="K662" t="s">
        <v>90</v>
      </c>
      <c r="L662" t="s">
        <v>122</v>
      </c>
      <c r="M662" t="s">
        <v>165</v>
      </c>
      <c r="N662" t="s">
        <v>427</v>
      </c>
      <c r="O662" t="s">
        <v>264</v>
      </c>
      <c r="P662">
        <v>132</v>
      </c>
      <c r="Q662" t="s">
        <v>52</v>
      </c>
      <c r="R662" t="s">
        <v>806</v>
      </c>
      <c r="S662" t="s">
        <v>49</v>
      </c>
    </row>
    <row r="663" spans="1:19" x14ac:dyDescent="0.2">
      <c r="A663" t="s">
        <v>37</v>
      </c>
      <c r="B663" s="17">
        <v>42853.541666666664</v>
      </c>
      <c r="C663" t="s">
        <v>211</v>
      </c>
      <c r="D663" t="s">
        <v>275</v>
      </c>
      <c r="E663" t="s">
        <v>291</v>
      </c>
      <c r="F663">
        <v>68</v>
      </c>
      <c r="G663">
        <v>69</v>
      </c>
      <c r="H663">
        <v>63</v>
      </c>
      <c r="I663" t="s">
        <v>88</v>
      </c>
      <c r="J663" t="s">
        <v>86</v>
      </c>
      <c r="K663" t="s">
        <v>64</v>
      </c>
      <c r="L663" t="s">
        <v>405</v>
      </c>
      <c r="M663" t="s">
        <v>165</v>
      </c>
      <c r="N663" t="s">
        <v>427</v>
      </c>
      <c r="O663" t="s">
        <v>104</v>
      </c>
      <c r="P663">
        <v>136</v>
      </c>
      <c r="Q663" t="s">
        <v>319</v>
      </c>
      <c r="R663" t="s">
        <v>805</v>
      </c>
      <c r="S663" t="s">
        <v>49</v>
      </c>
    </row>
    <row r="664" spans="1:19" x14ac:dyDescent="0.2">
      <c r="A664" t="s">
        <v>37</v>
      </c>
      <c r="B664" s="17">
        <v>42853.583333333336</v>
      </c>
      <c r="C664" t="s">
        <v>196</v>
      </c>
      <c r="D664" t="s">
        <v>275</v>
      </c>
      <c r="E664" t="s">
        <v>211</v>
      </c>
      <c r="F664">
        <v>68</v>
      </c>
      <c r="G664">
        <v>71</v>
      </c>
      <c r="H664">
        <v>64</v>
      </c>
      <c r="I664" t="s">
        <v>65</v>
      </c>
      <c r="J664" t="s">
        <v>86</v>
      </c>
      <c r="K664" t="s">
        <v>116</v>
      </c>
      <c r="L664" t="s">
        <v>91</v>
      </c>
      <c r="M664" t="s">
        <v>122</v>
      </c>
      <c r="N664" t="s">
        <v>91</v>
      </c>
      <c r="O664" t="s">
        <v>163</v>
      </c>
      <c r="P664">
        <v>108</v>
      </c>
      <c r="Q664" t="s">
        <v>665</v>
      </c>
      <c r="R664" t="s">
        <v>804</v>
      </c>
      <c r="S664" t="s">
        <v>49</v>
      </c>
    </row>
    <row r="665" spans="1:19" x14ac:dyDescent="0.2">
      <c r="A665" t="s">
        <v>37</v>
      </c>
      <c r="B665" s="17">
        <v>42853.625</v>
      </c>
      <c r="C665" t="s">
        <v>202</v>
      </c>
      <c r="D665" t="s">
        <v>323</v>
      </c>
      <c r="E665" t="s">
        <v>288</v>
      </c>
      <c r="F665">
        <v>62</v>
      </c>
      <c r="G665">
        <v>69</v>
      </c>
      <c r="H665">
        <v>62</v>
      </c>
      <c r="I665" t="s">
        <v>54</v>
      </c>
      <c r="J665" t="s">
        <v>127</v>
      </c>
      <c r="K665" t="s">
        <v>64</v>
      </c>
      <c r="L665" t="s">
        <v>66</v>
      </c>
      <c r="M665" t="s">
        <v>91</v>
      </c>
      <c r="N665" t="s">
        <v>66</v>
      </c>
      <c r="O665" t="s">
        <v>167</v>
      </c>
      <c r="P665">
        <v>105</v>
      </c>
      <c r="Q665" t="s">
        <v>802</v>
      </c>
      <c r="R665" t="s">
        <v>803</v>
      </c>
      <c r="S665" t="s">
        <v>49</v>
      </c>
    </row>
    <row r="666" spans="1:19" x14ac:dyDescent="0.2">
      <c r="A666" t="s">
        <v>37</v>
      </c>
      <c r="B666" s="17">
        <v>42853.666666666664</v>
      </c>
      <c r="C666" t="s">
        <v>596</v>
      </c>
      <c r="D666" t="s">
        <v>596</v>
      </c>
      <c r="E666" t="s">
        <v>275</v>
      </c>
      <c r="F666">
        <v>62</v>
      </c>
      <c r="G666">
        <v>65</v>
      </c>
      <c r="H666">
        <v>61</v>
      </c>
      <c r="I666" t="s">
        <v>74</v>
      </c>
      <c r="J666" t="s">
        <v>65</v>
      </c>
      <c r="K666" t="s">
        <v>89</v>
      </c>
      <c r="L666" t="s">
        <v>236</v>
      </c>
      <c r="M666" t="s">
        <v>66</v>
      </c>
      <c r="N666" t="s">
        <v>236</v>
      </c>
      <c r="O666" t="s">
        <v>289</v>
      </c>
      <c r="P666">
        <v>127</v>
      </c>
      <c r="Q666" t="s">
        <v>319</v>
      </c>
      <c r="R666" t="s">
        <v>801</v>
      </c>
      <c r="S666" t="s">
        <v>49</v>
      </c>
    </row>
    <row r="667" spans="1:19" x14ac:dyDescent="0.2">
      <c r="A667" t="s">
        <v>37</v>
      </c>
      <c r="B667" s="17">
        <v>42853.708333333336</v>
      </c>
      <c r="C667" t="s">
        <v>314</v>
      </c>
      <c r="D667" t="s">
        <v>195</v>
      </c>
      <c r="E667" t="s">
        <v>275</v>
      </c>
      <c r="F667">
        <v>64</v>
      </c>
      <c r="G667">
        <v>65</v>
      </c>
      <c r="H667">
        <v>60</v>
      </c>
      <c r="I667" t="s">
        <v>87</v>
      </c>
      <c r="J667" t="s">
        <v>126</v>
      </c>
      <c r="K667" t="s">
        <v>116</v>
      </c>
      <c r="L667" t="s">
        <v>277</v>
      </c>
      <c r="M667" t="s">
        <v>236</v>
      </c>
      <c r="N667" t="s">
        <v>277</v>
      </c>
      <c r="O667" t="s">
        <v>192</v>
      </c>
      <c r="P667">
        <v>112</v>
      </c>
      <c r="Q667" t="s">
        <v>283</v>
      </c>
      <c r="R667" t="s">
        <v>800</v>
      </c>
      <c r="S667" t="s">
        <v>49</v>
      </c>
    </row>
    <row r="668" spans="1:19" x14ac:dyDescent="0.2">
      <c r="A668" t="s">
        <v>37</v>
      </c>
      <c r="B668" s="17">
        <v>42853.75</v>
      </c>
      <c r="C668" t="s">
        <v>275</v>
      </c>
      <c r="D668" t="s">
        <v>323</v>
      </c>
      <c r="E668" t="s">
        <v>196</v>
      </c>
      <c r="F668">
        <v>63</v>
      </c>
      <c r="G668">
        <v>64</v>
      </c>
      <c r="H668">
        <v>60</v>
      </c>
      <c r="I668" t="s">
        <v>38</v>
      </c>
      <c r="J668" t="s">
        <v>80</v>
      </c>
      <c r="K668" t="s">
        <v>245</v>
      </c>
      <c r="L668" t="s">
        <v>301</v>
      </c>
      <c r="M668" t="s">
        <v>277</v>
      </c>
      <c r="N668" t="s">
        <v>301</v>
      </c>
      <c r="O668" t="s">
        <v>370</v>
      </c>
      <c r="P668">
        <v>99</v>
      </c>
      <c r="Q668" t="s">
        <v>665</v>
      </c>
      <c r="R668" t="s">
        <v>799</v>
      </c>
      <c r="S668" t="s">
        <v>49</v>
      </c>
    </row>
    <row r="669" spans="1:19" x14ac:dyDescent="0.2">
      <c r="A669" t="s">
        <v>37</v>
      </c>
      <c r="B669" s="17">
        <v>42853.791666666664</v>
      </c>
      <c r="C669" t="s">
        <v>285</v>
      </c>
      <c r="D669" t="s">
        <v>202</v>
      </c>
      <c r="E669" t="s">
        <v>221</v>
      </c>
      <c r="F669">
        <v>67</v>
      </c>
      <c r="G669">
        <v>67</v>
      </c>
      <c r="H669">
        <v>62</v>
      </c>
      <c r="I669" t="s">
        <v>88</v>
      </c>
      <c r="J669" t="s">
        <v>74</v>
      </c>
      <c r="K669" t="s">
        <v>184</v>
      </c>
      <c r="L669" t="s">
        <v>272</v>
      </c>
      <c r="M669" t="s">
        <v>272</v>
      </c>
      <c r="N669" t="s">
        <v>301</v>
      </c>
      <c r="O669" t="s">
        <v>278</v>
      </c>
      <c r="P669">
        <v>99</v>
      </c>
      <c r="Q669" t="s">
        <v>665</v>
      </c>
      <c r="R669" t="s">
        <v>798</v>
      </c>
      <c r="S669" t="s">
        <v>49</v>
      </c>
    </row>
    <row r="670" spans="1:19" x14ac:dyDescent="0.2">
      <c r="A670" t="s">
        <v>37</v>
      </c>
      <c r="B670" s="17">
        <v>42853.833333333336</v>
      </c>
      <c r="C670" t="s">
        <v>432</v>
      </c>
      <c r="D670" t="s">
        <v>285</v>
      </c>
      <c r="E670" t="s">
        <v>432</v>
      </c>
      <c r="F670">
        <v>74</v>
      </c>
      <c r="G670">
        <v>74</v>
      </c>
      <c r="H670">
        <v>66</v>
      </c>
      <c r="I670" t="s">
        <v>74</v>
      </c>
      <c r="J670" t="s">
        <v>87</v>
      </c>
      <c r="K670" t="s">
        <v>184</v>
      </c>
      <c r="L670" t="s">
        <v>250</v>
      </c>
      <c r="M670" t="s">
        <v>255</v>
      </c>
      <c r="N670" t="s">
        <v>272</v>
      </c>
      <c r="O670" t="s">
        <v>117</v>
      </c>
      <c r="P670">
        <v>86</v>
      </c>
      <c r="Q670" t="s">
        <v>334</v>
      </c>
      <c r="R670" t="s">
        <v>797</v>
      </c>
      <c r="S670" t="s">
        <v>49</v>
      </c>
    </row>
    <row r="671" spans="1:19" x14ac:dyDescent="0.2">
      <c r="A671" t="s">
        <v>37</v>
      </c>
      <c r="B671" s="17">
        <v>42853.875</v>
      </c>
      <c r="C671" t="s">
        <v>263</v>
      </c>
      <c r="D671" t="s">
        <v>432</v>
      </c>
      <c r="E671" t="s">
        <v>263</v>
      </c>
      <c r="F671">
        <v>78</v>
      </c>
      <c r="G671">
        <v>78</v>
      </c>
      <c r="H671">
        <v>74</v>
      </c>
      <c r="I671" t="s">
        <v>129</v>
      </c>
      <c r="J671" t="s">
        <v>80</v>
      </c>
      <c r="K671" t="s">
        <v>129</v>
      </c>
      <c r="L671" t="s">
        <v>249</v>
      </c>
      <c r="M671" t="s">
        <v>345</v>
      </c>
      <c r="N671" t="s">
        <v>336</v>
      </c>
      <c r="O671" t="s">
        <v>47</v>
      </c>
      <c r="P671">
        <v>83</v>
      </c>
      <c r="Q671" t="s">
        <v>295</v>
      </c>
      <c r="R671" t="s">
        <v>660</v>
      </c>
      <c r="S671" t="s">
        <v>49</v>
      </c>
    </row>
    <row r="672" spans="1:19" x14ac:dyDescent="0.2">
      <c r="A672" t="s">
        <v>37</v>
      </c>
      <c r="B672" s="17">
        <v>42853.916666666664</v>
      </c>
      <c r="C672" t="s">
        <v>119</v>
      </c>
      <c r="D672" t="s">
        <v>263</v>
      </c>
      <c r="E672" t="s">
        <v>119</v>
      </c>
      <c r="F672">
        <v>79</v>
      </c>
      <c r="G672">
        <v>79</v>
      </c>
      <c r="H672">
        <v>77</v>
      </c>
      <c r="I672" t="s">
        <v>40</v>
      </c>
      <c r="J672" t="s">
        <v>129</v>
      </c>
      <c r="K672" t="s">
        <v>89</v>
      </c>
      <c r="L672" t="s">
        <v>75</v>
      </c>
      <c r="M672" t="s">
        <v>75</v>
      </c>
      <c r="N672" t="s">
        <v>249</v>
      </c>
      <c r="O672" t="s">
        <v>117</v>
      </c>
      <c r="P672">
        <v>105</v>
      </c>
      <c r="Q672" t="s">
        <v>259</v>
      </c>
      <c r="R672" t="s">
        <v>253</v>
      </c>
      <c r="S672" t="s">
        <v>49</v>
      </c>
    </row>
    <row r="673" spans="1:19" x14ac:dyDescent="0.2">
      <c r="A673" t="s">
        <v>37</v>
      </c>
      <c r="B673" s="17">
        <v>42853.958333333336</v>
      </c>
      <c r="C673" t="s">
        <v>257</v>
      </c>
      <c r="D673" t="s">
        <v>119</v>
      </c>
      <c r="E673" t="s">
        <v>257</v>
      </c>
      <c r="F673">
        <v>80</v>
      </c>
      <c r="G673">
        <v>80</v>
      </c>
      <c r="H673">
        <v>78</v>
      </c>
      <c r="I673" t="s">
        <v>38</v>
      </c>
      <c r="J673" t="s">
        <v>129</v>
      </c>
      <c r="K673" t="s">
        <v>88</v>
      </c>
      <c r="L673" t="s">
        <v>66</v>
      </c>
      <c r="M673" t="s">
        <v>66</v>
      </c>
      <c r="N673" t="s">
        <v>75</v>
      </c>
      <c r="O673" t="s">
        <v>315</v>
      </c>
      <c r="P673">
        <v>110</v>
      </c>
      <c r="Q673" t="s">
        <v>123</v>
      </c>
      <c r="R673" t="s">
        <v>796</v>
      </c>
      <c r="S673" t="s">
        <v>49</v>
      </c>
    </row>
    <row r="674" spans="1:19" x14ac:dyDescent="0.2">
      <c r="A674" t="s">
        <v>37</v>
      </c>
      <c r="B674" s="17">
        <v>42854</v>
      </c>
      <c r="C674" t="s">
        <v>119</v>
      </c>
      <c r="D674" t="s">
        <v>119</v>
      </c>
      <c r="E674" t="s">
        <v>257</v>
      </c>
      <c r="F674">
        <v>81</v>
      </c>
      <c r="G674">
        <v>81</v>
      </c>
      <c r="H674">
        <v>80</v>
      </c>
      <c r="I674" t="s">
        <v>74</v>
      </c>
      <c r="J674" t="s">
        <v>74</v>
      </c>
      <c r="K674" t="s">
        <v>38</v>
      </c>
      <c r="L674" t="s">
        <v>130</v>
      </c>
      <c r="M674" t="s">
        <v>58</v>
      </c>
      <c r="N674" t="s">
        <v>66</v>
      </c>
      <c r="O674" t="s">
        <v>438</v>
      </c>
      <c r="P674">
        <v>108</v>
      </c>
      <c r="Q674" t="s">
        <v>365</v>
      </c>
      <c r="R674" t="s">
        <v>237</v>
      </c>
      <c r="S674" t="s">
        <v>49</v>
      </c>
    </row>
    <row r="675" spans="1:19" x14ac:dyDescent="0.2">
      <c r="A675" t="s">
        <v>37</v>
      </c>
      <c r="B675" s="17">
        <v>42854.041666666664</v>
      </c>
      <c r="C675" t="s">
        <v>257</v>
      </c>
      <c r="D675" t="s">
        <v>119</v>
      </c>
      <c r="E675" t="s">
        <v>261</v>
      </c>
      <c r="F675">
        <v>80</v>
      </c>
      <c r="G675">
        <v>81</v>
      </c>
      <c r="H675">
        <v>80</v>
      </c>
      <c r="I675" t="s">
        <v>38</v>
      </c>
      <c r="J675" t="s">
        <v>39</v>
      </c>
      <c r="K675" t="s">
        <v>38</v>
      </c>
      <c r="L675" t="s">
        <v>156</v>
      </c>
      <c r="M675" t="s">
        <v>156</v>
      </c>
      <c r="N675" t="s">
        <v>130</v>
      </c>
      <c r="O675" t="s">
        <v>199</v>
      </c>
      <c r="P675">
        <v>107</v>
      </c>
      <c r="Q675" t="s">
        <v>527</v>
      </c>
      <c r="R675" t="s">
        <v>823</v>
      </c>
      <c r="S675" t="s">
        <v>49</v>
      </c>
    </row>
    <row r="676" spans="1:19" x14ac:dyDescent="0.2">
      <c r="A676" t="s">
        <v>37</v>
      </c>
      <c r="B676" s="17">
        <v>42854.083333333336</v>
      </c>
      <c r="C676" t="s">
        <v>261</v>
      </c>
      <c r="D676" t="s">
        <v>257</v>
      </c>
      <c r="E676" t="s">
        <v>294</v>
      </c>
      <c r="F676">
        <v>81</v>
      </c>
      <c r="G676">
        <v>81</v>
      </c>
      <c r="H676">
        <v>80</v>
      </c>
      <c r="I676" t="s">
        <v>129</v>
      </c>
      <c r="J676" t="s">
        <v>74</v>
      </c>
      <c r="K676" t="s">
        <v>38</v>
      </c>
      <c r="L676" t="s">
        <v>405</v>
      </c>
      <c r="M676" t="s">
        <v>122</v>
      </c>
      <c r="N676" t="s">
        <v>156</v>
      </c>
      <c r="O676" t="s">
        <v>282</v>
      </c>
      <c r="P676">
        <v>116</v>
      </c>
      <c r="Q676" t="s">
        <v>479</v>
      </c>
      <c r="R676" t="s">
        <v>490</v>
      </c>
      <c r="S676" t="s">
        <v>49</v>
      </c>
    </row>
    <row r="677" spans="1:19" x14ac:dyDescent="0.2">
      <c r="A677" t="s">
        <v>37</v>
      </c>
      <c r="B677" s="17">
        <v>42854.125</v>
      </c>
      <c r="C677" t="s">
        <v>348</v>
      </c>
      <c r="D677" t="s">
        <v>261</v>
      </c>
      <c r="E677" t="s">
        <v>440</v>
      </c>
      <c r="F677">
        <v>81</v>
      </c>
      <c r="G677">
        <v>81</v>
      </c>
      <c r="H677">
        <v>81</v>
      </c>
      <c r="I677" t="s">
        <v>40</v>
      </c>
      <c r="J677" t="s">
        <v>129</v>
      </c>
      <c r="K677" t="s">
        <v>40</v>
      </c>
      <c r="L677" t="s">
        <v>223</v>
      </c>
      <c r="M677" t="s">
        <v>405</v>
      </c>
      <c r="N677" t="s">
        <v>223</v>
      </c>
      <c r="O677" t="s">
        <v>430</v>
      </c>
      <c r="P677">
        <v>113</v>
      </c>
      <c r="Q677" t="s">
        <v>512</v>
      </c>
      <c r="R677" t="s">
        <v>307</v>
      </c>
      <c r="S677" t="s">
        <v>49</v>
      </c>
    </row>
    <row r="678" spans="1:19" x14ac:dyDescent="0.2">
      <c r="A678" t="s">
        <v>37</v>
      </c>
      <c r="B678" s="17">
        <v>42854.166666666664</v>
      </c>
      <c r="C678" t="s">
        <v>254</v>
      </c>
      <c r="D678" t="s">
        <v>294</v>
      </c>
      <c r="E678" t="s">
        <v>254</v>
      </c>
      <c r="F678">
        <v>81</v>
      </c>
      <c r="G678">
        <v>81</v>
      </c>
      <c r="H678">
        <v>80</v>
      </c>
      <c r="I678" t="s">
        <v>89</v>
      </c>
      <c r="J678" t="s">
        <v>40</v>
      </c>
      <c r="K678" t="s">
        <v>88</v>
      </c>
      <c r="L678" t="s">
        <v>153</v>
      </c>
      <c r="M678" t="s">
        <v>223</v>
      </c>
      <c r="N678" t="s">
        <v>153</v>
      </c>
      <c r="O678" t="s">
        <v>282</v>
      </c>
      <c r="P678">
        <v>108</v>
      </c>
      <c r="Q678" t="s">
        <v>283</v>
      </c>
      <c r="R678" t="s">
        <v>437</v>
      </c>
      <c r="S678" t="s">
        <v>49</v>
      </c>
    </row>
    <row r="679" spans="1:19" x14ac:dyDescent="0.2">
      <c r="A679" t="s">
        <v>37</v>
      </c>
      <c r="B679" s="17">
        <v>42854.208333333336</v>
      </c>
      <c r="C679" t="s">
        <v>125</v>
      </c>
      <c r="D679" t="s">
        <v>440</v>
      </c>
      <c r="E679" t="s">
        <v>125</v>
      </c>
      <c r="F679">
        <v>82</v>
      </c>
      <c r="G679">
        <v>82</v>
      </c>
      <c r="H679">
        <v>80</v>
      </c>
      <c r="I679" t="s">
        <v>57</v>
      </c>
      <c r="J679" t="s">
        <v>89</v>
      </c>
      <c r="K679" t="s">
        <v>116</v>
      </c>
      <c r="L679" t="s">
        <v>172</v>
      </c>
      <c r="M679" t="s">
        <v>153</v>
      </c>
      <c r="N679" t="s">
        <v>172</v>
      </c>
      <c r="O679" t="s">
        <v>251</v>
      </c>
      <c r="P679">
        <v>112</v>
      </c>
      <c r="Q679" t="s">
        <v>319</v>
      </c>
      <c r="R679" t="s">
        <v>253</v>
      </c>
      <c r="S679" t="s">
        <v>49</v>
      </c>
    </row>
    <row r="680" spans="1:19" x14ac:dyDescent="0.2">
      <c r="A680" t="s">
        <v>37</v>
      </c>
      <c r="B680" s="17">
        <v>42854.25</v>
      </c>
      <c r="C680" t="s">
        <v>125</v>
      </c>
      <c r="D680" t="s">
        <v>179</v>
      </c>
      <c r="E680" t="s">
        <v>170</v>
      </c>
      <c r="F680">
        <v>79</v>
      </c>
      <c r="G680">
        <v>82</v>
      </c>
      <c r="H680">
        <v>78</v>
      </c>
      <c r="I680" t="s">
        <v>227</v>
      </c>
      <c r="J680" t="s">
        <v>57</v>
      </c>
      <c r="K680" t="s">
        <v>227</v>
      </c>
      <c r="L680" t="s">
        <v>250</v>
      </c>
      <c r="M680" t="s">
        <v>172</v>
      </c>
      <c r="N680" t="s">
        <v>336</v>
      </c>
      <c r="O680" t="s">
        <v>251</v>
      </c>
      <c r="P680">
        <v>109</v>
      </c>
      <c r="Q680" t="s">
        <v>259</v>
      </c>
      <c r="R680" t="s">
        <v>253</v>
      </c>
      <c r="S680" t="s">
        <v>49</v>
      </c>
    </row>
    <row r="681" spans="1:19" x14ac:dyDescent="0.2">
      <c r="A681" t="s">
        <v>37</v>
      </c>
      <c r="B681" s="17">
        <v>42854.291666666664</v>
      </c>
      <c r="C681" t="s">
        <v>125</v>
      </c>
      <c r="D681" t="s">
        <v>179</v>
      </c>
      <c r="E681" t="s">
        <v>125</v>
      </c>
      <c r="F681">
        <v>79</v>
      </c>
      <c r="G681">
        <v>79</v>
      </c>
      <c r="H681">
        <v>77</v>
      </c>
      <c r="I681" t="s">
        <v>227</v>
      </c>
      <c r="J681" t="s">
        <v>227</v>
      </c>
      <c r="K681" t="s">
        <v>41</v>
      </c>
      <c r="L681" t="s">
        <v>422</v>
      </c>
      <c r="M681" t="s">
        <v>422</v>
      </c>
      <c r="N681" t="s">
        <v>250</v>
      </c>
      <c r="O681" t="s">
        <v>157</v>
      </c>
      <c r="P681">
        <v>116</v>
      </c>
      <c r="Q681" t="s">
        <v>507</v>
      </c>
      <c r="R681" t="s">
        <v>253</v>
      </c>
      <c r="S681" t="s">
        <v>49</v>
      </c>
    </row>
    <row r="682" spans="1:19" x14ac:dyDescent="0.2">
      <c r="A682" t="s">
        <v>37</v>
      </c>
      <c r="B682" s="17">
        <v>42854.333333333336</v>
      </c>
      <c r="C682" t="s">
        <v>169</v>
      </c>
      <c r="D682" t="s">
        <v>440</v>
      </c>
      <c r="E682" t="s">
        <v>170</v>
      </c>
      <c r="F682">
        <v>78</v>
      </c>
      <c r="G682">
        <v>79</v>
      </c>
      <c r="H682">
        <v>76</v>
      </c>
      <c r="I682" t="s">
        <v>42</v>
      </c>
      <c r="J682" t="s">
        <v>42</v>
      </c>
      <c r="K682" t="s">
        <v>232</v>
      </c>
      <c r="L682" t="s">
        <v>171</v>
      </c>
      <c r="M682" t="s">
        <v>171</v>
      </c>
      <c r="N682" t="s">
        <v>422</v>
      </c>
      <c r="O682" t="s">
        <v>157</v>
      </c>
      <c r="P682">
        <v>136</v>
      </c>
      <c r="Q682" t="s">
        <v>173</v>
      </c>
      <c r="R682" t="s">
        <v>253</v>
      </c>
      <c r="S682" t="s">
        <v>49</v>
      </c>
    </row>
    <row r="683" spans="1:19" x14ac:dyDescent="0.2">
      <c r="A683" t="s">
        <v>37</v>
      </c>
      <c r="B683" s="17">
        <v>42854.375</v>
      </c>
      <c r="C683" t="s">
        <v>440</v>
      </c>
      <c r="D683" t="s">
        <v>440</v>
      </c>
      <c r="E683" t="s">
        <v>169</v>
      </c>
      <c r="F683">
        <v>75</v>
      </c>
      <c r="G683">
        <v>78</v>
      </c>
      <c r="H683">
        <v>75</v>
      </c>
      <c r="I683" t="s">
        <v>232</v>
      </c>
      <c r="J683" t="s">
        <v>245</v>
      </c>
      <c r="K683" t="s">
        <v>232</v>
      </c>
      <c r="L683" t="s">
        <v>75</v>
      </c>
      <c r="M683" t="s">
        <v>75</v>
      </c>
      <c r="N683" t="s">
        <v>171</v>
      </c>
      <c r="O683" t="s">
        <v>112</v>
      </c>
      <c r="P683">
        <v>136</v>
      </c>
      <c r="Q683" t="s">
        <v>384</v>
      </c>
      <c r="R683" t="s">
        <v>822</v>
      </c>
      <c r="S683" t="s">
        <v>49</v>
      </c>
    </row>
    <row r="684" spans="1:19" x14ac:dyDescent="0.2">
      <c r="A684" t="s">
        <v>37</v>
      </c>
      <c r="B684" s="17">
        <v>42854.416666666664</v>
      </c>
      <c r="C684" t="s">
        <v>263</v>
      </c>
      <c r="D684" t="s">
        <v>263</v>
      </c>
      <c r="E684" t="s">
        <v>254</v>
      </c>
      <c r="F684">
        <v>71</v>
      </c>
      <c r="G684">
        <v>76</v>
      </c>
      <c r="H684">
        <v>71</v>
      </c>
      <c r="I684" t="s">
        <v>231</v>
      </c>
      <c r="J684" t="s">
        <v>232</v>
      </c>
      <c r="K684" t="s">
        <v>43</v>
      </c>
      <c r="L684" t="s">
        <v>139</v>
      </c>
      <c r="M684" t="s">
        <v>139</v>
      </c>
      <c r="N684" t="s">
        <v>75</v>
      </c>
      <c r="O684" t="s">
        <v>112</v>
      </c>
      <c r="P684">
        <v>135</v>
      </c>
      <c r="Q684" t="s">
        <v>787</v>
      </c>
      <c r="R684" t="s">
        <v>821</v>
      </c>
      <c r="S684" t="s">
        <v>49</v>
      </c>
    </row>
    <row r="685" spans="1:19" x14ac:dyDescent="0.2">
      <c r="A685" t="s">
        <v>37</v>
      </c>
      <c r="B685" s="17">
        <v>42854.458333333336</v>
      </c>
      <c r="C685" t="s">
        <v>276</v>
      </c>
      <c r="D685" t="s">
        <v>276</v>
      </c>
      <c r="E685" t="s">
        <v>310</v>
      </c>
      <c r="F685">
        <v>67</v>
      </c>
      <c r="G685">
        <v>71</v>
      </c>
      <c r="H685">
        <v>67</v>
      </c>
      <c r="I685" t="s">
        <v>231</v>
      </c>
      <c r="J685" t="s">
        <v>227</v>
      </c>
      <c r="K685" t="s">
        <v>408</v>
      </c>
      <c r="L685" t="s">
        <v>91</v>
      </c>
      <c r="M685" t="s">
        <v>91</v>
      </c>
      <c r="N685" t="s">
        <v>139</v>
      </c>
      <c r="O685" t="s">
        <v>430</v>
      </c>
      <c r="P685">
        <v>139</v>
      </c>
      <c r="Q685" t="s">
        <v>576</v>
      </c>
      <c r="R685" t="s">
        <v>820</v>
      </c>
      <c r="S685" t="s">
        <v>49</v>
      </c>
    </row>
    <row r="686" spans="1:19" x14ac:dyDescent="0.2">
      <c r="A686" t="s">
        <v>37</v>
      </c>
      <c r="B686" s="17">
        <v>42854.5</v>
      </c>
      <c r="C686" t="s">
        <v>217</v>
      </c>
      <c r="D686" t="s">
        <v>213</v>
      </c>
      <c r="E686" t="s">
        <v>329</v>
      </c>
      <c r="F686">
        <v>67</v>
      </c>
      <c r="G686">
        <v>68</v>
      </c>
      <c r="H686">
        <v>65</v>
      </c>
      <c r="I686" t="s">
        <v>231</v>
      </c>
      <c r="J686" t="s">
        <v>232</v>
      </c>
      <c r="K686" t="s">
        <v>408</v>
      </c>
      <c r="L686" t="s">
        <v>427</v>
      </c>
      <c r="M686" t="s">
        <v>427</v>
      </c>
      <c r="N686" t="s">
        <v>91</v>
      </c>
      <c r="O686" t="s">
        <v>177</v>
      </c>
      <c r="P686">
        <v>133</v>
      </c>
      <c r="Q686" t="s">
        <v>410</v>
      </c>
      <c r="R686" t="s">
        <v>819</v>
      </c>
      <c r="S686" t="s">
        <v>49</v>
      </c>
    </row>
    <row r="687" spans="1:19" x14ac:dyDescent="0.2">
      <c r="A687" t="s">
        <v>37</v>
      </c>
      <c r="B687" s="17">
        <v>42854.541666666664</v>
      </c>
      <c r="C687" t="s">
        <v>426</v>
      </c>
      <c r="D687" t="s">
        <v>211</v>
      </c>
      <c r="E687" t="s">
        <v>217</v>
      </c>
      <c r="F687">
        <v>66</v>
      </c>
      <c r="G687">
        <v>69</v>
      </c>
      <c r="H687">
        <v>65</v>
      </c>
      <c r="I687" t="s">
        <v>227</v>
      </c>
      <c r="J687" t="s">
        <v>40</v>
      </c>
      <c r="K687" t="s">
        <v>234</v>
      </c>
      <c r="L687" t="s">
        <v>156</v>
      </c>
      <c r="M687" t="s">
        <v>50</v>
      </c>
      <c r="N687" t="s">
        <v>156</v>
      </c>
      <c r="O687" t="s">
        <v>282</v>
      </c>
      <c r="P687">
        <v>129</v>
      </c>
      <c r="Q687" t="s">
        <v>665</v>
      </c>
      <c r="R687" t="s">
        <v>818</v>
      </c>
      <c r="S687" t="s">
        <v>49</v>
      </c>
    </row>
    <row r="688" spans="1:19" x14ac:dyDescent="0.2">
      <c r="A688" t="s">
        <v>37</v>
      </c>
      <c r="B688" s="17">
        <v>42854.583333333336</v>
      </c>
      <c r="C688" t="s">
        <v>540</v>
      </c>
      <c r="D688" t="s">
        <v>201</v>
      </c>
      <c r="E688" t="s">
        <v>203</v>
      </c>
      <c r="F688">
        <v>63</v>
      </c>
      <c r="G688">
        <v>67</v>
      </c>
      <c r="H688">
        <v>62</v>
      </c>
      <c r="I688" t="s">
        <v>57</v>
      </c>
      <c r="J688" t="s">
        <v>74</v>
      </c>
      <c r="K688" t="s">
        <v>231</v>
      </c>
      <c r="L688" t="s">
        <v>66</v>
      </c>
      <c r="M688" t="s">
        <v>156</v>
      </c>
      <c r="N688" t="s">
        <v>66</v>
      </c>
      <c r="O688" t="s">
        <v>315</v>
      </c>
      <c r="P688">
        <v>123</v>
      </c>
      <c r="Q688" t="s">
        <v>384</v>
      </c>
      <c r="R688" t="s">
        <v>817</v>
      </c>
      <c r="S688" t="s">
        <v>49</v>
      </c>
    </row>
    <row r="689" spans="1:19" x14ac:dyDescent="0.2">
      <c r="A689" t="s">
        <v>37</v>
      </c>
      <c r="B689" s="17">
        <v>42854.625</v>
      </c>
      <c r="C689" t="s">
        <v>275</v>
      </c>
      <c r="D689" t="s">
        <v>314</v>
      </c>
      <c r="E689" t="s">
        <v>221</v>
      </c>
      <c r="F689">
        <v>63</v>
      </c>
      <c r="G689">
        <v>67</v>
      </c>
      <c r="H689">
        <v>60</v>
      </c>
      <c r="I689" t="s">
        <v>40</v>
      </c>
      <c r="J689" t="s">
        <v>73</v>
      </c>
      <c r="K689" t="s">
        <v>232</v>
      </c>
      <c r="L689" t="s">
        <v>171</v>
      </c>
      <c r="M689" t="s">
        <v>66</v>
      </c>
      <c r="N689" t="s">
        <v>171</v>
      </c>
      <c r="O689" t="s">
        <v>104</v>
      </c>
      <c r="P689">
        <v>152</v>
      </c>
      <c r="Q689" t="s">
        <v>303</v>
      </c>
      <c r="R689" t="s">
        <v>816</v>
      </c>
      <c r="S689" t="s">
        <v>49</v>
      </c>
    </row>
    <row r="690" spans="1:19" x14ac:dyDescent="0.2">
      <c r="A690" t="s">
        <v>37</v>
      </c>
      <c r="B690" s="17">
        <v>42854.666666666664</v>
      </c>
      <c r="C690" t="s">
        <v>314</v>
      </c>
      <c r="D690" t="s">
        <v>596</v>
      </c>
      <c r="E690" t="s">
        <v>383</v>
      </c>
      <c r="F690">
        <v>63</v>
      </c>
      <c r="G690">
        <v>63</v>
      </c>
      <c r="H690">
        <v>58</v>
      </c>
      <c r="I690" t="s">
        <v>129</v>
      </c>
      <c r="J690" t="s">
        <v>129</v>
      </c>
      <c r="K690" t="s">
        <v>227</v>
      </c>
      <c r="L690" t="s">
        <v>204</v>
      </c>
      <c r="M690" t="s">
        <v>171</v>
      </c>
      <c r="N690" t="s">
        <v>204</v>
      </c>
      <c r="O690" t="s">
        <v>59</v>
      </c>
      <c r="P690">
        <v>117</v>
      </c>
      <c r="Q690" t="s">
        <v>358</v>
      </c>
      <c r="R690" t="s">
        <v>815</v>
      </c>
      <c r="S690" t="s">
        <v>49</v>
      </c>
    </row>
    <row r="691" spans="1:19" x14ac:dyDescent="0.2">
      <c r="A691" t="s">
        <v>37</v>
      </c>
      <c r="B691" s="17">
        <v>42854.708333333336</v>
      </c>
      <c r="C691" t="s">
        <v>194</v>
      </c>
      <c r="D691" t="s">
        <v>382</v>
      </c>
      <c r="E691" t="s">
        <v>208</v>
      </c>
      <c r="F691">
        <v>60</v>
      </c>
      <c r="G691">
        <v>63</v>
      </c>
      <c r="H691">
        <v>57</v>
      </c>
      <c r="I691" t="s">
        <v>40</v>
      </c>
      <c r="J691" t="s">
        <v>39</v>
      </c>
      <c r="K691" t="s">
        <v>245</v>
      </c>
      <c r="L691" t="s">
        <v>272</v>
      </c>
      <c r="M691" t="s">
        <v>204</v>
      </c>
      <c r="N691" t="s">
        <v>272</v>
      </c>
      <c r="O691" t="s">
        <v>77</v>
      </c>
      <c r="P691">
        <v>115</v>
      </c>
      <c r="Q691" t="s">
        <v>358</v>
      </c>
      <c r="R691" t="s">
        <v>453</v>
      </c>
      <c r="S691" t="s">
        <v>49</v>
      </c>
    </row>
    <row r="692" spans="1:19" x14ac:dyDescent="0.2">
      <c r="A692" t="s">
        <v>37</v>
      </c>
      <c r="B692" s="17">
        <v>42854.75</v>
      </c>
      <c r="C692" t="s">
        <v>376</v>
      </c>
      <c r="D692" t="s">
        <v>194</v>
      </c>
      <c r="E692" t="s">
        <v>318</v>
      </c>
      <c r="F692">
        <v>63</v>
      </c>
      <c r="G692">
        <v>64</v>
      </c>
      <c r="H692">
        <v>58</v>
      </c>
      <c r="I692" t="s">
        <v>39</v>
      </c>
      <c r="J692" t="s">
        <v>39</v>
      </c>
      <c r="K692" t="s">
        <v>41</v>
      </c>
      <c r="L692" t="s">
        <v>176</v>
      </c>
      <c r="M692" t="s">
        <v>272</v>
      </c>
      <c r="N692" t="s">
        <v>176</v>
      </c>
      <c r="O692" t="s">
        <v>251</v>
      </c>
      <c r="P692">
        <v>118</v>
      </c>
      <c r="Q692" t="s">
        <v>259</v>
      </c>
      <c r="R692" t="s">
        <v>350</v>
      </c>
      <c r="S692" t="s">
        <v>49</v>
      </c>
    </row>
    <row r="693" spans="1:19" x14ac:dyDescent="0.2">
      <c r="A693" t="s">
        <v>37</v>
      </c>
      <c r="B693" s="17">
        <v>42854.791666666664</v>
      </c>
      <c r="C693" t="s">
        <v>208</v>
      </c>
      <c r="D693" t="s">
        <v>596</v>
      </c>
      <c r="E693" t="s">
        <v>326</v>
      </c>
      <c r="F693">
        <v>58</v>
      </c>
      <c r="G693">
        <v>63</v>
      </c>
      <c r="H693">
        <v>57</v>
      </c>
      <c r="I693" t="s">
        <v>41</v>
      </c>
      <c r="J693" t="s">
        <v>88</v>
      </c>
      <c r="K693" t="s">
        <v>232</v>
      </c>
      <c r="L693" t="s">
        <v>176</v>
      </c>
      <c r="M693" t="s">
        <v>272</v>
      </c>
      <c r="N693" t="s">
        <v>198</v>
      </c>
      <c r="O693" t="s">
        <v>401</v>
      </c>
      <c r="P693" t="s">
        <v>401</v>
      </c>
      <c r="Q693" t="s">
        <v>401</v>
      </c>
      <c r="R693" t="s">
        <v>814</v>
      </c>
      <c r="S693" t="s">
        <v>49</v>
      </c>
    </row>
    <row r="694" spans="1:19" x14ac:dyDescent="0.2">
      <c r="A694" t="s">
        <v>37</v>
      </c>
      <c r="B694" s="17">
        <v>42854.833333333336</v>
      </c>
      <c r="C694" t="s">
        <v>155</v>
      </c>
      <c r="D694" t="s">
        <v>208</v>
      </c>
      <c r="E694" t="s">
        <v>155</v>
      </c>
      <c r="F694">
        <v>86</v>
      </c>
      <c r="G694">
        <v>86</v>
      </c>
      <c r="H694">
        <v>58</v>
      </c>
      <c r="I694" t="s">
        <v>57</v>
      </c>
      <c r="J694" t="s">
        <v>54</v>
      </c>
      <c r="K694" t="s">
        <v>339</v>
      </c>
      <c r="L694" t="s">
        <v>336</v>
      </c>
      <c r="M694" t="s">
        <v>250</v>
      </c>
      <c r="N694" t="s">
        <v>176</v>
      </c>
      <c r="O694" t="s">
        <v>401</v>
      </c>
      <c r="P694" t="s">
        <v>401</v>
      </c>
      <c r="Q694" t="s">
        <v>401</v>
      </c>
      <c r="R694" t="s">
        <v>813</v>
      </c>
      <c r="S694" t="s">
        <v>150</v>
      </c>
    </row>
    <row r="695" spans="1:19" x14ac:dyDescent="0.2">
      <c r="A695" t="s">
        <v>37</v>
      </c>
      <c r="B695" s="17">
        <v>42854.875</v>
      </c>
      <c r="C695" t="s">
        <v>175</v>
      </c>
      <c r="D695" t="s">
        <v>175</v>
      </c>
      <c r="E695" t="s">
        <v>155</v>
      </c>
      <c r="F695">
        <v>88</v>
      </c>
      <c r="G695">
        <v>88</v>
      </c>
      <c r="H695">
        <v>85</v>
      </c>
      <c r="I695" t="s">
        <v>65</v>
      </c>
      <c r="J695" t="s">
        <v>65</v>
      </c>
      <c r="K695" t="s">
        <v>184</v>
      </c>
      <c r="L695" t="s">
        <v>142</v>
      </c>
      <c r="M695" t="s">
        <v>142</v>
      </c>
      <c r="N695" t="s">
        <v>336</v>
      </c>
      <c r="O695" t="s">
        <v>401</v>
      </c>
      <c r="P695" t="s">
        <v>401</v>
      </c>
      <c r="Q695" t="s">
        <v>401</v>
      </c>
      <c r="R695" t="s">
        <v>812</v>
      </c>
      <c r="S695" t="s">
        <v>49</v>
      </c>
    </row>
    <row r="696" spans="1:19" x14ac:dyDescent="0.2">
      <c r="A696" t="s">
        <v>37</v>
      </c>
      <c r="B696" s="17">
        <v>42854.916666666664</v>
      </c>
      <c r="C696" t="s">
        <v>175</v>
      </c>
      <c r="D696" t="s">
        <v>440</v>
      </c>
      <c r="E696" t="s">
        <v>96</v>
      </c>
      <c r="F696">
        <v>83</v>
      </c>
      <c r="G696">
        <v>88</v>
      </c>
      <c r="H696">
        <v>82</v>
      </c>
      <c r="I696" t="s">
        <v>54</v>
      </c>
      <c r="J696" t="s">
        <v>65</v>
      </c>
      <c r="K696" t="s">
        <v>88</v>
      </c>
      <c r="L696" t="s">
        <v>149</v>
      </c>
      <c r="M696" t="s">
        <v>149</v>
      </c>
      <c r="N696" t="s">
        <v>141</v>
      </c>
      <c r="O696" t="s">
        <v>401</v>
      </c>
      <c r="P696" t="s">
        <v>401</v>
      </c>
      <c r="Q696" t="s">
        <v>401</v>
      </c>
      <c r="R696" s="18">
        <v>1537</v>
      </c>
      <c r="S696" t="s">
        <v>49</v>
      </c>
    </row>
    <row r="697" spans="1:19" x14ac:dyDescent="0.2">
      <c r="A697" t="s">
        <v>37</v>
      </c>
      <c r="B697" s="17">
        <v>42854.958333333336</v>
      </c>
      <c r="C697" t="s">
        <v>71</v>
      </c>
      <c r="D697" t="s">
        <v>175</v>
      </c>
      <c r="E697" t="s">
        <v>267</v>
      </c>
      <c r="F697">
        <v>85</v>
      </c>
      <c r="G697">
        <v>86</v>
      </c>
      <c r="H697">
        <v>83</v>
      </c>
      <c r="I697" t="s">
        <v>89</v>
      </c>
      <c r="J697" t="s">
        <v>54</v>
      </c>
      <c r="K697" t="s">
        <v>184</v>
      </c>
      <c r="L697" t="s">
        <v>223</v>
      </c>
      <c r="M697" t="s">
        <v>223</v>
      </c>
      <c r="N697" t="s">
        <v>149</v>
      </c>
      <c r="O697" t="s">
        <v>401</v>
      </c>
      <c r="P697" t="s">
        <v>401</v>
      </c>
      <c r="Q697" t="s">
        <v>401</v>
      </c>
      <c r="R697" t="s">
        <v>811</v>
      </c>
      <c r="S697" t="s">
        <v>49</v>
      </c>
    </row>
    <row r="698" spans="1:19" x14ac:dyDescent="0.2">
      <c r="A698" t="s">
        <v>37</v>
      </c>
      <c r="B698" s="17">
        <v>42855</v>
      </c>
      <c r="C698" t="s">
        <v>63</v>
      </c>
      <c r="D698" t="s">
        <v>170</v>
      </c>
      <c r="E698" t="s">
        <v>155</v>
      </c>
      <c r="F698">
        <v>84</v>
      </c>
      <c r="G698">
        <v>86</v>
      </c>
      <c r="H698">
        <v>84</v>
      </c>
      <c r="I698" t="s">
        <v>57</v>
      </c>
      <c r="J698" t="s">
        <v>54</v>
      </c>
      <c r="K698" t="s">
        <v>116</v>
      </c>
      <c r="L698" t="s">
        <v>165</v>
      </c>
      <c r="M698" t="s">
        <v>165</v>
      </c>
      <c r="N698" t="s">
        <v>223</v>
      </c>
      <c r="O698" t="s">
        <v>82</v>
      </c>
      <c r="P698">
        <v>271</v>
      </c>
      <c r="Q698" t="s">
        <v>401</v>
      </c>
      <c r="R698" t="s">
        <v>840</v>
      </c>
      <c r="S698" t="s">
        <v>49</v>
      </c>
    </row>
    <row r="699" spans="1:19" x14ac:dyDescent="0.2">
      <c r="A699" t="s">
        <v>37</v>
      </c>
      <c r="B699" s="17">
        <v>42855.041666666664</v>
      </c>
      <c r="C699" t="s">
        <v>169</v>
      </c>
      <c r="D699" t="s">
        <v>169</v>
      </c>
      <c r="E699" t="s">
        <v>120</v>
      </c>
      <c r="F699">
        <v>86</v>
      </c>
      <c r="G699">
        <v>86</v>
      </c>
      <c r="H699">
        <v>84</v>
      </c>
      <c r="I699" t="s">
        <v>87</v>
      </c>
      <c r="J699" t="s">
        <v>87</v>
      </c>
      <c r="K699" t="s">
        <v>116</v>
      </c>
      <c r="L699" t="s">
        <v>102</v>
      </c>
      <c r="M699" t="s">
        <v>102</v>
      </c>
      <c r="N699" t="s">
        <v>165</v>
      </c>
      <c r="O699" t="s">
        <v>459</v>
      </c>
      <c r="P699">
        <v>104</v>
      </c>
      <c r="Q699" t="s">
        <v>278</v>
      </c>
      <c r="R699" t="s">
        <v>839</v>
      </c>
      <c r="S699" t="s">
        <v>49</v>
      </c>
    </row>
    <row r="700" spans="1:19" x14ac:dyDescent="0.2">
      <c r="A700" t="s">
        <v>37</v>
      </c>
      <c r="B700" s="17">
        <v>42855.083333333336</v>
      </c>
      <c r="C700" t="s">
        <v>440</v>
      </c>
      <c r="D700" t="s">
        <v>440</v>
      </c>
      <c r="E700" t="s">
        <v>169</v>
      </c>
      <c r="F700">
        <v>84</v>
      </c>
      <c r="G700">
        <v>86</v>
      </c>
      <c r="H700">
        <v>84</v>
      </c>
      <c r="I700" t="s">
        <v>87</v>
      </c>
      <c r="J700" t="s">
        <v>87</v>
      </c>
      <c r="K700" t="s">
        <v>74</v>
      </c>
      <c r="L700" t="s">
        <v>102</v>
      </c>
      <c r="M700" t="s">
        <v>45</v>
      </c>
      <c r="N700" t="s">
        <v>165</v>
      </c>
      <c r="O700" t="s">
        <v>187</v>
      </c>
      <c r="P700">
        <v>102</v>
      </c>
      <c r="Q700" t="s">
        <v>289</v>
      </c>
      <c r="R700" t="s">
        <v>838</v>
      </c>
      <c r="S700" t="s">
        <v>49</v>
      </c>
    </row>
    <row r="701" spans="1:19" x14ac:dyDescent="0.2">
      <c r="A701" t="s">
        <v>37</v>
      </c>
      <c r="B701" s="17">
        <v>42855.125</v>
      </c>
      <c r="C701" t="s">
        <v>440</v>
      </c>
      <c r="D701" t="s">
        <v>348</v>
      </c>
      <c r="E701" t="s">
        <v>254</v>
      </c>
      <c r="F701">
        <v>85</v>
      </c>
      <c r="G701">
        <v>85</v>
      </c>
      <c r="H701">
        <v>84</v>
      </c>
      <c r="I701" t="s">
        <v>80</v>
      </c>
      <c r="J701" t="s">
        <v>80</v>
      </c>
      <c r="K701" t="s">
        <v>87</v>
      </c>
      <c r="L701" t="s">
        <v>50</v>
      </c>
      <c r="M701" t="s">
        <v>102</v>
      </c>
      <c r="N701" t="s">
        <v>50</v>
      </c>
      <c r="O701" t="s">
        <v>83</v>
      </c>
      <c r="P701">
        <v>116</v>
      </c>
      <c r="Q701" t="s">
        <v>177</v>
      </c>
      <c r="R701" t="s">
        <v>837</v>
      </c>
      <c r="S701" t="s">
        <v>49</v>
      </c>
    </row>
    <row r="702" spans="1:19" x14ac:dyDescent="0.2">
      <c r="A702" t="s">
        <v>37</v>
      </c>
      <c r="B702" s="17">
        <v>42855.166666666664</v>
      </c>
      <c r="C702" t="s">
        <v>179</v>
      </c>
      <c r="D702" t="s">
        <v>348</v>
      </c>
      <c r="E702" t="s">
        <v>175</v>
      </c>
      <c r="F702">
        <v>87</v>
      </c>
      <c r="G702">
        <v>87</v>
      </c>
      <c r="H702">
        <v>85</v>
      </c>
      <c r="I702" t="s">
        <v>65</v>
      </c>
      <c r="J702" t="s">
        <v>65</v>
      </c>
      <c r="K702" t="s">
        <v>80</v>
      </c>
      <c r="L702" t="s">
        <v>81</v>
      </c>
      <c r="M702" t="s">
        <v>50</v>
      </c>
      <c r="N702" t="s">
        <v>81</v>
      </c>
      <c r="O702" t="s">
        <v>205</v>
      </c>
      <c r="P702">
        <v>104</v>
      </c>
      <c r="Q702" t="s">
        <v>438</v>
      </c>
      <c r="R702" t="s">
        <v>531</v>
      </c>
      <c r="S702" t="s">
        <v>147</v>
      </c>
    </row>
    <row r="703" spans="1:19" x14ac:dyDescent="0.2">
      <c r="A703" t="s">
        <v>37</v>
      </c>
      <c r="B703" s="17">
        <v>42855.208333333336</v>
      </c>
      <c r="C703" t="s">
        <v>254</v>
      </c>
      <c r="D703" t="s">
        <v>254</v>
      </c>
      <c r="E703" t="s">
        <v>169</v>
      </c>
      <c r="F703">
        <v>85</v>
      </c>
      <c r="G703">
        <v>87</v>
      </c>
      <c r="H703">
        <v>85</v>
      </c>
      <c r="I703" t="s">
        <v>87</v>
      </c>
      <c r="J703" t="s">
        <v>65</v>
      </c>
      <c r="K703" t="s">
        <v>87</v>
      </c>
      <c r="L703" t="s">
        <v>141</v>
      </c>
      <c r="M703" t="s">
        <v>81</v>
      </c>
      <c r="N703" t="s">
        <v>141</v>
      </c>
      <c r="O703" t="s">
        <v>205</v>
      </c>
      <c r="P703">
        <v>112</v>
      </c>
      <c r="Q703" t="s">
        <v>312</v>
      </c>
      <c r="R703" t="s">
        <v>609</v>
      </c>
      <c r="S703" t="s">
        <v>49</v>
      </c>
    </row>
    <row r="704" spans="1:19" x14ac:dyDescent="0.2">
      <c r="A704" t="s">
        <v>37</v>
      </c>
      <c r="B704" s="17">
        <v>42855.25</v>
      </c>
      <c r="C704" t="s">
        <v>169</v>
      </c>
      <c r="D704" t="s">
        <v>254</v>
      </c>
      <c r="E704" t="s">
        <v>175</v>
      </c>
      <c r="F704">
        <v>85</v>
      </c>
      <c r="G704">
        <v>85</v>
      </c>
      <c r="H704">
        <v>84</v>
      </c>
      <c r="I704" t="s">
        <v>74</v>
      </c>
      <c r="J704" t="s">
        <v>87</v>
      </c>
      <c r="K704" t="s">
        <v>74</v>
      </c>
      <c r="L704" t="s">
        <v>171</v>
      </c>
      <c r="M704" t="s">
        <v>141</v>
      </c>
      <c r="N704" t="s">
        <v>236</v>
      </c>
      <c r="O704" t="s">
        <v>157</v>
      </c>
      <c r="P704">
        <v>122</v>
      </c>
      <c r="Q704" t="s">
        <v>259</v>
      </c>
      <c r="R704" t="s">
        <v>253</v>
      </c>
      <c r="S704" t="s">
        <v>49</v>
      </c>
    </row>
    <row r="705" spans="1:19" x14ac:dyDescent="0.2">
      <c r="A705" t="s">
        <v>37</v>
      </c>
      <c r="B705" s="17">
        <v>42855.291666666664</v>
      </c>
      <c r="C705" t="s">
        <v>254</v>
      </c>
      <c r="D705" t="s">
        <v>254</v>
      </c>
      <c r="E705" t="s">
        <v>169</v>
      </c>
      <c r="F705">
        <v>84</v>
      </c>
      <c r="G705">
        <v>85</v>
      </c>
      <c r="H705">
        <v>84</v>
      </c>
      <c r="I705" t="s">
        <v>39</v>
      </c>
      <c r="J705" t="s">
        <v>39</v>
      </c>
      <c r="K705" t="s">
        <v>74</v>
      </c>
      <c r="L705" t="s">
        <v>146</v>
      </c>
      <c r="M705" t="s">
        <v>141</v>
      </c>
      <c r="N705" t="s">
        <v>236</v>
      </c>
      <c r="O705" t="s">
        <v>132</v>
      </c>
      <c r="P705">
        <v>117</v>
      </c>
      <c r="Q705" t="s">
        <v>438</v>
      </c>
      <c r="R705" t="s">
        <v>796</v>
      </c>
      <c r="S705" t="s">
        <v>49</v>
      </c>
    </row>
    <row r="706" spans="1:19" x14ac:dyDescent="0.2">
      <c r="A706" t="s">
        <v>37</v>
      </c>
      <c r="B706" s="17">
        <v>42855.333333333336</v>
      </c>
      <c r="C706" t="s">
        <v>267</v>
      </c>
      <c r="D706" t="s">
        <v>440</v>
      </c>
      <c r="E706" t="s">
        <v>267</v>
      </c>
      <c r="F706">
        <v>87</v>
      </c>
      <c r="G706">
        <v>87</v>
      </c>
      <c r="H706">
        <v>83</v>
      </c>
      <c r="I706" t="s">
        <v>40</v>
      </c>
      <c r="J706" t="s">
        <v>39</v>
      </c>
      <c r="K706" t="s">
        <v>40</v>
      </c>
      <c r="L706" t="s">
        <v>281</v>
      </c>
      <c r="M706" t="s">
        <v>281</v>
      </c>
      <c r="N706" t="s">
        <v>171</v>
      </c>
      <c r="O706" t="s">
        <v>166</v>
      </c>
      <c r="P706">
        <v>76</v>
      </c>
      <c r="Q706" t="s">
        <v>112</v>
      </c>
      <c r="R706" t="s">
        <v>608</v>
      </c>
      <c r="S706" t="s">
        <v>147</v>
      </c>
    </row>
    <row r="707" spans="1:19" x14ac:dyDescent="0.2">
      <c r="A707" t="s">
        <v>37</v>
      </c>
      <c r="B707" s="17">
        <v>42855.375</v>
      </c>
      <c r="C707" t="s">
        <v>126</v>
      </c>
      <c r="D707" t="s">
        <v>267</v>
      </c>
      <c r="E707" t="s">
        <v>126</v>
      </c>
      <c r="F707">
        <v>90</v>
      </c>
      <c r="G707">
        <v>90</v>
      </c>
      <c r="H707">
        <v>87</v>
      </c>
      <c r="I707" t="s">
        <v>116</v>
      </c>
      <c r="J707" t="s">
        <v>54</v>
      </c>
      <c r="K707" t="s">
        <v>184</v>
      </c>
      <c r="L707" t="s">
        <v>139</v>
      </c>
      <c r="M707" t="s">
        <v>139</v>
      </c>
      <c r="N707" t="s">
        <v>281</v>
      </c>
      <c r="O707" t="s">
        <v>131</v>
      </c>
      <c r="P707">
        <v>15</v>
      </c>
      <c r="Q707" t="s">
        <v>112</v>
      </c>
      <c r="R707" t="s">
        <v>836</v>
      </c>
      <c r="S707" t="s">
        <v>49</v>
      </c>
    </row>
    <row r="708" spans="1:19" x14ac:dyDescent="0.2">
      <c r="A708" t="s">
        <v>37</v>
      </c>
      <c r="B708" s="17">
        <v>42855.416666666664</v>
      </c>
      <c r="C708" t="s">
        <v>79</v>
      </c>
      <c r="D708" t="s">
        <v>155</v>
      </c>
      <c r="E708" t="s">
        <v>126</v>
      </c>
      <c r="F708">
        <v>91</v>
      </c>
      <c r="G708">
        <v>91</v>
      </c>
      <c r="H708">
        <v>90</v>
      </c>
      <c r="I708" t="s">
        <v>87</v>
      </c>
      <c r="J708" t="s">
        <v>80</v>
      </c>
      <c r="K708" t="s">
        <v>57</v>
      </c>
      <c r="L708" t="s">
        <v>122</v>
      </c>
      <c r="M708" t="s">
        <v>122</v>
      </c>
      <c r="N708" t="s">
        <v>81</v>
      </c>
      <c r="O708" t="s">
        <v>157</v>
      </c>
      <c r="P708">
        <v>351</v>
      </c>
      <c r="Q708" t="s">
        <v>438</v>
      </c>
      <c r="R708" t="s">
        <v>835</v>
      </c>
      <c r="S708" t="s">
        <v>147</v>
      </c>
    </row>
    <row r="709" spans="1:19" x14ac:dyDescent="0.2">
      <c r="A709" t="s">
        <v>37</v>
      </c>
      <c r="B709" s="17">
        <v>42855.458333333336</v>
      </c>
      <c r="C709" t="s">
        <v>65</v>
      </c>
      <c r="D709" t="s">
        <v>79</v>
      </c>
      <c r="E709" t="s">
        <v>74</v>
      </c>
      <c r="F709">
        <v>89</v>
      </c>
      <c r="G709">
        <v>92</v>
      </c>
      <c r="H709">
        <v>89</v>
      </c>
      <c r="I709" t="s">
        <v>42</v>
      </c>
      <c r="J709" t="s">
        <v>74</v>
      </c>
      <c r="K709" t="s">
        <v>41</v>
      </c>
      <c r="L709" t="s">
        <v>44</v>
      </c>
      <c r="M709" t="s">
        <v>355</v>
      </c>
      <c r="N709" t="s">
        <v>122</v>
      </c>
      <c r="O709" t="s">
        <v>51</v>
      </c>
      <c r="P709">
        <v>140</v>
      </c>
      <c r="Q709" t="s">
        <v>353</v>
      </c>
      <c r="R709" t="s">
        <v>834</v>
      </c>
      <c r="S709" t="s">
        <v>338</v>
      </c>
    </row>
    <row r="710" spans="1:19" x14ac:dyDescent="0.2">
      <c r="A710" t="s">
        <v>37</v>
      </c>
      <c r="B710" s="17">
        <v>42855.5</v>
      </c>
      <c r="C710" t="s">
        <v>266</v>
      </c>
      <c r="D710" t="s">
        <v>310</v>
      </c>
      <c r="E710" t="s">
        <v>65</v>
      </c>
      <c r="F710">
        <v>79</v>
      </c>
      <c r="G710">
        <v>89</v>
      </c>
      <c r="H710">
        <v>79</v>
      </c>
      <c r="I710" t="s">
        <v>129</v>
      </c>
      <c r="J710" t="s">
        <v>65</v>
      </c>
      <c r="K710" t="s">
        <v>42</v>
      </c>
      <c r="L710" t="s">
        <v>121</v>
      </c>
      <c r="M710" t="s">
        <v>44</v>
      </c>
      <c r="N710" t="s">
        <v>241</v>
      </c>
      <c r="O710" t="s">
        <v>150</v>
      </c>
      <c r="P710">
        <v>94</v>
      </c>
      <c r="Q710" t="s">
        <v>192</v>
      </c>
      <c r="R710" t="s">
        <v>833</v>
      </c>
      <c r="S710" t="s">
        <v>49</v>
      </c>
    </row>
    <row r="711" spans="1:19" x14ac:dyDescent="0.2">
      <c r="A711" t="s">
        <v>37</v>
      </c>
      <c r="B711" s="17">
        <v>42855.541666666664</v>
      </c>
      <c r="C711" t="s">
        <v>477</v>
      </c>
      <c r="D711" t="s">
        <v>276</v>
      </c>
      <c r="E711" t="s">
        <v>257</v>
      </c>
      <c r="F711">
        <v>75</v>
      </c>
      <c r="G711">
        <v>80</v>
      </c>
      <c r="H711">
        <v>72</v>
      </c>
      <c r="I711" t="s">
        <v>38</v>
      </c>
      <c r="J711" t="s">
        <v>73</v>
      </c>
      <c r="K711" t="s">
        <v>90</v>
      </c>
      <c r="L711" t="s">
        <v>121</v>
      </c>
      <c r="M711" t="s">
        <v>246</v>
      </c>
      <c r="N711" t="s">
        <v>103</v>
      </c>
      <c r="O711" t="s">
        <v>278</v>
      </c>
      <c r="P711">
        <v>119</v>
      </c>
      <c r="Q711" t="s">
        <v>319</v>
      </c>
      <c r="R711" t="s">
        <v>832</v>
      </c>
      <c r="S711" t="s">
        <v>49</v>
      </c>
    </row>
    <row r="712" spans="1:19" x14ac:dyDescent="0.2">
      <c r="A712" t="s">
        <v>37</v>
      </c>
      <c r="B712" s="17">
        <v>42855.583333333336</v>
      </c>
      <c r="C712" t="s">
        <v>310</v>
      </c>
      <c r="D712" t="s">
        <v>394</v>
      </c>
      <c r="E712" t="s">
        <v>310</v>
      </c>
      <c r="F712">
        <v>79</v>
      </c>
      <c r="G712">
        <v>79</v>
      </c>
      <c r="H712">
        <v>73</v>
      </c>
      <c r="I712" t="s">
        <v>39</v>
      </c>
      <c r="J712" t="s">
        <v>55</v>
      </c>
      <c r="K712" t="s">
        <v>57</v>
      </c>
      <c r="L712" t="s">
        <v>121</v>
      </c>
      <c r="M712" t="s">
        <v>111</v>
      </c>
      <c r="N712" t="s">
        <v>121</v>
      </c>
      <c r="O712" t="s">
        <v>264</v>
      </c>
      <c r="P712">
        <v>117</v>
      </c>
      <c r="Q712" t="s">
        <v>188</v>
      </c>
      <c r="R712" t="s">
        <v>831</v>
      </c>
      <c r="S712" t="s">
        <v>225</v>
      </c>
    </row>
    <row r="713" spans="1:19" x14ac:dyDescent="0.2">
      <c r="A713" t="s">
        <v>37</v>
      </c>
      <c r="B713" s="17">
        <v>42855.625</v>
      </c>
      <c r="C713" t="s">
        <v>203</v>
      </c>
      <c r="D713" t="s">
        <v>209</v>
      </c>
      <c r="E713" t="s">
        <v>261</v>
      </c>
      <c r="F713">
        <v>71</v>
      </c>
      <c r="G713">
        <v>85</v>
      </c>
      <c r="H713">
        <v>71</v>
      </c>
      <c r="I713" t="s">
        <v>38</v>
      </c>
      <c r="J713" t="s">
        <v>72</v>
      </c>
      <c r="K713" t="s">
        <v>57</v>
      </c>
      <c r="L713" t="s">
        <v>50</v>
      </c>
      <c r="M713" t="s">
        <v>121</v>
      </c>
      <c r="N713" t="s">
        <v>50</v>
      </c>
      <c r="O713" t="s">
        <v>98</v>
      </c>
      <c r="P713">
        <v>125</v>
      </c>
      <c r="Q713" t="s">
        <v>295</v>
      </c>
      <c r="R713" t="s">
        <v>830</v>
      </c>
      <c r="S713" t="s">
        <v>49</v>
      </c>
    </row>
    <row r="714" spans="1:19" x14ac:dyDescent="0.2">
      <c r="A714" t="s">
        <v>37</v>
      </c>
      <c r="B714" s="17">
        <v>42855.666666666664</v>
      </c>
      <c r="C714" t="s">
        <v>71</v>
      </c>
      <c r="D714" t="s">
        <v>203</v>
      </c>
      <c r="E714" t="s">
        <v>72</v>
      </c>
      <c r="F714">
        <v>88</v>
      </c>
      <c r="G714">
        <v>89</v>
      </c>
      <c r="H714">
        <v>70</v>
      </c>
      <c r="I714" t="s">
        <v>87</v>
      </c>
      <c r="J714" t="s">
        <v>87</v>
      </c>
      <c r="K714" t="s">
        <v>232</v>
      </c>
      <c r="L714" t="s">
        <v>81</v>
      </c>
      <c r="M714" t="s">
        <v>405</v>
      </c>
      <c r="N714" t="s">
        <v>81</v>
      </c>
      <c r="O714" t="s">
        <v>264</v>
      </c>
      <c r="P714">
        <v>112</v>
      </c>
      <c r="Q714" t="s">
        <v>351</v>
      </c>
      <c r="R714" t="s">
        <v>829</v>
      </c>
      <c r="S714" t="s">
        <v>147</v>
      </c>
    </row>
    <row r="715" spans="1:19" x14ac:dyDescent="0.2">
      <c r="A715" t="s">
        <v>37</v>
      </c>
      <c r="B715" s="17">
        <v>42855.708333333336</v>
      </c>
      <c r="C715" t="s">
        <v>477</v>
      </c>
      <c r="D715" t="s">
        <v>203</v>
      </c>
      <c r="E715" t="s">
        <v>71</v>
      </c>
      <c r="F715">
        <v>75</v>
      </c>
      <c r="G715">
        <v>88</v>
      </c>
      <c r="H715">
        <v>73</v>
      </c>
      <c r="I715" t="s">
        <v>129</v>
      </c>
      <c r="J715" t="s">
        <v>128</v>
      </c>
      <c r="K715" t="s">
        <v>89</v>
      </c>
      <c r="L715" t="s">
        <v>146</v>
      </c>
      <c r="M715" t="s">
        <v>139</v>
      </c>
      <c r="N715" t="s">
        <v>146</v>
      </c>
      <c r="O715" t="s">
        <v>302</v>
      </c>
      <c r="P715">
        <v>112</v>
      </c>
      <c r="Q715" t="s">
        <v>409</v>
      </c>
      <c r="R715" t="s">
        <v>828</v>
      </c>
      <c r="S715" t="s">
        <v>49</v>
      </c>
    </row>
    <row r="716" spans="1:19" x14ac:dyDescent="0.2">
      <c r="A716" t="s">
        <v>37</v>
      </c>
      <c r="B716" s="17">
        <v>42855.75</v>
      </c>
      <c r="C716" t="s">
        <v>203</v>
      </c>
      <c r="D716" t="s">
        <v>285</v>
      </c>
      <c r="E716" t="s">
        <v>109</v>
      </c>
      <c r="F716">
        <v>72</v>
      </c>
      <c r="G716">
        <v>78</v>
      </c>
      <c r="H716">
        <v>71</v>
      </c>
      <c r="I716" t="s">
        <v>74</v>
      </c>
      <c r="J716" t="s">
        <v>126</v>
      </c>
      <c r="K716" t="s">
        <v>38</v>
      </c>
      <c r="L716" t="s">
        <v>172</v>
      </c>
      <c r="M716" t="s">
        <v>146</v>
      </c>
      <c r="N716" t="s">
        <v>172</v>
      </c>
      <c r="O716" t="s">
        <v>219</v>
      </c>
      <c r="P716">
        <v>87</v>
      </c>
      <c r="Q716" t="s">
        <v>305</v>
      </c>
      <c r="R716" t="s">
        <v>827</v>
      </c>
      <c r="S716" t="s">
        <v>49</v>
      </c>
    </row>
    <row r="717" spans="1:19" x14ac:dyDescent="0.2">
      <c r="A717" t="s">
        <v>37</v>
      </c>
      <c r="B717" s="17">
        <v>42855.791666666664</v>
      </c>
      <c r="C717" t="s">
        <v>211</v>
      </c>
      <c r="D717" t="s">
        <v>221</v>
      </c>
      <c r="E717" t="s">
        <v>213</v>
      </c>
      <c r="F717">
        <v>70</v>
      </c>
      <c r="G717">
        <v>75</v>
      </c>
      <c r="H717">
        <v>67</v>
      </c>
      <c r="I717" t="s">
        <v>54</v>
      </c>
      <c r="J717" t="s">
        <v>73</v>
      </c>
      <c r="K717" t="s">
        <v>90</v>
      </c>
      <c r="L717" t="s">
        <v>345</v>
      </c>
      <c r="M717" t="s">
        <v>345</v>
      </c>
      <c r="N717" t="s">
        <v>297</v>
      </c>
      <c r="O717" t="s">
        <v>83</v>
      </c>
      <c r="P717">
        <v>122</v>
      </c>
      <c r="Q717" t="s">
        <v>252</v>
      </c>
      <c r="R717" t="s">
        <v>826</v>
      </c>
      <c r="S717" t="s">
        <v>49</v>
      </c>
    </row>
    <row r="718" spans="1:19" x14ac:dyDescent="0.2">
      <c r="A718" t="s">
        <v>37</v>
      </c>
      <c r="B718" s="17">
        <v>42855.833333333336</v>
      </c>
      <c r="C718" t="s">
        <v>108</v>
      </c>
      <c r="D718" t="s">
        <v>211</v>
      </c>
      <c r="E718" t="s">
        <v>108</v>
      </c>
      <c r="F718">
        <v>80</v>
      </c>
      <c r="G718">
        <v>80</v>
      </c>
      <c r="H718">
        <v>68</v>
      </c>
      <c r="I718" t="s">
        <v>39</v>
      </c>
      <c r="J718" t="s">
        <v>39</v>
      </c>
      <c r="K718" t="s">
        <v>184</v>
      </c>
      <c r="L718" t="s">
        <v>141</v>
      </c>
      <c r="M718" t="s">
        <v>141</v>
      </c>
      <c r="N718" t="s">
        <v>345</v>
      </c>
      <c r="O718" t="s">
        <v>264</v>
      </c>
      <c r="P718">
        <v>82</v>
      </c>
      <c r="Q718" t="s">
        <v>438</v>
      </c>
      <c r="R718" t="s">
        <v>825</v>
      </c>
      <c r="S718" t="s">
        <v>49</v>
      </c>
    </row>
    <row r="719" spans="1:19" x14ac:dyDescent="0.2">
      <c r="A719" t="s">
        <v>37</v>
      </c>
      <c r="B719" s="17">
        <v>42855.875</v>
      </c>
      <c r="C719" t="s">
        <v>175</v>
      </c>
      <c r="D719" t="s">
        <v>108</v>
      </c>
      <c r="E719" t="s">
        <v>175</v>
      </c>
      <c r="F719">
        <v>85</v>
      </c>
      <c r="G719">
        <v>85</v>
      </c>
      <c r="H719">
        <v>80</v>
      </c>
      <c r="I719" t="s">
        <v>39</v>
      </c>
      <c r="J719" t="s">
        <v>80</v>
      </c>
      <c r="K719" t="s">
        <v>39</v>
      </c>
      <c r="L719" t="s">
        <v>81</v>
      </c>
      <c r="M719" t="s">
        <v>81</v>
      </c>
      <c r="N719" t="s">
        <v>141</v>
      </c>
      <c r="O719" t="s">
        <v>132</v>
      </c>
      <c r="P719">
        <v>68</v>
      </c>
      <c r="Q719" t="s">
        <v>192</v>
      </c>
      <c r="R719" t="s">
        <v>824</v>
      </c>
      <c r="S719" t="s">
        <v>49</v>
      </c>
    </row>
    <row r="720" spans="1:19" x14ac:dyDescent="0.2">
      <c r="A720" t="s">
        <v>37</v>
      </c>
      <c r="B720" s="17">
        <v>42855.916666666664</v>
      </c>
      <c r="C720" t="s">
        <v>120</v>
      </c>
      <c r="D720" t="s">
        <v>175</v>
      </c>
      <c r="E720" t="s">
        <v>120</v>
      </c>
      <c r="F720">
        <v>88</v>
      </c>
      <c r="G720">
        <v>88</v>
      </c>
      <c r="H720">
        <v>86</v>
      </c>
      <c r="I720" t="s">
        <v>54</v>
      </c>
      <c r="J720" t="s">
        <v>87</v>
      </c>
      <c r="K720" t="s">
        <v>54</v>
      </c>
      <c r="L720" t="s">
        <v>130</v>
      </c>
      <c r="M720" t="s">
        <v>130</v>
      </c>
      <c r="N720" t="s">
        <v>81</v>
      </c>
      <c r="O720" t="s">
        <v>61</v>
      </c>
      <c r="P720">
        <v>104</v>
      </c>
      <c r="Q720" t="s">
        <v>187</v>
      </c>
      <c r="R720" t="s">
        <v>253</v>
      </c>
      <c r="S720" t="s">
        <v>49</v>
      </c>
    </row>
    <row r="721" spans="1:19" x14ac:dyDescent="0.2">
      <c r="A721" t="s">
        <v>37</v>
      </c>
      <c r="B721" s="17">
        <v>42855.958333333336</v>
      </c>
      <c r="C721" t="s">
        <v>63</v>
      </c>
      <c r="D721" t="s">
        <v>169</v>
      </c>
      <c r="E721" t="s">
        <v>155</v>
      </c>
      <c r="F721">
        <v>85</v>
      </c>
      <c r="G721">
        <v>88</v>
      </c>
      <c r="H721">
        <v>84</v>
      </c>
      <c r="I721" t="s">
        <v>89</v>
      </c>
      <c r="J721" t="s">
        <v>74</v>
      </c>
      <c r="K721" t="s">
        <v>89</v>
      </c>
      <c r="L721" t="s">
        <v>156</v>
      </c>
      <c r="M721" t="s">
        <v>156</v>
      </c>
      <c r="N721" t="s">
        <v>130</v>
      </c>
      <c r="O721" t="s">
        <v>82</v>
      </c>
      <c r="P721">
        <v>110</v>
      </c>
      <c r="Q721" t="s">
        <v>51</v>
      </c>
      <c r="R721" t="s">
        <v>253</v>
      </c>
      <c r="S721" t="s">
        <v>49</v>
      </c>
    </row>
    <row r="722" spans="1:19" x14ac:dyDescent="0.2">
      <c r="A722" t="s">
        <v>37</v>
      </c>
      <c r="B722" s="17">
        <v>42856</v>
      </c>
      <c r="C722" t="s">
        <v>120</v>
      </c>
      <c r="D722" t="s">
        <v>96</v>
      </c>
      <c r="E722" t="s">
        <v>120</v>
      </c>
      <c r="F722">
        <v>85</v>
      </c>
      <c r="G722">
        <v>86</v>
      </c>
      <c r="H722">
        <v>85</v>
      </c>
      <c r="I722" t="s">
        <v>116</v>
      </c>
      <c r="J722" t="s">
        <v>54</v>
      </c>
      <c r="K722" t="s">
        <v>184</v>
      </c>
      <c r="L722" t="s">
        <v>122</v>
      </c>
      <c r="M722" t="s">
        <v>165</v>
      </c>
      <c r="N722" t="s">
        <v>156</v>
      </c>
      <c r="O722" t="s">
        <v>82</v>
      </c>
      <c r="P722">
        <v>181</v>
      </c>
      <c r="Q722" t="s">
        <v>459</v>
      </c>
      <c r="R722" t="s">
        <v>307</v>
      </c>
      <c r="S722" t="s">
        <v>49</v>
      </c>
    </row>
    <row r="723" spans="1:19" x14ac:dyDescent="0.2">
      <c r="A723" t="s">
        <v>37</v>
      </c>
      <c r="B723" s="17">
        <v>42856.041666666664</v>
      </c>
      <c r="C723" t="s">
        <v>120</v>
      </c>
      <c r="D723" t="s">
        <v>115</v>
      </c>
      <c r="E723" t="s">
        <v>155</v>
      </c>
      <c r="F723">
        <v>84</v>
      </c>
      <c r="G723">
        <v>85</v>
      </c>
      <c r="H723">
        <v>83</v>
      </c>
      <c r="I723" t="s">
        <v>90</v>
      </c>
      <c r="J723" t="s">
        <v>116</v>
      </c>
      <c r="K723" t="s">
        <v>90</v>
      </c>
      <c r="L723" t="s">
        <v>241</v>
      </c>
      <c r="M723" t="s">
        <v>241</v>
      </c>
      <c r="N723" t="s">
        <v>122</v>
      </c>
      <c r="O723" t="s">
        <v>82</v>
      </c>
      <c r="P723">
        <v>96</v>
      </c>
      <c r="Q723" t="s">
        <v>46</v>
      </c>
      <c r="R723" t="s">
        <v>513</v>
      </c>
      <c r="S723" t="s">
        <v>49</v>
      </c>
    </row>
    <row r="724" spans="1:19" x14ac:dyDescent="0.2">
      <c r="A724" t="s">
        <v>37</v>
      </c>
      <c r="B724" s="17">
        <v>42856.083333333336</v>
      </c>
      <c r="C724" t="s">
        <v>267</v>
      </c>
      <c r="D724" t="s">
        <v>63</v>
      </c>
      <c r="E724" t="s">
        <v>79</v>
      </c>
      <c r="F724">
        <v>85</v>
      </c>
      <c r="G724">
        <v>86</v>
      </c>
      <c r="H724">
        <v>83</v>
      </c>
      <c r="I724" t="s">
        <v>57</v>
      </c>
      <c r="J724" t="s">
        <v>88</v>
      </c>
      <c r="K724" t="s">
        <v>90</v>
      </c>
      <c r="L724" t="s">
        <v>45</v>
      </c>
      <c r="M724" t="s">
        <v>241</v>
      </c>
      <c r="N724" t="s">
        <v>97</v>
      </c>
      <c r="O724" t="s">
        <v>143</v>
      </c>
      <c r="P724">
        <v>28</v>
      </c>
      <c r="Q724" t="s">
        <v>459</v>
      </c>
      <c r="R724" t="s">
        <v>857</v>
      </c>
      <c r="S724" t="s">
        <v>49</v>
      </c>
    </row>
    <row r="725" spans="1:19" x14ac:dyDescent="0.2">
      <c r="A725" t="s">
        <v>37</v>
      </c>
      <c r="B725" s="17">
        <v>42856.125</v>
      </c>
      <c r="C725" t="s">
        <v>72</v>
      </c>
      <c r="D725" t="s">
        <v>115</v>
      </c>
      <c r="E725" t="s">
        <v>72</v>
      </c>
      <c r="F725">
        <v>86</v>
      </c>
      <c r="G725">
        <v>86</v>
      </c>
      <c r="H725">
        <v>85</v>
      </c>
      <c r="I725" t="s">
        <v>184</v>
      </c>
      <c r="J725" t="s">
        <v>88</v>
      </c>
      <c r="K725" t="s">
        <v>64</v>
      </c>
      <c r="L725" t="s">
        <v>405</v>
      </c>
      <c r="M725" t="s">
        <v>241</v>
      </c>
      <c r="N725" t="s">
        <v>405</v>
      </c>
      <c r="O725" t="s">
        <v>46</v>
      </c>
      <c r="P725">
        <v>64</v>
      </c>
      <c r="Q725" t="s">
        <v>83</v>
      </c>
      <c r="R725" t="s">
        <v>238</v>
      </c>
      <c r="S725" t="s">
        <v>49</v>
      </c>
    </row>
    <row r="726" spans="1:19" x14ac:dyDescent="0.2">
      <c r="A726" t="s">
        <v>37</v>
      </c>
      <c r="B726" s="17">
        <v>42856.166666666664</v>
      </c>
      <c r="C726" t="s">
        <v>86</v>
      </c>
      <c r="D726" t="s">
        <v>72</v>
      </c>
      <c r="E726" t="s">
        <v>86</v>
      </c>
      <c r="F726">
        <v>89</v>
      </c>
      <c r="G726">
        <v>89</v>
      </c>
      <c r="H726">
        <v>86</v>
      </c>
      <c r="I726" t="s">
        <v>64</v>
      </c>
      <c r="J726" t="s">
        <v>57</v>
      </c>
      <c r="K726" t="s">
        <v>64</v>
      </c>
      <c r="L726" t="s">
        <v>58</v>
      </c>
      <c r="M726" t="s">
        <v>405</v>
      </c>
      <c r="N726" t="s">
        <v>58</v>
      </c>
      <c r="O726" t="s">
        <v>82</v>
      </c>
      <c r="P726">
        <v>172</v>
      </c>
      <c r="Q726" t="s">
        <v>269</v>
      </c>
      <c r="R726" t="s">
        <v>437</v>
      </c>
      <c r="S726" t="s">
        <v>49</v>
      </c>
    </row>
    <row r="727" spans="1:19" x14ac:dyDescent="0.2">
      <c r="A727" t="s">
        <v>37</v>
      </c>
      <c r="B727" s="17">
        <v>42856.208333333336</v>
      </c>
      <c r="C727" t="s">
        <v>128</v>
      </c>
      <c r="D727" t="s">
        <v>128</v>
      </c>
      <c r="E727" t="s">
        <v>86</v>
      </c>
      <c r="F727">
        <v>90</v>
      </c>
      <c r="G727">
        <v>91</v>
      </c>
      <c r="H727">
        <v>89</v>
      </c>
      <c r="I727" t="s">
        <v>54</v>
      </c>
      <c r="J727" t="s">
        <v>54</v>
      </c>
      <c r="K727" t="s">
        <v>90</v>
      </c>
      <c r="L727" t="s">
        <v>81</v>
      </c>
      <c r="M727" t="s">
        <v>58</v>
      </c>
      <c r="N727" t="s">
        <v>81</v>
      </c>
      <c r="O727" t="s">
        <v>51</v>
      </c>
      <c r="P727">
        <v>90</v>
      </c>
      <c r="Q727" t="s">
        <v>251</v>
      </c>
      <c r="R727" t="s">
        <v>856</v>
      </c>
      <c r="S727" t="s">
        <v>49</v>
      </c>
    </row>
    <row r="728" spans="1:19" x14ac:dyDescent="0.2">
      <c r="A728" t="s">
        <v>37</v>
      </c>
      <c r="B728" s="17">
        <v>42856.25</v>
      </c>
      <c r="C728" t="s">
        <v>115</v>
      </c>
      <c r="D728" t="s">
        <v>63</v>
      </c>
      <c r="E728" t="s">
        <v>128</v>
      </c>
      <c r="F728">
        <v>81</v>
      </c>
      <c r="G728">
        <v>90</v>
      </c>
      <c r="H728">
        <v>81</v>
      </c>
      <c r="I728" t="s">
        <v>41</v>
      </c>
      <c r="J728" t="s">
        <v>38</v>
      </c>
      <c r="K728" t="s">
        <v>41</v>
      </c>
      <c r="L728" t="s">
        <v>75</v>
      </c>
      <c r="M728" t="s">
        <v>81</v>
      </c>
      <c r="N728" t="s">
        <v>75</v>
      </c>
      <c r="O728" t="s">
        <v>459</v>
      </c>
      <c r="P728">
        <v>121</v>
      </c>
      <c r="Q728" t="s">
        <v>192</v>
      </c>
      <c r="R728" t="s">
        <v>307</v>
      </c>
      <c r="S728" t="s">
        <v>49</v>
      </c>
    </row>
    <row r="729" spans="1:19" x14ac:dyDescent="0.2">
      <c r="A729" t="s">
        <v>37</v>
      </c>
      <c r="B729" s="17">
        <v>42856.291666666664</v>
      </c>
      <c r="C729" t="s">
        <v>120</v>
      </c>
      <c r="D729" t="s">
        <v>71</v>
      </c>
      <c r="E729" t="s">
        <v>155</v>
      </c>
      <c r="F729">
        <v>80</v>
      </c>
      <c r="G729">
        <v>81</v>
      </c>
      <c r="H729">
        <v>78</v>
      </c>
      <c r="I729" t="s">
        <v>56</v>
      </c>
      <c r="J729" t="s">
        <v>41</v>
      </c>
      <c r="K729" t="s">
        <v>56</v>
      </c>
      <c r="L729" t="s">
        <v>75</v>
      </c>
      <c r="M729" t="s">
        <v>75</v>
      </c>
      <c r="N729" t="s">
        <v>141</v>
      </c>
      <c r="O729" t="s">
        <v>150</v>
      </c>
      <c r="P729">
        <v>96</v>
      </c>
      <c r="Q729" t="s">
        <v>177</v>
      </c>
      <c r="R729" t="s">
        <v>253</v>
      </c>
      <c r="S729" t="s">
        <v>49</v>
      </c>
    </row>
    <row r="730" spans="1:19" x14ac:dyDescent="0.2">
      <c r="A730" t="s">
        <v>37</v>
      </c>
      <c r="B730" s="17">
        <v>42856.333333333336</v>
      </c>
      <c r="C730" t="s">
        <v>267</v>
      </c>
      <c r="D730" t="s">
        <v>115</v>
      </c>
      <c r="E730" t="s">
        <v>159</v>
      </c>
      <c r="F730">
        <v>78</v>
      </c>
      <c r="G730">
        <v>81</v>
      </c>
      <c r="H730">
        <v>78</v>
      </c>
      <c r="I730" t="s">
        <v>234</v>
      </c>
      <c r="J730" t="s">
        <v>231</v>
      </c>
      <c r="K730" t="s">
        <v>408</v>
      </c>
      <c r="L730" t="s">
        <v>153</v>
      </c>
      <c r="M730" t="s">
        <v>149</v>
      </c>
      <c r="N730" t="s">
        <v>75</v>
      </c>
      <c r="O730" t="s">
        <v>61</v>
      </c>
      <c r="P730">
        <v>138</v>
      </c>
      <c r="Q730" t="s">
        <v>70</v>
      </c>
      <c r="R730" t="s">
        <v>253</v>
      </c>
      <c r="S730" t="s">
        <v>49</v>
      </c>
    </row>
    <row r="731" spans="1:19" x14ac:dyDescent="0.2">
      <c r="A731" t="s">
        <v>37</v>
      </c>
      <c r="B731" s="17">
        <v>42856.375</v>
      </c>
      <c r="C731" t="s">
        <v>170</v>
      </c>
      <c r="D731" t="s">
        <v>170</v>
      </c>
      <c r="E731" t="s">
        <v>55</v>
      </c>
      <c r="F731">
        <v>78</v>
      </c>
      <c r="G731">
        <v>84</v>
      </c>
      <c r="H731">
        <v>77</v>
      </c>
      <c r="I731" t="s">
        <v>232</v>
      </c>
      <c r="J731" t="s">
        <v>227</v>
      </c>
      <c r="K731" t="s">
        <v>380</v>
      </c>
      <c r="L731" t="s">
        <v>58</v>
      </c>
      <c r="M731" t="s">
        <v>58</v>
      </c>
      <c r="N731" t="s">
        <v>153</v>
      </c>
      <c r="O731" t="s">
        <v>107</v>
      </c>
      <c r="P731">
        <v>140</v>
      </c>
      <c r="Q731" t="s">
        <v>117</v>
      </c>
      <c r="R731" t="s">
        <v>855</v>
      </c>
      <c r="S731" t="s">
        <v>49</v>
      </c>
    </row>
    <row r="732" spans="1:19" x14ac:dyDescent="0.2">
      <c r="A732" t="s">
        <v>37</v>
      </c>
      <c r="B732" s="17">
        <v>42856.416666666664</v>
      </c>
      <c r="C732" t="s">
        <v>254</v>
      </c>
      <c r="D732" t="s">
        <v>348</v>
      </c>
      <c r="E732" t="s">
        <v>115</v>
      </c>
      <c r="F732">
        <v>70</v>
      </c>
      <c r="G732">
        <v>79</v>
      </c>
      <c r="H732">
        <v>70</v>
      </c>
      <c r="I732" t="s">
        <v>404</v>
      </c>
      <c r="J732" t="s">
        <v>231</v>
      </c>
      <c r="K732" t="s">
        <v>404</v>
      </c>
      <c r="L732" t="s">
        <v>58</v>
      </c>
      <c r="M732" t="s">
        <v>223</v>
      </c>
      <c r="N732" t="s">
        <v>58</v>
      </c>
      <c r="O732" t="s">
        <v>76</v>
      </c>
      <c r="P732">
        <v>146</v>
      </c>
      <c r="Q732" t="s">
        <v>259</v>
      </c>
      <c r="R732" t="s">
        <v>854</v>
      </c>
      <c r="S732" t="s">
        <v>49</v>
      </c>
    </row>
    <row r="733" spans="1:19" x14ac:dyDescent="0.2">
      <c r="A733" t="s">
        <v>37</v>
      </c>
      <c r="B733" s="17">
        <v>42856.458333333336</v>
      </c>
      <c r="C733" t="s">
        <v>203</v>
      </c>
      <c r="D733" t="s">
        <v>426</v>
      </c>
      <c r="E733" t="s">
        <v>254</v>
      </c>
      <c r="F733">
        <v>60</v>
      </c>
      <c r="G733">
        <v>70</v>
      </c>
      <c r="H733">
        <v>58</v>
      </c>
      <c r="I733" t="s">
        <v>658</v>
      </c>
      <c r="J733" t="s">
        <v>403</v>
      </c>
      <c r="K733" t="s">
        <v>852</v>
      </c>
      <c r="L733" t="s">
        <v>156</v>
      </c>
      <c r="M733" t="s">
        <v>156</v>
      </c>
      <c r="N733" t="s">
        <v>58</v>
      </c>
      <c r="O733" t="s">
        <v>228</v>
      </c>
      <c r="P733">
        <v>150</v>
      </c>
      <c r="Q733" t="s">
        <v>259</v>
      </c>
      <c r="R733" t="s">
        <v>853</v>
      </c>
      <c r="S733" t="s">
        <v>49</v>
      </c>
    </row>
    <row r="734" spans="1:19" x14ac:dyDescent="0.2">
      <c r="A734" t="s">
        <v>37</v>
      </c>
      <c r="B734" s="17">
        <v>42856.5</v>
      </c>
      <c r="C734" t="s">
        <v>288</v>
      </c>
      <c r="D734" t="s">
        <v>212</v>
      </c>
      <c r="E734" t="s">
        <v>203</v>
      </c>
      <c r="F734">
        <v>56</v>
      </c>
      <c r="G734">
        <v>61</v>
      </c>
      <c r="H734">
        <v>53</v>
      </c>
      <c r="I734" t="s">
        <v>400</v>
      </c>
      <c r="J734" t="s">
        <v>380</v>
      </c>
      <c r="K734" t="s">
        <v>659</v>
      </c>
      <c r="L734" t="s">
        <v>427</v>
      </c>
      <c r="M734" t="s">
        <v>50</v>
      </c>
      <c r="N734" t="s">
        <v>91</v>
      </c>
      <c r="O734" t="s">
        <v>61</v>
      </c>
      <c r="P734">
        <v>211</v>
      </c>
      <c r="Q734" t="s">
        <v>181</v>
      </c>
      <c r="R734" t="s">
        <v>402</v>
      </c>
      <c r="S734" t="s">
        <v>49</v>
      </c>
    </row>
    <row r="735" spans="1:19" x14ac:dyDescent="0.2">
      <c r="A735" t="s">
        <v>37</v>
      </c>
      <c r="B735" s="17">
        <v>42856.541666666664</v>
      </c>
      <c r="C735" t="s">
        <v>212</v>
      </c>
      <c r="D735" t="s">
        <v>286</v>
      </c>
      <c r="E735" t="s">
        <v>390</v>
      </c>
      <c r="F735">
        <v>57</v>
      </c>
      <c r="G735">
        <v>59</v>
      </c>
      <c r="H735">
        <v>52</v>
      </c>
      <c r="I735" t="s">
        <v>413</v>
      </c>
      <c r="J735" t="s">
        <v>232</v>
      </c>
      <c r="K735" t="s">
        <v>850</v>
      </c>
      <c r="L735" t="s">
        <v>156</v>
      </c>
      <c r="M735" t="s">
        <v>427</v>
      </c>
      <c r="N735" t="s">
        <v>156</v>
      </c>
      <c r="O735" t="s">
        <v>61</v>
      </c>
      <c r="P735">
        <v>304</v>
      </c>
      <c r="Q735" t="s">
        <v>112</v>
      </c>
      <c r="R735" t="s">
        <v>851</v>
      </c>
      <c r="S735" t="s">
        <v>49</v>
      </c>
    </row>
    <row r="736" spans="1:19" x14ac:dyDescent="0.2">
      <c r="A736" t="s">
        <v>37</v>
      </c>
      <c r="B736" s="17">
        <v>42856.583333333336</v>
      </c>
      <c r="C736" t="s">
        <v>383</v>
      </c>
      <c r="D736" t="s">
        <v>286</v>
      </c>
      <c r="E736" t="s">
        <v>207</v>
      </c>
      <c r="F736">
        <v>61</v>
      </c>
      <c r="G736">
        <v>65</v>
      </c>
      <c r="H736">
        <v>57</v>
      </c>
      <c r="I736" t="s">
        <v>42</v>
      </c>
      <c r="J736" t="s">
        <v>54</v>
      </c>
      <c r="K736" t="s">
        <v>403</v>
      </c>
      <c r="L736" t="s">
        <v>223</v>
      </c>
      <c r="M736" t="s">
        <v>156</v>
      </c>
      <c r="N736" t="s">
        <v>223</v>
      </c>
      <c r="O736" t="s">
        <v>459</v>
      </c>
      <c r="P736">
        <v>53</v>
      </c>
      <c r="Q736" t="s">
        <v>117</v>
      </c>
      <c r="R736" t="s">
        <v>849</v>
      </c>
      <c r="S736" t="s">
        <v>49</v>
      </c>
    </row>
    <row r="737" spans="1:19" x14ac:dyDescent="0.2">
      <c r="A737" t="s">
        <v>37</v>
      </c>
      <c r="B737" s="17">
        <v>42856.625</v>
      </c>
      <c r="C737" t="s">
        <v>286</v>
      </c>
      <c r="D737" t="s">
        <v>202</v>
      </c>
      <c r="E737" t="s">
        <v>318</v>
      </c>
      <c r="F737">
        <v>59</v>
      </c>
      <c r="G737">
        <v>63</v>
      </c>
      <c r="H737">
        <v>55</v>
      </c>
      <c r="I737" t="s">
        <v>231</v>
      </c>
      <c r="J737" t="s">
        <v>89</v>
      </c>
      <c r="K737" t="s">
        <v>395</v>
      </c>
      <c r="L737" t="s">
        <v>139</v>
      </c>
      <c r="M737" t="s">
        <v>91</v>
      </c>
      <c r="N737" t="s">
        <v>81</v>
      </c>
      <c r="O737" t="s">
        <v>150</v>
      </c>
      <c r="P737">
        <v>146</v>
      </c>
      <c r="Q737" t="s">
        <v>173</v>
      </c>
      <c r="R737" t="s">
        <v>848</v>
      </c>
      <c r="S737" t="s">
        <v>49</v>
      </c>
    </row>
    <row r="738" spans="1:19" x14ac:dyDescent="0.2">
      <c r="A738" t="s">
        <v>37</v>
      </c>
      <c r="B738" s="17">
        <v>42856.666666666664</v>
      </c>
      <c r="C738" t="s">
        <v>222</v>
      </c>
      <c r="D738" t="s">
        <v>326</v>
      </c>
      <c r="E738" t="s">
        <v>221</v>
      </c>
      <c r="F738">
        <v>58</v>
      </c>
      <c r="G738">
        <v>65</v>
      </c>
      <c r="H738">
        <v>55</v>
      </c>
      <c r="I738" t="s">
        <v>403</v>
      </c>
      <c r="J738" t="s">
        <v>116</v>
      </c>
      <c r="K738" t="s">
        <v>403</v>
      </c>
      <c r="L738" t="s">
        <v>140</v>
      </c>
      <c r="M738" t="s">
        <v>139</v>
      </c>
      <c r="N738" t="s">
        <v>140</v>
      </c>
      <c r="O738" t="s">
        <v>76</v>
      </c>
      <c r="P738">
        <v>145</v>
      </c>
      <c r="Q738" t="s">
        <v>312</v>
      </c>
      <c r="R738" t="s">
        <v>847</v>
      </c>
      <c r="S738" t="s">
        <v>49</v>
      </c>
    </row>
    <row r="739" spans="1:19" x14ac:dyDescent="0.2">
      <c r="A739" t="s">
        <v>37</v>
      </c>
      <c r="B739" s="17">
        <v>42856.708333333336</v>
      </c>
      <c r="C739" t="s">
        <v>212</v>
      </c>
      <c r="D739" t="s">
        <v>202</v>
      </c>
      <c r="E739" t="s">
        <v>419</v>
      </c>
      <c r="F739">
        <v>59</v>
      </c>
      <c r="G739">
        <v>62</v>
      </c>
      <c r="H739">
        <v>56</v>
      </c>
      <c r="I739" t="s">
        <v>56</v>
      </c>
      <c r="J739" t="s">
        <v>64</v>
      </c>
      <c r="K739" t="s">
        <v>395</v>
      </c>
      <c r="L739" t="s">
        <v>297</v>
      </c>
      <c r="M739" t="s">
        <v>140</v>
      </c>
      <c r="N739" t="s">
        <v>297</v>
      </c>
      <c r="O739" t="s">
        <v>205</v>
      </c>
      <c r="P739">
        <v>123</v>
      </c>
      <c r="Q739" t="s">
        <v>68</v>
      </c>
      <c r="R739" t="s">
        <v>846</v>
      </c>
      <c r="S739" t="s">
        <v>49</v>
      </c>
    </row>
    <row r="740" spans="1:19" x14ac:dyDescent="0.2">
      <c r="A740" t="s">
        <v>37</v>
      </c>
      <c r="B740" s="17">
        <v>42856.75</v>
      </c>
      <c r="C740" t="s">
        <v>211</v>
      </c>
      <c r="D740" t="s">
        <v>326</v>
      </c>
      <c r="E740" t="s">
        <v>211</v>
      </c>
      <c r="F740">
        <v>66</v>
      </c>
      <c r="G740">
        <v>66</v>
      </c>
      <c r="H740">
        <v>59</v>
      </c>
      <c r="I740" t="s">
        <v>64</v>
      </c>
      <c r="J740" t="s">
        <v>40</v>
      </c>
      <c r="K740" t="s">
        <v>231</v>
      </c>
      <c r="L740" t="s">
        <v>422</v>
      </c>
      <c r="M740" t="s">
        <v>297</v>
      </c>
      <c r="N740" t="s">
        <v>250</v>
      </c>
      <c r="O740" t="s">
        <v>77</v>
      </c>
      <c r="P740">
        <v>109</v>
      </c>
      <c r="Q740" t="s">
        <v>368</v>
      </c>
      <c r="R740" t="s">
        <v>845</v>
      </c>
      <c r="S740" t="s">
        <v>49</v>
      </c>
    </row>
    <row r="741" spans="1:19" x14ac:dyDescent="0.2">
      <c r="A741" t="s">
        <v>37</v>
      </c>
      <c r="B741" s="17">
        <v>42856.791666666664</v>
      </c>
      <c r="C741" t="s">
        <v>391</v>
      </c>
      <c r="D741" t="s">
        <v>275</v>
      </c>
      <c r="E741" t="s">
        <v>211</v>
      </c>
      <c r="F741">
        <v>63</v>
      </c>
      <c r="G741">
        <v>67</v>
      </c>
      <c r="H741">
        <v>61</v>
      </c>
      <c r="I741" t="s">
        <v>231</v>
      </c>
      <c r="J741" t="s">
        <v>40</v>
      </c>
      <c r="K741" t="s">
        <v>231</v>
      </c>
      <c r="L741" t="s">
        <v>172</v>
      </c>
      <c r="M741" t="s">
        <v>172</v>
      </c>
      <c r="N741" t="s">
        <v>255</v>
      </c>
      <c r="O741" t="s">
        <v>302</v>
      </c>
      <c r="P741">
        <v>102</v>
      </c>
      <c r="Q741" t="s">
        <v>335</v>
      </c>
      <c r="R741" t="s">
        <v>844</v>
      </c>
      <c r="S741" t="s">
        <v>49</v>
      </c>
    </row>
    <row r="742" spans="1:19" x14ac:dyDescent="0.2">
      <c r="A742" t="s">
        <v>37</v>
      </c>
      <c r="B742" s="17">
        <v>42856.833333333336</v>
      </c>
      <c r="C742" t="s">
        <v>325</v>
      </c>
      <c r="D742" t="s">
        <v>419</v>
      </c>
      <c r="E742" t="s">
        <v>325</v>
      </c>
      <c r="F742">
        <v>65</v>
      </c>
      <c r="G742">
        <v>66</v>
      </c>
      <c r="H742">
        <v>61</v>
      </c>
      <c r="I742" t="s">
        <v>56</v>
      </c>
      <c r="J742" t="s">
        <v>245</v>
      </c>
      <c r="K742" t="s">
        <v>386</v>
      </c>
      <c r="L742" t="s">
        <v>171</v>
      </c>
      <c r="M742" t="s">
        <v>171</v>
      </c>
      <c r="N742" t="s">
        <v>172</v>
      </c>
      <c r="O742" t="s">
        <v>98</v>
      </c>
      <c r="P742">
        <v>97</v>
      </c>
      <c r="Q742" t="s">
        <v>136</v>
      </c>
      <c r="R742" t="s">
        <v>843</v>
      </c>
      <c r="S742" t="s">
        <v>49</v>
      </c>
    </row>
    <row r="743" spans="1:19" x14ac:dyDescent="0.2">
      <c r="A743" t="s">
        <v>37</v>
      </c>
      <c r="B743" s="17">
        <v>42856.875</v>
      </c>
      <c r="C743" t="s">
        <v>263</v>
      </c>
      <c r="D743" t="s">
        <v>325</v>
      </c>
      <c r="E743" t="s">
        <v>263</v>
      </c>
      <c r="F743">
        <v>74</v>
      </c>
      <c r="G743">
        <v>74</v>
      </c>
      <c r="H743">
        <v>64</v>
      </c>
      <c r="I743" t="s">
        <v>116</v>
      </c>
      <c r="J743" t="s">
        <v>116</v>
      </c>
      <c r="K743" t="s">
        <v>408</v>
      </c>
      <c r="L743" t="s">
        <v>149</v>
      </c>
      <c r="M743" t="s">
        <v>149</v>
      </c>
      <c r="N743" t="s">
        <v>171</v>
      </c>
      <c r="O743" t="s">
        <v>67</v>
      </c>
      <c r="P743">
        <v>72</v>
      </c>
      <c r="Q743" t="s">
        <v>278</v>
      </c>
      <c r="R743" t="s">
        <v>842</v>
      </c>
      <c r="S743" t="s">
        <v>49</v>
      </c>
    </row>
    <row r="744" spans="1:19" x14ac:dyDescent="0.2">
      <c r="A744" t="s">
        <v>37</v>
      </c>
      <c r="B744" s="17">
        <v>42856.916666666664</v>
      </c>
      <c r="C744" t="s">
        <v>348</v>
      </c>
      <c r="D744" t="s">
        <v>263</v>
      </c>
      <c r="E744" t="s">
        <v>440</v>
      </c>
      <c r="F744">
        <v>82</v>
      </c>
      <c r="G744">
        <v>82</v>
      </c>
      <c r="H744">
        <v>75</v>
      </c>
      <c r="I744" t="s">
        <v>38</v>
      </c>
      <c r="J744" t="s">
        <v>129</v>
      </c>
      <c r="K744" t="s">
        <v>116</v>
      </c>
      <c r="L744" t="s">
        <v>223</v>
      </c>
      <c r="M744" t="s">
        <v>223</v>
      </c>
      <c r="N744" t="s">
        <v>149</v>
      </c>
      <c r="O744" t="s">
        <v>205</v>
      </c>
      <c r="P744">
        <v>73</v>
      </c>
      <c r="Q744" t="s">
        <v>438</v>
      </c>
      <c r="R744" t="s">
        <v>841</v>
      </c>
      <c r="S744" t="s">
        <v>49</v>
      </c>
    </row>
    <row r="745" spans="1:19" x14ac:dyDescent="0.2">
      <c r="A745" t="s">
        <v>37</v>
      </c>
      <c r="B745" s="17">
        <v>42856.958333333336</v>
      </c>
      <c r="C745" t="s">
        <v>440</v>
      </c>
      <c r="D745" t="s">
        <v>348</v>
      </c>
      <c r="E745" t="s">
        <v>179</v>
      </c>
      <c r="F745">
        <v>81</v>
      </c>
      <c r="G745">
        <v>84</v>
      </c>
      <c r="H745">
        <v>81</v>
      </c>
      <c r="I745" t="s">
        <v>40</v>
      </c>
      <c r="J745" t="s">
        <v>74</v>
      </c>
      <c r="K745" t="s">
        <v>40</v>
      </c>
      <c r="L745" t="s">
        <v>50</v>
      </c>
      <c r="M745" t="s">
        <v>50</v>
      </c>
      <c r="N745" t="s">
        <v>223</v>
      </c>
      <c r="O745" t="s">
        <v>144</v>
      </c>
      <c r="P745">
        <v>111</v>
      </c>
      <c r="Q745" t="s">
        <v>163</v>
      </c>
      <c r="R745" t="s">
        <v>585</v>
      </c>
      <c r="S745" t="s">
        <v>49</v>
      </c>
    </row>
    <row r="746" spans="1:19" x14ac:dyDescent="0.2">
      <c r="A746" t="s">
        <v>37</v>
      </c>
      <c r="B746" s="17">
        <v>42857</v>
      </c>
      <c r="C746" t="s">
        <v>254</v>
      </c>
      <c r="D746" t="s">
        <v>440</v>
      </c>
      <c r="E746" t="s">
        <v>179</v>
      </c>
      <c r="F746">
        <v>80</v>
      </c>
      <c r="G746">
        <v>81</v>
      </c>
      <c r="H746">
        <v>79</v>
      </c>
      <c r="I746" t="s">
        <v>184</v>
      </c>
      <c r="J746" t="s">
        <v>40</v>
      </c>
      <c r="K746" t="s">
        <v>184</v>
      </c>
      <c r="L746" t="s">
        <v>122</v>
      </c>
      <c r="M746" t="s">
        <v>122</v>
      </c>
      <c r="N746" t="s">
        <v>50</v>
      </c>
      <c r="O746" t="s">
        <v>187</v>
      </c>
      <c r="P746">
        <v>104</v>
      </c>
      <c r="Q746" t="s">
        <v>282</v>
      </c>
      <c r="R746" t="s">
        <v>874</v>
      </c>
      <c r="S746" t="s">
        <v>49</v>
      </c>
    </row>
    <row r="747" spans="1:19" x14ac:dyDescent="0.2">
      <c r="A747" t="s">
        <v>37</v>
      </c>
      <c r="B747" s="17">
        <v>42857.041666666664</v>
      </c>
      <c r="C747" t="s">
        <v>254</v>
      </c>
      <c r="D747" t="s">
        <v>254</v>
      </c>
      <c r="E747" t="s">
        <v>179</v>
      </c>
      <c r="F747">
        <v>80</v>
      </c>
      <c r="G747">
        <v>80</v>
      </c>
      <c r="H747">
        <v>79</v>
      </c>
      <c r="I747" t="s">
        <v>116</v>
      </c>
      <c r="J747" t="s">
        <v>116</v>
      </c>
      <c r="K747" t="s">
        <v>184</v>
      </c>
      <c r="L747" t="s">
        <v>45</v>
      </c>
      <c r="M747" t="s">
        <v>45</v>
      </c>
      <c r="N747" t="s">
        <v>122</v>
      </c>
      <c r="O747" t="s">
        <v>150</v>
      </c>
      <c r="P747">
        <v>100</v>
      </c>
      <c r="Q747" t="s">
        <v>289</v>
      </c>
      <c r="R747" t="s">
        <v>513</v>
      </c>
      <c r="S747" t="s">
        <v>49</v>
      </c>
    </row>
    <row r="748" spans="1:19" x14ac:dyDescent="0.2">
      <c r="A748" t="s">
        <v>37</v>
      </c>
      <c r="B748" s="17">
        <v>42857.083333333336</v>
      </c>
      <c r="C748" t="s">
        <v>179</v>
      </c>
      <c r="D748" t="s">
        <v>440</v>
      </c>
      <c r="E748" t="s">
        <v>179</v>
      </c>
      <c r="F748">
        <v>81</v>
      </c>
      <c r="G748">
        <v>81</v>
      </c>
      <c r="H748">
        <v>80</v>
      </c>
      <c r="I748" t="s">
        <v>88</v>
      </c>
      <c r="J748" t="s">
        <v>88</v>
      </c>
      <c r="K748" t="s">
        <v>116</v>
      </c>
      <c r="L748" t="s">
        <v>97</v>
      </c>
      <c r="M748" t="s">
        <v>45</v>
      </c>
      <c r="N748" t="s">
        <v>97</v>
      </c>
      <c r="O748" t="s">
        <v>269</v>
      </c>
      <c r="P748">
        <v>100</v>
      </c>
      <c r="Q748" t="s">
        <v>117</v>
      </c>
      <c r="R748" t="s">
        <v>513</v>
      </c>
      <c r="S748" t="s">
        <v>49</v>
      </c>
    </row>
    <row r="749" spans="1:19" x14ac:dyDescent="0.2">
      <c r="A749" t="s">
        <v>37</v>
      </c>
      <c r="B749" s="17">
        <v>42857.125</v>
      </c>
      <c r="C749" t="s">
        <v>125</v>
      </c>
      <c r="D749" t="s">
        <v>254</v>
      </c>
      <c r="E749" t="s">
        <v>125</v>
      </c>
      <c r="F749">
        <v>83</v>
      </c>
      <c r="G749">
        <v>83</v>
      </c>
      <c r="H749">
        <v>81</v>
      </c>
      <c r="I749" t="s">
        <v>89</v>
      </c>
      <c r="J749" t="s">
        <v>89</v>
      </c>
      <c r="K749" t="s">
        <v>88</v>
      </c>
      <c r="L749" t="s">
        <v>50</v>
      </c>
      <c r="M749" t="s">
        <v>97</v>
      </c>
      <c r="N749" t="s">
        <v>50</v>
      </c>
      <c r="O749" t="s">
        <v>269</v>
      </c>
      <c r="P749">
        <v>91</v>
      </c>
      <c r="Q749" t="s">
        <v>302</v>
      </c>
      <c r="R749" t="s">
        <v>485</v>
      </c>
      <c r="S749" t="s">
        <v>49</v>
      </c>
    </row>
    <row r="750" spans="1:19" x14ac:dyDescent="0.2">
      <c r="A750" t="s">
        <v>37</v>
      </c>
      <c r="B750" s="17">
        <v>42857.166666666664</v>
      </c>
      <c r="C750" t="s">
        <v>254</v>
      </c>
      <c r="D750" t="s">
        <v>254</v>
      </c>
      <c r="E750" t="s">
        <v>170</v>
      </c>
      <c r="F750">
        <v>82</v>
      </c>
      <c r="G750">
        <v>83</v>
      </c>
      <c r="H750">
        <v>82</v>
      </c>
      <c r="I750" t="s">
        <v>54</v>
      </c>
      <c r="J750" t="s">
        <v>54</v>
      </c>
      <c r="K750" t="s">
        <v>89</v>
      </c>
      <c r="L750" t="s">
        <v>139</v>
      </c>
      <c r="M750" t="s">
        <v>50</v>
      </c>
      <c r="N750" t="s">
        <v>139</v>
      </c>
      <c r="O750" t="s">
        <v>157</v>
      </c>
      <c r="P750">
        <v>108</v>
      </c>
      <c r="Q750" t="s">
        <v>117</v>
      </c>
      <c r="R750" t="s">
        <v>164</v>
      </c>
      <c r="S750" t="s">
        <v>49</v>
      </c>
    </row>
    <row r="751" spans="1:19" x14ac:dyDescent="0.2">
      <c r="A751" t="s">
        <v>37</v>
      </c>
      <c r="B751" s="17">
        <v>42857.208333333336</v>
      </c>
      <c r="C751" t="s">
        <v>71</v>
      </c>
      <c r="D751" t="s">
        <v>440</v>
      </c>
      <c r="E751" t="s">
        <v>71</v>
      </c>
      <c r="F751">
        <v>86</v>
      </c>
      <c r="G751">
        <v>86</v>
      </c>
      <c r="H751">
        <v>82</v>
      </c>
      <c r="I751" t="s">
        <v>38</v>
      </c>
      <c r="J751" t="s">
        <v>129</v>
      </c>
      <c r="K751" t="s">
        <v>54</v>
      </c>
      <c r="L751" t="s">
        <v>236</v>
      </c>
      <c r="M751" t="s">
        <v>139</v>
      </c>
      <c r="N751" t="s">
        <v>236</v>
      </c>
      <c r="O751" t="s">
        <v>67</v>
      </c>
      <c r="P751">
        <v>107</v>
      </c>
      <c r="Q751" t="s">
        <v>289</v>
      </c>
      <c r="R751" t="s">
        <v>873</v>
      </c>
      <c r="S751" t="s">
        <v>143</v>
      </c>
    </row>
    <row r="752" spans="1:19" x14ac:dyDescent="0.2">
      <c r="A752" t="s">
        <v>37</v>
      </c>
      <c r="B752" s="17">
        <v>42857.25</v>
      </c>
      <c r="C752" t="s">
        <v>71</v>
      </c>
      <c r="D752" t="s">
        <v>71</v>
      </c>
      <c r="E752" t="s">
        <v>63</v>
      </c>
      <c r="F752">
        <v>89</v>
      </c>
      <c r="G752">
        <v>89</v>
      </c>
      <c r="H752">
        <v>86</v>
      </c>
      <c r="I752" t="s">
        <v>62</v>
      </c>
      <c r="J752" t="s">
        <v>62</v>
      </c>
      <c r="K752" t="s">
        <v>129</v>
      </c>
      <c r="L752" t="s">
        <v>345</v>
      </c>
      <c r="M752" t="s">
        <v>171</v>
      </c>
      <c r="N752" t="s">
        <v>249</v>
      </c>
      <c r="O752" t="s">
        <v>160</v>
      </c>
      <c r="P752">
        <v>116</v>
      </c>
      <c r="Q752" t="s">
        <v>289</v>
      </c>
      <c r="R752" t="s">
        <v>48</v>
      </c>
      <c r="S752" t="s">
        <v>49</v>
      </c>
    </row>
    <row r="753" spans="1:19" x14ac:dyDescent="0.2">
      <c r="A753" t="s">
        <v>37</v>
      </c>
      <c r="B753" s="17">
        <v>42857.291666666664</v>
      </c>
      <c r="C753" t="s">
        <v>62</v>
      </c>
      <c r="D753" t="s">
        <v>96</v>
      </c>
      <c r="E753" t="s">
        <v>87</v>
      </c>
      <c r="F753">
        <v>91</v>
      </c>
      <c r="G753">
        <v>91</v>
      </c>
      <c r="H753">
        <v>88</v>
      </c>
      <c r="I753" t="s">
        <v>245</v>
      </c>
      <c r="J753" t="s">
        <v>65</v>
      </c>
      <c r="K753" t="s">
        <v>41</v>
      </c>
      <c r="L753" t="s">
        <v>75</v>
      </c>
      <c r="M753" t="s">
        <v>75</v>
      </c>
      <c r="N753" t="s">
        <v>345</v>
      </c>
      <c r="O753" t="s">
        <v>92</v>
      </c>
      <c r="P753">
        <v>122</v>
      </c>
      <c r="Q753" t="s">
        <v>303</v>
      </c>
      <c r="R753" t="s">
        <v>872</v>
      </c>
      <c r="S753" t="s">
        <v>51</v>
      </c>
    </row>
    <row r="754" spans="1:19" x14ac:dyDescent="0.2">
      <c r="A754" t="s">
        <v>37</v>
      </c>
      <c r="B754" s="17">
        <v>42857.333333333336</v>
      </c>
      <c r="C754" t="s">
        <v>80</v>
      </c>
      <c r="D754" t="s">
        <v>73</v>
      </c>
      <c r="E754" t="s">
        <v>129</v>
      </c>
      <c r="F754">
        <v>91</v>
      </c>
      <c r="G754">
        <v>91</v>
      </c>
      <c r="H754">
        <v>90</v>
      </c>
      <c r="I754" t="s">
        <v>245</v>
      </c>
      <c r="J754" t="s">
        <v>90</v>
      </c>
      <c r="K754" t="s">
        <v>231</v>
      </c>
      <c r="L754" t="s">
        <v>66</v>
      </c>
      <c r="M754" t="s">
        <v>81</v>
      </c>
      <c r="N754" t="s">
        <v>142</v>
      </c>
      <c r="O754" t="s">
        <v>459</v>
      </c>
      <c r="P754">
        <v>61</v>
      </c>
      <c r="Q754" t="s">
        <v>205</v>
      </c>
      <c r="R754" t="s">
        <v>871</v>
      </c>
      <c r="S754" t="s">
        <v>49</v>
      </c>
    </row>
    <row r="755" spans="1:19" x14ac:dyDescent="0.2">
      <c r="A755" t="s">
        <v>37</v>
      </c>
      <c r="B755" s="17">
        <v>42857.375</v>
      </c>
      <c r="C755" t="s">
        <v>74</v>
      </c>
      <c r="D755" t="s">
        <v>65</v>
      </c>
      <c r="E755" t="s">
        <v>129</v>
      </c>
      <c r="F755">
        <v>91</v>
      </c>
      <c r="G755">
        <v>92</v>
      </c>
      <c r="H755">
        <v>91</v>
      </c>
      <c r="I755" t="s">
        <v>41</v>
      </c>
      <c r="J755" t="s">
        <v>90</v>
      </c>
      <c r="K755" t="s">
        <v>232</v>
      </c>
      <c r="L755" t="s">
        <v>50</v>
      </c>
      <c r="M755" t="s">
        <v>50</v>
      </c>
      <c r="N755" t="s">
        <v>66</v>
      </c>
      <c r="O755" t="s">
        <v>219</v>
      </c>
      <c r="P755">
        <v>78</v>
      </c>
      <c r="Q755" t="s">
        <v>312</v>
      </c>
      <c r="R755" t="s">
        <v>870</v>
      </c>
      <c r="S755" t="s">
        <v>49</v>
      </c>
    </row>
    <row r="756" spans="1:19" x14ac:dyDescent="0.2">
      <c r="A756" t="s">
        <v>37</v>
      </c>
      <c r="B756" s="17">
        <v>42857.416666666664</v>
      </c>
      <c r="C756" t="s">
        <v>73</v>
      </c>
      <c r="D756" t="s">
        <v>73</v>
      </c>
      <c r="E756" t="s">
        <v>38</v>
      </c>
      <c r="F756">
        <v>89</v>
      </c>
      <c r="G756">
        <v>91</v>
      </c>
      <c r="H756">
        <v>89</v>
      </c>
      <c r="I756" t="s">
        <v>227</v>
      </c>
      <c r="J756" t="s">
        <v>42</v>
      </c>
      <c r="K756" t="s">
        <v>232</v>
      </c>
      <c r="L756" t="s">
        <v>122</v>
      </c>
      <c r="M756" t="s">
        <v>122</v>
      </c>
      <c r="N756" t="s">
        <v>427</v>
      </c>
      <c r="O756" t="s">
        <v>205</v>
      </c>
      <c r="P756">
        <v>102</v>
      </c>
      <c r="Q756" t="s">
        <v>68</v>
      </c>
      <c r="R756" t="s">
        <v>869</v>
      </c>
      <c r="S756" t="s">
        <v>85</v>
      </c>
    </row>
    <row r="757" spans="1:19" x14ac:dyDescent="0.2">
      <c r="A757" t="s">
        <v>37</v>
      </c>
      <c r="B757" s="17">
        <v>42857.458333333336</v>
      </c>
      <c r="C757" t="s">
        <v>134</v>
      </c>
      <c r="D757" t="s">
        <v>134</v>
      </c>
      <c r="E757" t="s">
        <v>73</v>
      </c>
      <c r="F757">
        <v>86</v>
      </c>
      <c r="G757">
        <v>89</v>
      </c>
      <c r="H757">
        <v>86</v>
      </c>
      <c r="I757" t="s">
        <v>227</v>
      </c>
      <c r="J757" t="s">
        <v>245</v>
      </c>
      <c r="K757" t="s">
        <v>227</v>
      </c>
      <c r="L757" t="s">
        <v>45</v>
      </c>
      <c r="M757" t="s">
        <v>241</v>
      </c>
      <c r="N757" t="s">
        <v>122</v>
      </c>
      <c r="O757" t="s">
        <v>47</v>
      </c>
      <c r="P757">
        <v>112</v>
      </c>
      <c r="Q757" t="s">
        <v>332</v>
      </c>
      <c r="R757" t="s">
        <v>868</v>
      </c>
      <c r="S757" t="s">
        <v>49</v>
      </c>
    </row>
    <row r="758" spans="1:19" x14ac:dyDescent="0.2">
      <c r="A758" t="s">
        <v>37</v>
      </c>
      <c r="B758" s="17">
        <v>42857.5</v>
      </c>
      <c r="C758" t="s">
        <v>110</v>
      </c>
      <c r="D758" t="s">
        <v>266</v>
      </c>
      <c r="E758" t="s">
        <v>134</v>
      </c>
      <c r="F758">
        <v>76</v>
      </c>
      <c r="G758">
        <v>86</v>
      </c>
      <c r="H758">
        <v>75</v>
      </c>
      <c r="I758" t="s">
        <v>90</v>
      </c>
      <c r="J758" t="s">
        <v>89</v>
      </c>
      <c r="K758" t="s">
        <v>227</v>
      </c>
      <c r="L758" t="s">
        <v>122</v>
      </c>
      <c r="M758" t="s">
        <v>45</v>
      </c>
      <c r="N758" t="s">
        <v>122</v>
      </c>
      <c r="O758" t="s">
        <v>278</v>
      </c>
      <c r="P758">
        <v>119</v>
      </c>
      <c r="Q758" t="s">
        <v>356</v>
      </c>
      <c r="R758" t="s">
        <v>867</v>
      </c>
      <c r="S758" t="s">
        <v>49</v>
      </c>
    </row>
    <row r="759" spans="1:19" x14ac:dyDescent="0.2">
      <c r="A759" t="s">
        <v>37</v>
      </c>
      <c r="B759" s="17">
        <v>42857.541666666664</v>
      </c>
      <c r="C759" t="s">
        <v>183</v>
      </c>
      <c r="D759" t="s">
        <v>101</v>
      </c>
      <c r="E759" t="s">
        <v>110</v>
      </c>
      <c r="F759">
        <v>75</v>
      </c>
      <c r="G759">
        <v>77</v>
      </c>
      <c r="H759">
        <v>74</v>
      </c>
      <c r="I759" t="s">
        <v>88</v>
      </c>
      <c r="J759" t="s">
        <v>129</v>
      </c>
      <c r="K759" t="s">
        <v>90</v>
      </c>
      <c r="L759" t="s">
        <v>427</v>
      </c>
      <c r="M759" t="s">
        <v>122</v>
      </c>
      <c r="N759" t="s">
        <v>427</v>
      </c>
      <c r="O759" t="s">
        <v>117</v>
      </c>
      <c r="P759">
        <v>120</v>
      </c>
      <c r="Q759" t="s">
        <v>279</v>
      </c>
      <c r="R759" t="s">
        <v>866</v>
      </c>
      <c r="S759" t="s">
        <v>49</v>
      </c>
    </row>
    <row r="760" spans="1:19" x14ac:dyDescent="0.2">
      <c r="A760" t="s">
        <v>37</v>
      </c>
      <c r="B760" s="17">
        <v>42857.583333333336</v>
      </c>
      <c r="C760" t="s">
        <v>203</v>
      </c>
      <c r="D760" t="s">
        <v>209</v>
      </c>
      <c r="E760" t="s">
        <v>183</v>
      </c>
      <c r="F760">
        <v>67</v>
      </c>
      <c r="G760">
        <v>77</v>
      </c>
      <c r="H760">
        <v>65</v>
      </c>
      <c r="I760" t="s">
        <v>227</v>
      </c>
      <c r="J760" t="s">
        <v>129</v>
      </c>
      <c r="K760" t="s">
        <v>231</v>
      </c>
      <c r="L760" t="s">
        <v>139</v>
      </c>
      <c r="M760" t="s">
        <v>427</v>
      </c>
      <c r="N760" t="s">
        <v>139</v>
      </c>
      <c r="O760" t="s">
        <v>282</v>
      </c>
      <c r="P760">
        <v>144</v>
      </c>
      <c r="Q760" t="s">
        <v>387</v>
      </c>
      <c r="R760" t="s">
        <v>865</v>
      </c>
      <c r="S760" t="s">
        <v>49</v>
      </c>
    </row>
    <row r="761" spans="1:19" x14ac:dyDescent="0.2">
      <c r="A761" t="s">
        <v>37</v>
      </c>
      <c r="B761" s="17">
        <v>42857.625</v>
      </c>
      <c r="C761" t="s">
        <v>212</v>
      </c>
      <c r="D761" t="s">
        <v>212</v>
      </c>
      <c r="E761" t="s">
        <v>213</v>
      </c>
      <c r="F761">
        <v>66</v>
      </c>
      <c r="G761">
        <v>68</v>
      </c>
      <c r="H761">
        <v>62</v>
      </c>
      <c r="I761" t="s">
        <v>38</v>
      </c>
      <c r="J761" t="s">
        <v>74</v>
      </c>
      <c r="K761" t="s">
        <v>234</v>
      </c>
      <c r="L761" t="s">
        <v>236</v>
      </c>
      <c r="M761" t="s">
        <v>139</v>
      </c>
      <c r="N761" t="s">
        <v>236</v>
      </c>
      <c r="O761" t="s">
        <v>251</v>
      </c>
      <c r="P761">
        <v>132</v>
      </c>
      <c r="Q761" t="s">
        <v>105</v>
      </c>
      <c r="R761" t="s">
        <v>864</v>
      </c>
      <c r="S761" t="s">
        <v>49</v>
      </c>
    </row>
    <row r="762" spans="1:19" x14ac:dyDescent="0.2">
      <c r="A762" t="s">
        <v>37</v>
      </c>
      <c r="B762" s="17">
        <v>42857.666666666664</v>
      </c>
      <c r="C762" t="s">
        <v>540</v>
      </c>
      <c r="D762" t="s">
        <v>540</v>
      </c>
      <c r="E762" t="s">
        <v>221</v>
      </c>
      <c r="F762">
        <v>65</v>
      </c>
      <c r="G762">
        <v>66</v>
      </c>
      <c r="H762">
        <v>61</v>
      </c>
      <c r="I762" t="s">
        <v>54</v>
      </c>
      <c r="J762" t="s">
        <v>54</v>
      </c>
      <c r="K762" t="s">
        <v>408</v>
      </c>
      <c r="L762" t="s">
        <v>277</v>
      </c>
      <c r="M762" t="s">
        <v>236</v>
      </c>
      <c r="N762" t="s">
        <v>277</v>
      </c>
      <c r="O762" t="s">
        <v>214</v>
      </c>
      <c r="P762">
        <v>113</v>
      </c>
      <c r="Q762" t="s">
        <v>188</v>
      </c>
      <c r="R762" t="s">
        <v>863</v>
      </c>
      <c r="S762" t="s">
        <v>49</v>
      </c>
    </row>
    <row r="763" spans="1:19" x14ac:dyDescent="0.2">
      <c r="A763" t="s">
        <v>37</v>
      </c>
      <c r="B763" s="17">
        <v>42857.708333333336</v>
      </c>
      <c r="C763" t="s">
        <v>596</v>
      </c>
      <c r="D763" t="s">
        <v>194</v>
      </c>
      <c r="E763" t="s">
        <v>212</v>
      </c>
      <c r="F763">
        <v>58</v>
      </c>
      <c r="G763">
        <v>66</v>
      </c>
      <c r="H763">
        <v>56</v>
      </c>
      <c r="I763" t="s">
        <v>90</v>
      </c>
      <c r="J763" t="s">
        <v>65</v>
      </c>
      <c r="K763" t="s">
        <v>231</v>
      </c>
      <c r="L763" t="s">
        <v>176</v>
      </c>
      <c r="M763" t="s">
        <v>277</v>
      </c>
      <c r="N763" t="s">
        <v>176</v>
      </c>
      <c r="O763" t="s">
        <v>264</v>
      </c>
      <c r="P763">
        <v>155</v>
      </c>
      <c r="Q763" t="s">
        <v>312</v>
      </c>
      <c r="R763" t="s">
        <v>862</v>
      </c>
      <c r="S763" t="s">
        <v>49</v>
      </c>
    </row>
    <row r="764" spans="1:19" x14ac:dyDescent="0.2">
      <c r="A764" t="s">
        <v>37</v>
      </c>
      <c r="B764" s="17">
        <v>42857.75</v>
      </c>
      <c r="C764" t="s">
        <v>326</v>
      </c>
      <c r="D764" t="s">
        <v>382</v>
      </c>
      <c r="E764" t="s">
        <v>201</v>
      </c>
      <c r="F764">
        <v>64</v>
      </c>
      <c r="G764">
        <v>66</v>
      </c>
      <c r="H764">
        <v>56</v>
      </c>
      <c r="I764" t="s">
        <v>74</v>
      </c>
      <c r="J764" t="s">
        <v>62</v>
      </c>
      <c r="K764" t="s">
        <v>231</v>
      </c>
      <c r="L764" t="s">
        <v>176</v>
      </c>
      <c r="M764" t="s">
        <v>176</v>
      </c>
      <c r="N764" t="s">
        <v>258</v>
      </c>
      <c r="O764" t="s">
        <v>117</v>
      </c>
      <c r="P764">
        <v>98</v>
      </c>
      <c r="Q764" t="s">
        <v>123</v>
      </c>
      <c r="R764" t="s">
        <v>861</v>
      </c>
      <c r="S764" t="s">
        <v>49</v>
      </c>
    </row>
    <row r="765" spans="1:19" x14ac:dyDescent="0.2">
      <c r="A765" t="s">
        <v>37</v>
      </c>
      <c r="B765" s="17">
        <v>42857.791666666664</v>
      </c>
      <c r="C765" t="s">
        <v>285</v>
      </c>
      <c r="D765" t="s">
        <v>314</v>
      </c>
      <c r="E765" t="s">
        <v>285</v>
      </c>
      <c r="F765">
        <v>65</v>
      </c>
      <c r="G765">
        <v>66</v>
      </c>
      <c r="H765">
        <v>61</v>
      </c>
      <c r="I765" t="s">
        <v>90</v>
      </c>
      <c r="J765" t="s">
        <v>80</v>
      </c>
      <c r="K765" t="s">
        <v>41</v>
      </c>
      <c r="L765" t="s">
        <v>268</v>
      </c>
      <c r="M765" t="s">
        <v>268</v>
      </c>
      <c r="N765" t="s">
        <v>176</v>
      </c>
      <c r="O765" t="s">
        <v>70</v>
      </c>
      <c r="P765">
        <v>115</v>
      </c>
      <c r="Q765" t="s">
        <v>123</v>
      </c>
      <c r="R765" t="s">
        <v>860</v>
      </c>
      <c r="S765" t="s">
        <v>49</v>
      </c>
    </row>
    <row r="766" spans="1:19" x14ac:dyDescent="0.2">
      <c r="A766" t="s">
        <v>37</v>
      </c>
      <c r="B766" s="17">
        <v>42857.833333333336</v>
      </c>
      <c r="C766" t="s">
        <v>213</v>
      </c>
      <c r="D766" t="s">
        <v>285</v>
      </c>
      <c r="E766" t="s">
        <v>213</v>
      </c>
      <c r="F766">
        <v>65</v>
      </c>
      <c r="G766">
        <v>66</v>
      </c>
      <c r="H766">
        <v>63</v>
      </c>
      <c r="I766" t="s">
        <v>408</v>
      </c>
      <c r="J766" t="s">
        <v>64</v>
      </c>
      <c r="K766" t="s">
        <v>386</v>
      </c>
      <c r="L766" t="s">
        <v>422</v>
      </c>
      <c r="M766" t="s">
        <v>422</v>
      </c>
      <c r="N766" t="s">
        <v>268</v>
      </c>
      <c r="O766" t="s">
        <v>214</v>
      </c>
      <c r="P766">
        <v>118</v>
      </c>
      <c r="Q766" t="s">
        <v>259</v>
      </c>
      <c r="R766" t="s">
        <v>859</v>
      </c>
      <c r="S766" t="s">
        <v>49</v>
      </c>
    </row>
    <row r="767" spans="1:19" x14ac:dyDescent="0.2">
      <c r="A767" t="s">
        <v>37</v>
      </c>
      <c r="B767" s="17">
        <v>42857.875</v>
      </c>
      <c r="C767" t="s">
        <v>261</v>
      </c>
      <c r="D767" t="s">
        <v>213</v>
      </c>
      <c r="E767" t="s">
        <v>261</v>
      </c>
      <c r="F767">
        <v>71</v>
      </c>
      <c r="G767">
        <v>71</v>
      </c>
      <c r="H767">
        <v>65</v>
      </c>
      <c r="I767" t="s">
        <v>386</v>
      </c>
      <c r="J767" t="s">
        <v>41</v>
      </c>
      <c r="K767" t="s">
        <v>380</v>
      </c>
      <c r="L767" t="s">
        <v>140</v>
      </c>
      <c r="M767" t="s">
        <v>140</v>
      </c>
      <c r="N767" t="s">
        <v>422</v>
      </c>
      <c r="O767" t="s">
        <v>98</v>
      </c>
      <c r="P767">
        <v>93</v>
      </c>
      <c r="Q767" t="s">
        <v>438</v>
      </c>
      <c r="R767" t="s">
        <v>858</v>
      </c>
      <c r="S767" t="s">
        <v>49</v>
      </c>
    </row>
    <row r="768" spans="1:19" x14ac:dyDescent="0.2">
      <c r="A768" t="s">
        <v>37</v>
      </c>
      <c r="B768" s="17">
        <v>42857.916666666664</v>
      </c>
      <c r="C768" t="s">
        <v>254</v>
      </c>
      <c r="D768" t="s">
        <v>261</v>
      </c>
      <c r="E768" t="s">
        <v>179</v>
      </c>
      <c r="F768">
        <v>71</v>
      </c>
      <c r="G768">
        <v>75</v>
      </c>
      <c r="H768">
        <v>71</v>
      </c>
      <c r="I768" t="s">
        <v>403</v>
      </c>
      <c r="J768" t="s">
        <v>234</v>
      </c>
      <c r="K768" t="s">
        <v>413</v>
      </c>
      <c r="L768" t="s">
        <v>281</v>
      </c>
      <c r="M768" t="s">
        <v>281</v>
      </c>
      <c r="N768" t="s">
        <v>140</v>
      </c>
      <c r="O768" t="s">
        <v>187</v>
      </c>
      <c r="P768">
        <v>124</v>
      </c>
      <c r="Q768" t="s">
        <v>252</v>
      </c>
      <c r="R768" t="s">
        <v>253</v>
      </c>
      <c r="S768" t="s">
        <v>49</v>
      </c>
    </row>
    <row r="769" spans="1:19" x14ac:dyDescent="0.2">
      <c r="A769" t="s">
        <v>37</v>
      </c>
      <c r="B769" s="17">
        <v>42857.958333333336</v>
      </c>
      <c r="C769" t="s">
        <v>179</v>
      </c>
      <c r="D769" t="s">
        <v>440</v>
      </c>
      <c r="E769" t="s">
        <v>170</v>
      </c>
      <c r="F769">
        <v>70</v>
      </c>
      <c r="G769">
        <v>73</v>
      </c>
      <c r="H769">
        <v>69</v>
      </c>
      <c r="I769" t="s">
        <v>658</v>
      </c>
      <c r="J769" t="s">
        <v>399</v>
      </c>
      <c r="K769" t="s">
        <v>271</v>
      </c>
      <c r="L769" t="s">
        <v>149</v>
      </c>
      <c r="M769" t="s">
        <v>66</v>
      </c>
      <c r="N769" t="s">
        <v>281</v>
      </c>
      <c r="O769" t="s">
        <v>98</v>
      </c>
      <c r="P769">
        <v>118</v>
      </c>
      <c r="Q769" t="s">
        <v>368</v>
      </c>
      <c r="R769" t="s">
        <v>253</v>
      </c>
      <c r="S769" t="s">
        <v>49</v>
      </c>
    </row>
    <row r="770" spans="1:19" x14ac:dyDescent="0.2">
      <c r="A770" t="s">
        <v>37</v>
      </c>
      <c r="B770" s="17">
        <v>42858</v>
      </c>
      <c r="C770" t="s">
        <v>120</v>
      </c>
      <c r="D770" t="s">
        <v>440</v>
      </c>
      <c r="E770" t="s">
        <v>155</v>
      </c>
      <c r="F770">
        <v>72</v>
      </c>
      <c r="G770">
        <v>73</v>
      </c>
      <c r="H770">
        <v>67</v>
      </c>
      <c r="I770" t="s">
        <v>657</v>
      </c>
      <c r="J770" t="s">
        <v>658</v>
      </c>
      <c r="K770" t="s">
        <v>887</v>
      </c>
      <c r="L770" t="s">
        <v>81</v>
      </c>
      <c r="M770" t="s">
        <v>81</v>
      </c>
      <c r="N770" t="s">
        <v>149</v>
      </c>
      <c r="O770" t="s">
        <v>239</v>
      </c>
      <c r="P770">
        <v>103</v>
      </c>
      <c r="Q770" t="s">
        <v>292</v>
      </c>
      <c r="R770" t="s">
        <v>253</v>
      </c>
      <c r="S770" t="s">
        <v>49</v>
      </c>
    </row>
    <row r="771" spans="1:19" x14ac:dyDescent="0.2">
      <c r="A771" t="s">
        <v>37</v>
      </c>
      <c r="B771" s="17">
        <v>42858.041666666664</v>
      </c>
      <c r="C771" t="s">
        <v>63</v>
      </c>
      <c r="D771" t="s">
        <v>96</v>
      </c>
      <c r="E771" t="s">
        <v>120</v>
      </c>
      <c r="F771">
        <v>70</v>
      </c>
      <c r="G771">
        <v>72</v>
      </c>
      <c r="H771">
        <v>68</v>
      </c>
      <c r="I771" t="s">
        <v>888</v>
      </c>
      <c r="J771" t="s">
        <v>890</v>
      </c>
      <c r="K771" t="s">
        <v>889</v>
      </c>
      <c r="L771" t="s">
        <v>149</v>
      </c>
      <c r="M771" t="s">
        <v>81</v>
      </c>
      <c r="N771" t="s">
        <v>149</v>
      </c>
      <c r="O771" t="s">
        <v>239</v>
      </c>
      <c r="P771">
        <v>121</v>
      </c>
      <c r="Q771" t="s">
        <v>98</v>
      </c>
      <c r="R771" t="s">
        <v>253</v>
      </c>
      <c r="S771" t="s">
        <v>49</v>
      </c>
    </row>
    <row r="772" spans="1:19" x14ac:dyDescent="0.2">
      <c r="A772" t="s">
        <v>37</v>
      </c>
      <c r="B772" s="17">
        <v>42858.083333333336</v>
      </c>
      <c r="C772" t="s">
        <v>125</v>
      </c>
      <c r="D772" t="s">
        <v>175</v>
      </c>
      <c r="E772" t="s">
        <v>128</v>
      </c>
      <c r="F772">
        <v>69</v>
      </c>
      <c r="G772">
        <v>74</v>
      </c>
      <c r="H772">
        <v>68</v>
      </c>
      <c r="I772" t="s">
        <v>888</v>
      </c>
      <c r="J772" t="s">
        <v>271</v>
      </c>
      <c r="K772" t="s">
        <v>889</v>
      </c>
      <c r="L772" t="s">
        <v>153</v>
      </c>
      <c r="M772" t="s">
        <v>66</v>
      </c>
      <c r="N772" t="s">
        <v>153</v>
      </c>
      <c r="O772" t="s">
        <v>157</v>
      </c>
      <c r="P772">
        <v>138</v>
      </c>
      <c r="Q772" t="s">
        <v>167</v>
      </c>
      <c r="R772" t="s">
        <v>307</v>
      </c>
      <c r="S772" t="s">
        <v>49</v>
      </c>
    </row>
    <row r="773" spans="1:19" x14ac:dyDescent="0.2">
      <c r="A773" t="s">
        <v>37</v>
      </c>
      <c r="B773" s="17">
        <v>42858.125</v>
      </c>
      <c r="C773" t="s">
        <v>96</v>
      </c>
      <c r="D773" t="s">
        <v>125</v>
      </c>
      <c r="E773" t="s">
        <v>63</v>
      </c>
      <c r="F773">
        <v>77</v>
      </c>
      <c r="G773">
        <v>77</v>
      </c>
      <c r="H773">
        <v>69</v>
      </c>
      <c r="I773" t="s">
        <v>408</v>
      </c>
      <c r="J773" t="s">
        <v>408</v>
      </c>
      <c r="K773" t="s">
        <v>887</v>
      </c>
      <c r="L773" t="s">
        <v>141</v>
      </c>
      <c r="M773" t="s">
        <v>153</v>
      </c>
      <c r="N773" t="s">
        <v>141</v>
      </c>
      <c r="O773" t="s">
        <v>98</v>
      </c>
      <c r="P773">
        <v>127</v>
      </c>
      <c r="Q773" t="s">
        <v>167</v>
      </c>
      <c r="R773" t="s">
        <v>253</v>
      </c>
      <c r="S773" t="s">
        <v>49</v>
      </c>
    </row>
    <row r="774" spans="1:19" x14ac:dyDescent="0.2">
      <c r="A774" t="s">
        <v>37</v>
      </c>
      <c r="B774" s="17">
        <v>42858.166666666664</v>
      </c>
      <c r="C774" t="s">
        <v>96</v>
      </c>
      <c r="D774" t="s">
        <v>175</v>
      </c>
      <c r="E774" t="s">
        <v>71</v>
      </c>
      <c r="F774">
        <v>79</v>
      </c>
      <c r="G774">
        <v>79</v>
      </c>
      <c r="H774">
        <v>76</v>
      </c>
      <c r="I774" t="s">
        <v>41</v>
      </c>
      <c r="J774" t="s">
        <v>41</v>
      </c>
      <c r="K774" t="s">
        <v>408</v>
      </c>
      <c r="L774" t="s">
        <v>171</v>
      </c>
      <c r="M774" t="s">
        <v>141</v>
      </c>
      <c r="N774" t="s">
        <v>171</v>
      </c>
      <c r="O774" t="s">
        <v>98</v>
      </c>
      <c r="P774">
        <v>118</v>
      </c>
      <c r="Q774" t="s">
        <v>173</v>
      </c>
      <c r="R774" t="s">
        <v>253</v>
      </c>
      <c r="S774" t="s">
        <v>49</v>
      </c>
    </row>
    <row r="775" spans="1:19" x14ac:dyDescent="0.2">
      <c r="A775" t="s">
        <v>37</v>
      </c>
      <c r="B775" s="17">
        <v>42858.208333333336</v>
      </c>
      <c r="C775" t="s">
        <v>169</v>
      </c>
      <c r="D775" t="s">
        <v>169</v>
      </c>
      <c r="E775" t="s">
        <v>96</v>
      </c>
      <c r="F775">
        <v>78</v>
      </c>
      <c r="G775">
        <v>80</v>
      </c>
      <c r="H775">
        <v>78</v>
      </c>
      <c r="I775" t="s">
        <v>227</v>
      </c>
      <c r="J775" t="s">
        <v>64</v>
      </c>
      <c r="K775" t="s">
        <v>41</v>
      </c>
      <c r="L775" t="s">
        <v>172</v>
      </c>
      <c r="M775" t="s">
        <v>171</v>
      </c>
      <c r="N775" t="s">
        <v>172</v>
      </c>
      <c r="O775" t="s">
        <v>251</v>
      </c>
      <c r="P775">
        <v>120</v>
      </c>
      <c r="Q775" t="s">
        <v>113</v>
      </c>
      <c r="R775" t="s">
        <v>253</v>
      </c>
      <c r="S775" t="s">
        <v>49</v>
      </c>
    </row>
    <row r="776" spans="1:19" x14ac:dyDescent="0.2">
      <c r="A776" t="s">
        <v>37</v>
      </c>
      <c r="B776" s="17">
        <v>42858.25</v>
      </c>
      <c r="C776" t="s">
        <v>169</v>
      </c>
      <c r="D776" t="s">
        <v>440</v>
      </c>
      <c r="E776" t="s">
        <v>125</v>
      </c>
      <c r="F776">
        <v>75</v>
      </c>
      <c r="G776">
        <v>78</v>
      </c>
      <c r="H776">
        <v>75</v>
      </c>
      <c r="I776" t="s">
        <v>408</v>
      </c>
      <c r="J776" t="s">
        <v>227</v>
      </c>
      <c r="K776" t="s">
        <v>408</v>
      </c>
      <c r="L776" t="s">
        <v>297</v>
      </c>
      <c r="M776" t="s">
        <v>249</v>
      </c>
      <c r="N776" t="s">
        <v>297</v>
      </c>
      <c r="O776" t="s">
        <v>67</v>
      </c>
      <c r="P776">
        <v>119</v>
      </c>
      <c r="Q776" t="s">
        <v>113</v>
      </c>
      <c r="R776" t="s">
        <v>253</v>
      </c>
      <c r="S776" t="s">
        <v>49</v>
      </c>
    </row>
    <row r="777" spans="1:19" x14ac:dyDescent="0.2">
      <c r="A777" t="s">
        <v>37</v>
      </c>
      <c r="B777" s="17">
        <v>42858.291666666664</v>
      </c>
      <c r="C777" t="s">
        <v>169</v>
      </c>
      <c r="D777" t="s">
        <v>257</v>
      </c>
      <c r="E777" t="s">
        <v>169</v>
      </c>
      <c r="F777">
        <v>74</v>
      </c>
      <c r="G777">
        <v>75</v>
      </c>
      <c r="H777">
        <v>69</v>
      </c>
      <c r="I777" t="s">
        <v>408</v>
      </c>
      <c r="J777" t="s">
        <v>408</v>
      </c>
      <c r="K777" t="s">
        <v>413</v>
      </c>
      <c r="L777" t="s">
        <v>297</v>
      </c>
      <c r="M777" t="s">
        <v>204</v>
      </c>
      <c r="N777" t="s">
        <v>422</v>
      </c>
      <c r="O777" t="s">
        <v>205</v>
      </c>
      <c r="P777">
        <v>134</v>
      </c>
      <c r="Q777" t="s">
        <v>332</v>
      </c>
      <c r="R777" t="s">
        <v>253</v>
      </c>
      <c r="S777" t="s">
        <v>49</v>
      </c>
    </row>
    <row r="778" spans="1:19" x14ac:dyDescent="0.2">
      <c r="A778" t="s">
        <v>37</v>
      </c>
      <c r="B778" s="17">
        <v>42858.333333333336</v>
      </c>
      <c r="C778" t="s">
        <v>71</v>
      </c>
      <c r="D778" t="s">
        <v>179</v>
      </c>
      <c r="E778" t="s">
        <v>71</v>
      </c>
      <c r="F778">
        <v>77</v>
      </c>
      <c r="G778">
        <v>77</v>
      </c>
      <c r="H778">
        <v>74</v>
      </c>
      <c r="I778" t="s">
        <v>234</v>
      </c>
      <c r="J778" t="s">
        <v>56</v>
      </c>
      <c r="K778" t="s">
        <v>386</v>
      </c>
      <c r="L778" t="s">
        <v>345</v>
      </c>
      <c r="M778" t="s">
        <v>345</v>
      </c>
      <c r="N778" t="s">
        <v>297</v>
      </c>
      <c r="O778" t="s">
        <v>187</v>
      </c>
      <c r="P778">
        <v>111</v>
      </c>
      <c r="Q778" t="s">
        <v>332</v>
      </c>
      <c r="R778" t="s">
        <v>253</v>
      </c>
      <c r="S778" t="s">
        <v>49</v>
      </c>
    </row>
    <row r="779" spans="1:19" x14ac:dyDescent="0.2">
      <c r="A779" t="s">
        <v>37</v>
      </c>
      <c r="B779" s="17">
        <v>42858.375</v>
      </c>
      <c r="C779" t="s">
        <v>71</v>
      </c>
      <c r="D779" t="s">
        <v>96</v>
      </c>
      <c r="E779" t="s">
        <v>155</v>
      </c>
      <c r="F779">
        <v>76</v>
      </c>
      <c r="G779">
        <v>79</v>
      </c>
      <c r="H779">
        <v>76</v>
      </c>
      <c r="I779" t="s">
        <v>339</v>
      </c>
      <c r="J779" t="s">
        <v>56</v>
      </c>
      <c r="K779" t="s">
        <v>339</v>
      </c>
      <c r="L779" t="s">
        <v>141</v>
      </c>
      <c r="M779" t="s">
        <v>141</v>
      </c>
      <c r="N779" t="s">
        <v>345</v>
      </c>
      <c r="O779" t="s">
        <v>187</v>
      </c>
      <c r="P779">
        <v>123</v>
      </c>
      <c r="Q779" t="s">
        <v>370</v>
      </c>
      <c r="R779" t="s">
        <v>886</v>
      </c>
      <c r="S779" t="s">
        <v>49</v>
      </c>
    </row>
    <row r="780" spans="1:19" x14ac:dyDescent="0.2">
      <c r="A780" t="s">
        <v>37</v>
      </c>
      <c r="B780" s="17">
        <v>42858.416666666664</v>
      </c>
      <c r="C780" t="s">
        <v>110</v>
      </c>
      <c r="D780" t="s">
        <v>266</v>
      </c>
      <c r="E780" t="s">
        <v>71</v>
      </c>
      <c r="F780">
        <v>68</v>
      </c>
      <c r="G780">
        <v>76</v>
      </c>
      <c r="H780">
        <v>68</v>
      </c>
      <c r="I780" t="s">
        <v>403</v>
      </c>
      <c r="J780" t="s">
        <v>386</v>
      </c>
      <c r="K780" t="s">
        <v>413</v>
      </c>
      <c r="L780" t="s">
        <v>153</v>
      </c>
      <c r="M780" t="s">
        <v>153</v>
      </c>
      <c r="N780" t="s">
        <v>141</v>
      </c>
      <c r="O780" t="s">
        <v>214</v>
      </c>
      <c r="P780">
        <v>128</v>
      </c>
      <c r="Q780" t="s">
        <v>259</v>
      </c>
      <c r="R780" t="s">
        <v>885</v>
      </c>
      <c r="S780" t="s">
        <v>49</v>
      </c>
    </row>
    <row r="781" spans="1:19" x14ac:dyDescent="0.2">
      <c r="A781" t="s">
        <v>37</v>
      </c>
      <c r="B781" s="17">
        <v>42858.458333333336</v>
      </c>
      <c r="C781" t="s">
        <v>398</v>
      </c>
      <c r="D781" t="s">
        <v>477</v>
      </c>
      <c r="E781" t="s">
        <v>119</v>
      </c>
      <c r="F781">
        <v>68</v>
      </c>
      <c r="G781">
        <v>69</v>
      </c>
      <c r="H781">
        <v>67</v>
      </c>
      <c r="I781" t="s">
        <v>234</v>
      </c>
      <c r="J781" t="s">
        <v>232</v>
      </c>
      <c r="K781" t="s">
        <v>413</v>
      </c>
      <c r="L781" t="s">
        <v>58</v>
      </c>
      <c r="M781" t="s">
        <v>58</v>
      </c>
      <c r="N781" t="s">
        <v>153</v>
      </c>
      <c r="O781" t="s">
        <v>289</v>
      </c>
      <c r="P781">
        <v>128</v>
      </c>
      <c r="Q781" t="s">
        <v>356</v>
      </c>
      <c r="R781" t="s">
        <v>884</v>
      </c>
      <c r="S781" t="s">
        <v>49</v>
      </c>
    </row>
    <row r="782" spans="1:19" x14ac:dyDescent="0.2">
      <c r="A782" t="s">
        <v>37</v>
      </c>
      <c r="B782" s="17">
        <v>42858.5</v>
      </c>
      <c r="C782" t="s">
        <v>203</v>
      </c>
      <c r="D782" t="s">
        <v>203</v>
      </c>
      <c r="E782" t="s">
        <v>101</v>
      </c>
      <c r="F782">
        <v>63</v>
      </c>
      <c r="G782">
        <v>69</v>
      </c>
      <c r="H782">
        <v>61</v>
      </c>
      <c r="I782" t="s">
        <v>408</v>
      </c>
      <c r="J782" t="s">
        <v>232</v>
      </c>
      <c r="K782" t="s">
        <v>395</v>
      </c>
      <c r="L782" t="s">
        <v>91</v>
      </c>
      <c r="M782" t="s">
        <v>91</v>
      </c>
      <c r="N782" t="s">
        <v>58</v>
      </c>
      <c r="O782" t="s">
        <v>278</v>
      </c>
      <c r="P782">
        <v>135</v>
      </c>
      <c r="Q782" t="s">
        <v>428</v>
      </c>
      <c r="R782" t="s">
        <v>883</v>
      </c>
      <c r="S782" t="s">
        <v>49</v>
      </c>
    </row>
    <row r="783" spans="1:19" x14ac:dyDescent="0.2">
      <c r="A783" t="s">
        <v>37</v>
      </c>
      <c r="B783" s="17">
        <v>42858.541666666664</v>
      </c>
      <c r="C783" t="s">
        <v>221</v>
      </c>
      <c r="D783" t="s">
        <v>419</v>
      </c>
      <c r="E783" t="s">
        <v>213</v>
      </c>
      <c r="F783">
        <v>58</v>
      </c>
      <c r="G783">
        <v>64</v>
      </c>
      <c r="H783">
        <v>58</v>
      </c>
      <c r="I783" t="s">
        <v>400</v>
      </c>
      <c r="J783" t="s">
        <v>234</v>
      </c>
      <c r="K783" t="s">
        <v>627</v>
      </c>
      <c r="L783" t="s">
        <v>58</v>
      </c>
      <c r="M783" t="s">
        <v>156</v>
      </c>
      <c r="N783" t="s">
        <v>130</v>
      </c>
      <c r="O783" t="s">
        <v>315</v>
      </c>
      <c r="P783">
        <v>140</v>
      </c>
      <c r="Q783" t="s">
        <v>321</v>
      </c>
      <c r="R783" t="s">
        <v>882</v>
      </c>
      <c r="S783" t="s">
        <v>49</v>
      </c>
    </row>
    <row r="784" spans="1:19" x14ac:dyDescent="0.2">
      <c r="A784" t="s">
        <v>37</v>
      </c>
      <c r="B784" s="17">
        <v>42858.583333333336</v>
      </c>
      <c r="C784" t="s">
        <v>318</v>
      </c>
      <c r="D784" t="s">
        <v>540</v>
      </c>
      <c r="E784" t="s">
        <v>391</v>
      </c>
      <c r="F784">
        <v>56</v>
      </c>
      <c r="G784">
        <v>62</v>
      </c>
      <c r="H784">
        <v>55</v>
      </c>
      <c r="I784" t="s">
        <v>404</v>
      </c>
      <c r="J784" t="s">
        <v>231</v>
      </c>
      <c r="K784" t="s">
        <v>271</v>
      </c>
      <c r="L784" t="s">
        <v>149</v>
      </c>
      <c r="M784" t="s">
        <v>58</v>
      </c>
      <c r="N784" t="s">
        <v>149</v>
      </c>
      <c r="O784" t="s">
        <v>430</v>
      </c>
      <c r="P784">
        <v>140</v>
      </c>
      <c r="Q784" t="s">
        <v>353</v>
      </c>
      <c r="R784" t="s">
        <v>881</v>
      </c>
      <c r="S784" t="s">
        <v>49</v>
      </c>
    </row>
    <row r="785" spans="1:19" x14ac:dyDescent="0.2">
      <c r="A785" t="s">
        <v>37</v>
      </c>
      <c r="B785" s="17">
        <v>42858.625</v>
      </c>
      <c r="C785" t="s">
        <v>288</v>
      </c>
      <c r="D785" t="s">
        <v>323</v>
      </c>
      <c r="E785" t="s">
        <v>288</v>
      </c>
      <c r="F785">
        <v>59</v>
      </c>
      <c r="G785">
        <v>61</v>
      </c>
      <c r="H785">
        <v>54</v>
      </c>
      <c r="I785" t="s">
        <v>339</v>
      </c>
      <c r="J785" t="s">
        <v>64</v>
      </c>
      <c r="K785" t="s">
        <v>271</v>
      </c>
      <c r="L785" t="s">
        <v>146</v>
      </c>
      <c r="M785" t="s">
        <v>66</v>
      </c>
      <c r="N785" t="s">
        <v>171</v>
      </c>
      <c r="O785" t="s">
        <v>77</v>
      </c>
      <c r="P785">
        <v>116</v>
      </c>
      <c r="Q785" t="s">
        <v>353</v>
      </c>
      <c r="R785" t="s">
        <v>880</v>
      </c>
      <c r="S785" t="s">
        <v>49</v>
      </c>
    </row>
    <row r="786" spans="1:19" x14ac:dyDescent="0.2">
      <c r="A786" t="s">
        <v>37</v>
      </c>
      <c r="B786" s="17">
        <v>42858.666666666664</v>
      </c>
      <c r="C786" t="s">
        <v>222</v>
      </c>
      <c r="D786" t="s">
        <v>222</v>
      </c>
      <c r="E786" t="s">
        <v>211</v>
      </c>
      <c r="F786">
        <v>64</v>
      </c>
      <c r="G786">
        <v>67</v>
      </c>
      <c r="H786">
        <v>59</v>
      </c>
      <c r="I786" t="s">
        <v>184</v>
      </c>
      <c r="J786" t="s">
        <v>89</v>
      </c>
      <c r="K786" t="s">
        <v>339</v>
      </c>
      <c r="L786" t="s">
        <v>422</v>
      </c>
      <c r="M786" t="s">
        <v>146</v>
      </c>
      <c r="N786" t="s">
        <v>422</v>
      </c>
      <c r="O786" t="s">
        <v>251</v>
      </c>
      <c r="P786">
        <v>104</v>
      </c>
      <c r="Q786" t="s">
        <v>341</v>
      </c>
      <c r="R786" t="s">
        <v>807</v>
      </c>
      <c r="S786" t="s">
        <v>49</v>
      </c>
    </row>
    <row r="787" spans="1:19" x14ac:dyDescent="0.2">
      <c r="A787" t="s">
        <v>37</v>
      </c>
      <c r="B787" s="17">
        <v>42858.708333333336</v>
      </c>
      <c r="C787" t="s">
        <v>212</v>
      </c>
      <c r="D787" t="s">
        <v>596</v>
      </c>
      <c r="E787" t="s">
        <v>288</v>
      </c>
      <c r="F787">
        <v>62</v>
      </c>
      <c r="G787">
        <v>64</v>
      </c>
      <c r="H787">
        <v>58</v>
      </c>
      <c r="I787" t="s">
        <v>42</v>
      </c>
      <c r="J787" t="s">
        <v>39</v>
      </c>
      <c r="K787" t="s">
        <v>43</v>
      </c>
      <c r="L787" t="s">
        <v>256</v>
      </c>
      <c r="M787" t="s">
        <v>422</v>
      </c>
      <c r="N787" t="s">
        <v>268</v>
      </c>
      <c r="O787" t="s">
        <v>242</v>
      </c>
      <c r="P787">
        <v>111</v>
      </c>
      <c r="Q787" t="s">
        <v>335</v>
      </c>
      <c r="R787" t="s">
        <v>879</v>
      </c>
      <c r="S787" t="s">
        <v>49</v>
      </c>
    </row>
    <row r="788" spans="1:19" x14ac:dyDescent="0.2">
      <c r="A788" t="s">
        <v>37</v>
      </c>
      <c r="B788" s="17">
        <v>42858.75</v>
      </c>
      <c r="C788" t="s">
        <v>222</v>
      </c>
      <c r="D788" t="s">
        <v>596</v>
      </c>
      <c r="E788" t="s">
        <v>390</v>
      </c>
      <c r="F788">
        <v>69</v>
      </c>
      <c r="G788">
        <v>69</v>
      </c>
      <c r="H788">
        <v>59</v>
      </c>
      <c r="I788" t="s">
        <v>62</v>
      </c>
      <c r="J788" t="s">
        <v>126</v>
      </c>
      <c r="K788" t="s">
        <v>232</v>
      </c>
      <c r="L788" t="s">
        <v>176</v>
      </c>
      <c r="M788" t="s">
        <v>256</v>
      </c>
      <c r="N788" t="s">
        <v>176</v>
      </c>
      <c r="O788" t="s">
        <v>112</v>
      </c>
      <c r="P788">
        <v>77</v>
      </c>
      <c r="Q788" t="s">
        <v>95</v>
      </c>
      <c r="R788" t="s">
        <v>878</v>
      </c>
      <c r="S788" t="s">
        <v>49</v>
      </c>
    </row>
    <row r="789" spans="1:19" x14ac:dyDescent="0.2">
      <c r="A789" t="s">
        <v>37</v>
      </c>
      <c r="B789" s="17">
        <v>42858.791666666664</v>
      </c>
      <c r="C789" t="s">
        <v>285</v>
      </c>
      <c r="D789" t="s">
        <v>275</v>
      </c>
      <c r="E789" t="s">
        <v>285</v>
      </c>
      <c r="F789">
        <v>69</v>
      </c>
      <c r="G789">
        <v>71</v>
      </c>
      <c r="H789">
        <v>67</v>
      </c>
      <c r="I789" t="s">
        <v>74</v>
      </c>
      <c r="J789" t="s">
        <v>128</v>
      </c>
      <c r="K789" t="s">
        <v>38</v>
      </c>
      <c r="L789" t="s">
        <v>301</v>
      </c>
      <c r="M789" t="s">
        <v>301</v>
      </c>
      <c r="N789" t="s">
        <v>176</v>
      </c>
      <c r="O789" t="s">
        <v>264</v>
      </c>
      <c r="P789">
        <v>66</v>
      </c>
      <c r="Q789" t="s">
        <v>292</v>
      </c>
      <c r="R789" t="s">
        <v>877</v>
      </c>
      <c r="S789" t="s">
        <v>49</v>
      </c>
    </row>
    <row r="790" spans="1:19" x14ac:dyDescent="0.2">
      <c r="A790" t="s">
        <v>37</v>
      </c>
      <c r="B790" s="17">
        <v>42858.833333333336</v>
      </c>
      <c r="C790" t="s">
        <v>213</v>
      </c>
      <c r="D790" t="s">
        <v>286</v>
      </c>
      <c r="E790" t="s">
        <v>432</v>
      </c>
      <c r="F790">
        <v>72</v>
      </c>
      <c r="G790">
        <v>72</v>
      </c>
      <c r="H790">
        <v>67</v>
      </c>
      <c r="I790" t="s">
        <v>40</v>
      </c>
      <c r="J790" t="s">
        <v>127</v>
      </c>
      <c r="K790" t="s">
        <v>88</v>
      </c>
      <c r="L790" t="s">
        <v>336</v>
      </c>
      <c r="M790" t="s">
        <v>336</v>
      </c>
      <c r="N790" t="s">
        <v>176</v>
      </c>
      <c r="O790" t="s">
        <v>51</v>
      </c>
      <c r="P790">
        <v>99</v>
      </c>
      <c r="Q790" t="s">
        <v>368</v>
      </c>
      <c r="R790" t="s">
        <v>876</v>
      </c>
      <c r="S790" t="s">
        <v>49</v>
      </c>
    </row>
    <row r="791" spans="1:19" x14ac:dyDescent="0.2">
      <c r="A791" t="s">
        <v>37</v>
      </c>
      <c r="B791" s="17">
        <v>42858.875</v>
      </c>
      <c r="C791" t="s">
        <v>101</v>
      </c>
      <c r="D791" t="s">
        <v>213</v>
      </c>
      <c r="E791" t="s">
        <v>101</v>
      </c>
      <c r="F791">
        <v>75</v>
      </c>
      <c r="G791">
        <v>76</v>
      </c>
      <c r="H791">
        <v>71</v>
      </c>
      <c r="I791" t="s">
        <v>40</v>
      </c>
      <c r="J791" t="s">
        <v>54</v>
      </c>
      <c r="K791" t="s">
        <v>88</v>
      </c>
      <c r="L791" t="s">
        <v>172</v>
      </c>
      <c r="M791" t="s">
        <v>172</v>
      </c>
      <c r="N791" t="s">
        <v>336</v>
      </c>
      <c r="O791" t="s">
        <v>166</v>
      </c>
      <c r="P791">
        <v>85</v>
      </c>
      <c r="Q791" t="s">
        <v>409</v>
      </c>
      <c r="R791" t="s">
        <v>875</v>
      </c>
      <c r="S791" t="s">
        <v>49</v>
      </c>
    </row>
    <row r="792" spans="1:19" x14ac:dyDescent="0.2">
      <c r="A792" t="s">
        <v>37</v>
      </c>
      <c r="B792" s="17">
        <v>42858.916666666664</v>
      </c>
      <c r="C792" t="s">
        <v>110</v>
      </c>
      <c r="D792" t="s">
        <v>101</v>
      </c>
      <c r="E792" t="s">
        <v>110</v>
      </c>
      <c r="F792">
        <v>73</v>
      </c>
      <c r="G792">
        <v>75</v>
      </c>
      <c r="H792">
        <v>73</v>
      </c>
      <c r="I792" t="s">
        <v>41</v>
      </c>
      <c r="J792" t="s">
        <v>40</v>
      </c>
      <c r="K792" t="s">
        <v>41</v>
      </c>
      <c r="L792" t="s">
        <v>171</v>
      </c>
      <c r="M792" t="s">
        <v>171</v>
      </c>
      <c r="N792" t="s">
        <v>172</v>
      </c>
      <c r="O792" t="s">
        <v>205</v>
      </c>
      <c r="P792">
        <v>109</v>
      </c>
      <c r="Q792" t="s">
        <v>312</v>
      </c>
      <c r="R792" t="s">
        <v>823</v>
      </c>
      <c r="S792" t="s">
        <v>49</v>
      </c>
    </row>
    <row r="793" spans="1:19" x14ac:dyDescent="0.2">
      <c r="A793" t="s">
        <v>37</v>
      </c>
      <c r="B793" s="17">
        <v>42858.958333333336</v>
      </c>
      <c r="C793" t="s">
        <v>348</v>
      </c>
      <c r="D793" t="s">
        <v>110</v>
      </c>
      <c r="E793" t="s">
        <v>348</v>
      </c>
      <c r="F793">
        <v>77</v>
      </c>
      <c r="G793">
        <v>77</v>
      </c>
      <c r="H793">
        <v>73</v>
      </c>
      <c r="I793" t="s">
        <v>64</v>
      </c>
      <c r="J793" t="s">
        <v>64</v>
      </c>
      <c r="K793" t="s">
        <v>232</v>
      </c>
      <c r="L793" t="s">
        <v>149</v>
      </c>
      <c r="M793" t="s">
        <v>66</v>
      </c>
      <c r="N793" t="s">
        <v>171</v>
      </c>
      <c r="O793" t="s">
        <v>67</v>
      </c>
      <c r="P793">
        <v>128</v>
      </c>
      <c r="Q793" t="s">
        <v>409</v>
      </c>
      <c r="R793" t="s">
        <v>253</v>
      </c>
      <c r="S793" t="s">
        <v>49</v>
      </c>
    </row>
    <row r="794" spans="1:19" x14ac:dyDescent="0.2">
      <c r="A794" t="s">
        <v>37</v>
      </c>
      <c r="B794" s="17">
        <v>42859</v>
      </c>
      <c r="C794" t="s">
        <v>179</v>
      </c>
      <c r="D794" t="s">
        <v>261</v>
      </c>
      <c r="E794" t="s">
        <v>169</v>
      </c>
      <c r="F794">
        <v>80</v>
      </c>
      <c r="G794">
        <v>80</v>
      </c>
      <c r="H794">
        <v>77</v>
      </c>
      <c r="I794" t="s">
        <v>116</v>
      </c>
      <c r="J794" t="s">
        <v>116</v>
      </c>
      <c r="K794" t="s">
        <v>64</v>
      </c>
      <c r="L794" t="s">
        <v>58</v>
      </c>
      <c r="M794" t="s">
        <v>58</v>
      </c>
      <c r="N794" t="s">
        <v>149</v>
      </c>
      <c r="O794" t="s">
        <v>144</v>
      </c>
      <c r="P794">
        <v>102</v>
      </c>
      <c r="Q794" t="s">
        <v>409</v>
      </c>
      <c r="R794" t="s">
        <v>532</v>
      </c>
      <c r="S794" t="s">
        <v>49</v>
      </c>
    </row>
    <row r="795" spans="1:19" x14ac:dyDescent="0.2">
      <c r="A795" t="s">
        <v>37</v>
      </c>
      <c r="B795" s="17">
        <v>42859.041666666664</v>
      </c>
      <c r="C795" t="s">
        <v>348</v>
      </c>
      <c r="D795" t="s">
        <v>294</v>
      </c>
      <c r="E795" t="s">
        <v>169</v>
      </c>
      <c r="F795">
        <v>80</v>
      </c>
      <c r="G795">
        <v>81</v>
      </c>
      <c r="H795">
        <v>79</v>
      </c>
      <c r="I795" t="s">
        <v>57</v>
      </c>
      <c r="J795" t="s">
        <v>57</v>
      </c>
      <c r="K795" t="s">
        <v>116</v>
      </c>
      <c r="L795" t="s">
        <v>91</v>
      </c>
      <c r="M795" t="s">
        <v>427</v>
      </c>
      <c r="N795" t="s">
        <v>58</v>
      </c>
      <c r="O795" t="s">
        <v>76</v>
      </c>
      <c r="P795">
        <v>111</v>
      </c>
      <c r="Q795" t="s">
        <v>289</v>
      </c>
      <c r="R795" t="s">
        <v>909</v>
      </c>
      <c r="S795" t="s">
        <v>49</v>
      </c>
    </row>
    <row r="796" spans="1:19" x14ac:dyDescent="0.2">
      <c r="A796" t="s">
        <v>37</v>
      </c>
      <c r="B796" s="17">
        <v>42859.083333333336</v>
      </c>
      <c r="C796" t="s">
        <v>440</v>
      </c>
      <c r="D796" t="s">
        <v>294</v>
      </c>
      <c r="E796" t="s">
        <v>440</v>
      </c>
      <c r="F796">
        <v>83</v>
      </c>
      <c r="G796">
        <v>83</v>
      </c>
      <c r="H796">
        <v>80</v>
      </c>
      <c r="I796" t="s">
        <v>129</v>
      </c>
      <c r="J796" t="s">
        <v>129</v>
      </c>
      <c r="K796" t="s">
        <v>88</v>
      </c>
      <c r="L796" t="s">
        <v>81</v>
      </c>
      <c r="M796" t="s">
        <v>91</v>
      </c>
      <c r="N796" t="s">
        <v>66</v>
      </c>
      <c r="O796" t="s">
        <v>166</v>
      </c>
      <c r="P796">
        <v>116</v>
      </c>
      <c r="Q796" t="s">
        <v>438</v>
      </c>
      <c r="R796" t="s">
        <v>639</v>
      </c>
      <c r="S796" t="s">
        <v>49</v>
      </c>
    </row>
    <row r="797" spans="1:19" x14ac:dyDescent="0.2">
      <c r="A797" t="s">
        <v>37</v>
      </c>
      <c r="B797" s="17">
        <v>42859.125</v>
      </c>
      <c r="C797" t="s">
        <v>440</v>
      </c>
      <c r="D797" t="s">
        <v>348</v>
      </c>
      <c r="E797" t="s">
        <v>440</v>
      </c>
      <c r="F797">
        <v>83</v>
      </c>
      <c r="G797">
        <v>84</v>
      </c>
      <c r="H797">
        <v>83</v>
      </c>
      <c r="I797" t="s">
        <v>74</v>
      </c>
      <c r="J797" t="s">
        <v>39</v>
      </c>
      <c r="K797" t="s">
        <v>129</v>
      </c>
      <c r="L797" t="s">
        <v>75</v>
      </c>
      <c r="M797" t="s">
        <v>81</v>
      </c>
      <c r="N797" t="s">
        <v>75</v>
      </c>
      <c r="O797" t="s">
        <v>76</v>
      </c>
      <c r="P797">
        <v>117</v>
      </c>
      <c r="Q797" t="s">
        <v>338</v>
      </c>
      <c r="R797" t="s">
        <v>244</v>
      </c>
      <c r="S797" t="s">
        <v>49</v>
      </c>
    </row>
    <row r="798" spans="1:19" x14ac:dyDescent="0.2">
      <c r="A798" t="s">
        <v>37</v>
      </c>
      <c r="B798" s="17">
        <v>42859.166666666664</v>
      </c>
      <c r="C798" t="s">
        <v>179</v>
      </c>
      <c r="D798" t="s">
        <v>294</v>
      </c>
      <c r="E798" t="s">
        <v>179</v>
      </c>
      <c r="F798">
        <v>84</v>
      </c>
      <c r="G798">
        <v>85</v>
      </c>
      <c r="H798">
        <v>82</v>
      </c>
      <c r="I798" t="s">
        <v>39</v>
      </c>
      <c r="J798" t="s">
        <v>87</v>
      </c>
      <c r="K798" t="s">
        <v>74</v>
      </c>
      <c r="L798" t="s">
        <v>171</v>
      </c>
      <c r="M798" t="s">
        <v>75</v>
      </c>
      <c r="N798" t="s">
        <v>171</v>
      </c>
      <c r="O798" t="s">
        <v>269</v>
      </c>
      <c r="P798">
        <v>95</v>
      </c>
      <c r="Q798" t="s">
        <v>59</v>
      </c>
      <c r="R798" t="s">
        <v>908</v>
      </c>
      <c r="S798" t="s">
        <v>49</v>
      </c>
    </row>
    <row r="799" spans="1:19" x14ac:dyDescent="0.2">
      <c r="A799" t="s">
        <v>37</v>
      </c>
      <c r="B799" s="17">
        <v>42859.208333333336</v>
      </c>
      <c r="C799" t="s">
        <v>155</v>
      </c>
      <c r="D799" t="s">
        <v>254</v>
      </c>
      <c r="E799" t="s">
        <v>155</v>
      </c>
      <c r="F799">
        <v>84</v>
      </c>
      <c r="G799">
        <v>85</v>
      </c>
      <c r="H799">
        <v>84</v>
      </c>
      <c r="I799" t="s">
        <v>64</v>
      </c>
      <c r="J799" t="s">
        <v>39</v>
      </c>
      <c r="K799" t="s">
        <v>64</v>
      </c>
      <c r="L799" t="s">
        <v>172</v>
      </c>
      <c r="M799" t="s">
        <v>171</v>
      </c>
      <c r="N799" t="s">
        <v>172</v>
      </c>
      <c r="O799" t="s">
        <v>219</v>
      </c>
      <c r="P799">
        <v>107</v>
      </c>
      <c r="Q799" t="s">
        <v>409</v>
      </c>
      <c r="R799" t="s">
        <v>514</v>
      </c>
      <c r="S799" t="s">
        <v>49</v>
      </c>
    </row>
    <row r="800" spans="1:19" x14ac:dyDescent="0.2">
      <c r="A800" t="s">
        <v>37</v>
      </c>
      <c r="B800" s="17">
        <v>42859.25</v>
      </c>
      <c r="C800" t="s">
        <v>74</v>
      </c>
      <c r="D800" t="s">
        <v>120</v>
      </c>
      <c r="E800" t="s">
        <v>38</v>
      </c>
      <c r="F800">
        <v>91</v>
      </c>
      <c r="G800">
        <v>92</v>
      </c>
      <c r="H800">
        <v>84</v>
      </c>
      <c r="I800" t="s">
        <v>232</v>
      </c>
      <c r="J800" t="s">
        <v>184</v>
      </c>
      <c r="K800" t="s">
        <v>56</v>
      </c>
      <c r="L800" t="s">
        <v>236</v>
      </c>
      <c r="M800" t="s">
        <v>140</v>
      </c>
      <c r="N800" t="s">
        <v>204</v>
      </c>
      <c r="O800" t="s">
        <v>83</v>
      </c>
      <c r="P800">
        <v>194</v>
      </c>
      <c r="Q800" t="s">
        <v>479</v>
      </c>
      <c r="R800" t="s">
        <v>907</v>
      </c>
      <c r="S800" t="s">
        <v>507</v>
      </c>
    </row>
    <row r="801" spans="1:19" x14ac:dyDescent="0.2">
      <c r="A801" t="s">
        <v>37</v>
      </c>
      <c r="B801" s="17">
        <v>42859.291666666664</v>
      </c>
      <c r="C801" t="s">
        <v>39</v>
      </c>
      <c r="D801" t="s">
        <v>86</v>
      </c>
      <c r="E801" t="s">
        <v>129</v>
      </c>
      <c r="F801">
        <v>92</v>
      </c>
      <c r="G801">
        <v>92</v>
      </c>
      <c r="H801">
        <v>90</v>
      </c>
      <c r="I801" t="s">
        <v>245</v>
      </c>
      <c r="J801" t="s">
        <v>116</v>
      </c>
      <c r="K801" t="s">
        <v>232</v>
      </c>
      <c r="L801" t="s">
        <v>171</v>
      </c>
      <c r="M801" t="s">
        <v>146</v>
      </c>
      <c r="N801" t="s">
        <v>204</v>
      </c>
      <c r="O801" t="s">
        <v>187</v>
      </c>
      <c r="P801">
        <v>58</v>
      </c>
      <c r="Q801" t="s">
        <v>312</v>
      </c>
      <c r="R801" t="s">
        <v>906</v>
      </c>
      <c r="S801" t="s">
        <v>289</v>
      </c>
    </row>
    <row r="802" spans="1:19" x14ac:dyDescent="0.2">
      <c r="A802" t="s">
        <v>37</v>
      </c>
      <c r="B802" s="17">
        <v>42859.333333333336</v>
      </c>
      <c r="C802" t="s">
        <v>134</v>
      </c>
      <c r="D802" t="s">
        <v>134</v>
      </c>
      <c r="E802" t="s">
        <v>74</v>
      </c>
      <c r="F802">
        <v>89</v>
      </c>
      <c r="G802">
        <v>93</v>
      </c>
      <c r="H802">
        <v>89</v>
      </c>
      <c r="I802" t="s">
        <v>90</v>
      </c>
      <c r="J802" t="s">
        <v>88</v>
      </c>
      <c r="K802" t="s">
        <v>42</v>
      </c>
      <c r="L802" t="s">
        <v>249</v>
      </c>
      <c r="M802" t="s">
        <v>171</v>
      </c>
      <c r="N802" t="s">
        <v>172</v>
      </c>
      <c r="O802" t="s">
        <v>251</v>
      </c>
      <c r="P802">
        <v>122</v>
      </c>
      <c r="Q802" t="s">
        <v>428</v>
      </c>
      <c r="R802" t="s">
        <v>905</v>
      </c>
      <c r="S802" t="s">
        <v>459</v>
      </c>
    </row>
    <row r="803" spans="1:19" x14ac:dyDescent="0.2">
      <c r="A803" t="s">
        <v>37</v>
      </c>
      <c r="B803" s="17">
        <v>42859.375</v>
      </c>
      <c r="C803" t="s">
        <v>120</v>
      </c>
      <c r="D803" t="s">
        <v>267</v>
      </c>
      <c r="E803" t="s">
        <v>127</v>
      </c>
      <c r="F803">
        <v>79</v>
      </c>
      <c r="G803">
        <v>89</v>
      </c>
      <c r="H803">
        <v>79</v>
      </c>
      <c r="I803" t="s">
        <v>234</v>
      </c>
      <c r="J803" t="s">
        <v>184</v>
      </c>
      <c r="K803" t="s">
        <v>234</v>
      </c>
      <c r="L803" t="s">
        <v>345</v>
      </c>
      <c r="M803" t="s">
        <v>345</v>
      </c>
      <c r="N803" t="s">
        <v>297</v>
      </c>
      <c r="O803" t="s">
        <v>70</v>
      </c>
      <c r="P803">
        <v>121</v>
      </c>
      <c r="Q803" t="s">
        <v>392</v>
      </c>
      <c r="R803" t="s">
        <v>904</v>
      </c>
      <c r="S803" t="s">
        <v>49</v>
      </c>
    </row>
    <row r="804" spans="1:19" x14ac:dyDescent="0.2">
      <c r="A804" t="s">
        <v>37</v>
      </c>
      <c r="B804" s="17">
        <v>42859.416666666664</v>
      </c>
      <c r="C804" t="s">
        <v>115</v>
      </c>
      <c r="D804" t="s">
        <v>63</v>
      </c>
      <c r="E804" t="s">
        <v>120</v>
      </c>
      <c r="F804">
        <v>81</v>
      </c>
      <c r="G804">
        <v>81</v>
      </c>
      <c r="H804">
        <v>78</v>
      </c>
      <c r="I804" t="s">
        <v>42</v>
      </c>
      <c r="J804" t="s">
        <v>42</v>
      </c>
      <c r="K804" t="s">
        <v>234</v>
      </c>
      <c r="L804" t="s">
        <v>281</v>
      </c>
      <c r="M804" t="s">
        <v>281</v>
      </c>
      <c r="N804" t="s">
        <v>345</v>
      </c>
      <c r="O804" t="s">
        <v>157</v>
      </c>
      <c r="P804">
        <v>88</v>
      </c>
      <c r="Q804" t="s">
        <v>332</v>
      </c>
      <c r="R804" t="s">
        <v>903</v>
      </c>
      <c r="S804" t="s">
        <v>49</v>
      </c>
    </row>
    <row r="805" spans="1:19" x14ac:dyDescent="0.2">
      <c r="A805" t="s">
        <v>37</v>
      </c>
      <c r="B805" s="17">
        <v>42859.458333333336</v>
      </c>
      <c r="C805" t="s">
        <v>310</v>
      </c>
      <c r="D805" t="s">
        <v>310</v>
      </c>
      <c r="E805" t="s">
        <v>115</v>
      </c>
      <c r="F805">
        <v>71</v>
      </c>
      <c r="G805">
        <v>81</v>
      </c>
      <c r="H805">
        <v>71</v>
      </c>
      <c r="I805" t="s">
        <v>231</v>
      </c>
      <c r="J805" t="s">
        <v>227</v>
      </c>
      <c r="K805" t="s">
        <v>234</v>
      </c>
      <c r="L805" t="s">
        <v>139</v>
      </c>
      <c r="M805" t="s">
        <v>139</v>
      </c>
      <c r="N805" t="s">
        <v>281</v>
      </c>
      <c r="O805" t="s">
        <v>47</v>
      </c>
      <c r="P805">
        <v>119</v>
      </c>
      <c r="Q805" t="s">
        <v>259</v>
      </c>
      <c r="R805" t="s">
        <v>902</v>
      </c>
      <c r="S805" t="s">
        <v>49</v>
      </c>
    </row>
    <row r="806" spans="1:19" x14ac:dyDescent="0.2">
      <c r="A806" t="s">
        <v>37</v>
      </c>
      <c r="B806" s="17">
        <v>42859.5</v>
      </c>
      <c r="C806" t="s">
        <v>426</v>
      </c>
      <c r="D806" t="s">
        <v>209</v>
      </c>
      <c r="E806" t="s">
        <v>294</v>
      </c>
      <c r="F806">
        <v>62</v>
      </c>
      <c r="G806">
        <v>73</v>
      </c>
      <c r="H806">
        <v>61</v>
      </c>
      <c r="I806" t="s">
        <v>380</v>
      </c>
      <c r="J806" t="s">
        <v>42</v>
      </c>
      <c r="K806" t="s">
        <v>658</v>
      </c>
      <c r="L806" t="s">
        <v>58</v>
      </c>
      <c r="M806" t="s">
        <v>58</v>
      </c>
      <c r="N806" t="s">
        <v>81</v>
      </c>
      <c r="O806" t="s">
        <v>117</v>
      </c>
      <c r="P806">
        <v>132</v>
      </c>
      <c r="Q806" t="s">
        <v>300</v>
      </c>
      <c r="R806" t="s">
        <v>901</v>
      </c>
      <c r="S806" t="s">
        <v>49</v>
      </c>
    </row>
    <row r="807" spans="1:19" x14ac:dyDescent="0.2">
      <c r="A807" t="s">
        <v>37</v>
      </c>
      <c r="B807" s="17">
        <v>42859.541666666664</v>
      </c>
      <c r="C807" t="s">
        <v>203</v>
      </c>
      <c r="D807" t="s">
        <v>221</v>
      </c>
      <c r="E807" t="s">
        <v>276</v>
      </c>
      <c r="F807">
        <v>66</v>
      </c>
      <c r="G807">
        <v>70</v>
      </c>
      <c r="H807">
        <v>61</v>
      </c>
      <c r="I807" t="s">
        <v>232</v>
      </c>
      <c r="J807" t="s">
        <v>88</v>
      </c>
      <c r="K807" t="s">
        <v>413</v>
      </c>
      <c r="L807" t="s">
        <v>139</v>
      </c>
      <c r="M807" t="s">
        <v>58</v>
      </c>
      <c r="N807" t="s">
        <v>81</v>
      </c>
      <c r="O807" t="s">
        <v>104</v>
      </c>
      <c r="P807">
        <v>120</v>
      </c>
      <c r="Q807" t="s">
        <v>665</v>
      </c>
      <c r="R807" t="s">
        <v>861</v>
      </c>
      <c r="S807" t="s">
        <v>49</v>
      </c>
    </row>
    <row r="808" spans="1:19" x14ac:dyDescent="0.2">
      <c r="A808" t="s">
        <v>37</v>
      </c>
      <c r="B808" s="17">
        <v>42859.583333333336</v>
      </c>
      <c r="C808" t="s">
        <v>285</v>
      </c>
      <c r="D808" t="s">
        <v>212</v>
      </c>
      <c r="E808" t="s">
        <v>432</v>
      </c>
      <c r="F808">
        <v>66</v>
      </c>
      <c r="G808">
        <v>69</v>
      </c>
      <c r="H808">
        <v>63</v>
      </c>
      <c r="I808" t="s">
        <v>116</v>
      </c>
      <c r="J808" t="s">
        <v>39</v>
      </c>
      <c r="K808" t="s">
        <v>234</v>
      </c>
      <c r="L808" t="s">
        <v>153</v>
      </c>
      <c r="M808" t="s">
        <v>218</v>
      </c>
      <c r="N808" t="s">
        <v>153</v>
      </c>
      <c r="O808" t="s">
        <v>192</v>
      </c>
      <c r="P808">
        <v>117</v>
      </c>
      <c r="Q808" t="s">
        <v>334</v>
      </c>
      <c r="R808" t="s">
        <v>900</v>
      </c>
      <c r="S808" t="s">
        <v>49</v>
      </c>
    </row>
    <row r="809" spans="1:19" x14ac:dyDescent="0.2">
      <c r="A809" t="s">
        <v>37</v>
      </c>
      <c r="B809" s="17">
        <v>42859.625</v>
      </c>
      <c r="C809" t="s">
        <v>212</v>
      </c>
      <c r="D809" t="s">
        <v>212</v>
      </c>
      <c r="E809" t="s">
        <v>211</v>
      </c>
      <c r="F809">
        <v>66</v>
      </c>
      <c r="G809">
        <v>69</v>
      </c>
      <c r="H809">
        <v>62</v>
      </c>
      <c r="I809" t="s">
        <v>54</v>
      </c>
      <c r="J809" t="s">
        <v>62</v>
      </c>
      <c r="K809" t="s">
        <v>231</v>
      </c>
      <c r="L809" t="s">
        <v>345</v>
      </c>
      <c r="M809" t="s">
        <v>153</v>
      </c>
      <c r="N809" t="s">
        <v>345</v>
      </c>
      <c r="O809" t="s">
        <v>112</v>
      </c>
      <c r="P809">
        <v>116</v>
      </c>
      <c r="Q809" t="s">
        <v>300</v>
      </c>
      <c r="R809" t="s">
        <v>899</v>
      </c>
      <c r="S809" t="s">
        <v>49</v>
      </c>
    </row>
    <row r="810" spans="1:19" x14ac:dyDescent="0.2">
      <c r="A810" t="s">
        <v>37</v>
      </c>
      <c r="B810" s="17">
        <v>42859.666666666664</v>
      </c>
      <c r="C810" t="s">
        <v>390</v>
      </c>
      <c r="D810" t="s">
        <v>286</v>
      </c>
      <c r="E810" t="s">
        <v>211</v>
      </c>
      <c r="F810">
        <v>64</v>
      </c>
      <c r="G810">
        <v>67</v>
      </c>
      <c r="H810">
        <v>60</v>
      </c>
      <c r="I810" t="s">
        <v>64</v>
      </c>
      <c r="J810" t="s">
        <v>87</v>
      </c>
      <c r="K810" t="s">
        <v>56</v>
      </c>
      <c r="L810" t="s">
        <v>250</v>
      </c>
      <c r="M810" t="s">
        <v>345</v>
      </c>
      <c r="N810" t="s">
        <v>250</v>
      </c>
      <c r="O810" t="s">
        <v>242</v>
      </c>
      <c r="P810">
        <v>125</v>
      </c>
      <c r="Q810" t="s">
        <v>105</v>
      </c>
      <c r="R810" t="s">
        <v>898</v>
      </c>
      <c r="S810" t="s">
        <v>49</v>
      </c>
    </row>
    <row r="811" spans="1:19" x14ac:dyDescent="0.2">
      <c r="A811" t="s">
        <v>37</v>
      </c>
      <c r="B811" s="17">
        <v>42859.708333333336</v>
      </c>
      <c r="C811" t="s">
        <v>426</v>
      </c>
      <c r="D811" t="s">
        <v>201</v>
      </c>
      <c r="E811" t="s">
        <v>203</v>
      </c>
      <c r="F811">
        <v>68</v>
      </c>
      <c r="G811">
        <v>70</v>
      </c>
      <c r="H811">
        <v>63</v>
      </c>
      <c r="I811" t="s">
        <v>116</v>
      </c>
      <c r="J811" t="s">
        <v>87</v>
      </c>
      <c r="K811" t="s">
        <v>41</v>
      </c>
      <c r="L811" t="s">
        <v>258</v>
      </c>
      <c r="M811" t="s">
        <v>250</v>
      </c>
      <c r="N811" t="s">
        <v>258</v>
      </c>
      <c r="O811" t="s">
        <v>192</v>
      </c>
      <c r="P811">
        <v>118</v>
      </c>
      <c r="Q811" t="s">
        <v>665</v>
      </c>
      <c r="R811" t="s">
        <v>897</v>
      </c>
      <c r="S811" t="s">
        <v>49</v>
      </c>
    </row>
    <row r="812" spans="1:19" x14ac:dyDescent="0.2">
      <c r="A812" t="s">
        <v>37</v>
      </c>
      <c r="B812" s="17">
        <v>42859.75</v>
      </c>
      <c r="C812" t="s">
        <v>222</v>
      </c>
      <c r="D812" t="s">
        <v>286</v>
      </c>
      <c r="E812" t="s">
        <v>426</v>
      </c>
      <c r="F812">
        <v>62</v>
      </c>
      <c r="G812">
        <v>69</v>
      </c>
      <c r="H812">
        <v>61</v>
      </c>
      <c r="I812" t="s">
        <v>227</v>
      </c>
      <c r="J812" t="s">
        <v>62</v>
      </c>
      <c r="K812" t="s">
        <v>227</v>
      </c>
      <c r="L812" t="s">
        <v>484</v>
      </c>
      <c r="M812" t="s">
        <v>258</v>
      </c>
      <c r="N812" t="s">
        <v>484</v>
      </c>
      <c r="O812" t="s">
        <v>242</v>
      </c>
      <c r="P812">
        <v>120</v>
      </c>
      <c r="Q812" t="s">
        <v>259</v>
      </c>
      <c r="R812" t="s">
        <v>896</v>
      </c>
      <c r="S812" t="s">
        <v>49</v>
      </c>
    </row>
    <row r="813" spans="1:19" x14ac:dyDescent="0.2">
      <c r="A813" t="s">
        <v>37</v>
      </c>
      <c r="B813" s="17">
        <v>42859.791666666664</v>
      </c>
      <c r="C813" t="s">
        <v>209</v>
      </c>
      <c r="D813" t="s">
        <v>275</v>
      </c>
      <c r="E813" t="s">
        <v>209</v>
      </c>
      <c r="F813">
        <v>69</v>
      </c>
      <c r="G813">
        <v>69</v>
      </c>
      <c r="H813">
        <v>61</v>
      </c>
      <c r="I813" t="s">
        <v>88</v>
      </c>
      <c r="J813" t="s">
        <v>74</v>
      </c>
      <c r="K813" t="s">
        <v>231</v>
      </c>
      <c r="L813" t="s">
        <v>180</v>
      </c>
      <c r="M813" t="s">
        <v>180</v>
      </c>
      <c r="N813" t="s">
        <v>186</v>
      </c>
      <c r="O813" t="s">
        <v>315</v>
      </c>
      <c r="P813">
        <v>90</v>
      </c>
      <c r="Q813" t="s">
        <v>259</v>
      </c>
      <c r="R813" t="s">
        <v>895</v>
      </c>
      <c r="S813" t="s">
        <v>49</v>
      </c>
    </row>
    <row r="814" spans="1:19" x14ac:dyDescent="0.2">
      <c r="A814" t="s">
        <v>37</v>
      </c>
      <c r="B814" s="17">
        <v>42859.833333333336</v>
      </c>
      <c r="C814" t="s">
        <v>96</v>
      </c>
      <c r="D814" t="s">
        <v>209</v>
      </c>
      <c r="E814" t="s">
        <v>96</v>
      </c>
      <c r="F814">
        <v>77</v>
      </c>
      <c r="G814">
        <v>77</v>
      </c>
      <c r="H814">
        <v>69</v>
      </c>
      <c r="I814" t="s">
        <v>234</v>
      </c>
      <c r="J814" t="s">
        <v>87</v>
      </c>
      <c r="K814" t="s">
        <v>234</v>
      </c>
      <c r="L814" t="s">
        <v>268</v>
      </c>
      <c r="M814" t="s">
        <v>256</v>
      </c>
      <c r="N814" t="s">
        <v>180</v>
      </c>
      <c r="O814" t="s">
        <v>305</v>
      </c>
      <c r="P814">
        <v>85</v>
      </c>
      <c r="Q814" t="s">
        <v>892</v>
      </c>
      <c r="R814" t="s">
        <v>894</v>
      </c>
      <c r="S814" t="s">
        <v>76</v>
      </c>
    </row>
    <row r="815" spans="1:19" x14ac:dyDescent="0.2">
      <c r="A815" t="s">
        <v>37</v>
      </c>
      <c r="B815" s="17">
        <v>42859.875</v>
      </c>
      <c r="C815" t="s">
        <v>152</v>
      </c>
      <c r="D815" t="s">
        <v>63</v>
      </c>
      <c r="E815" t="s">
        <v>126</v>
      </c>
      <c r="F815">
        <v>90</v>
      </c>
      <c r="G815">
        <v>91</v>
      </c>
      <c r="H815">
        <v>77</v>
      </c>
      <c r="I815" t="s">
        <v>40</v>
      </c>
      <c r="J815" t="s">
        <v>129</v>
      </c>
      <c r="K815" t="s">
        <v>386</v>
      </c>
      <c r="L815" t="s">
        <v>255</v>
      </c>
      <c r="M815" t="s">
        <v>422</v>
      </c>
      <c r="N815" t="s">
        <v>268</v>
      </c>
      <c r="O815" t="s">
        <v>82</v>
      </c>
      <c r="P815">
        <v>201</v>
      </c>
      <c r="Q815" t="s">
        <v>892</v>
      </c>
      <c r="R815" t="s">
        <v>893</v>
      </c>
      <c r="S815" t="s">
        <v>67</v>
      </c>
    </row>
    <row r="816" spans="1:19" x14ac:dyDescent="0.2">
      <c r="A816" t="s">
        <v>37</v>
      </c>
      <c r="B816" s="17">
        <v>42859.916666666664</v>
      </c>
      <c r="C816" t="s">
        <v>128</v>
      </c>
      <c r="D816" t="s">
        <v>72</v>
      </c>
      <c r="E816" t="s">
        <v>127</v>
      </c>
      <c r="F816">
        <v>89</v>
      </c>
      <c r="G816">
        <v>91</v>
      </c>
      <c r="H816">
        <v>89</v>
      </c>
      <c r="I816" t="s">
        <v>88</v>
      </c>
      <c r="J816" t="s">
        <v>54</v>
      </c>
      <c r="K816" t="s">
        <v>57</v>
      </c>
      <c r="L816" t="s">
        <v>236</v>
      </c>
      <c r="M816" t="s">
        <v>236</v>
      </c>
      <c r="N816" t="s">
        <v>255</v>
      </c>
      <c r="O816" t="s">
        <v>46</v>
      </c>
      <c r="P816">
        <v>125</v>
      </c>
      <c r="Q816" t="s">
        <v>205</v>
      </c>
      <c r="R816" t="s">
        <v>891</v>
      </c>
      <c r="S816" t="s">
        <v>49</v>
      </c>
    </row>
    <row r="817" spans="1:19" x14ac:dyDescent="0.2">
      <c r="A817" t="s">
        <v>37</v>
      </c>
      <c r="B817" s="17">
        <v>42859.958333333336</v>
      </c>
      <c r="C817" t="s">
        <v>267</v>
      </c>
      <c r="D817" t="s">
        <v>267</v>
      </c>
      <c r="E817" t="s">
        <v>128</v>
      </c>
      <c r="F817">
        <v>84</v>
      </c>
      <c r="G817">
        <v>89</v>
      </c>
      <c r="H817">
        <v>84</v>
      </c>
      <c r="I817" t="s">
        <v>184</v>
      </c>
      <c r="J817" t="s">
        <v>89</v>
      </c>
      <c r="K817" t="s">
        <v>90</v>
      </c>
      <c r="L817" t="s">
        <v>66</v>
      </c>
      <c r="M817" t="s">
        <v>66</v>
      </c>
      <c r="N817" t="s">
        <v>236</v>
      </c>
      <c r="O817" t="s">
        <v>264</v>
      </c>
      <c r="P817">
        <v>112</v>
      </c>
      <c r="Q817" t="s">
        <v>163</v>
      </c>
      <c r="R817" t="s">
        <v>168</v>
      </c>
      <c r="S817" t="s">
        <v>49</v>
      </c>
    </row>
    <row r="818" spans="1:19" x14ac:dyDescent="0.2">
      <c r="A818" t="s">
        <v>37</v>
      </c>
      <c r="B818" s="17">
        <v>42860</v>
      </c>
      <c r="C818" t="s">
        <v>71</v>
      </c>
      <c r="D818" t="s">
        <v>71</v>
      </c>
      <c r="E818" t="s">
        <v>267</v>
      </c>
      <c r="F818">
        <v>83</v>
      </c>
      <c r="G818">
        <v>84</v>
      </c>
      <c r="H818">
        <v>83</v>
      </c>
      <c r="I818" t="s">
        <v>57</v>
      </c>
      <c r="J818" t="s">
        <v>57</v>
      </c>
      <c r="K818" t="s">
        <v>90</v>
      </c>
      <c r="L818" t="s">
        <v>218</v>
      </c>
      <c r="M818" t="s">
        <v>130</v>
      </c>
      <c r="N818" t="s">
        <v>66</v>
      </c>
      <c r="O818" t="s">
        <v>219</v>
      </c>
      <c r="P818">
        <v>113</v>
      </c>
      <c r="Q818" t="s">
        <v>93</v>
      </c>
      <c r="R818" t="s">
        <v>925</v>
      </c>
      <c r="S818" t="s">
        <v>49</v>
      </c>
    </row>
    <row r="819" spans="1:19" x14ac:dyDescent="0.2">
      <c r="A819" t="s">
        <v>37</v>
      </c>
      <c r="B819" s="17">
        <v>42860.041666666664</v>
      </c>
      <c r="C819" t="s">
        <v>175</v>
      </c>
      <c r="D819" t="s">
        <v>169</v>
      </c>
      <c r="E819" t="s">
        <v>71</v>
      </c>
      <c r="F819">
        <v>83</v>
      </c>
      <c r="G819">
        <v>84</v>
      </c>
      <c r="H819">
        <v>83</v>
      </c>
      <c r="I819" t="s">
        <v>40</v>
      </c>
      <c r="J819" t="s">
        <v>40</v>
      </c>
      <c r="K819" t="s">
        <v>57</v>
      </c>
      <c r="L819" t="s">
        <v>130</v>
      </c>
      <c r="M819" t="s">
        <v>58</v>
      </c>
      <c r="N819" t="s">
        <v>218</v>
      </c>
      <c r="O819" t="s">
        <v>150</v>
      </c>
      <c r="P819">
        <v>105</v>
      </c>
      <c r="Q819" t="s">
        <v>409</v>
      </c>
      <c r="R819" s="18">
        <v>1706</v>
      </c>
      <c r="S819" t="s">
        <v>49</v>
      </c>
    </row>
    <row r="820" spans="1:19" x14ac:dyDescent="0.2">
      <c r="A820" t="s">
        <v>37</v>
      </c>
      <c r="B820" s="17">
        <v>42860.083333333336</v>
      </c>
      <c r="C820" t="s">
        <v>96</v>
      </c>
      <c r="D820" t="s">
        <v>175</v>
      </c>
      <c r="E820" t="s">
        <v>96</v>
      </c>
      <c r="F820">
        <v>87</v>
      </c>
      <c r="G820">
        <v>87</v>
      </c>
      <c r="H820">
        <v>83</v>
      </c>
      <c r="I820" t="s">
        <v>74</v>
      </c>
      <c r="J820" t="s">
        <v>74</v>
      </c>
      <c r="K820" t="s">
        <v>40</v>
      </c>
      <c r="L820" t="s">
        <v>81</v>
      </c>
      <c r="M820" t="s">
        <v>130</v>
      </c>
      <c r="N820" t="s">
        <v>81</v>
      </c>
      <c r="O820" t="s">
        <v>51</v>
      </c>
      <c r="P820">
        <v>80</v>
      </c>
      <c r="Q820" t="s">
        <v>278</v>
      </c>
      <c r="R820" t="s">
        <v>924</v>
      </c>
      <c r="S820" t="s">
        <v>85</v>
      </c>
    </row>
    <row r="821" spans="1:19" x14ac:dyDescent="0.2">
      <c r="A821" t="s">
        <v>37</v>
      </c>
      <c r="B821" s="17">
        <v>42860.125</v>
      </c>
      <c r="C821" t="s">
        <v>63</v>
      </c>
      <c r="D821" t="s">
        <v>169</v>
      </c>
      <c r="E821" t="s">
        <v>63</v>
      </c>
      <c r="F821">
        <v>87</v>
      </c>
      <c r="G821">
        <v>87</v>
      </c>
      <c r="H821">
        <v>84</v>
      </c>
      <c r="I821" t="s">
        <v>129</v>
      </c>
      <c r="J821" t="s">
        <v>39</v>
      </c>
      <c r="K821" t="s">
        <v>38</v>
      </c>
      <c r="L821" t="s">
        <v>281</v>
      </c>
      <c r="M821" t="s">
        <v>81</v>
      </c>
      <c r="N821" t="s">
        <v>75</v>
      </c>
      <c r="O821" t="s">
        <v>214</v>
      </c>
      <c r="P821">
        <v>78</v>
      </c>
      <c r="Q821" t="s">
        <v>93</v>
      </c>
      <c r="R821" t="s">
        <v>923</v>
      </c>
      <c r="S821" t="s">
        <v>85</v>
      </c>
    </row>
    <row r="822" spans="1:19" x14ac:dyDescent="0.2">
      <c r="A822" t="s">
        <v>37</v>
      </c>
      <c r="B822" s="17">
        <v>42860.166666666664</v>
      </c>
      <c r="C822" t="s">
        <v>127</v>
      </c>
      <c r="D822" t="s">
        <v>63</v>
      </c>
      <c r="E822" t="s">
        <v>127</v>
      </c>
      <c r="F822">
        <v>91</v>
      </c>
      <c r="G822">
        <v>91</v>
      </c>
      <c r="H822">
        <v>87</v>
      </c>
      <c r="I822" t="s">
        <v>57</v>
      </c>
      <c r="J822" t="s">
        <v>39</v>
      </c>
      <c r="K822" t="s">
        <v>57</v>
      </c>
      <c r="L822" t="s">
        <v>146</v>
      </c>
      <c r="M822" t="s">
        <v>281</v>
      </c>
      <c r="N822" t="s">
        <v>146</v>
      </c>
      <c r="O822" t="s">
        <v>181</v>
      </c>
      <c r="P822">
        <v>84</v>
      </c>
      <c r="Q822" t="s">
        <v>665</v>
      </c>
      <c r="R822" t="s">
        <v>922</v>
      </c>
      <c r="S822" t="s">
        <v>225</v>
      </c>
    </row>
    <row r="823" spans="1:19" x14ac:dyDescent="0.2">
      <c r="A823" t="s">
        <v>37</v>
      </c>
      <c r="B823" s="17">
        <v>42860.208333333336</v>
      </c>
      <c r="C823" t="s">
        <v>134</v>
      </c>
      <c r="D823" t="s">
        <v>138</v>
      </c>
      <c r="E823" t="s">
        <v>73</v>
      </c>
      <c r="F823">
        <v>90</v>
      </c>
      <c r="G823">
        <v>92</v>
      </c>
      <c r="H823">
        <v>90</v>
      </c>
      <c r="I823" t="s">
        <v>57</v>
      </c>
      <c r="J823" t="s">
        <v>89</v>
      </c>
      <c r="K823" t="s">
        <v>184</v>
      </c>
      <c r="L823" t="s">
        <v>249</v>
      </c>
      <c r="M823" t="s">
        <v>146</v>
      </c>
      <c r="N823" t="s">
        <v>249</v>
      </c>
      <c r="O823" t="s">
        <v>205</v>
      </c>
      <c r="P823">
        <v>100</v>
      </c>
      <c r="Q823" t="s">
        <v>665</v>
      </c>
      <c r="R823" t="s">
        <v>921</v>
      </c>
      <c r="S823" t="s">
        <v>49</v>
      </c>
    </row>
    <row r="824" spans="1:19" x14ac:dyDescent="0.2">
      <c r="A824" t="s">
        <v>37</v>
      </c>
      <c r="B824" s="17">
        <v>42860.25</v>
      </c>
      <c r="C824" t="s">
        <v>155</v>
      </c>
      <c r="D824" t="s">
        <v>155</v>
      </c>
      <c r="E824" t="s">
        <v>127</v>
      </c>
      <c r="F824">
        <v>84</v>
      </c>
      <c r="G824">
        <v>90</v>
      </c>
      <c r="H824">
        <v>84</v>
      </c>
      <c r="I824" t="s">
        <v>245</v>
      </c>
      <c r="J824" t="s">
        <v>57</v>
      </c>
      <c r="K824" t="s">
        <v>245</v>
      </c>
      <c r="L824" t="s">
        <v>250</v>
      </c>
      <c r="M824" t="s">
        <v>249</v>
      </c>
      <c r="N824" t="s">
        <v>336</v>
      </c>
      <c r="O824" t="s">
        <v>160</v>
      </c>
      <c r="P824">
        <v>128</v>
      </c>
      <c r="Q824" t="s">
        <v>306</v>
      </c>
      <c r="R824" t="s">
        <v>607</v>
      </c>
      <c r="S824" t="s">
        <v>49</v>
      </c>
    </row>
    <row r="825" spans="1:19" x14ac:dyDescent="0.2">
      <c r="A825" t="s">
        <v>37</v>
      </c>
      <c r="B825" s="17">
        <v>42860.291666666664</v>
      </c>
      <c r="C825" t="s">
        <v>63</v>
      </c>
      <c r="D825" t="s">
        <v>63</v>
      </c>
      <c r="E825" t="s">
        <v>79</v>
      </c>
      <c r="F825">
        <v>81</v>
      </c>
      <c r="G825">
        <v>84</v>
      </c>
      <c r="H825">
        <v>80</v>
      </c>
      <c r="I825" t="s">
        <v>42</v>
      </c>
      <c r="J825" t="s">
        <v>245</v>
      </c>
      <c r="K825" t="s">
        <v>232</v>
      </c>
      <c r="L825" t="s">
        <v>250</v>
      </c>
      <c r="M825" t="s">
        <v>255</v>
      </c>
      <c r="N825" t="s">
        <v>250</v>
      </c>
      <c r="O825" t="s">
        <v>98</v>
      </c>
      <c r="P825">
        <v>112</v>
      </c>
      <c r="Q825" t="s">
        <v>306</v>
      </c>
      <c r="R825" t="s">
        <v>145</v>
      </c>
      <c r="S825" t="s">
        <v>49</v>
      </c>
    </row>
    <row r="826" spans="1:19" x14ac:dyDescent="0.2">
      <c r="A826" t="s">
        <v>37</v>
      </c>
      <c r="B826" s="17">
        <v>42860.333333333336</v>
      </c>
      <c r="C826" t="s">
        <v>155</v>
      </c>
      <c r="D826" t="s">
        <v>71</v>
      </c>
      <c r="E826" t="s">
        <v>79</v>
      </c>
      <c r="F826">
        <v>84</v>
      </c>
      <c r="G826">
        <v>84</v>
      </c>
      <c r="H826">
        <v>81</v>
      </c>
      <c r="I826" t="s">
        <v>64</v>
      </c>
      <c r="J826" t="s">
        <v>64</v>
      </c>
      <c r="K826" t="s">
        <v>42</v>
      </c>
      <c r="L826" t="s">
        <v>250</v>
      </c>
      <c r="M826" t="s">
        <v>250</v>
      </c>
      <c r="N826" t="s">
        <v>277</v>
      </c>
      <c r="O826" t="s">
        <v>264</v>
      </c>
      <c r="P826">
        <v>97</v>
      </c>
      <c r="Q826" t="s">
        <v>259</v>
      </c>
      <c r="R826" t="s">
        <v>530</v>
      </c>
      <c r="S826" t="s">
        <v>49</v>
      </c>
    </row>
    <row r="827" spans="1:19" x14ac:dyDescent="0.2">
      <c r="A827" t="s">
        <v>37</v>
      </c>
      <c r="B827" s="17">
        <v>42860.375</v>
      </c>
      <c r="C827" t="s">
        <v>138</v>
      </c>
      <c r="D827" t="s">
        <v>115</v>
      </c>
      <c r="E827" t="s">
        <v>138</v>
      </c>
      <c r="F827">
        <v>88</v>
      </c>
      <c r="G827">
        <v>88</v>
      </c>
      <c r="H827">
        <v>83</v>
      </c>
      <c r="I827" t="s">
        <v>116</v>
      </c>
      <c r="J827" t="s">
        <v>116</v>
      </c>
      <c r="K827" t="s">
        <v>245</v>
      </c>
      <c r="L827" t="s">
        <v>345</v>
      </c>
      <c r="M827" t="s">
        <v>345</v>
      </c>
      <c r="N827" t="s">
        <v>250</v>
      </c>
      <c r="O827" t="s">
        <v>76</v>
      </c>
      <c r="P827">
        <v>96</v>
      </c>
      <c r="Q827" t="s">
        <v>370</v>
      </c>
      <c r="R827" t="s">
        <v>920</v>
      </c>
      <c r="S827" t="s">
        <v>147</v>
      </c>
    </row>
    <row r="828" spans="1:19" x14ac:dyDescent="0.2">
      <c r="A828" t="s">
        <v>37</v>
      </c>
      <c r="B828" s="17">
        <v>42860.416666666664</v>
      </c>
      <c r="C828" t="s">
        <v>440</v>
      </c>
      <c r="D828" t="s">
        <v>440</v>
      </c>
      <c r="E828" t="s">
        <v>138</v>
      </c>
      <c r="F828">
        <v>83</v>
      </c>
      <c r="G828">
        <v>89</v>
      </c>
      <c r="H828">
        <v>83</v>
      </c>
      <c r="I828" t="s">
        <v>129</v>
      </c>
      <c r="J828" t="s">
        <v>74</v>
      </c>
      <c r="K828" t="s">
        <v>116</v>
      </c>
      <c r="L828" t="s">
        <v>142</v>
      </c>
      <c r="M828" t="s">
        <v>142</v>
      </c>
      <c r="N828" t="s">
        <v>249</v>
      </c>
      <c r="O828" t="s">
        <v>187</v>
      </c>
      <c r="P828">
        <v>98</v>
      </c>
      <c r="Q828" t="s">
        <v>177</v>
      </c>
      <c r="R828" t="s">
        <v>919</v>
      </c>
      <c r="S828" t="s">
        <v>49</v>
      </c>
    </row>
    <row r="829" spans="1:19" x14ac:dyDescent="0.2">
      <c r="A829" t="s">
        <v>37</v>
      </c>
      <c r="B829" s="17">
        <v>42860.458333333336</v>
      </c>
      <c r="C829" t="s">
        <v>398</v>
      </c>
      <c r="D829" t="s">
        <v>398</v>
      </c>
      <c r="E829" t="s">
        <v>440</v>
      </c>
      <c r="F829">
        <v>73</v>
      </c>
      <c r="G829">
        <v>83</v>
      </c>
      <c r="H829">
        <v>72</v>
      </c>
      <c r="I829" t="s">
        <v>184</v>
      </c>
      <c r="J829" t="s">
        <v>129</v>
      </c>
      <c r="K829" t="s">
        <v>227</v>
      </c>
      <c r="L829" t="s">
        <v>139</v>
      </c>
      <c r="M829" t="s">
        <v>139</v>
      </c>
      <c r="N829" t="s">
        <v>142</v>
      </c>
      <c r="O829" t="s">
        <v>302</v>
      </c>
      <c r="P829">
        <v>118</v>
      </c>
      <c r="Q829" t="s">
        <v>52</v>
      </c>
      <c r="R829" t="s">
        <v>918</v>
      </c>
      <c r="S829" t="s">
        <v>49</v>
      </c>
    </row>
    <row r="830" spans="1:19" x14ac:dyDescent="0.2">
      <c r="A830" t="s">
        <v>37</v>
      </c>
      <c r="B830" s="17">
        <v>42860.5</v>
      </c>
      <c r="C830" t="s">
        <v>394</v>
      </c>
      <c r="D830" t="s">
        <v>325</v>
      </c>
      <c r="E830" t="s">
        <v>398</v>
      </c>
      <c r="F830">
        <v>69</v>
      </c>
      <c r="G830">
        <v>74</v>
      </c>
      <c r="H830">
        <v>68</v>
      </c>
      <c r="I830" t="s">
        <v>116</v>
      </c>
      <c r="J830" t="s">
        <v>38</v>
      </c>
      <c r="K830" t="s">
        <v>41</v>
      </c>
      <c r="L830" t="s">
        <v>91</v>
      </c>
      <c r="M830" t="s">
        <v>156</v>
      </c>
      <c r="N830" t="s">
        <v>139</v>
      </c>
      <c r="O830" t="s">
        <v>163</v>
      </c>
      <c r="P830">
        <v>112</v>
      </c>
      <c r="Q830" t="s">
        <v>384</v>
      </c>
      <c r="R830" t="s">
        <v>917</v>
      </c>
      <c r="S830" t="s">
        <v>49</v>
      </c>
    </row>
    <row r="831" spans="1:19" x14ac:dyDescent="0.2">
      <c r="A831" t="s">
        <v>37</v>
      </c>
      <c r="B831" s="17">
        <v>42860.541666666664</v>
      </c>
      <c r="C831" t="s">
        <v>291</v>
      </c>
      <c r="D831" t="s">
        <v>390</v>
      </c>
      <c r="E831" t="s">
        <v>329</v>
      </c>
      <c r="F831">
        <v>67</v>
      </c>
      <c r="G831">
        <v>71</v>
      </c>
      <c r="H831">
        <v>65</v>
      </c>
      <c r="I831" t="s">
        <v>90</v>
      </c>
      <c r="J831" t="s">
        <v>39</v>
      </c>
      <c r="K831" t="s">
        <v>41</v>
      </c>
      <c r="L831" t="s">
        <v>91</v>
      </c>
      <c r="M831" t="s">
        <v>156</v>
      </c>
      <c r="N831" t="s">
        <v>223</v>
      </c>
      <c r="O831" t="s">
        <v>289</v>
      </c>
      <c r="P831">
        <v>121</v>
      </c>
      <c r="Q831" t="s">
        <v>283</v>
      </c>
      <c r="R831" t="s">
        <v>916</v>
      </c>
      <c r="S831" t="s">
        <v>49</v>
      </c>
    </row>
    <row r="832" spans="1:19" x14ac:dyDescent="0.2">
      <c r="A832" t="s">
        <v>37</v>
      </c>
      <c r="B832" s="17">
        <v>42860.583333333336</v>
      </c>
      <c r="C832" t="s">
        <v>390</v>
      </c>
      <c r="D832" t="s">
        <v>222</v>
      </c>
      <c r="E832" t="s">
        <v>209</v>
      </c>
      <c r="F832">
        <v>65</v>
      </c>
      <c r="G832">
        <v>69</v>
      </c>
      <c r="H832">
        <v>62</v>
      </c>
      <c r="I832" t="s">
        <v>57</v>
      </c>
      <c r="J832" t="s">
        <v>129</v>
      </c>
      <c r="K832" t="s">
        <v>56</v>
      </c>
      <c r="L832" t="s">
        <v>139</v>
      </c>
      <c r="M832" t="s">
        <v>91</v>
      </c>
      <c r="N832" t="s">
        <v>139</v>
      </c>
      <c r="O832" t="s">
        <v>47</v>
      </c>
      <c r="P832">
        <v>126</v>
      </c>
      <c r="Q832" t="s">
        <v>334</v>
      </c>
      <c r="R832" t="s">
        <v>915</v>
      </c>
      <c r="S832" t="s">
        <v>49</v>
      </c>
    </row>
    <row r="833" spans="1:19" x14ac:dyDescent="0.2">
      <c r="A833" t="s">
        <v>37</v>
      </c>
      <c r="B833" s="17">
        <v>42860.625</v>
      </c>
      <c r="C833" t="s">
        <v>196</v>
      </c>
      <c r="D833" t="s">
        <v>383</v>
      </c>
      <c r="E833" t="s">
        <v>285</v>
      </c>
      <c r="F833">
        <v>61</v>
      </c>
      <c r="G833">
        <v>67</v>
      </c>
      <c r="H833">
        <v>59</v>
      </c>
      <c r="I833" t="s">
        <v>245</v>
      </c>
      <c r="J833" t="s">
        <v>129</v>
      </c>
      <c r="K833" t="s">
        <v>339</v>
      </c>
      <c r="L833" t="s">
        <v>75</v>
      </c>
      <c r="M833" t="s">
        <v>139</v>
      </c>
      <c r="N833" t="s">
        <v>75</v>
      </c>
      <c r="O833" t="s">
        <v>47</v>
      </c>
      <c r="P833">
        <v>116</v>
      </c>
      <c r="Q833" t="s">
        <v>105</v>
      </c>
      <c r="R833" t="s">
        <v>914</v>
      </c>
      <c r="S833" t="s">
        <v>49</v>
      </c>
    </row>
    <row r="834" spans="1:19" x14ac:dyDescent="0.2">
      <c r="A834" t="s">
        <v>37</v>
      </c>
      <c r="B834" s="17">
        <v>42860.666666666664</v>
      </c>
      <c r="C834" t="s">
        <v>212</v>
      </c>
      <c r="D834" t="s">
        <v>196</v>
      </c>
      <c r="E834" t="s">
        <v>207</v>
      </c>
      <c r="F834">
        <v>61</v>
      </c>
      <c r="G834">
        <v>64</v>
      </c>
      <c r="H834">
        <v>60</v>
      </c>
      <c r="I834" t="s">
        <v>227</v>
      </c>
      <c r="J834" t="s">
        <v>40</v>
      </c>
      <c r="K834" t="s">
        <v>56</v>
      </c>
      <c r="L834" t="s">
        <v>172</v>
      </c>
      <c r="M834" t="s">
        <v>75</v>
      </c>
      <c r="N834" t="s">
        <v>172</v>
      </c>
      <c r="O834" t="s">
        <v>117</v>
      </c>
      <c r="P834">
        <v>117</v>
      </c>
      <c r="Q834" t="s">
        <v>665</v>
      </c>
      <c r="R834" t="s">
        <v>898</v>
      </c>
      <c r="S834" t="s">
        <v>49</v>
      </c>
    </row>
    <row r="835" spans="1:19" x14ac:dyDescent="0.2">
      <c r="A835" t="s">
        <v>37</v>
      </c>
      <c r="B835" s="17">
        <v>42860.708333333336</v>
      </c>
      <c r="C835" t="s">
        <v>222</v>
      </c>
      <c r="D835" t="s">
        <v>376</v>
      </c>
      <c r="E835" t="s">
        <v>221</v>
      </c>
      <c r="F835">
        <v>62</v>
      </c>
      <c r="G835">
        <v>65</v>
      </c>
      <c r="H835">
        <v>59</v>
      </c>
      <c r="I835" t="s">
        <v>42</v>
      </c>
      <c r="J835" t="s">
        <v>65</v>
      </c>
      <c r="K835" t="s">
        <v>56</v>
      </c>
      <c r="L835" t="s">
        <v>336</v>
      </c>
      <c r="M835" t="s">
        <v>172</v>
      </c>
      <c r="N835" t="s">
        <v>336</v>
      </c>
      <c r="O835" t="s">
        <v>242</v>
      </c>
      <c r="P835">
        <v>124</v>
      </c>
      <c r="Q835" t="s">
        <v>387</v>
      </c>
      <c r="R835" t="s">
        <v>913</v>
      </c>
      <c r="S835" t="s">
        <v>49</v>
      </c>
    </row>
    <row r="836" spans="1:19" x14ac:dyDescent="0.2">
      <c r="A836" t="s">
        <v>37</v>
      </c>
      <c r="B836" s="17">
        <v>42860.75</v>
      </c>
      <c r="C836" t="s">
        <v>383</v>
      </c>
      <c r="D836" t="s">
        <v>201</v>
      </c>
      <c r="E836" t="s">
        <v>419</v>
      </c>
      <c r="F836">
        <v>60</v>
      </c>
      <c r="G836">
        <v>65</v>
      </c>
      <c r="H836">
        <v>60</v>
      </c>
      <c r="I836" t="s">
        <v>41</v>
      </c>
      <c r="J836" t="s">
        <v>89</v>
      </c>
      <c r="K836" t="s">
        <v>43</v>
      </c>
      <c r="L836" t="s">
        <v>272</v>
      </c>
      <c r="M836" t="s">
        <v>336</v>
      </c>
      <c r="N836" t="s">
        <v>301</v>
      </c>
      <c r="O836" t="s">
        <v>264</v>
      </c>
      <c r="P836">
        <v>123</v>
      </c>
      <c r="Q836" t="s">
        <v>259</v>
      </c>
      <c r="R836" t="s">
        <v>778</v>
      </c>
      <c r="S836" t="s">
        <v>49</v>
      </c>
    </row>
    <row r="837" spans="1:19" x14ac:dyDescent="0.2">
      <c r="A837" t="s">
        <v>37</v>
      </c>
      <c r="B837" s="17">
        <v>42860.791666666664</v>
      </c>
      <c r="C837" t="s">
        <v>209</v>
      </c>
      <c r="D837" t="s">
        <v>383</v>
      </c>
      <c r="E837" t="s">
        <v>209</v>
      </c>
      <c r="F837">
        <v>64</v>
      </c>
      <c r="G837">
        <v>66</v>
      </c>
      <c r="H837">
        <v>59</v>
      </c>
      <c r="I837" t="s">
        <v>231</v>
      </c>
      <c r="J837" t="s">
        <v>90</v>
      </c>
      <c r="K837" t="s">
        <v>339</v>
      </c>
      <c r="L837" t="s">
        <v>256</v>
      </c>
      <c r="M837" t="s">
        <v>256</v>
      </c>
      <c r="N837" t="s">
        <v>301</v>
      </c>
      <c r="O837" t="s">
        <v>150</v>
      </c>
      <c r="P837">
        <v>121</v>
      </c>
      <c r="Q837" t="s">
        <v>335</v>
      </c>
      <c r="R837" t="s">
        <v>912</v>
      </c>
      <c r="S837" t="s">
        <v>49</v>
      </c>
    </row>
    <row r="838" spans="1:19" x14ac:dyDescent="0.2">
      <c r="A838" t="s">
        <v>37</v>
      </c>
      <c r="B838" s="17">
        <v>42860.833333333336</v>
      </c>
      <c r="C838" t="s">
        <v>477</v>
      </c>
      <c r="D838" t="s">
        <v>390</v>
      </c>
      <c r="E838" t="s">
        <v>477</v>
      </c>
      <c r="F838">
        <v>69</v>
      </c>
      <c r="G838">
        <v>69</v>
      </c>
      <c r="H838">
        <v>62</v>
      </c>
      <c r="I838" t="s">
        <v>41</v>
      </c>
      <c r="J838" t="s">
        <v>245</v>
      </c>
      <c r="K838" t="s">
        <v>403</v>
      </c>
      <c r="L838" t="s">
        <v>255</v>
      </c>
      <c r="M838" t="s">
        <v>255</v>
      </c>
      <c r="N838" t="s">
        <v>268</v>
      </c>
      <c r="O838" t="s">
        <v>219</v>
      </c>
      <c r="P838">
        <v>85</v>
      </c>
      <c r="Q838" t="s">
        <v>177</v>
      </c>
      <c r="R838" t="s">
        <v>911</v>
      </c>
      <c r="S838" t="s">
        <v>49</v>
      </c>
    </row>
    <row r="839" spans="1:19" x14ac:dyDescent="0.2">
      <c r="A839" t="s">
        <v>37</v>
      </c>
      <c r="B839" s="17">
        <v>42860.875</v>
      </c>
      <c r="C839" t="s">
        <v>348</v>
      </c>
      <c r="D839" t="s">
        <v>477</v>
      </c>
      <c r="E839" t="s">
        <v>348</v>
      </c>
      <c r="F839">
        <v>79</v>
      </c>
      <c r="G839">
        <v>79</v>
      </c>
      <c r="H839">
        <v>69</v>
      </c>
      <c r="I839" t="s">
        <v>116</v>
      </c>
      <c r="J839" t="s">
        <v>57</v>
      </c>
      <c r="K839" t="s">
        <v>42</v>
      </c>
      <c r="L839" t="s">
        <v>236</v>
      </c>
      <c r="M839" t="s">
        <v>236</v>
      </c>
      <c r="N839" t="s">
        <v>255</v>
      </c>
      <c r="O839" t="s">
        <v>98</v>
      </c>
      <c r="P839">
        <v>98</v>
      </c>
      <c r="Q839" t="s">
        <v>177</v>
      </c>
      <c r="R839" t="s">
        <v>910</v>
      </c>
      <c r="S839" t="s">
        <v>49</v>
      </c>
    </row>
    <row r="840" spans="1:19" x14ac:dyDescent="0.2">
      <c r="A840" t="s">
        <v>37</v>
      </c>
      <c r="B840" s="17">
        <v>42860.916666666664</v>
      </c>
      <c r="C840" t="s">
        <v>179</v>
      </c>
      <c r="D840" t="s">
        <v>348</v>
      </c>
      <c r="E840" t="s">
        <v>179</v>
      </c>
      <c r="F840">
        <v>79</v>
      </c>
      <c r="G840">
        <v>79</v>
      </c>
      <c r="H840">
        <v>78</v>
      </c>
      <c r="I840" t="s">
        <v>64</v>
      </c>
      <c r="J840" t="s">
        <v>116</v>
      </c>
      <c r="K840" t="s">
        <v>64</v>
      </c>
      <c r="L840" t="s">
        <v>149</v>
      </c>
      <c r="M840" t="s">
        <v>149</v>
      </c>
      <c r="N840" t="s">
        <v>236</v>
      </c>
      <c r="O840" t="s">
        <v>242</v>
      </c>
      <c r="P840">
        <v>106</v>
      </c>
      <c r="Q840" t="s">
        <v>215</v>
      </c>
      <c r="R840" t="s">
        <v>253</v>
      </c>
      <c r="S840" t="s">
        <v>49</v>
      </c>
    </row>
    <row r="841" spans="1:19" x14ac:dyDescent="0.2">
      <c r="A841" t="s">
        <v>37</v>
      </c>
      <c r="B841" s="17">
        <v>42860.958333333336</v>
      </c>
      <c r="C841" t="s">
        <v>125</v>
      </c>
      <c r="D841" t="s">
        <v>254</v>
      </c>
      <c r="E841" t="s">
        <v>170</v>
      </c>
      <c r="F841">
        <v>79</v>
      </c>
      <c r="G841">
        <v>79</v>
      </c>
      <c r="H841">
        <v>78</v>
      </c>
      <c r="I841" t="s">
        <v>227</v>
      </c>
      <c r="J841" t="s">
        <v>64</v>
      </c>
      <c r="K841" t="s">
        <v>227</v>
      </c>
      <c r="L841" t="s">
        <v>223</v>
      </c>
      <c r="M841" t="s">
        <v>223</v>
      </c>
      <c r="N841" t="s">
        <v>149</v>
      </c>
      <c r="O841" t="s">
        <v>76</v>
      </c>
      <c r="P841">
        <v>114</v>
      </c>
      <c r="Q841" t="s">
        <v>215</v>
      </c>
      <c r="R841" t="s">
        <v>253</v>
      </c>
      <c r="S841" t="s">
        <v>49</v>
      </c>
    </row>
    <row r="842" spans="1:19" x14ac:dyDescent="0.2">
      <c r="A842" t="s">
        <v>37</v>
      </c>
      <c r="B842" s="17">
        <v>42861</v>
      </c>
      <c r="C842" t="s">
        <v>71</v>
      </c>
      <c r="D842" t="s">
        <v>175</v>
      </c>
      <c r="E842" t="s">
        <v>71</v>
      </c>
      <c r="F842">
        <v>80</v>
      </c>
      <c r="G842">
        <v>80</v>
      </c>
      <c r="H842">
        <v>79</v>
      </c>
      <c r="I842" t="s">
        <v>227</v>
      </c>
      <c r="J842" t="s">
        <v>42</v>
      </c>
      <c r="K842" t="s">
        <v>227</v>
      </c>
      <c r="L842" t="s">
        <v>427</v>
      </c>
      <c r="M842" t="s">
        <v>50</v>
      </c>
      <c r="N842" t="s">
        <v>223</v>
      </c>
      <c r="O842" t="s">
        <v>214</v>
      </c>
      <c r="P842">
        <v>115</v>
      </c>
      <c r="Q842" t="s">
        <v>306</v>
      </c>
      <c r="R842" t="s">
        <v>253</v>
      </c>
      <c r="S842" t="s">
        <v>49</v>
      </c>
    </row>
    <row r="843" spans="1:19" x14ac:dyDescent="0.2">
      <c r="A843" t="s">
        <v>37</v>
      </c>
      <c r="B843" s="17">
        <v>42861.041666666664</v>
      </c>
      <c r="C843" t="s">
        <v>71</v>
      </c>
      <c r="D843" t="s">
        <v>96</v>
      </c>
      <c r="E843" t="s">
        <v>63</v>
      </c>
      <c r="F843">
        <v>79</v>
      </c>
      <c r="G843">
        <v>80</v>
      </c>
      <c r="H843">
        <v>79</v>
      </c>
      <c r="I843" t="s">
        <v>232</v>
      </c>
      <c r="J843" t="s">
        <v>42</v>
      </c>
      <c r="K843" t="s">
        <v>231</v>
      </c>
      <c r="L843" t="s">
        <v>50</v>
      </c>
      <c r="M843" t="s">
        <v>50</v>
      </c>
      <c r="N843" t="s">
        <v>427</v>
      </c>
      <c r="O843" t="s">
        <v>187</v>
      </c>
      <c r="P843">
        <v>136</v>
      </c>
      <c r="Q843" t="s">
        <v>59</v>
      </c>
      <c r="R843" t="s">
        <v>253</v>
      </c>
      <c r="S843" t="s">
        <v>49</v>
      </c>
    </row>
    <row r="844" spans="1:19" x14ac:dyDescent="0.2">
      <c r="A844" t="s">
        <v>37</v>
      </c>
      <c r="B844" s="17">
        <v>42861.083333333336</v>
      </c>
      <c r="C844" t="s">
        <v>128</v>
      </c>
      <c r="D844" t="s">
        <v>71</v>
      </c>
      <c r="E844" t="s">
        <v>128</v>
      </c>
      <c r="F844">
        <v>83</v>
      </c>
      <c r="G844">
        <v>83</v>
      </c>
      <c r="H844">
        <v>79</v>
      </c>
      <c r="I844" t="s">
        <v>43</v>
      </c>
      <c r="J844" t="s">
        <v>41</v>
      </c>
      <c r="K844" t="s">
        <v>56</v>
      </c>
      <c r="L844" t="s">
        <v>218</v>
      </c>
      <c r="M844" t="s">
        <v>50</v>
      </c>
      <c r="N844" t="s">
        <v>218</v>
      </c>
      <c r="O844" t="s">
        <v>143</v>
      </c>
      <c r="P844">
        <v>315</v>
      </c>
      <c r="Q844" t="s">
        <v>93</v>
      </c>
      <c r="R844" t="s">
        <v>253</v>
      </c>
      <c r="S844" t="s">
        <v>49</v>
      </c>
    </row>
    <row r="845" spans="1:19" x14ac:dyDescent="0.2">
      <c r="A845" t="s">
        <v>37</v>
      </c>
      <c r="B845" s="17">
        <v>42861.125</v>
      </c>
      <c r="C845" t="s">
        <v>152</v>
      </c>
      <c r="D845" t="s">
        <v>267</v>
      </c>
      <c r="E845" t="s">
        <v>127</v>
      </c>
      <c r="F845">
        <v>81</v>
      </c>
      <c r="G845">
        <v>84</v>
      </c>
      <c r="H845">
        <v>80</v>
      </c>
      <c r="I845" t="s">
        <v>408</v>
      </c>
      <c r="J845" t="s">
        <v>41</v>
      </c>
      <c r="K845" t="s">
        <v>380</v>
      </c>
      <c r="L845" t="s">
        <v>142</v>
      </c>
      <c r="M845" t="s">
        <v>218</v>
      </c>
      <c r="N845" t="s">
        <v>142</v>
      </c>
      <c r="O845" t="s">
        <v>107</v>
      </c>
      <c r="P845">
        <v>331</v>
      </c>
      <c r="Q845" t="s">
        <v>251</v>
      </c>
      <c r="R845" t="s">
        <v>253</v>
      </c>
      <c r="S845" t="s">
        <v>49</v>
      </c>
    </row>
    <row r="846" spans="1:19" x14ac:dyDescent="0.2">
      <c r="A846" t="s">
        <v>37</v>
      </c>
      <c r="B846" s="17">
        <v>42861.166666666664</v>
      </c>
      <c r="C846" t="s">
        <v>55</v>
      </c>
      <c r="D846" t="s">
        <v>79</v>
      </c>
      <c r="E846" t="s">
        <v>55</v>
      </c>
      <c r="F846">
        <v>79</v>
      </c>
      <c r="G846">
        <v>81</v>
      </c>
      <c r="H846">
        <v>79</v>
      </c>
      <c r="I846" t="s">
        <v>627</v>
      </c>
      <c r="J846" t="s">
        <v>408</v>
      </c>
      <c r="K846" t="s">
        <v>627</v>
      </c>
      <c r="L846" t="s">
        <v>268</v>
      </c>
      <c r="M846" t="s">
        <v>142</v>
      </c>
      <c r="N846" t="s">
        <v>268</v>
      </c>
      <c r="O846" t="s">
        <v>107</v>
      </c>
      <c r="P846">
        <v>300</v>
      </c>
      <c r="Q846" t="s">
        <v>251</v>
      </c>
      <c r="R846" t="s">
        <v>253</v>
      </c>
      <c r="S846" t="s">
        <v>49</v>
      </c>
    </row>
    <row r="847" spans="1:19" x14ac:dyDescent="0.2">
      <c r="A847" t="s">
        <v>37</v>
      </c>
      <c r="B847" s="17">
        <v>42861.208333333336</v>
      </c>
      <c r="C847" t="s">
        <v>72</v>
      </c>
      <c r="D847" t="s">
        <v>267</v>
      </c>
      <c r="E847" t="s">
        <v>80</v>
      </c>
      <c r="F847">
        <v>74</v>
      </c>
      <c r="G847">
        <v>80</v>
      </c>
      <c r="H847">
        <v>72</v>
      </c>
      <c r="I847" t="s">
        <v>890</v>
      </c>
      <c r="J847" t="s">
        <v>404</v>
      </c>
      <c r="K847" t="s">
        <v>659</v>
      </c>
      <c r="L847" t="s">
        <v>417</v>
      </c>
      <c r="M847" t="s">
        <v>268</v>
      </c>
      <c r="N847" t="s">
        <v>417</v>
      </c>
      <c r="O847" t="s">
        <v>132</v>
      </c>
      <c r="P847">
        <v>350</v>
      </c>
      <c r="Q847" t="s">
        <v>302</v>
      </c>
      <c r="R847" t="s">
        <v>253</v>
      </c>
      <c r="S847" t="s">
        <v>49</v>
      </c>
    </row>
    <row r="848" spans="1:19" x14ac:dyDescent="0.2">
      <c r="A848" t="s">
        <v>37</v>
      </c>
      <c r="B848" s="17">
        <v>42861.25</v>
      </c>
      <c r="C848" t="s">
        <v>72</v>
      </c>
      <c r="D848" t="s">
        <v>267</v>
      </c>
      <c r="E848" t="s">
        <v>127</v>
      </c>
      <c r="F848">
        <v>76</v>
      </c>
      <c r="G848">
        <v>77</v>
      </c>
      <c r="H848">
        <v>72</v>
      </c>
      <c r="I848" t="s">
        <v>400</v>
      </c>
      <c r="J848" t="s">
        <v>404</v>
      </c>
      <c r="K848" t="s">
        <v>656</v>
      </c>
      <c r="L848" t="s">
        <v>460</v>
      </c>
      <c r="M848" t="s">
        <v>417</v>
      </c>
      <c r="N848" t="s">
        <v>460</v>
      </c>
      <c r="O848" t="s">
        <v>228</v>
      </c>
      <c r="P848">
        <v>275</v>
      </c>
      <c r="Q848" t="s">
        <v>192</v>
      </c>
      <c r="R848" t="s">
        <v>253</v>
      </c>
      <c r="S848" t="s">
        <v>49</v>
      </c>
    </row>
    <row r="849" spans="1:19" x14ac:dyDescent="0.2">
      <c r="A849" t="s">
        <v>37</v>
      </c>
      <c r="B849" s="17">
        <v>42861.291666666664</v>
      </c>
      <c r="C849" t="s">
        <v>115</v>
      </c>
      <c r="D849" t="s">
        <v>115</v>
      </c>
      <c r="E849" t="s">
        <v>73</v>
      </c>
      <c r="F849">
        <v>75</v>
      </c>
      <c r="G849">
        <v>82</v>
      </c>
      <c r="H849">
        <v>75</v>
      </c>
      <c r="I849" t="s">
        <v>413</v>
      </c>
      <c r="J849" t="s">
        <v>380</v>
      </c>
      <c r="K849" t="s">
        <v>627</v>
      </c>
      <c r="L849" t="s">
        <v>460</v>
      </c>
      <c r="M849" t="s">
        <v>185</v>
      </c>
      <c r="N849" t="s">
        <v>460</v>
      </c>
      <c r="O849" t="s">
        <v>166</v>
      </c>
      <c r="P849">
        <v>124</v>
      </c>
      <c r="Q849" t="s">
        <v>338</v>
      </c>
      <c r="R849" t="s">
        <v>253</v>
      </c>
      <c r="S849" t="s">
        <v>49</v>
      </c>
    </row>
    <row r="850" spans="1:19" x14ac:dyDescent="0.2">
      <c r="A850" t="s">
        <v>37</v>
      </c>
      <c r="B850" s="17">
        <v>42861.333333333336</v>
      </c>
      <c r="C850" t="s">
        <v>115</v>
      </c>
      <c r="D850" t="s">
        <v>96</v>
      </c>
      <c r="E850" t="s">
        <v>159</v>
      </c>
      <c r="F850">
        <v>77</v>
      </c>
      <c r="G850">
        <v>79</v>
      </c>
      <c r="H850">
        <v>74</v>
      </c>
      <c r="I850" t="s">
        <v>386</v>
      </c>
      <c r="J850" t="s">
        <v>56</v>
      </c>
      <c r="K850" t="s">
        <v>413</v>
      </c>
      <c r="L850" t="s">
        <v>268</v>
      </c>
      <c r="M850" t="s">
        <v>268</v>
      </c>
      <c r="N850" t="s">
        <v>460</v>
      </c>
      <c r="O850" t="s">
        <v>51</v>
      </c>
      <c r="P850">
        <v>140</v>
      </c>
      <c r="Q850" t="s">
        <v>338</v>
      </c>
      <c r="R850" t="s">
        <v>253</v>
      </c>
      <c r="S850" t="s">
        <v>49</v>
      </c>
    </row>
    <row r="851" spans="1:19" x14ac:dyDescent="0.2">
      <c r="A851" t="s">
        <v>37</v>
      </c>
      <c r="B851" s="17">
        <v>42861.375</v>
      </c>
      <c r="C851" t="s">
        <v>79</v>
      </c>
      <c r="D851" t="s">
        <v>63</v>
      </c>
      <c r="E851" t="s">
        <v>152</v>
      </c>
      <c r="F851">
        <v>82</v>
      </c>
      <c r="G851">
        <v>82</v>
      </c>
      <c r="H851">
        <v>77</v>
      </c>
      <c r="I851" t="s">
        <v>232</v>
      </c>
      <c r="J851" t="s">
        <v>41</v>
      </c>
      <c r="K851" t="s">
        <v>380</v>
      </c>
      <c r="L851" t="s">
        <v>236</v>
      </c>
      <c r="M851" t="s">
        <v>236</v>
      </c>
      <c r="N851" t="s">
        <v>268</v>
      </c>
      <c r="O851" t="s">
        <v>459</v>
      </c>
      <c r="P851">
        <v>89</v>
      </c>
      <c r="Q851" t="s">
        <v>59</v>
      </c>
      <c r="R851" t="s">
        <v>939</v>
      </c>
      <c r="S851" t="s">
        <v>49</v>
      </c>
    </row>
    <row r="852" spans="1:19" x14ac:dyDescent="0.2">
      <c r="A852" t="s">
        <v>37</v>
      </c>
      <c r="B852" s="17">
        <v>42861.416666666664</v>
      </c>
      <c r="C852" t="s">
        <v>266</v>
      </c>
      <c r="D852" t="s">
        <v>266</v>
      </c>
      <c r="E852" t="s">
        <v>159</v>
      </c>
      <c r="F852">
        <v>76</v>
      </c>
      <c r="G852">
        <v>83</v>
      </c>
      <c r="H852">
        <v>76</v>
      </c>
      <c r="I852" t="s">
        <v>184</v>
      </c>
      <c r="J852" t="s">
        <v>88</v>
      </c>
      <c r="K852" t="s">
        <v>232</v>
      </c>
      <c r="L852" t="s">
        <v>153</v>
      </c>
      <c r="M852" t="s">
        <v>153</v>
      </c>
      <c r="N852" t="s">
        <v>236</v>
      </c>
      <c r="O852" t="s">
        <v>98</v>
      </c>
      <c r="P852">
        <v>130</v>
      </c>
      <c r="Q852" t="s">
        <v>305</v>
      </c>
      <c r="R852" t="s">
        <v>938</v>
      </c>
      <c r="S852" t="s">
        <v>49</v>
      </c>
    </row>
    <row r="853" spans="1:19" x14ac:dyDescent="0.2">
      <c r="A853" t="s">
        <v>37</v>
      </c>
      <c r="B853" s="17">
        <v>42861.458333333336</v>
      </c>
      <c r="C853" t="s">
        <v>543</v>
      </c>
      <c r="D853" t="s">
        <v>398</v>
      </c>
      <c r="E853" t="s">
        <v>119</v>
      </c>
      <c r="F853">
        <v>68</v>
      </c>
      <c r="G853">
        <v>76</v>
      </c>
      <c r="H853">
        <v>68</v>
      </c>
      <c r="I853" t="s">
        <v>408</v>
      </c>
      <c r="J853" t="s">
        <v>57</v>
      </c>
      <c r="K853" t="s">
        <v>386</v>
      </c>
      <c r="L853" t="s">
        <v>218</v>
      </c>
      <c r="M853" t="s">
        <v>218</v>
      </c>
      <c r="N853" t="s">
        <v>153</v>
      </c>
      <c r="O853" t="s">
        <v>282</v>
      </c>
      <c r="P853">
        <v>130</v>
      </c>
      <c r="Q853" t="s">
        <v>356</v>
      </c>
      <c r="R853" t="s">
        <v>937</v>
      </c>
      <c r="S853" t="s">
        <v>49</v>
      </c>
    </row>
    <row r="854" spans="1:19" x14ac:dyDescent="0.2">
      <c r="A854" t="s">
        <v>37</v>
      </c>
      <c r="B854" s="17">
        <v>42861.5</v>
      </c>
      <c r="C854" t="s">
        <v>203</v>
      </c>
      <c r="D854" t="s">
        <v>209</v>
      </c>
      <c r="E854" t="s">
        <v>543</v>
      </c>
      <c r="F854">
        <v>65</v>
      </c>
      <c r="G854">
        <v>70</v>
      </c>
      <c r="H854">
        <v>64</v>
      </c>
      <c r="I854" t="s">
        <v>43</v>
      </c>
      <c r="J854" t="s">
        <v>116</v>
      </c>
      <c r="K854" t="s">
        <v>386</v>
      </c>
      <c r="L854" t="s">
        <v>139</v>
      </c>
      <c r="M854" t="s">
        <v>218</v>
      </c>
      <c r="N854" t="s">
        <v>81</v>
      </c>
      <c r="O854" t="s">
        <v>315</v>
      </c>
      <c r="P854">
        <v>106</v>
      </c>
      <c r="Q854" t="s">
        <v>332</v>
      </c>
      <c r="R854" t="s">
        <v>936</v>
      </c>
      <c r="S854" t="s">
        <v>49</v>
      </c>
    </row>
    <row r="855" spans="1:19" x14ac:dyDescent="0.2">
      <c r="A855" t="s">
        <v>37</v>
      </c>
      <c r="B855" s="17">
        <v>42861.541666666664</v>
      </c>
      <c r="C855" t="s">
        <v>207</v>
      </c>
      <c r="D855" t="s">
        <v>288</v>
      </c>
      <c r="E855" t="s">
        <v>325</v>
      </c>
      <c r="F855">
        <v>65</v>
      </c>
      <c r="G855">
        <v>66</v>
      </c>
      <c r="H855">
        <v>62</v>
      </c>
      <c r="I855" t="s">
        <v>64</v>
      </c>
      <c r="J855" t="s">
        <v>57</v>
      </c>
      <c r="K855" t="s">
        <v>408</v>
      </c>
      <c r="L855" t="s">
        <v>218</v>
      </c>
      <c r="M855" t="s">
        <v>218</v>
      </c>
      <c r="N855" t="s">
        <v>81</v>
      </c>
      <c r="O855" t="s">
        <v>47</v>
      </c>
      <c r="P855">
        <v>120</v>
      </c>
      <c r="Q855" t="s">
        <v>512</v>
      </c>
      <c r="R855" t="s">
        <v>935</v>
      </c>
      <c r="S855" t="s">
        <v>49</v>
      </c>
    </row>
    <row r="856" spans="1:19" x14ac:dyDescent="0.2">
      <c r="A856" t="s">
        <v>37</v>
      </c>
      <c r="B856" s="17">
        <v>42861.583333333336</v>
      </c>
      <c r="C856" t="s">
        <v>286</v>
      </c>
      <c r="D856" t="s">
        <v>286</v>
      </c>
      <c r="E856" t="s">
        <v>291</v>
      </c>
      <c r="F856">
        <v>63</v>
      </c>
      <c r="G856">
        <v>66</v>
      </c>
      <c r="H856">
        <v>61</v>
      </c>
      <c r="I856" t="s">
        <v>88</v>
      </c>
      <c r="J856" t="s">
        <v>40</v>
      </c>
      <c r="K856" t="s">
        <v>339</v>
      </c>
      <c r="L856" t="s">
        <v>149</v>
      </c>
      <c r="M856" t="s">
        <v>218</v>
      </c>
      <c r="N856" t="s">
        <v>149</v>
      </c>
      <c r="O856" t="s">
        <v>77</v>
      </c>
      <c r="P856">
        <v>113</v>
      </c>
      <c r="Q856" t="s">
        <v>334</v>
      </c>
      <c r="R856" t="s">
        <v>934</v>
      </c>
      <c r="S856" t="s">
        <v>49</v>
      </c>
    </row>
    <row r="857" spans="1:19" x14ac:dyDescent="0.2">
      <c r="A857" t="s">
        <v>37</v>
      </c>
      <c r="B857" s="17">
        <v>42861.625</v>
      </c>
      <c r="C857" t="s">
        <v>212</v>
      </c>
      <c r="D857" t="s">
        <v>326</v>
      </c>
      <c r="E857" t="s">
        <v>391</v>
      </c>
      <c r="F857">
        <v>60</v>
      </c>
      <c r="G857">
        <v>65</v>
      </c>
      <c r="H857">
        <v>58</v>
      </c>
      <c r="I857" t="s">
        <v>43</v>
      </c>
      <c r="J857" t="s">
        <v>88</v>
      </c>
      <c r="K857" t="s">
        <v>399</v>
      </c>
      <c r="L857" t="s">
        <v>171</v>
      </c>
      <c r="M857" t="s">
        <v>66</v>
      </c>
      <c r="N857" t="s">
        <v>171</v>
      </c>
      <c r="O857" t="s">
        <v>242</v>
      </c>
      <c r="P857">
        <v>126</v>
      </c>
      <c r="Q857" t="s">
        <v>332</v>
      </c>
      <c r="R857" t="s">
        <v>933</v>
      </c>
      <c r="S857" t="s">
        <v>49</v>
      </c>
    </row>
    <row r="858" spans="1:19" x14ac:dyDescent="0.2">
      <c r="A858" t="s">
        <v>37</v>
      </c>
      <c r="B858" s="17">
        <v>42861.666666666664</v>
      </c>
      <c r="C858" t="s">
        <v>286</v>
      </c>
      <c r="D858" t="s">
        <v>376</v>
      </c>
      <c r="E858" t="s">
        <v>212</v>
      </c>
      <c r="F858">
        <v>58</v>
      </c>
      <c r="G858">
        <v>64</v>
      </c>
      <c r="H858">
        <v>56</v>
      </c>
      <c r="I858" t="s">
        <v>43</v>
      </c>
      <c r="J858" t="s">
        <v>87</v>
      </c>
      <c r="K858" t="s">
        <v>386</v>
      </c>
      <c r="L858" t="s">
        <v>255</v>
      </c>
      <c r="M858" t="s">
        <v>171</v>
      </c>
      <c r="N858" t="s">
        <v>255</v>
      </c>
      <c r="O858" t="s">
        <v>214</v>
      </c>
      <c r="P858">
        <v>121</v>
      </c>
      <c r="Q858" t="s">
        <v>341</v>
      </c>
      <c r="R858" t="s">
        <v>932</v>
      </c>
      <c r="S858" t="s">
        <v>49</v>
      </c>
    </row>
    <row r="859" spans="1:19" x14ac:dyDescent="0.2">
      <c r="A859" t="s">
        <v>37</v>
      </c>
      <c r="B859" s="17">
        <v>42861.708333333336</v>
      </c>
      <c r="C859" t="s">
        <v>596</v>
      </c>
      <c r="D859" t="s">
        <v>379</v>
      </c>
      <c r="E859" t="s">
        <v>540</v>
      </c>
      <c r="F859">
        <v>61</v>
      </c>
      <c r="G859">
        <v>64</v>
      </c>
      <c r="H859">
        <v>57</v>
      </c>
      <c r="I859" t="s">
        <v>40</v>
      </c>
      <c r="J859" t="s">
        <v>73</v>
      </c>
      <c r="K859" t="s">
        <v>231</v>
      </c>
      <c r="L859" t="s">
        <v>258</v>
      </c>
      <c r="M859" t="s">
        <v>255</v>
      </c>
      <c r="N859" t="s">
        <v>258</v>
      </c>
      <c r="O859" t="s">
        <v>192</v>
      </c>
      <c r="P859">
        <v>91</v>
      </c>
      <c r="Q859" t="s">
        <v>95</v>
      </c>
      <c r="R859" t="s">
        <v>931</v>
      </c>
      <c r="S859" t="s">
        <v>49</v>
      </c>
    </row>
    <row r="860" spans="1:19" x14ac:dyDescent="0.2">
      <c r="A860" t="s">
        <v>37</v>
      </c>
      <c r="B860" s="17">
        <v>42861.75</v>
      </c>
      <c r="C860" t="s">
        <v>196</v>
      </c>
      <c r="D860" t="s">
        <v>195</v>
      </c>
      <c r="E860" t="s">
        <v>288</v>
      </c>
      <c r="F860">
        <v>61</v>
      </c>
      <c r="G860">
        <v>64</v>
      </c>
      <c r="H860">
        <v>59</v>
      </c>
      <c r="I860" t="s">
        <v>245</v>
      </c>
      <c r="J860" t="s">
        <v>74</v>
      </c>
      <c r="K860" t="s">
        <v>42</v>
      </c>
      <c r="L860" t="s">
        <v>185</v>
      </c>
      <c r="M860" t="s">
        <v>258</v>
      </c>
      <c r="N860" t="s">
        <v>185</v>
      </c>
      <c r="O860" t="s">
        <v>70</v>
      </c>
      <c r="P860">
        <v>109</v>
      </c>
      <c r="Q860" t="s">
        <v>259</v>
      </c>
      <c r="R860" t="s">
        <v>930</v>
      </c>
      <c r="S860" t="s">
        <v>49</v>
      </c>
    </row>
    <row r="861" spans="1:19" x14ac:dyDescent="0.2">
      <c r="A861" t="s">
        <v>37</v>
      </c>
      <c r="B861" s="17">
        <v>42861.791666666664</v>
      </c>
      <c r="C861" t="s">
        <v>222</v>
      </c>
      <c r="D861" t="s">
        <v>326</v>
      </c>
      <c r="E861" t="s">
        <v>211</v>
      </c>
      <c r="F861">
        <v>61</v>
      </c>
      <c r="G861">
        <v>67</v>
      </c>
      <c r="H861">
        <v>59</v>
      </c>
      <c r="I861" t="s">
        <v>232</v>
      </c>
      <c r="J861" t="s">
        <v>38</v>
      </c>
      <c r="K861" t="s">
        <v>232</v>
      </c>
      <c r="L861" t="s">
        <v>185</v>
      </c>
      <c r="M861" t="s">
        <v>417</v>
      </c>
      <c r="N861" t="s">
        <v>460</v>
      </c>
      <c r="O861" t="s">
        <v>150</v>
      </c>
      <c r="P861">
        <v>120</v>
      </c>
      <c r="Q861" t="s">
        <v>409</v>
      </c>
      <c r="R861" t="s">
        <v>929</v>
      </c>
      <c r="S861" t="s">
        <v>49</v>
      </c>
    </row>
    <row r="862" spans="1:19" x14ac:dyDescent="0.2">
      <c r="A862" t="s">
        <v>37</v>
      </c>
      <c r="B862" s="17">
        <v>42861.833333333336</v>
      </c>
      <c r="C862" t="s">
        <v>207</v>
      </c>
      <c r="D862" t="s">
        <v>196</v>
      </c>
      <c r="E862" t="s">
        <v>207</v>
      </c>
      <c r="F862">
        <v>61</v>
      </c>
      <c r="G862">
        <v>63</v>
      </c>
      <c r="H862">
        <v>57</v>
      </c>
      <c r="I862" t="s">
        <v>234</v>
      </c>
      <c r="J862" t="s">
        <v>184</v>
      </c>
      <c r="K862" t="s">
        <v>399</v>
      </c>
      <c r="L862" t="s">
        <v>185</v>
      </c>
      <c r="M862" t="s">
        <v>185</v>
      </c>
      <c r="N862" t="s">
        <v>460</v>
      </c>
      <c r="O862" t="s">
        <v>83</v>
      </c>
      <c r="P862">
        <v>122</v>
      </c>
      <c r="Q862" t="s">
        <v>282</v>
      </c>
      <c r="R862" t="s">
        <v>928</v>
      </c>
      <c r="S862" t="s">
        <v>49</v>
      </c>
    </row>
    <row r="863" spans="1:19" x14ac:dyDescent="0.2">
      <c r="A863" t="s">
        <v>37</v>
      </c>
      <c r="B863" s="17">
        <v>42861.875</v>
      </c>
      <c r="C863" t="s">
        <v>263</v>
      </c>
      <c r="D863" t="s">
        <v>207</v>
      </c>
      <c r="E863" t="s">
        <v>263</v>
      </c>
      <c r="F863">
        <v>75</v>
      </c>
      <c r="G863">
        <v>75</v>
      </c>
      <c r="H863">
        <v>61</v>
      </c>
      <c r="I863" t="s">
        <v>116</v>
      </c>
      <c r="J863" t="s">
        <v>116</v>
      </c>
      <c r="K863" t="s">
        <v>408</v>
      </c>
      <c r="L863" t="s">
        <v>277</v>
      </c>
      <c r="M863" t="s">
        <v>277</v>
      </c>
      <c r="N863" t="s">
        <v>185</v>
      </c>
      <c r="O863" t="s">
        <v>302</v>
      </c>
      <c r="P863">
        <v>90</v>
      </c>
      <c r="Q863" t="s">
        <v>430</v>
      </c>
      <c r="R863" t="s">
        <v>927</v>
      </c>
      <c r="S863" t="s">
        <v>49</v>
      </c>
    </row>
    <row r="864" spans="1:19" x14ac:dyDescent="0.2">
      <c r="A864" t="s">
        <v>37</v>
      </c>
      <c r="B864" s="17">
        <v>42861.916666666664</v>
      </c>
      <c r="C864" t="s">
        <v>348</v>
      </c>
      <c r="D864" t="s">
        <v>263</v>
      </c>
      <c r="E864" t="s">
        <v>254</v>
      </c>
      <c r="F864">
        <v>77</v>
      </c>
      <c r="G864">
        <v>78</v>
      </c>
      <c r="H864">
        <v>75</v>
      </c>
      <c r="I864" t="s">
        <v>42</v>
      </c>
      <c r="J864" t="s">
        <v>57</v>
      </c>
      <c r="K864" t="s">
        <v>42</v>
      </c>
      <c r="L864" t="s">
        <v>345</v>
      </c>
      <c r="M864" t="s">
        <v>345</v>
      </c>
      <c r="N864" t="s">
        <v>277</v>
      </c>
      <c r="O864" t="s">
        <v>67</v>
      </c>
      <c r="P864">
        <v>90</v>
      </c>
      <c r="Q864" t="s">
        <v>59</v>
      </c>
      <c r="R864" t="s">
        <v>253</v>
      </c>
      <c r="S864" t="s">
        <v>49</v>
      </c>
    </row>
    <row r="865" spans="1:19" x14ac:dyDescent="0.2">
      <c r="A865" t="s">
        <v>37</v>
      </c>
      <c r="B865" s="17">
        <v>42861.958333333336</v>
      </c>
      <c r="C865" t="s">
        <v>169</v>
      </c>
      <c r="D865" t="s">
        <v>294</v>
      </c>
      <c r="E865" t="s">
        <v>125</v>
      </c>
      <c r="F865">
        <v>78</v>
      </c>
      <c r="G865">
        <v>79</v>
      </c>
      <c r="H865">
        <v>75</v>
      </c>
      <c r="I865" t="s">
        <v>245</v>
      </c>
      <c r="J865" t="s">
        <v>245</v>
      </c>
      <c r="K865" t="s">
        <v>227</v>
      </c>
      <c r="L865" t="s">
        <v>75</v>
      </c>
      <c r="M865" t="s">
        <v>75</v>
      </c>
      <c r="N865" t="s">
        <v>345</v>
      </c>
      <c r="O865" t="s">
        <v>269</v>
      </c>
      <c r="P865">
        <v>88</v>
      </c>
      <c r="Q865" t="s">
        <v>47</v>
      </c>
      <c r="R865" t="s">
        <v>926</v>
      </c>
      <c r="S865" t="s">
        <v>49</v>
      </c>
    </row>
    <row r="866" spans="1:19" x14ac:dyDescent="0.2">
      <c r="A866" t="s">
        <v>37</v>
      </c>
      <c r="B866" s="17">
        <v>42862</v>
      </c>
      <c r="C866" t="s">
        <v>96</v>
      </c>
      <c r="D866" t="s">
        <v>179</v>
      </c>
      <c r="E866" t="s">
        <v>267</v>
      </c>
      <c r="F866">
        <v>81</v>
      </c>
      <c r="G866">
        <v>81</v>
      </c>
      <c r="H866">
        <v>78</v>
      </c>
      <c r="I866" t="s">
        <v>245</v>
      </c>
      <c r="J866" t="s">
        <v>245</v>
      </c>
      <c r="K866" t="s">
        <v>41</v>
      </c>
      <c r="L866" t="s">
        <v>218</v>
      </c>
      <c r="M866" t="s">
        <v>218</v>
      </c>
      <c r="N866" t="s">
        <v>75</v>
      </c>
      <c r="O866" t="s">
        <v>83</v>
      </c>
      <c r="P866">
        <v>73</v>
      </c>
      <c r="Q866" t="s">
        <v>70</v>
      </c>
      <c r="R866" t="s">
        <v>490</v>
      </c>
      <c r="S866" t="s">
        <v>49</v>
      </c>
    </row>
    <row r="867" spans="1:19" x14ac:dyDescent="0.2">
      <c r="A867" t="s">
        <v>37</v>
      </c>
      <c r="B867" s="17">
        <v>42862.041666666664</v>
      </c>
      <c r="C867" t="s">
        <v>348</v>
      </c>
      <c r="D867" t="s">
        <v>348</v>
      </c>
      <c r="E867" t="s">
        <v>96</v>
      </c>
      <c r="F867">
        <v>77</v>
      </c>
      <c r="G867">
        <v>81</v>
      </c>
      <c r="H867">
        <v>77</v>
      </c>
      <c r="I867" t="s">
        <v>245</v>
      </c>
      <c r="J867" t="s">
        <v>64</v>
      </c>
      <c r="K867" t="s">
        <v>227</v>
      </c>
      <c r="L867" t="s">
        <v>223</v>
      </c>
      <c r="M867" t="s">
        <v>223</v>
      </c>
      <c r="N867" t="s">
        <v>139</v>
      </c>
      <c r="O867" t="s">
        <v>264</v>
      </c>
      <c r="P867">
        <v>109</v>
      </c>
      <c r="Q867" t="s">
        <v>181</v>
      </c>
      <c r="R867" t="s">
        <v>755</v>
      </c>
      <c r="S867" t="s">
        <v>49</v>
      </c>
    </row>
    <row r="868" spans="1:19" x14ac:dyDescent="0.2">
      <c r="A868" t="s">
        <v>37</v>
      </c>
      <c r="B868" s="17">
        <v>42862.083333333336</v>
      </c>
      <c r="C868" t="s">
        <v>261</v>
      </c>
      <c r="D868" t="s">
        <v>261</v>
      </c>
      <c r="E868" t="s">
        <v>348</v>
      </c>
      <c r="F868">
        <v>79</v>
      </c>
      <c r="G868">
        <v>79</v>
      </c>
      <c r="H868">
        <v>76</v>
      </c>
      <c r="I868" t="s">
        <v>57</v>
      </c>
      <c r="J868" t="s">
        <v>57</v>
      </c>
      <c r="K868" t="s">
        <v>245</v>
      </c>
      <c r="L868" t="s">
        <v>81</v>
      </c>
      <c r="M868" t="s">
        <v>223</v>
      </c>
      <c r="N868" t="s">
        <v>81</v>
      </c>
      <c r="O868" t="s">
        <v>251</v>
      </c>
      <c r="P868">
        <v>105</v>
      </c>
      <c r="Q868" t="s">
        <v>507</v>
      </c>
      <c r="R868" t="s">
        <v>955</v>
      </c>
      <c r="S868" t="s">
        <v>49</v>
      </c>
    </row>
    <row r="869" spans="1:19" x14ac:dyDescent="0.2">
      <c r="A869" t="s">
        <v>37</v>
      </c>
      <c r="B869" s="17">
        <v>42862.125</v>
      </c>
      <c r="C869" t="s">
        <v>261</v>
      </c>
      <c r="D869" t="s">
        <v>257</v>
      </c>
      <c r="E869" t="s">
        <v>294</v>
      </c>
      <c r="F869">
        <v>81</v>
      </c>
      <c r="G869">
        <v>81</v>
      </c>
      <c r="H869">
        <v>79</v>
      </c>
      <c r="I869" t="s">
        <v>38</v>
      </c>
      <c r="J869" t="s">
        <v>38</v>
      </c>
      <c r="K869" t="s">
        <v>57</v>
      </c>
      <c r="L869" t="s">
        <v>141</v>
      </c>
      <c r="M869" t="s">
        <v>81</v>
      </c>
      <c r="N869" t="s">
        <v>141</v>
      </c>
      <c r="O869" t="s">
        <v>70</v>
      </c>
      <c r="P869">
        <v>108</v>
      </c>
      <c r="Q869" t="s">
        <v>215</v>
      </c>
      <c r="R869" t="s">
        <v>954</v>
      </c>
      <c r="S869" t="s">
        <v>49</v>
      </c>
    </row>
    <row r="870" spans="1:19" x14ac:dyDescent="0.2">
      <c r="A870" t="s">
        <v>37</v>
      </c>
      <c r="B870" s="17">
        <v>42862.166666666664</v>
      </c>
      <c r="C870" t="s">
        <v>440</v>
      </c>
      <c r="D870" t="s">
        <v>261</v>
      </c>
      <c r="E870" t="s">
        <v>440</v>
      </c>
      <c r="F870">
        <v>82</v>
      </c>
      <c r="G870">
        <v>82</v>
      </c>
      <c r="H870">
        <v>81</v>
      </c>
      <c r="I870" t="s">
        <v>54</v>
      </c>
      <c r="J870" t="s">
        <v>38</v>
      </c>
      <c r="K870" t="s">
        <v>40</v>
      </c>
      <c r="L870" t="s">
        <v>172</v>
      </c>
      <c r="M870" t="s">
        <v>141</v>
      </c>
      <c r="N870" t="s">
        <v>172</v>
      </c>
      <c r="O870" t="s">
        <v>251</v>
      </c>
      <c r="P870">
        <v>107</v>
      </c>
      <c r="Q870" t="s">
        <v>95</v>
      </c>
      <c r="R870" t="s">
        <v>308</v>
      </c>
      <c r="S870" t="s">
        <v>49</v>
      </c>
    </row>
    <row r="871" spans="1:19" x14ac:dyDescent="0.2">
      <c r="A871" t="s">
        <v>37</v>
      </c>
      <c r="B871" s="17">
        <v>42862.208333333336</v>
      </c>
      <c r="C871" t="s">
        <v>348</v>
      </c>
      <c r="D871" t="s">
        <v>294</v>
      </c>
      <c r="E871" t="s">
        <v>440</v>
      </c>
      <c r="F871">
        <v>81</v>
      </c>
      <c r="G871">
        <v>82</v>
      </c>
      <c r="H871">
        <v>81</v>
      </c>
      <c r="I871" t="s">
        <v>54</v>
      </c>
      <c r="J871" t="s">
        <v>38</v>
      </c>
      <c r="K871" t="s">
        <v>40</v>
      </c>
      <c r="L871" t="s">
        <v>336</v>
      </c>
      <c r="M871" t="s">
        <v>172</v>
      </c>
      <c r="N871" t="s">
        <v>336</v>
      </c>
      <c r="O871" t="s">
        <v>47</v>
      </c>
      <c r="P871">
        <v>109</v>
      </c>
      <c r="Q871" t="s">
        <v>295</v>
      </c>
      <c r="R871" t="s">
        <v>307</v>
      </c>
      <c r="S871" t="s">
        <v>49</v>
      </c>
    </row>
    <row r="872" spans="1:19" x14ac:dyDescent="0.2">
      <c r="A872" t="s">
        <v>37</v>
      </c>
      <c r="B872" s="17">
        <v>42862.25</v>
      </c>
      <c r="C872" t="s">
        <v>294</v>
      </c>
      <c r="D872" t="s">
        <v>294</v>
      </c>
      <c r="E872" t="s">
        <v>348</v>
      </c>
      <c r="F872">
        <v>81</v>
      </c>
      <c r="G872">
        <v>81</v>
      </c>
      <c r="H872">
        <v>81</v>
      </c>
      <c r="I872" t="s">
        <v>40</v>
      </c>
      <c r="J872" t="s">
        <v>54</v>
      </c>
      <c r="K872" t="s">
        <v>40</v>
      </c>
      <c r="L872" t="s">
        <v>336</v>
      </c>
      <c r="M872" t="s">
        <v>250</v>
      </c>
      <c r="N872" t="s">
        <v>277</v>
      </c>
      <c r="O872" t="s">
        <v>289</v>
      </c>
      <c r="P872">
        <v>110</v>
      </c>
      <c r="Q872" t="s">
        <v>52</v>
      </c>
      <c r="R872" t="s">
        <v>489</v>
      </c>
      <c r="S872" t="s">
        <v>49</v>
      </c>
    </row>
    <row r="873" spans="1:19" x14ac:dyDescent="0.2">
      <c r="A873" t="s">
        <v>37</v>
      </c>
      <c r="B873" s="17">
        <v>42862.291666666664</v>
      </c>
      <c r="C873" t="s">
        <v>348</v>
      </c>
      <c r="D873" t="s">
        <v>294</v>
      </c>
      <c r="E873" t="s">
        <v>440</v>
      </c>
      <c r="F873">
        <v>80</v>
      </c>
      <c r="G873">
        <v>81</v>
      </c>
      <c r="H873">
        <v>80</v>
      </c>
      <c r="I873" t="s">
        <v>89</v>
      </c>
      <c r="J873" t="s">
        <v>40</v>
      </c>
      <c r="K873" t="s">
        <v>88</v>
      </c>
      <c r="L873" t="s">
        <v>336</v>
      </c>
      <c r="M873" t="s">
        <v>336</v>
      </c>
      <c r="N873" t="s">
        <v>256</v>
      </c>
      <c r="O873" t="s">
        <v>315</v>
      </c>
      <c r="P873">
        <v>113</v>
      </c>
      <c r="Q873" t="s">
        <v>332</v>
      </c>
      <c r="R873" t="s">
        <v>953</v>
      </c>
      <c r="S873" t="s">
        <v>49</v>
      </c>
    </row>
    <row r="874" spans="1:19" x14ac:dyDescent="0.2">
      <c r="A874" t="s">
        <v>37</v>
      </c>
      <c r="B874" s="17">
        <v>42862.333333333336</v>
      </c>
      <c r="C874" t="s">
        <v>179</v>
      </c>
      <c r="D874" t="s">
        <v>348</v>
      </c>
      <c r="E874" t="s">
        <v>169</v>
      </c>
      <c r="F874">
        <v>81</v>
      </c>
      <c r="G874">
        <v>81</v>
      </c>
      <c r="H874">
        <v>80</v>
      </c>
      <c r="I874" t="s">
        <v>57</v>
      </c>
      <c r="J874" t="s">
        <v>89</v>
      </c>
      <c r="K874" t="s">
        <v>116</v>
      </c>
      <c r="L874" t="s">
        <v>255</v>
      </c>
      <c r="M874" t="s">
        <v>255</v>
      </c>
      <c r="N874" t="s">
        <v>336</v>
      </c>
      <c r="O874" t="s">
        <v>242</v>
      </c>
      <c r="P874">
        <v>113</v>
      </c>
      <c r="Q874" t="s">
        <v>332</v>
      </c>
      <c r="R874" t="s">
        <v>514</v>
      </c>
      <c r="S874" t="s">
        <v>49</v>
      </c>
    </row>
    <row r="875" spans="1:19" x14ac:dyDescent="0.2">
      <c r="A875" t="s">
        <v>37</v>
      </c>
      <c r="B875" s="17">
        <v>42862.375</v>
      </c>
      <c r="C875" t="s">
        <v>169</v>
      </c>
      <c r="D875" t="s">
        <v>254</v>
      </c>
      <c r="E875" t="s">
        <v>125</v>
      </c>
      <c r="F875">
        <v>80</v>
      </c>
      <c r="G875">
        <v>82</v>
      </c>
      <c r="H875">
        <v>79</v>
      </c>
      <c r="I875" t="s">
        <v>90</v>
      </c>
      <c r="J875" t="s">
        <v>88</v>
      </c>
      <c r="K875" t="s">
        <v>90</v>
      </c>
      <c r="L875" t="s">
        <v>422</v>
      </c>
      <c r="M875" t="s">
        <v>297</v>
      </c>
      <c r="N875" t="s">
        <v>255</v>
      </c>
      <c r="O875" t="s">
        <v>264</v>
      </c>
      <c r="P875">
        <v>125</v>
      </c>
      <c r="Q875" t="s">
        <v>343</v>
      </c>
      <c r="R875" t="s">
        <v>952</v>
      </c>
      <c r="S875" t="s">
        <v>49</v>
      </c>
    </row>
    <row r="876" spans="1:19" x14ac:dyDescent="0.2">
      <c r="A876" t="s">
        <v>37</v>
      </c>
      <c r="B876" s="17">
        <v>42862.416666666664</v>
      </c>
      <c r="C876" t="s">
        <v>110</v>
      </c>
      <c r="D876" t="s">
        <v>266</v>
      </c>
      <c r="E876" t="s">
        <v>169</v>
      </c>
      <c r="F876">
        <v>75</v>
      </c>
      <c r="G876">
        <v>80</v>
      </c>
      <c r="H876">
        <v>74</v>
      </c>
      <c r="I876" t="s">
        <v>64</v>
      </c>
      <c r="J876" t="s">
        <v>57</v>
      </c>
      <c r="K876" t="s">
        <v>245</v>
      </c>
      <c r="L876" t="s">
        <v>236</v>
      </c>
      <c r="M876" t="s">
        <v>236</v>
      </c>
      <c r="N876" t="s">
        <v>422</v>
      </c>
      <c r="O876" t="s">
        <v>70</v>
      </c>
      <c r="P876">
        <v>134</v>
      </c>
      <c r="Q876" t="s">
        <v>343</v>
      </c>
      <c r="R876" t="s">
        <v>951</v>
      </c>
      <c r="S876" t="s">
        <v>49</v>
      </c>
    </row>
    <row r="877" spans="1:19" x14ac:dyDescent="0.2">
      <c r="A877" t="s">
        <v>37</v>
      </c>
      <c r="B877" s="17">
        <v>42862.458333333336</v>
      </c>
      <c r="C877" t="s">
        <v>543</v>
      </c>
      <c r="D877" t="s">
        <v>543</v>
      </c>
      <c r="E877" t="s">
        <v>110</v>
      </c>
      <c r="F877">
        <v>73</v>
      </c>
      <c r="G877">
        <v>76</v>
      </c>
      <c r="H877">
        <v>72</v>
      </c>
      <c r="I877" t="s">
        <v>64</v>
      </c>
      <c r="J877" t="s">
        <v>57</v>
      </c>
      <c r="K877" t="s">
        <v>245</v>
      </c>
      <c r="L877" t="s">
        <v>140</v>
      </c>
      <c r="M877" t="s">
        <v>141</v>
      </c>
      <c r="N877" t="s">
        <v>236</v>
      </c>
      <c r="O877" t="s">
        <v>117</v>
      </c>
      <c r="P877">
        <v>144</v>
      </c>
      <c r="Q877" t="s">
        <v>259</v>
      </c>
      <c r="R877" t="s">
        <v>950</v>
      </c>
      <c r="S877" t="s">
        <v>49</v>
      </c>
    </row>
    <row r="878" spans="1:19" x14ac:dyDescent="0.2">
      <c r="A878" t="s">
        <v>37</v>
      </c>
      <c r="B878" s="17">
        <v>42862.5</v>
      </c>
      <c r="C878" t="s">
        <v>276</v>
      </c>
      <c r="D878" t="s">
        <v>325</v>
      </c>
      <c r="E878" t="s">
        <v>543</v>
      </c>
      <c r="F878">
        <v>69</v>
      </c>
      <c r="G878">
        <v>73</v>
      </c>
      <c r="H878">
        <v>68</v>
      </c>
      <c r="I878" t="s">
        <v>42</v>
      </c>
      <c r="J878" t="s">
        <v>74</v>
      </c>
      <c r="K878" t="s">
        <v>41</v>
      </c>
      <c r="L878" t="s">
        <v>75</v>
      </c>
      <c r="M878" t="s">
        <v>281</v>
      </c>
      <c r="N878" t="s">
        <v>140</v>
      </c>
      <c r="O878" t="s">
        <v>289</v>
      </c>
      <c r="P878">
        <v>125</v>
      </c>
      <c r="Q878" t="s">
        <v>365</v>
      </c>
      <c r="R878" t="s">
        <v>949</v>
      </c>
      <c r="S878" t="s">
        <v>49</v>
      </c>
    </row>
    <row r="879" spans="1:19" x14ac:dyDescent="0.2">
      <c r="A879" t="s">
        <v>37</v>
      </c>
      <c r="B879" s="17">
        <v>42862.541666666664</v>
      </c>
      <c r="C879" t="s">
        <v>207</v>
      </c>
      <c r="D879" t="s">
        <v>222</v>
      </c>
      <c r="E879" t="s">
        <v>329</v>
      </c>
      <c r="F879">
        <v>64</v>
      </c>
      <c r="G879">
        <v>71</v>
      </c>
      <c r="H879">
        <v>63</v>
      </c>
      <c r="I879" t="s">
        <v>245</v>
      </c>
      <c r="J879" t="s">
        <v>54</v>
      </c>
      <c r="K879" t="s">
        <v>232</v>
      </c>
      <c r="L879" t="s">
        <v>142</v>
      </c>
      <c r="M879" t="s">
        <v>281</v>
      </c>
      <c r="N879" t="s">
        <v>141</v>
      </c>
      <c r="O879" t="s">
        <v>282</v>
      </c>
      <c r="P879">
        <v>133</v>
      </c>
      <c r="Q879" t="s">
        <v>947</v>
      </c>
      <c r="R879" t="s">
        <v>948</v>
      </c>
      <c r="S879" t="s">
        <v>49</v>
      </c>
    </row>
    <row r="880" spans="1:19" x14ac:dyDescent="0.2">
      <c r="A880" t="s">
        <v>37</v>
      </c>
      <c r="B880" s="17">
        <v>42862.583333333336</v>
      </c>
      <c r="C880" t="s">
        <v>419</v>
      </c>
      <c r="D880" t="s">
        <v>196</v>
      </c>
      <c r="E880" t="s">
        <v>285</v>
      </c>
      <c r="F880">
        <v>65</v>
      </c>
      <c r="G880">
        <v>67</v>
      </c>
      <c r="H880">
        <v>62</v>
      </c>
      <c r="I880" t="s">
        <v>184</v>
      </c>
      <c r="J880" t="s">
        <v>38</v>
      </c>
      <c r="K880" t="s">
        <v>42</v>
      </c>
      <c r="L880" t="s">
        <v>142</v>
      </c>
      <c r="M880" t="s">
        <v>281</v>
      </c>
      <c r="N880" t="s">
        <v>142</v>
      </c>
      <c r="O880" t="s">
        <v>112</v>
      </c>
      <c r="P880">
        <v>116</v>
      </c>
      <c r="Q880" t="s">
        <v>479</v>
      </c>
      <c r="R880" t="s">
        <v>946</v>
      </c>
      <c r="S880" t="s">
        <v>49</v>
      </c>
    </row>
    <row r="881" spans="1:19" x14ac:dyDescent="0.2">
      <c r="A881" t="s">
        <v>37</v>
      </c>
      <c r="B881" s="17">
        <v>42862.625</v>
      </c>
      <c r="C881" t="s">
        <v>202</v>
      </c>
      <c r="D881" t="s">
        <v>323</v>
      </c>
      <c r="E881" t="s">
        <v>207</v>
      </c>
      <c r="F881">
        <v>61</v>
      </c>
      <c r="G881">
        <v>66</v>
      </c>
      <c r="H881">
        <v>58</v>
      </c>
      <c r="I881" t="s">
        <v>57</v>
      </c>
      <c r="J881" t="s">
        <v>74</v>
      </c>
      <c r="K881" t="s">
        <v>231</v>
      </c>
      <c r="L881" t="s">
        <v>204</v>
      </c>
      <c r="M881" t="s">
        <v>142</v>
      </c>
      <c r="N881" t="s">
        <v>204</v>
      </c>
      <c r="O881" t="s">
        <v>242</v>
      </c>
      <c r="P881">
        <v>125</v>
      </c>
      <c r="Q881" t="s">
        <v>319</v>
      </c>
      <c r="R881" t="s">
        <v>945</v>
      </c>
      <c r="S881" t="s">
        <v>49</v>
      </c>
    </row>
    <row r="882" spans="1:19" x14ac:dyDescent="0.2">
      <c r="A882" t="s">
        <v>37</v>
      </c>
      <c r="B882" s="17">
        <v>42862.666666666664</v>
      </c>
      <c r="C882" t="s">
        <v>314</v>
      </c>
      <c r="D882" t="s">
        <v>379</v>
      </c>
      <c r="E882" t="s">
        <v>201</v>
      </c>
      <c r="F882">
        <v>58</v>
      </c>
      <c r="G882">
        <v>62</v>
      </c>
      <c r="H882">
        <v>54</v>
      </c>
      <c r="I882" t="s">
        <v>227</v>
      </c>
      <c r="J882" t="s">
        <v>38</v>
      </c>
      <c r="K882" t="s">
        <v>339</v>
      </c>
      <c r="L882" t="s">
        <v>176</v>
      </c>
      <c r="M882" t="s">
        <v>204</v>
      </c>
      <c r="N882" t="s">
        <v>176</v>
      </c>
      <c r="O882" t="s">
        <v>104</v>
      </c>
      <c r="P882">
        <v>143</v>
      </c>
      <c r="Q882" t="s">
        <v>52</v>
      </c>
      <c r="R882" t="s">
        <v>944</v>
      </c>
      <c r="S882" t="s">
        <v>49</v>
      </c>
    </row>
    <row r="883" spans="1:19" x14ac:dyDescent="0.2">
      <c r="A883" t="s">
        <v>37</v>
      </c>
      <c r="B883" s="17">
        <v>42862.708333333336</v>
      </c>
      <c r="C883" t="s">
        <v>257</v>
      </c>
      <c r="D883" t="s">
        <v>447</v>
      </c>
      <c r="E883" t="s">
        <v>257</v>
      </c>
      <c r="F883">
        <v>81</v>
      </c>
      <c r="G883">
        <v>81</v>
      </c>
      <c r="H883">
        <v>57</v>
      </c>
      <c r="I883" t="s">
        <v>129</v>
      </c>
      <c r="J883" t="s">
        <v>55</v>
      </c>
      <c r="K883" t="s">
        <v>56</v>
      </c>
      <c r="L883" t="s">
        <v>185</v>
      </c>
      <c r="M883" t="s">
        <v>301</v>
      </c>
      <c r="N883" t="s">
        <v>185</v>
      </c>
      <c r="O883" t="s">
        <v>282</v>
      </c>
      <c r="P883">
        <v>96</v>
      </c>
      <c r="Q883" t="s">
        <v>527</v>
      </c>
      <c r="R883" t="s">
        <v>943</v>
      </c>
      <c r="S883" t="s">
        <v>49</v>
      </c>
    </row>
    <row r="884" spans="1:19" x14ac:dyDescent="0.2">
      <c r="A884" t="s">
        <v>37</v>
      </c>
      <c r="B884" s="17">
        <v>42862.75</v>
      </c>
      <c r="C884" t="s">
        <v>183</v>
      </c>
      <c r="D884" t="s">
        <v>109</v>
      </c>
      <c r="E884" t="s">
        <v>257</v>
      </c>
      <c r="F884">
        <v>83</v>
      </c>
      <c r="G884">
        <v>83</v>
      </c>
      <c r="H884">
        <v>79</v>
      </c>
      <c r="I884" t="s">
        <v>127</v>
      </c>
      <c r="J884" t="s">
        <v>127</v>
      </c>
      <c r="K884" t="s">
        <v>38</v>
      </c>
      <c r="L884" t="s">
        <v>186</v>
      </c>
      <c r="M884" t="s">
        <v>185</v>
      </c>
      <c r="N884" t="s">
        <v>448</v>
      </c>
      <c r="O884" t="s">
        <v>98</v>
      </c>
      <c r="P884">
        <v>71</v>
      </c>
      <c r="Q884" t="s">
        <v>335</v>
      </c>
      <c r="R884" t="s">
        <v>942</v>
      </c>
      <c r="S884" t="s">
        <v>49</v>
      </c>
    </row>
    <row r="885" spans="1:19" x14ac:dyDescent="0.2">
      <c r="A885" t="s">
        <v>37</v>
      </c>
      <c r="B885" s="17">
        <v>42862.791666666664</v>
      </c>
      <c r="C885" t="s">
        <v>263</v>
      </c>
      <c r="D885" t="s">
        <v>101</v>
      </c>
      <c r="E885" t="s">
        <v>257</v>
      </c>
      <c r="F885">
        <v>84</v>
      </c>
      <c r="G885">
        <v>86</v>
      </c>
      <c r="H885">
        <v>82</v>
      </c>
      <c r="I885" t="s">
        <v>134</v>
      </c>
      <c r="J885" t="s">
        <v>159</v>
      </c>
      <c r="K885" t="s">
        <v>86</v>
      </c>
      <c r="L885" t="s">
        <v>180</v>
      </c>
      <c r="M885" t="s">
        <v>460</v>
      </c>
      <c r="N885" t="s">
        <v>186</v>
      </c>
      <c r="O885" t="s">
        <v>302</v>
      </c>
      <c r="P885">
        <v>78</v>
      </c>
      <c r="Q885" t="s">
        <v>335</v>
      </c>
      <c r="R885" t="s">
        <v>941</v>
      </c>
      <c r="S885" t="s">
        <v>49</v>
      </c>
    </row>
    <row r="886" spans="1:19" x14ac:dyDescent="0.2">
      <c r="A886" t="s">
        <v>37</v>
      </c>
      <c r="B886" s="17">
        <v>42862.833333333336</v>
      </c>
      <c r="C886" t="s">
        <v>261</v>
      </c>
      <c r="D886" t="s">
        <v>263</v>
      </c>
      <c r="E886" t="s">
        <v>261</v>
      </c>
      <c r="F886">
        <v>86</v>
      </c>
      <c r="G886">
        <v>86</v>
      </c>
      <c r="H886">
        <v>83</v>
      </c>
      <c r="I886" t="s">
        <v>86</v>
      </c>
      <c r="J886" t="s">
        <v>127</v>
      </c>
      <c r="K886" t="s">
        <v>73</v>
      </c>
      <c r="L886" t="s">
        <v>185</v>
      </c>
      <c r="M886" t="s">
        <v>417</v>
      </c>
      <c r="N886" t="s">
        <v>180</v>
      </c>
      <c r="O886" t="s">
        <v>459</v>
      </c>
      <c r="P886">
        <v>73</v>
      </c>
      <c r="Q886" t="s">
        <v>430</v>
      </c>
      <c r="R886" t="s">
        <v>940</v>
      </c>
      <c r="S886" t="s">
        <v>49</v>
      </c>
    </row>
    <row r="887" spans="1:19" x14ac:dyDescent="0.2">
      <c r="A887" t="s">
        <v>37</v>
      </c>
      <c r="B887" s="17">
        <v>42862.875</v>
      </c>
      <c r="C887" t="s">
        <v>440</v>
      </c>
      <c r="D887" t="s">
        <v>261</v>
      </c>
      <c r="E887" t="s">
        <v>440</v>
      </c>
      <c r="F887">
        <v>89</v>
      </c>
      <c r="G887">
        <v>89</v>
      </c>
      <c r="H887">
        <v>86</v>
      </c>
      <c r="I887" t="s">
        <v>127</v>
      </c>
      <c r="J887" t="s">
        <v>127</v>
      </c>
      <c r="K887" t="s">
        <v>86</v>
      </c>
      <c r="L887" t="s">
        <v>301</v>
      </c>
      <c r="M887" t="s">
        <v>301</v>
      </c>
      <c r="N887" t="s">
        <v>460</v>
      </c>
      <c r="O887" t="s">
        <v>269</v>
      </c>
      <c r="P887">
        <v>71</v>
      </c>
      <c r="Q887" t="s">
        <v>214</v>
      </c>
      <c r="R887" t="s">
        <v>60</v>
      </c>
      <c r="S887" t="s">
        <v>49</v>
      </c>
    </row>
    <row r="888" spans="1:19" x14ac:dyDescent="0.2">
      <c r="A888" t="s">
        <v>37</v>
      </c>
      <c r="B888" s="17">
        <v>42862.916666666664</v>
      </c>
      <c r="C888" t="s">
        <v>254</v>
      </c>
      <c r="D888" t="s">
        <v>348</v>
      </c>
      <c r="E888" t="s">
        <v>254</v>
      </c>
      <c r="F888">
        <v>85</v>
      </c>
      <c r="G888">
        <v>89</v>
      </c>
      <c r="H888">
        <v>85</v>
      </c>
      <c r="I888" t="s">
        <v>80</v>
      </c>
      <c r="J888" t="s">
        <v>127</v>
      </c>
      <c r="K888" t="s">
        <v>80</v>
      </c>
      <c r="L888" t="s">
        <v>277</v>
      </c>
      <c r="M888" t="s">
        <v>277</v>
      </c>
      <c r="N888" t="s">
        <v>301</v>
      </c>
      <c r="O888" t="s">
        <v>150</v>
      </c>
      <c r="P888">
        <v>87</v>
      </c>
      <c r="Q888" t="s">
        <v>177</v>
      </c>
      <c r="R888" t="s">
        <v>508</v>
      </c>
      <c r="S888" t="s">
        <v>49</v>
      </c>
    </row>
    <row r="889" spans="1:19" x14ac:dyDescent="0.2">
      <c r="A889" t="s">
        <v>37</v>
      </c>
      <c r="B889" s="17">
        <v>42862.958333333336</v>
      </c>
      <c r="C889" t="s">
        <v>440</v>
      </c>
      <c r="D889" t="s">
        <v>348</v>
      </c>
      <c r="E889" t="s">
        <v>179</v>
      </c>
      <c r="F889">
        <v>82</v>
      </c>
      <c r="G889">
        <v>85</v>
      </c>
      <c r="H889">
        <v>81</v>
      </c>
      <c r="I889" t="s">
        <v>129</v>
      </c>
      <c r="J889" t="s">
        <v>80</v>
      </c>
      <c r="K889" t="s">
        <v>54</v>
      </c>
      <c r="L889" t="s">
        <v>204</v>
      </c>
      <c r="M889" t="s">
        <v>204</v>
      </c>
      <c r="N889" t="s">
        <v>277</v>
      </c>
      <c r="O889" t="s">
        <v>242</v>
      </c>
      <c r="P889">
        <v>98</v>
      </c>
      <c r="Q889" t="s">
        <v>292</v>
      </c>
      <c r="R889" t="s">
        <v>307</v>
      </c>
      <c r="S889" t="s">
        <v>49</v>
      </c>
    </row>
    <row r="890" spans="1:19" x14ac:dyDescent="0.2">
      <c r="A890" t="s">
        <v>37</v>
      </c>
      <c r="B890" s="17">
        <v>42863</v>
      </c>
      <c r="C890" t="s">
        <v>254</v>
      </c>
      <c r="D890" t="s">
        <v>440</v>
      </c>
      <c r="E890" t="s">
        <v>179</v>
      </c>
      <c r="F890">
        <v>83</v>
      </c>
      <c r="G890">
        <v>83</v>
      </c>
      <c r="H890">
        <v>82</v>
      </c>
      <c r="I890" t="s">
        <v>38</v>
      </c>
      <c r="J890" t="s">
        <v>74</v>
      </c>
      <c r="K890" t="s">
        <v>54</v>
      </c>
      <c r="L890" t="s">
        <v>236</v>
      </c>
      <c r="M890" t="s">
        <v>236</v>
      </c>
      <c r="N890" t="s">
        <v>204</v>
      </c>
      <c r="O890" t="s">
        <v>61</v>
      </c>
      <c r="P890">
        <v>106</v>
      </c>
      <c r="Q890" t="s">
        <v>181</v>
      </c>
      <c r="R890" t="s">
        <v>974</v>
      </c>
      <c r="S890" t="s">
        <v>49</v>
      </c>
    </row>
    <row r="891" spans="1:19" x14ac:dyDescent="0.2">
      <c r="A891" t="s">
        <v>37</v>
      </c>
      <c r="B891" s="17">
        <v>42863.041666666664</v>
      </c>
      <c r="C891" t="s">
        <v>179</v>
      </c>
      <c r="D891" t="s">
        <v>254</v>
      </c>
      <c r="E891" t="s">
        <v>169</v>
      </c>
      <c r="F891">
        <v>83</v>
      </c>
      <c r="G891">
        <v>84</v>
      </c>
      <c r="H891">
        <v>83</v>
      </c>
      <c r="I891" t="s">
        <v>129</v>
      </c>
      <c r="J891" t="s">
        <v>129</v>
      </c>
      <c r="K891" t="s">
        <v>54</v>
      </c>
      <c r="L891" t="s">
        <v>171</v>
      </c>
      <c r="M891" t="s">
        <v>171</v>
      </c>
      <c r="N891" t="s">
        <v>236</v>
      </c>
      <c r="O891" t="s">
        <v>157</v>
      </c>
      <c r="P891">
        <v>112</v>
      </c>
      <c r="Q891" t="s">
        <v>192</v>
      </c>
      <c r="R891" t="s">
        <v>307</v>
      </c>
      <c r="S891" t="s">
        <v>49</v>
      </c>
    </row>
    <row r="892" spans="1:19" x14ac:dyDescent="0.2">
      <c r="A892" t="s">
        <v>37</v>
      </c>
      <c r="B892" s="17">
        <v>42863.083333333336</v>
      </c>
      <c r="C892" t="s">
        <v>254</v>
      </c>
      <c r="D892" t="s">
        <v>254</v>
      </c>
      <c r="E892" t="s">
        <v>179</v>
      </c>
      <c r="F892">
        <v>84</v>
      </c>
      <c r="G892">
        <v>84</v>
      </c>
      <c r="H892">
        <v>83</v>
      </c>
      <c r="I892" t="s">
        <v>39</v>
      </c>
      <c r="J892" t="s">
        <v>39</v>
      </c>
      <c r="K892" t="s">
        <v>129</v>
      </c>
      <c r="L892" t="s">
        <v>236</v>
      </c>
      <c r="M892" t="s">
        <v>146</v>
      </c>
      <c r="N892" t="s">
        <v>236</v>
      </c>
      <c r="O892" t="s">
        <v>187</v>
      </c>
      <c r="P892">
        <v>111</v>
      </c>
      <c r="Q892" t="s">
        <v>192</v>
      </c>
      <c r="R892" t="s">
        <v>796</v>
      </c>
      <c r="S892" t="s">
        <v>49</v>
      </c>
    </row>
    <row r="893" spans="1:19" x14ac:dyDescent="0.2">
      <c r="A893" t="s">
        <v>37</v>
      </c>
      <c r="B893" s="17">
        <v>42863.125</v>
      </c>
      <c r="C893" t="s">
        <v>348</v>
      </c>
      <c r="D893" t="s">
        <v>348</v>
      </c>
      <c r="E893" t="s">
        <v>179</v>
      </c>
      <c r="F893">
        <v>83</v>
      </c>
      <c r="G893">
        <v>84</v>
      </c>
      <c r="H893">
        <v>83</v>
      </c>
      <c r="I893" t="s">
        <v>74</v>
      </c>
      <c r="J893" t="s">
        <v>39</v>
      </c>
      <c r="K893" t="s">
        <v>74</v>
      </c>
      <c r="L893" t="s">
        <v>172</v>
      </c>
      <c r="M893" t="s">
        <v>171</v>
      </c>
      <c r="N893" t="s">
        <v>172</v>
      </c>
      <c r="O893" t="s">
        <v>76</v>
      </c>
      <c r="P893">
        <v>114</v>
      </c>
      <c r="Q893" t="s">
        <v>167</v>
      </c>
      <c r="R893" t="s">
        <v>973</v>
      </c>
      <c r="S893" t="s">
        <v>49</v>
      </c>
    </row>
    <row r="894" spans="1:19" x14ac:dyDescent="0.2">
      <c r="A894" t="s">
        <v>37</v>
      </c>
      <c r="B894" s="17">
        <v>42863.166666666664</v>
      </c>
      <c r="C894" t="s">
        <v>71</v>
      </c>
      <c r="D894" t="s">
        <v>348</v>
      </c>
      <c r="E894" t="s">
        <v>71</v>
      </c>
      <c r="F894">
        <v>88</v>
      </c>
      <c r="G894">
        <v>88</v>
      </c>
      <c r="H894">
        <v>83</v>
      </c>
      <c r="I894" t="s">
        <v>87</v>
      </c>
      <c r="J894" t="s">
        <v>87</v>
      </c>
      <c r="K894" t="s">
        <v>129</v>
      </c>
      <c r="L894" t="s">
        <v>256</v>
      </c>
      <c r="M894" t="s">
        <v>172</v>
      </c>
      <c r="N894" t="s">
        <v>256</v>
      </c>
      <c r="O894" t="s">
        <v>98</v>
      </c>
      <c r="P894">
        <v>107</v>
      </c>
      <c r="Q894" t="s">
        <v>312</v>
      </c>
      <c r="R894" t="s">
        <v>926</v>
      </c>
      <c r="S894" t="s">
        <v>147</v>
      </c>
    </row>
    <row r="895" spans="1:19" x14ac:dyDescent="0.2">
      <c r="A895" t="s">
        <v>37</v>
      </c>
      <c r="B895" s="17">
        <v>42863.208333333336</v>
      </c>
      <c r="C895" t="s">
        <v>125</v>
      </c>
      <c r="D895" t="s">
        <v>125</v>
      </c>
      <c r="E895" t="s">
        <v>71</v>
      </c>
      <c r="F895">
        <v>86</v>
      </c>
      <c r="G895">
        <v>88</v>
      </c>
      <c r="H895">
        <v>86</v>
      </c>
      <c r="I895" t="s">
        <v>87</v>
      </c>
      <c r="J895" t="s">
        <v>80</v>
      </c>
      <c r="K895" t="s">
        <v>39</v>
      </c>
      <c r="L895" t="s">
        <v>176</v>
      </c>
      <c r="M895" t="s">
        <v>256</v>
      </c>
      <c r="N895" t="s">
        <v>176</v>
      </c>
      <c r="O895" t="s">
        <v>157</v>
      </c>
      <c r="P895">
        <v>100</v>
      </c>
      <c r="Q895" t="s">
        <v>312</v>
      </c>
      <c r="R895" t="s">
        <v>972</v>
      </c>
      <c r="S895" t="s">
        <v>49</v>
      </c>
    </row>
    <row r="896" spans="1:19" x14ac:dyDescent="0.2">
      <c r="A896" t="s">
        <v>37</v>
      </c>
      <c r="B896" s="17">
        <v>42863.25</v>
      </c>
      <c r="C896" t="s">
        <v>159</v>
      </c>
      <c r="D896" t="s">
        <v>125</v>
      </c>
      <c r="E896" t="s">
        <v>159</v>
      </c>
      <c r="F896">
        <v>89</v>
      </c>
      <c r="G896">
        <v>89</v>
      </c>
      <c r="H896">
        <v>86</v>
      </c>
      <c r="I896" t="s">
        <v>40</v>
      </c>
      <c r="J896" t="s">
        <v>87</v>
      </c>
      <c r="K896" t="s">
        <v>89</v>
      </c>
      <c r="L896" t="s">
        <v>258</v>
      </c>
      <c r="M896" t="s">
        <v>176</v>
      </c>
      <c r="N896" t="s">
        <v>417</v>
      </c>
      <c r="O896" t="s">
        <v>83</v>
      </c>
      <c r="P896">
        <v>121</v>
      </c>
      <c r="Q896" t="s">
        <v>512</v>
      </c>
      <c r="R896" t="s">
        <v>371</v>
      </c>
      <c r="S896" t="s">
        <v>143</v>
      </c>
    </row>
    <row r="897" spans="1:19" x14ac:dyDescent="0.2">
      <c r="A897" t="s">
        <v>37</v>
      </c>
      <c r="B897" s="17">
        <v>42863.291666666664</v>
      </c>
      <c r="C897" t="s">
        <v>155</v>
      </c>
      <c r="D897" t="s">
        <v>155</v>
      </c>
      <c r="E897" t="s">
        <v>128</v>
      </c>
      <c r="F897">
        <v>88</v>
      </c>
      <c r="G897">
        <v>89</v>
      </c>
      <c r="H897">
        <v>88</v>
      </c>
      <c r="I897" t="s">
        <v>54</v>
      </c>
      <c r="J897" t="s">
        <v>54</v>
      </c>
      <c r="K897" t="s">
        <v>88</v>
      </c>
      <c r="L897" t="s">
        <v>417</v>
      </c>
      <c r="M897" t="s">
        <v>198</v>
      </c>
      <c r="N897" t="s">
        <v>417</v>
      </c>
      <c r="O897" t="s">
        <v>150</v>
      </c>
      <c r="P897">
        <v>115</v>
      </c>
      <c r="Q897" t="s">
        <v>215</v>
      </c>
      <c r="R897" t="s">
        <v>551</v>
      </c>
      <c r="S897" t="s">
        <v>49</v>
      </c>
    </row>
    <row r="898" spans="1:19" x14ac:dyDescent="0.2">
      <c r="A898" t="s">
        <v>37</v>
      </c>
      <c r="B898" s="17">
        <v>42863.333333333336</v>
      </c>
      <c r="C898" t="s">
        <v>120</v>
      </c>
      <c r="D898" t="s">
        <v>120</v>
      </c>
      <c r="E898" t="s">
        <v>79</v>
      </c>
      <c r="F898">
        <v>87</v>
      </c>
      <c r="G898">
        <v>88</v>
      </c>
      <c r="H898">
        <v>87</v>
      </c>
      <c r="I898" t="s">
        <v>40</v>
      </c>
      <c r="J898" t="s">
        <v>54</v>
      </c>
      <c r="K898" t="s">
        <v>40</v>
      </c>
      <c r="L898" t="s">
        <v>258</v>
      </c>
      <c r="M898" t="s">
        <v>198</v>
      </c>
      <c r="N898" t="s">
        <v>417</v>
      </c>
      <c r="O898" t="s">
        <v>83</v>
      </c>
      <c r="P898">
        <v>105</v>
      </c>
      <c r="Q898" t="s">
        <v>70</v>
      </c>
      <c r="R898" t="s">
        <v>971</v>
      </c>
      <c r="S898" t="s">
        <v>49</v>
      </c>
    </row>
    <row r="899" spans="1:19" x14ac:dyDescent="0.2">
      <c r="A899" t="s">
        <v>37</v>
      </c>
      <c r="B899" s="17">
        <v>42863.375</v>
      </c>
      <c r="C899" t="s">
        <v>71</v>
      </c>
      <c r="D899" t="s">
        <v>71</v>
      </c>
      <c r="E899" t="s">
        <v>79</v>
      </c>
      <c r="F899">
        <v>85</v>
      </c>
      <c r="G899">
        <v>87</v>
      </c>
      <c r="H899">
        <v>85</v>
      </c>
      <c r="I899" t="s">
        <v>89</v>
      </c>
      <c r="J899" t="s">
        <v>40</v>
      </c>
      <c r="K899" t="s">
        <v>89</v>
      </c>
      <c r="L899" t="s">
        <v>268</v>
      </c>
      <c r="M899" t="s">
        <v>268</v>
      </c>
      <c r="N899" t="s">
        <v>258</v>
      </c>
      <c r="O899" t="s">
        <v>98</v>
      </c>
      <c r="P899">
        <v>109</v>
      </c>
      <c r="Q899" t="s">
        <v>167</v>
      </c>
      <c r="R899" t="s">
        <v>970</v>
      </c>
      <c r="S899" t="s">
        <v>49</v>
      </c>
    </row>
    <row r="900" spans="1:19" x14ac:dyDescent="0.2">
      <c r="A900" t="s">
        <v>37</v>
      </c>
      <c r="B900" s="17">
        <v>42863.416666666664</v>
      </c>
      <c r="C900" t="s">
        <v>261</v>
      </c>
      <c r="D900" t="s">
        <v>261</v>
      </c>
      <c r="E900" t="s">
        <v>71</v>
      </c>
      <c r="F900">
        <v>79</v>
      </c>
      <c r="G900">
        <v>85</v>
      </c>
      <c r="H900">
        <v>79</v>
      </c>
      <c r="I900" t="s">
        <v>89</v>
      </c>
      <c r="J900" t="s">
        <v>54</v>
      </c>
      <c r="K900" t="s">
        <v>57</v>
      </c>
      <c r="L900" t="s">
        <v>255</v>
      </c>
      <c r="M900" t="s">
        <v>255</v>
      </c>
      <c r="N900" t="s">
        <v>272</v>
      </c>
      <c r="O900" t="s">
        <v>157</v>
      </c>
      <c r="P900">
        <v>130</v>
      </c>
      <c r="Q900" t="s">
        <v>177</v>
      </c>
      <c r="R900" t="s">
        <v>969</v>
      </c>
      <c r="S900" t="s">
        <v>49</v>
      </c>
    </row>
    <row r="901" spans="1:19" x14ac:dyDescent="0.2">
      <c r="A901" t="s">
        <v>37</v>
      </c>
      <c r="B901" s="17">
        <v>42863.458333333336</v>
      </c>
      <c r="C901" t="s">
        <v>108</v>
      </c>
      <c r="D901" t="s">
        <v>310</v>
      </c>
      <c r="E901" t="s">
        <v>261</v>
      </c>
      <c r="F901">
        <v>79</v>
      </c>
      <c r="G901">
        <v>81</v>
      </c>
      <c r="H901">
        <v>78</v>
      </c>
      <c r="I901" t="s">
        <v>39</v>
      </c>
      <c r="J901" t="s">
        <v>87</v>
      </c>
      <c r="K901" t="s">
        <v>57</v>
      </c>
      <c r="L901" t="s">
        <v>140</v>
      </c>
      <c r="M901" t="s">
        <v>140</v>
      </c>
      <c r="N901" t="s">
        <v>255</v>
      </c>
      <c r="O901" t="s">
        <v>205</v>
      </c>
      <c r="P901">
        <v>112</v>
      </c>
      <c r="Q901" t="s">
        <v>512</v>
      </c>
      <c r="R901" t="s">
        <v>968</v>
      </c>
      <c r="S901" t="s">
        <v>49</v>
      </c>
    </row>
    <row r="902" spans="1:19" x14ac:dyDescent="0.2">
      <c r="A902" t="s">
        <v>37</v>
      </c>
      <c r="B902" s="17">
        <v>42863.5</v>
      </c>
      <c r="C902" t="s">
        <v>391</v>
      </c>
      <c r="D902" t="s">
        <v>391</v>
      </c>
      <c r="E902" t="s">
        <v>108</v>
      </c>
      <c r="F902">
        <v>72</v>
      </c>
      <c r="G902">
        <v>80</v>
      </c>
      <c r="H902">
        <v>72</v>
      </c>
      <c r="I902" t="s">
        <v>65</v>
      </c>
      <c r="J902" t="s">
        <v>138</v>
      </c>
      <c r="K902" t="s">
        <v>40</v>
      </c>
      <c r="L902" t="s">
        <v>140</v>
      </c>
      <c r="M902" t="s">
        <v>140</v>
      </c>
      <c r="N902" t="s">
        <v>146</v>
      </c>
      <c r="O902" t="s">
        <v>315</v>
      </c>
      <c r="P902">
        <v>116</v>
      </c>
      <c r="Q902" t="s">
        <v>188</v>
      </c>
      <c r="R902" t="s">
        <v>967</v>
      </c>
      <c r="S902" t="s">
        <v>49</v>
      </c>
    </row>
    <row r="903" spans="1:19" x14ac:dyDescent="0.2">
      <c r="A903" t="s">
        <v>37</v>
      </c>
      <c r="B903" s="17">
        <v>42863.541666666664</v>
      </c>
      <c r="C903" t="s">
        <v>109</v>
      </c>
      <c r="D903" t="s">
        <v>390</v>
      </c>
      <c r="E903" t="s">
        <v>310</v>
      </c>
      <c r="F903">
        <v>79</v>
      </c>
      <c r="G903">
        <v>81</v>
      </c>
      <c r="H903">
        <v>68</v>
      </c>
      <c r="I903" t="s">
        <v>73</v>
      </c>
      <c r="J903" t="s">
        <v>126</v>
      </c>
      <c r="K903" t="s">
        <v>40</v>
      </c>
      <c r="L903" t="s">
        <v>142</v>
      </c>
      <c r="M903" t="s">
        <v>142</v>
      </c>
      <c r="N903" t="s">
        <v>171</v>
      </c>
      <c r="O903" t="s">
        <v>302</v>
      </c>
      <c r="P903">
        <v>107</v>
      </c>
      <c r="Q903" t="s">
        <v>283</v>
      </c>
      <c r="R903" t="s">
        <v>966</v>
      </c>
      <c r="S903" t="s">
        <v>49</v>
      </c>
    </row>
    <row r="904" spans="1:19" x14ac:dyDescent="0.2">
      <c r="A904" t="s">
        <v>37</v>
      </c>
      <c r="B904" s="17">
        <v>42863.583333333336</v>
      </c>
      <c r="C904" t="s">
        <v>110</v>
      </c>
      <c r="D904" t="s">
        <v>285</v>
      </c>
      <c r="E904" t="s">
        <v>110</v>
      </c>
      <c r="F904">
        <v>81</v>
      </c>
      <c r="G904">
        <v>82</v>
      </c>
      <c r="H904">
        <v>74</v>
      </c>
      <c r="I904" t="s">
        <v>87</v>
      </c>
      <c r="J904" t="s">
        <v>120</v>
      </c>
      <c r="K904" t="s">
        <v>39</v>
      </c>
      <c r="L904" t="s">
        <v>142</v>
      </c>
      <c r="M904" t="s">
        <v>75</v>
      </c>
      <c r="N904" t="s">
        <v>140</v>
      </c>
      <c r="O904" t="s">
        <v>181</v>
      </c>
      <c r="P904">
        <v>98</v>
      </c>
      <c r="Q904" t="s">
        <v>479</v>
      </c>
      <c r="R904" t="s">
        <v>965</v>
      </c>
      <c r="S904" t="s">
        <v>147</v>
      </c>
    </row>
    <row r="905" spans="1:19" x14ac:dyDescent="0.2">
      <c r="A905" t="s">
        <v>37</v>
      </c>
      <c r="B905" s="17">
        <v>42863.625</v>
      </c>
      <c r="C905" t="s">
        <v>155</v>
      </c>
      <c r="D905" t="s">
        <v>101</v>
      </c>
      <c r="E905" t="s">
        <v>152</v>
      </c>
      <c r="F905">
        <v>91</v>
      </c>
      <c r="G905">
        <v>92</v>
      </c>
      <c r="H905">
        <v>81</v>
      </c>
      <c r="I905" t="s">
        <v>80</v>
      </c>
      <c r="J905" t="s">
        <v>267</v>
      </c>
      <c r="K905" t="s">
        <v>116</v>
      </c>
      <c r="L905" t="s">
        <v>204</v>
      </c>
      <c r="M905" t="s">
        <v>142</v>
      </c>
      <c r="N905" t="s">
        <v>204</v>
      </c>
      <c r="O905" t="s">
        <v>177</v>
      </c>
      <c r="P905">
        <v>111</v>
      </c>
      <c r="Q905" t="s">
        <v>963</v>
      </c>
      <c r="R905" t="s">
        <v>964</v>
      </c>
      <c r="S905" t="s">
        <v>302</v>
      </c>
    </row>
    <row r="906" spans="1:19" x14ac:dyDescent="0.2">
      <c r="A906" t="s">
        <v>37</v>
      </c>
      <c r="B906" s="17">
        <v>42863.666666666664</v>
      </c>
      <c r="C906" t="s">
        <v>348</v>
      </c>
      <c r="D906" t="s">
        <v>263</v>
      </c>
      <c r="E906" t="s">
        <v>159</v>
      </c>
      <c r="F906">
        <v>81</v>
      </c>
      <c r="G906">
        <v>92</v>
      </c>
      <c r="H906">
        <v>79</v>
      </c>
      <c r="I906" t="s">
        <v>40</v>
      </c>
      <c r="J906" t="s">
        <v>159</v>
      </c>
      <c r="K906" t="s">
        <v>88</v>
      </c>
      <c r="L906" t="s">
        <v>277</v>
      </c>
      <c r="M906" t="s">
        <v>204</v>
      </c>
      <c r="N906" t="s">
        <v>268</v>
      </c>
      <c r="O906" t="s">
        <v>302</v>
      </c>
      <c r="P906">
        <v>114</v>
      </c>
      <c r="Q906" t="s">
        <v>300</v>
      </c>
      <c r="R906" t="s">
        <v>962</v>
      </c>
      <c r="S906" t="s">
        <v>147</v>
      </c>
    </row>
    <row r="907" spans="1:19" x14ac:dyDescent="0.2">
      <c r="A907" t="s">
        <v>37</v>
      </c>
      <c r="B907" s="17">
        <v>42863.708333333336</v>
      </c>
      <c r="C907" t="s">
        <v>266</v>
      </c>
      <c r="D907" t="s">
        <v>266</v>
      </c>
      <c r="E907" t="s">
        <v>348</v>
      </c>
      <c r="F907">
        <v>81</v>
      </c>
      <c r="G907">
        <v>81</v>
      </c>
      <c r="H907">
        <v>77</v>
      </c>
      <c r="I907" t="s">
        <v>87</v>
      </c>
      <c r="J907" t="s">
        <v>87</v>
      </c>
      <c r="K907" t="s">
        <v>90</v>
      </c>
      <c r="L907" t="s">
        <v>197</v>
      </c>
      <c r="M907" t="s">
        <v>277</v>
      </c>
      <c r="N907" t="s">
        <v>197</v>
      </c>
      <c r="O907" t="s">
        <v>251</v>
      </c>
      <c r="P907">
        <v>111</v>
      </c>
      <c r="Q907" t="s">
        <v>173</v>
      </c>
      <c r="R907" t="s">
        <v>961</v>
      </c>
      <c r="S907" t="s">
        <v>49</v>
      </c>
    </row>
    <row r="908" spans="1:19" x14ac:dyDescent="0.2">
      <c r="A908" t="s">
        <v>37</v>
      </c>
      <c r="B908" s="17">
        <v>42863.75</v>
      </c>
      <c r="C908" t="s">
        <v>126</v>
      </c>
      <c r="D908" t="s">
        <v>108</v>
      </c>
      <c r="E908" t="s">
        <v>55</v>
      </c>
      <c r="F908">
        <v>89</v>
      </c>
      <c r="G908">
        <v>89</v>
      </c>
      <c r="H908">
        <v>79</v>
      </c>
      <c r="I908" t="s">
        <v>64</v>
      </c>
      <c r="J908" t="s">
        <v>80</v>
      </c>
      <c r="K908" t="s">
        <v>227</v>
      </c>
      <c r="L908" t="s">
        <v>484</v>
      </c>
      <c r="M908" t="s">
        <v>258</v>
      </c>
      <c r="N908" t="s">
        <v>448</v>
      </c>
      <c r="O908" t="s">
        <v>239</v>
      </c>
      <c r="P908">
        <v>91</v>
      </c>
      <c r="Q908" t="s">
        <v>665</v>
      </c>
      <c r="R908" t="s">
        <v>960</v>
      </c>
      <c r="S908" t="s">
        <v>242</v>
      </c>
    </row>
    <row r="909" spans="1:19" x14ac:dyDescent="0.2">
      <c r="A909" t="s">
        <v>37</v>
      </c>
      <c r="B909" s="17">
        <v>42863.791666666664</v>
      </c>
      <c r="C909" t="s">
        <v>152</v>
      </c>
      <c r="D909" t="s">
        <v>152</v>
      </c>
      <c r="E909" t="s">
        <v>86</v>
      </c>
      <c r="F909">
        <v>88</v>
      </c>
      <c r="G909">
        <v>89</v>
      </c>
      <c r="H909">
        <v>87</v>
      </c>
      <c r="I909" t="s">
        <v>116</v>
      </c>
      <c r="J909" t="s">
        <v>88</v>
      </c>
      <c r="K909" t="s">
        <v>245</v>
      </c>
      <c r="L909" t="s">
        <v>484</v>
      </c>
      <c r="M909" t="s">
        <v>185</v>
      </c>
      <c r="N909" t="s">
        <v>186</v>
      </c>
      <c r="O909" t="s">
        <v>205</v>
      </c>
      <c r="P909">
        <v>106</v>
      </c>
      <c r="Q909" t="s">
        <v>338</v>
      </c>
      <c r="R909" t="s">
        <v>959</v>
      </c>
      <c r="S909" t="s">
        <v>143</v>
      </c>
    </row>
    <row r="910" spans="1:19" x14ac:dyDescent="0.2">
      <c r="A910" t="s">
        <v>37</v>
      </c>
      <c r="B910" s="17">
        <v>42863.833333333336</v>
      </c>
      <c r="C910" t="s">
        <v>159</v>
      </c>
      <c r="D910" t="s">
        <v>159</v>
      </c>
      <c r="E910" t="s">
        <v>152</v>
      </c>
      <c r="F910">
        <v>88</v>
      </c>
      <c r="G910">
        <v>88</v>
      </c>
      <c r="H910">
        <v>87</v>
      </c>
      <c r="I910" t="s">
        <v>89</v>
      </c>
      <c r="J910" t="s">
        <v>89</v>
      </c>
      <c r="K910" t="s">
        <v>116</v>
      </c>
      <c r="L910" t="s">
        <v>256</v>
      </c>
      <c r="M910" t="s">
        <v>256</v>
      </c>
      <c r="N910" t="s">
        <v>484</v>
      </c>
      <c r="O910" t="s">
        <v>251</v>
      </c>
      <c r="P910">
        <v>88</v>
      </c>
      <c r="Q910" t="s">
        <v>338</v>
      </c>
      <c r="R910" t="s">
        <v>958</v>
      </c>
      <c r="S910" t="s">
        <v>49</v>
      </c>
    </row>
    <row r="911" spans="1:19" x14ac:dyDescent="0.2">
      <c r="A911" t="s">
        <v>37</v>
      </c>
      <c r="B911" s="17">
        <v>42863.875</v>
      </c>
      <c r="C911" t="s">
        <v>152</v>
      </c>
      <c r="D911" t="s">
        <v>79</v>
      </c>
      <c r="E911" t="s">
        <v>128</v>
      </c>
      <c r="F911">
        <v>92</v>
      </c>
      <c r="G911">
        <v>92</v>
      </c>
      <c r="H911">
        <v>88</v>
      </c>
      <c r="I911" t="s">
        <v>129</v>
      </c>
      <c r="J911" t="s">
        <v>129</v>
      </c>
      <c r="K911" t="s">
        <v>89</v>
      </c>
      <c r="L911" t="s">
        <v>204</v>
      </c>
      <c r="M911" t="s">
        <v>204</v>
      </c>
      <c r="N911" t="s">
        <v>256</v>
      </c>
      <c r="O911" t="s">
        <v>67</v>
      </c>
      <c r="P911">
        <v>69</v>
      </c>
      <c r="Q911" t="s">
        <v>306</v>
      </c>
      <c r="R911" t="s">
        <v>957</v>
      </c>
      <c r="S911" t="s">
        <v>49</v>
      </c>
    </row>
    <row r="912" spans="1:19" x14ac:dyDescent="0.2">
      <c r="A912" t="s">
        <v>37</v>
      </c>
      <c r="B912" s="17">
        <v>42863.916666666664</v>
      </c>
      <c r="C912" t="s">
        <v>127</v>
      </c>
      <c r="D912" t="s">
        <v>152</v>
      </c>
      <c r="E912" t="s">
        <v>127</v>
      </c>
      <c r="F912">
        <v>92</v>
      </c>
      <c r="G912">
        <v>92</v>
      </c>
      <c r="H912">
        <v>92</v>
      </c>
      <c r="I912" t="s">
        <v>54</v>
      </c>
      <c r="J912" t="s">
        <v>129</v>
      </c>
      <c r="K912" t="s">
        <v>54</v>
      </c>
      <c r="L912" t="s">
        <v>171</v>
      </c>
      <c r="M912" t="s">
        <v>171</v>
      </c>
      <c r="N912" t="s">
        <v>204</v>
      </c>
      <c r="O912" t="s">
        <v>51</v>
      </c>
      <c r="P912">
        <v>71</v>
      </c>
      <c r="Q912" t="s">
        <v>438</v>
      </c>
      <c r="R912" t="s">
        <v>247</v>
      </c>
      <c r="S912" t="s">
        <v>49</v>
      </c>
    </row>
    <row r="913" spans="1:19" x14ac:dyDescent="0.2">
      <c r="A913" t="s">
        <v>37</v>
      </c>
      <c r="B913" s="17">
        <v>42863.958333333336</v>
      </c>
      <c r="C913" t="s">
        <v>138</v>
      </c>
      <c r="D913" t="s">
        <v>138</v>
      </c>
      <c r="E913" t="s">
        <v>127</v>
      </c>
      <c r="F913">
        <v>92</v>
      </c>
      <c r="G913">
        <v>93</v>
      </c>
      <c r="H913">
        <v>92</v>
      </c>
      <c r="I913" t="s">
        <v>129</v>
      </c>
      <c r="J913" t="s">
        <v>129</v>
      </c>
      <c r="K913" t="s">
        <v>54</v>
      </c>
      <c r="L913" t="s">
        <v>153</v>
      </c>
      <c r="M913" t="s">
        <v>153</v>
      </c>
      <c r="N913" t="s">
        <v>171</v>
      </c>
      <c r="O913" t="s">
        <v>269</v>
      </c>
      <c r="P913">
        <v>70</v>
      </c>
      <c r="Q913" t="s">
        <v>192</v>
      </c>
      <c r="R913" t="s">
        <v>956</v>
      </c>
      <c r="S913" t="s">
        <v>49</v>
      </c>
    </row>
    <row r="914" spans="1:19" x14ac:dyDescent="0.2">
      <c r="A914" t="s">
        <v>37</v>
      </c>
      <c r="B914" s="17">
        <v>42864</v>
      </c>
      <c r="C914" t="s">
        <v>155</v>
      </c>
      <c r="D914" t="s">
        <v>155</v>
      </c>
      <c r="E914" t="s">
        <v>138</v>
      </c>
      <c r="F914">
        <v>88</v>
      </c>
      <c r="G914">
        <v>92</v>
      </c>
      <c r="H914">
        <v>88</v>
      </c>
      <c r="I914" t="s">
        <v>40</v>
      </c>
      <c r="J914" t="s">
        <v>39</v>
      </c>
      <c r="K914" t="s">
        <v>40</v>
      </c>
      <c r="L914" t="s">
        <v>66</v>
      </c>
      <c r="M914" t="s">
        <v>66</v>
      </c>
      <c r="N914" t="s">
        <v>281</v>
      </c>
      <c r="O914" t="s">
        <v>219</v>
      </c>
      <c r="P914">
        <v>109</v>
      </c>
      <c r="Q914" t="s">
        <v>199</v>
      </c>
      <c r="R914" t="s">
        <v>174</v>
      </c>
      <c r="S914" t="s">
        <v>49</v>
      </c>
    </row>
    <row r="915" spans="1:19" x14ac:dyDescent="0.2">
      <c r="A915" t="s">
        <v>37</v>
      </c>
      <c r="B915" s="17">
        <v>42864.041666666664</v>
      </c>
      <c r="C915" t="s">
        <v>96</v>
      </c>
      <c r="D915" t="s">
        <v>96</v>
      </c>
      <c r="E915" t="s">
        <v>155</v>
      </c>
      <c r="F915">
        <v>82</v>
      </c>
      <c r="G915">
        <v>88</v>
      </c>
      <c r="H915">
        <v>82</v>
      </c>
      <c r="I915" t="s">
        <v>184</v>
      </c>
      <c r="J915" t="s">
        <v>40</v>
      </c>
      <c r="K915" t="s">
        <v>184</v>
      </c>
      <c r="L915" t="s">
        <v>66</v>
      </c>
      <c r="M915" t="s">
        <v>139</v>
      </c>
      <c r="N915" t="s">
        <v>66</v>
      </c>
      <c r="O915" t="s">
        <v>117</v>
      </c>
      <c r="P915">
        <v>118</v>
      </c>
      <c r="Q915" t="s">
        <v>123</v>
      </c>
      <c r="R915" t="s">
        <v>988</v>
      </c>
      <c r="S915" t="s">
        <v>49</v>
      </c>
    </row>
    <row r="916" spans="1:19" x14ac:dyDescent="0.2">
      <c r="A916" t="s">
        <v>37</v>
      </c>
      <c r="B916" s="17">
        <v>42864.083333333336</v>
      </c>
      <c r="C916" t="s">
        <v>170</v>
      </c>
      <c r="D916" t="s">
        <v>170</v>
      </c>
      <c r="E916" t="s">
        <v>96</v>
      </c>
      <c r="F916">
        <v>82</v>
      </c>
      <c r="G916">
        <v>83</v>
      </c>
      <c r="H916">
        <v>82</v>
      </c>
      <c r="I916" t="s">
        <v>116</v>
      </c>
      <c r="J916" t="s">
        <v>57</v>
      </c>
      <c r="K916" t="s">
        <v>184</v>
      </c>
      <c r="L916" t="s">
        <v>149</v>
      </c>
      <c r="M916" t="s">
        <v>66</v>
      </c>
      <c r="N916" t="s">
        <v>149</v>
      </c>
      <c r="O916" t="s">
        <v>98</v>
      </c>
      <c r="P916">
        <v>127</v>
      </c>
      <c r="Q916" t="s">
        <v>377</v>
      </c>
      <c r="R916" t="s">
        <v>588</v>
      </c>
      <c r="S916" t="s">
        <v>49</v>
      </c>
    </row>
    <row r="917" spans="1:19" x14ac:dyDescent="0.2">
      <c r="A917" t="s">
        <v>37</v>
      </c>
      <c r="B917" s="17">
        <v>42864.125</v>
      </c>
      <c r="C917" t="s">
        <v>71</v>
      </c>
      <c r="D917" t="s">
        <v>170</v>
      </c>
      <c r="E917" t="s">
        <v>115</v>
      </c>
      <c r="F917">
        <v>82</v>
      </c>
      <c r="G917">
        <v>83</v>
      </c>
      <c r="H917">
        <v>82</v>
      </c>
      <c r="I917" t="s">
        <v>90</v>
      </c>
      <c r="J917" t="s">
        <v>57</v>
      </c>
      <c r="K917" t="s">
        <v>90</v>
      </c>
      <c r="L917" t="s">
        <v>171</v>
      </c>
      <c r="M917" t="s">
        <v>149</v>
      </c>
      <c r="N917" t="s">
        <v>171</v>
      </c>
      <c r="O917" t="s">
        <v>251</v>
      </c>
      <c r="P917">
        <v>124</v>
      </c>
      <c r="Q917" t="s">
        <v>136</v>
      </c>
      <c r="R917" t="s">
        <v>550</v>
      </c>
      <c r="S917" t="s">
        <v>49</v>
      </c>
    </row>
    <row r="918" spans="1:19" x14ac:dyDescent="0.2">
      <c r="A918" t="s">
        <v>37</v>
      </c>
      <c r="B918" s="17">
        <v>42864.166666666664</v>
      </c>
      <c r="C918" t="s">
        <v>63</v>
      </c>
      <c r="D918" t="s">
        <v>71</v>
      </c>
      <c r="E918" t="s">
        <v>115</v>
      </c>
      <c r="F918">
        <v>83</v>
      </c>
      <c r="G918">
        <v>84</v>
      </c>
      <c r="H918">
        <v>82</v>
      </c>
      <c r="I918" t="s">
        <v>184</v>
      </c>
      <c r="J918" t="s">
        <v>116</v>
      </c>
      <c r="K918" t="s">
        <v>90</v>
      </c>
      <c r="L918" t="s">
        <v>255</v>
      </c>
      <c r="M918" t="s">
        <v>171</v>
      </c>
      <c r="N918" t="s">
        <v>255</v>
      </c>
      <c r="O918" t="s">
        <v>282</v>
      </c>
      <c r="P918">
        <v>112</v>
      </c>
      <c r="Q918" t="s">
        <v>113</v>
      </c>
      <c r="R918" t="s">
        <v>770</v>
      </c>
      <c r="S918" t="s">
        <v>49</v>
      </c>
    </row>
    <row r="919" spans="1:19" x14ac:dyDescent="0.2">
      <c r="A919" t="s">
        <v>37</v>
      </c>
      <c r="B919" s="17">
        <v>42864.208333333336</v>
      </c>
      <c r="C919" t="s">
        <v>63</v>
      </c>
      <c r="D919" t="s">
        <v>71</v>
      </c>
      <c r="E919" t="s">
        <v>63</v>
      </c>
      <c r="F919">
        <v>82</v>
      </c>
      <c r="G919">
        <v>83</v>
      </c>
      <c r="H919">
        <v>81</v>
      </c>
      <c r="I919" t="s">
        <v>64</v>
      </c>
      <c r="J919" t="s">
        <v>184</v>
      </c>
      <c r="K919" t="s">
        <v>245</v>
      </c>
      <c r="L919" t="s">
        <v>176</v>
      </c>
      <c r="M919" t="s">
        <v>422</v>
      </c>
      <c r="N919" t="s">
        <v>176</v>
      </c>
      <c r="O919" t="s">
        <v>315</v>
      </c>
      <c r="P919">
        <v>113</v>
      </c>
      <c r="Q919" t="s">
        <v>319</v>
      </c>
      <c r="R919" t="s">
        <v>514</v>
      </c>
      <c r="S919" t="s">
        <v>49</v>
      </c>
    </row>
    <row r="920" spans="1:19" x14ac:dyDescent="0.2">
      <c r="A920" t="s">
        <v>37</v>
      </c>
      <c r="B920" s="17">
        <v>42864.25</v>
      </c>
      <c r="C920" t="s">
        <v>71</v>
      </c>
      <c r="D920" t="s">
        <v>71</v>
      </c>
      <c r="E920" t="s">
        <v>267</v>
      </c>
      <c r="F920">
        <v>81</v>
      </c>
      <c r="G920">
        <v>83</v>
      </c>
      <c r="H920">
        <v>81</v>
      </c>
      <c r="I920" t="s">
        <v>64</v>
      </c>
      <c r="J920" t="s">
        <v>90</v>
      </c>
      <c r="K920" t="s">
        <v>245</v>
      </c>
      <c r="L920" t="s">
        <v>272</v>
      </c>
      <c r="M920" t="s">
        <v>272</v>
      </c>
      <c r="N920" t="s">
        <v>258</v>
      </c>
      <c r="O920" t="s">
        <v>163</v>
      </c>
      <c r="P920">
        <v>114</v>
      </c>
      <c r="Q920" t="s">
        <v>105</v>
      </c>
      <c r="R920" t="s">
        <v>513</v>
      </c>
      <c r="S920" t="s">
        <v>49</v>
      </c>
    </row>
    <row r="921" spans="1:19" x14ac:dyDescent="0.2">
      <c r="A921" t="s">
        <v>37</v>
      </c>
      <c r="B921" s="17">
        <v>42864.291666666664</v>
      </c>
      <c r="C921" t="s">
        <v>267</v>
      </c>
      <c r="D921" t="s">
        <v>71</v>
      </c>
      <c r="E921" t="s">
        <v>267</v>
      </c>
      <c r="F921">
        <v>82</v>
      </c>
      <c r="G921">
        <v>82</v>
      </c>
      <c r="H921">
        <v>81</v>
      </c>
      <c r="I921" t="s">
        <v>42</v>
      </c>
      <c r="J921" t="s">
        <v>64</v>
      </c>
      <c r="K921" t="s">
        <v>227</v>
      </c>
      <c r="L921" t="s">
        <v>301</v>
      </c>
      <c r="M921" t="s">
        <v>272</v>
      </c>
      <c r="N921" t="s">
        <v>301</v>
      </c>
      <c r="O921" t="s">
        <v>77</v>
      </c>
      <c r="P921">
        <v>107</v>
      </c>
      <c r="Q921" t="s">
        <v>105</v>
      </c>
      <c r="R921" t="s">
        <v>308</v>
      </c>
      <c r="S921" t="s">
        <v>49</v>
      </c>
    </row>
    <row r="922" spans="1:19" x14ac:dyDescent="0.2">
      <c r="A922" t="s">
        <v>37</v>
      </c>
      <c r="B922" s="17">
        <v>42864.333333333336</v>
      </c>
      <c r="C922" t="s">
        <v>63</v>
      </c>
      <c r="D922" t="s">
        <v>63</v>
      </c>
      <c r="E922" t="s">
        <v>120</v>
      </c>
      <c r="F922">
        <v>82</v>
      </c>
      <c r="G922">
        <v>83</v>
      </c>
      <c r="H922">
        <v>82</v>
      </c>
      <c r="I922" t="s">
        <v>245</v>
      </c>
      <c r="J922" t="s">
        <v>64</v>
      </c>
      <c r="K922" t="s">
        <v>42</v>
      </c>
      <c r="L922" t="s">
        <v>255</v>
      </c>
      <c r="M922" t="s">
        <v>255</v>
      </c>
      <c r="N922" t="s">
        <v>301</v>
      </c>
      <c r="O922" t="s">
        <v>104</v>
      </c>
      <c r="P922">
        <v>132</v>
      </c>
      <c r="Q922" t="s">
        <v>105</v>
      </c>
      <c r="R922" t="s">
        <v>307</v>
      </c>
      <c r="S922" t="s">
        <v>49</v>
      </c>
    </row>
    <row r="923" spans="1:19" x14ac:dyDescent="0.2">
      <c r="A923" t="s">
        <v>37</v>
      </c>
      <c r="B923" s="17">
        <v>42864.375</v>
      </c>
      <c r="C923" t="s">
        <v>267</v>
      </c>
      <c r="D923" t="s">
        <v>63</v>
      </c>
      <c r="E923" t="s">
        <v>79</v>
      </c>
      <c r="F923">
        <v>82</v>
      </c>
      <c r="G923">
        <v>82</v>
      </c>
      <c r="H923">
        <v>80</v>
      </c>
      <c r="I923" t="s">
        <v>42</v>
      </c>
      <c r="J923" t="s">
        <v>245</v>
      </c>
      <c r="K923" t="s">
        <v>232</v>
      </c>
      <c r="L923" t="s">
        <v>249</v>
      </c>
      <c r="M923" t="s">
        <v>249</v>
      </c>
      <c r="N923" t="s">
        <v>255</v>
      </c>
      <c r="O923" t="s">
        <v>242</v>
      </c>
      <c r="P923">
        <v>108</v>
      </c>
      <c r="Q923" t="s">
        <v>105</v>
      </c>
      <c r="R923" t="s">
        <v>987</v>
      </c>
      <c r="S923" t="s">
        <v>49</v>
      </c>
    </row>
    <row r="924" spans="1:19" x14ac:dyDescent="0.2">
      <c r="A924" t="s">
        <v>37</v>
      </c>
      <c r="B924" s="17">
        <v>42864.416666666664</v>
      </c>
      <c r="C924" t="s">
        <v>169</v>
      </c>
      <c r="D924" t="s">
        <v>348</v>
      </c>
      <c r="E924" t="s">
        <v>267</v>
      </c>
      <c r="F924">
        <v>79</v>
      </c>
      <c r="G924">
        <v>83</v>
      </c>
      <c r="H924">
        <v>78</v>
      </c>
      <c r="I924" t="s">
        <v>245</v>
      </c>
      <c r="J924" t="s">
        <v>89</v>
      </c>
      <c r="K924" t="s">
        <v>42</v>
      </c>
      <c r="L924" t="s">
        <v>281</v>
      </c>
      <c r="M924" t="s">
        <v>281</v>
      </c>
      <c r="N924" t="s">
        <v>249</v>
      </c>
      <c r="O924" t="s">
        <v>70</v>
      </c>
      <c r="P924">
        <v>115</v>
      </c>
      <c r="Q924" t="s">
        <v>105</v>
      </c>
      <c r="R924" t="s">
        <v>986</v>
      </c>
      <c r="S924" t="s">
        <v>49</v>
      </c>
    </row>
    <row r="925" spans="1:19" x14ac:dyDescent="0.2">
      <c r="A925" t="s">
        <v>37</v>
      </c>
      <c r="B925" s="17">
        <v>42864.458333333336</v>
      </c>
      <c r="C925" t="s">
        <v>71</v>
      </c>
      <c r="D925" t="s">
        <v>169</v>
      </c>
      <c r="E925" t="s">
        <v>71</v>
      </c>
      <c r="F925">
        <v>82</v>
      </c>
      <c r="G925">
        <v>82</v>
      </c>
      <c r="H925">
        <v>79</v>
      </c>
      <c r="I925" t="s">
        <v>64</v>
      </c>
      <c r="J925" t="s">
        <v>184</v>
      </c>
      <c r="K925" t="s">
        <v>42</v>
      </c>
      <c r="L925" t="s">
        <v>427</v>
      </c>
      <c r="M925" t="s">
        <v>50</v>
      </c>
      <c r="N925" t="s">
        <v>75</v>
      </c>
      <c r="O925" t="s">
        <v>278</v>
      </c>
      <c r="P925">
        <v>113</v>
      </c>
      <c r="Q925" t="s">
        <v>300</v>
      </c>
      <c r="R925" t="s">
        <v>985</v>
      </c>
      <c r="S925" t="s">
        <v>49</v>
      </c>
    </row>
    <row r="926" spans="1:19" x14ac:dyDescent="0.2">
      <c r="A926" t="s">
        <v>37</v>
      </c>
      <c r="B926" s="17">
        <v>42864.5</v>
      </c>
      <c r="C926" t="s">
        <v>63</v>
      </c>
      <c r="D926" t="s">
        <v>96</v>
      </c>
      <c r="E926" t="s">
        <v>79</v>
      </c>
      <c r="F926">
        <v>87</v>
      </c>
      <c r="G926">
        <v>87</v>
      </c>
      <c r="H926">
        <v>82</v>
      </c>
      <c r="I926" t="s">
        <v>129</v>
      </c>
      <c r="J926" t="s">
        <v>129</v>
      </c>
      <c r="K926" t="s">
        <v>64</v>
      </c>
      <c r="L926" t="s">
        <v>165</v>
      </c>
      <c r="M926" t="s">
        <v>165</v>
      </c>
      <c r="N926" t="s">
        <v>427</v>
      </c>
      <c r="O926" t="s">
        <v>264</v>
      </c>
      <c r="P926">
        <v>106</v>
      </c>
      <c r="Q926" t="s">
        <v>259</v>
      </c>
      <c r="R926" t="s">
        <v>984</v>
      </c>
      <c r="S926" t="s">
        <v>225</v>
      </c>
    </row>
    <row r="927" spans="1:19" x14ac:dyDescent="0.2">
      <c r="A927" t="s">
        <v>37</v>
      </c>
      <c r="B927" s="17">
        <v>42864.541666666664</v>
      </c>
      <c r="C927" t="s">
        <v>96</v>
      </c>
      <c r="D927" t="s">
        <v>257</v>
      </c>
      <c r="E927" t="s">
        <v>63</v>
      </c>
      <c r="F927">
        <v>84</v>
      </c>
      <c r="G927">
        <v>87</v>
      </c>
      <c r="H927">
        <v>79</v>
      </c>
      <c r="I927" t="s">
        <v>88</v>
      </c>
      <c r="J927" t="s">
        <v>39</v>
      </c>
      <c r="K927" t="s">
        <v>116</v>
      </c>
      <c r="L927" t="s">
        <v>122</v>
      </c>
      <c r="M927" t="s">
        <v>102</v>
      </c>
      <c r="N927" t="s">
        <v>122</v>
      </c>
      <c r="O927" t="s">
        <v>59</v>
      </c>
      <c r="P927">
        <v>107</v>
      </c>
      <c r="Q927" t="s">
        <v>188</v>
      </c>
      <c r="R927" t="s">
        <v>983</v>
      </c>
      <c r="S927" t="s">
        <v>85</v>
      </c>
    </row>
    <row r="928" spans="1:19" x14ac:dyDescent="0.2">
      <c r="A928" t="s">
        <v>37</v>
      </c>
      <c r="B928" s="17">
        <v>42864.583333333336</v>
      </c>
      <c r="C928" t="s">
        <v>263</v>
      </c>
      <c r="D928" t="s">
        <v>101</v>
      </c>
      <c r="E928" t="s">
        <v>71</v>
      </c>
      <c r="F928">
        <v>76</v>
      </c>
      <c r="G928">
        <v>85</v>
      </c>
      <c r="H928">
        <v>74</v>
      </c>
      <c r="I928" t="s">
        <v>89</v>
      </c>
      <c r="J928" t="s">
        <v>80</v>
      </c>
      <c r="K928" t="s">
        <v>116</v>
      </c>
      <c r="L928" t="s">
        <v>50</v>
      </c>
      <c r="M928" t="s">
        <v>122</v>
      </c>
      <c r="N928" t="s">
        <v>91</v>
      </c>
      <c r="O928" t="s">
        <v>112</v>
      </c>
      <c r="P928">
        <v>130</v>
      </c>
      <c r="Q928" t="s">
        <v>591</v>
      </c>
      <c r="R928" t="s">
        <v>982</v>
      </c>
      <c r="S928" t="s">
        <v>49</v>
      </c>
    </row>
    <row r="929" spans="1:19" x14ac:dyDescent="0.2">
      <c r="A929" t="s">
        <v>37</v>
      </c>
      <c r="B929" s="17">
        <v>42864.625</v>
      </c>
      <c r="C929" t="s">
        <v>134</v>
      </c>
      <c r="D929" t="s">
        <v>263</v>
      </c>
      <c r="E929" t="s">
        <v>55</v>
      </c>
      <c r="F929">
        <v>88</v>
      </c>
      <c r="G929">
        <v>89</v>
      </c>
      <c r="H929">
        <v>75</v>
      </c>
      <c r="I929" t="s">
        <v>90</v>
      </c>
      <c r="J929" t="s">
        <v>57</v>
      </c>
      <c r="K929" t="s">
        <v>232</v>
      </c>
      <c r="L929" t="s">
        <v>81</v>
      </c>
      <c r="M929" t="s">
        <v>405</v>
      </c>
      <c r="N929" t="s">
        <v>81</v>
      </c>
      <c r="O929" t="s">
        <v>269</v>
      </c>
      <c r="P929">
        <v>135</v>
      </c>
      <c r="Q929" t="s">
        <v>620</v>
      </c>
      <c r="R929" t="s">
        <v>981</v>
      </c>
      <c r="S929" t="s">
        <v>67</v>
      </c>
    </row>
    <row r="930" spans="1:19" x14ac:dyDescent="0.2">
      <c r="A930" t="s">
        <v>37</v>
      </c>
      <c r="B930" s="17">
        <v>42864.666666666664</v>
      </c>
      <c r="C930" t="s">
        <v>115</v>
      </c>
      <c r="D930" t="s">
        <v>115</v>
      </c>
      <c r="E930" t="s">
        <v>134</v>
      </c>
      <c r="F930">
        <v>84</v>
      </c>
      <c r="G930">
        <v>88</v>
      </c>
      <c r="H930">
        <v>84</v>
      </c>
      <c r="I930" t="s">
        <v>116</v>
      </c>
      <c r="J930" t="s">
        <v>40</v>
      </c>
      <c r="K930" t="s">
        <v>64</v>
      </c>
      <c r="L930" t="s">
        <v>249</v>
      </c>
      <c r="M930" t="s">
        <v>66</v>
      </c>
      <c r="N930" t="s">
        <v>249</v>
      </c>
      <c r="O930" t="s">
        <v>150</v>
      </c>
      <c r="P930">
        <v>141</v>
      </c>
      <c r="Q930" t="s">
        <v>303</v>
      </c>
      <c r="R930" t="s">
        <v>980</v>
      </c>
      <c r="S930" t="s">
        <v>46</v>
      </c>
    </row>
    <row r="931" spans="1:19" x14ac:dyDescent="0.2">
      <c r="A931" t="s">
        <v>37</v>
      </c>
      <c r="B931" s="17">
        <v>42864.708333333336</v>
      </c>
      <c r="C931" t="s">
        <v>266</v>
      </c>
      <c r="D931" t="s">
        <v>310</v>
      </c>
      <c r="E931" t="s">
        <v>115</v>
      </c>
      <c r="F931">
        <v>78</v>
      </c>
      <c r="G931">
        <v>85</v>
      </c>
      <c r="H931">
        <v>78</v>
      </c>
      <c r="I931" t="s">
        <v>40</v>
      </c>
      <c r="J931" t="s">
        <v>73</v>
      </c>
      <c r="K931" t="s">
        <v>184</v>
      </c>
      <c r="L931" t="s">
        <v>301</v>
      </c>
      <c r="M931" t="s">
        <v>249</v>
      </c>
      <c r="N931" t="s">
        <v>301</v>
      </c>
      <c r="O931" t="s">
        <v>205</v>
      </c>
      <c r="P931">
        <v>123</v>
      </c>
      <c r="Q931" t="s">
        <v>338</v>
      </c>
      <c r="R931" t="s">
        <v>979</v>
      </c>
      <c r="S931" t="s">
        <v>85</v>
      </c>
    </row>
    <row r="932" spans="1:19" x14ac:dyDescent="0.2">
      <c r="A932" t="s">
        <v>37</v>
      </c>
      <c r="B932" s="17">
        <v>42864.75</v>
      </c>
      <c r="C932" t="s">
        <v>426</v>
      </c>
      <c r="D932" t="s">
        <v>291</v>
      </c>
      <c r="E932" t="s">
        <v>266</v>
      </c>
      <c r="F932">
        <v>72</v>
      </c>
      <c r="G932">
        <v>79</v>
      </c>
      <c r="H932">
        <v>70</v>
      </c>
      <c r="I932" t="s">
        <v>74</v>
      </c>
      <c r="J932" t="s">
        <v>127</v>
      </c>
      <c r="K932" t="s">
        <v>57</v>
      </c>
      <c r="L932" t="s">
        <v>417</v>
      </c>
      <c r="M932" t="s">
        <v>301</v>
      </c>
      <c r="N932" t="s">
        <v>417</v>
      </c>
      <c r="O932" t="s">
        <v>104</v>
      </c>
      <c r="P932">
        <v>134</v>
      </c>
      <c r="Q932" t="s">
        <v>507</v>
      </c>
      <c r="R932" t="s">
        <v>978</v>
      </c>
      <c r="S932" t="s">
        <v>49</v>
      </c>
    </row>
    <row r="933" spans="1:19" x14ac:dyDescent="0.2">
      <c r="A933" t="s">
        <v>37</v>
      </c>
      <c r="B933" s="17">
        <v>42864.791666666664</v>
      </c>
      <c r="C933" t="s">
        <v>213</v>
      </c>
      <c r="D933" t="s">
        <v>209</v>
      </c>
      <c r="E933" t="s">
        <v>213</v>
      </c>
      <c r="F933">
        <v>72</v>
      </c>
      <c r="G933">
        <v>73</v>
      </c>
      <c r="H933">
        <v>69</v>
      </c>
      <c r="I933" t="s">
        <v>54</v>
      </c>
      <c r="J933" t="s">
        <v>87</v>
      </c>
      <c r="K933" t="s">
        <v>57</v>
      </c>
      <c r="L933" t="s">
        <v>176</v>
      </c>
      <c r="M933" t="s">
        <v>176</v>
      </c>
      <c r="N933" t="s">
        <v>185</v>
      </c>
      <c r="O933" t="s">
        <v>205</v>
      </c>
      <c r="P933">
        <v>100</v>
      </c>
      <c r="Q933" t="s">
        <v>136</v>
      </c>
      <c r="R933" t="s">
        <v>977</v>
      </c>
      <c r="S933" t="s">
        <v>49</v>
      </c>
    </row>
    <row r="934" spans="1:19" x14ac:dyDescent="0.2">
      <c r="A934" t="s">
        <v>37</v>
      </c>
      <c r="B934" s="17">
        <v>42864.833333333336</v>
      </c>
      <c r="C934" t="s">
        <v>263</v>
      </c>
      <c r="D934" t="s">
        <v>394</v>
      </c>
      <c r="E934" t="s">
        <v>263</v>
      </c>
      <c r="F934">
        <v>77</v>
      </c>
      <c r="G934">
        <v>77</v>
      </c>
      <c r="H934">
        <v>72</v>
      </c>
      <c r="I934" t="s">
        <v>40</v>
      </c>
      <c r="J934" t="s">
        <v>129</v>
      </c>
      <c r="K934" t="s">
        <v>89</v>
      </c>
      <c r="L934" t="s">
        <v>256</v>
      </c>
      <c r="M934" t="s">
        <v>256</v>
      </c>
      <c r="N934" t="s">
        <v>176</v>
      </c>
      <c r="O934" t="s">
        <v>76</v>
      </c>
      <c r="P934">
        <v>101</v>
      </c>
      <c r="Q934" t="s">
        <v>199</v>
      </c>
      <c r="R934" t="s">
        <v>976</v>
      </c>
      <c r="S934" t="s">
        <v>49</v>
      </c>
    </row>
    <row r="935" spans="1:19" x14ac:dyDescent="0.2">
      <c r="A935" t="s">
        <v>37</v>
      </c>
      <c r="B935" s="17">
        <v>42864.875</v>
      </c>
      <c r="C935" t="s">
        <v>170</v>
      </c>
      <c r="D935" t="s">
        <v>263</v>
      </c>
      <c r="E935" t="s">
        <v>170</v>
      </c>
      <c r="F935">
        <v>84</v>
      </c>
      <c r="G935">
        <v>84</v>
      </c>
      <c r="H935">
        <v>77</v>
      </c>
      <c r="I935" t="s">
        <v>54</v>
      </c>
      <c r="J935" t="s">
        <v>54</v>
      </c>
      <c r="K935" t="s">
        <v>88</v>
      </c>
      <c r="L935" t="s">
        <v>297</v>
      </c>
      <c r="M935" t="s">
        <v>297</v>
      </c>
      <c r="N935" t="s">
        <v>256</v>
      </c>
      <c r="O935" t="s">
        <v>51</v>
      </c>
      <c r="P935">
        <v>63</v>
      </c>
      <c r="Q935" t="s">
        <v>430</v>
      </c>
      <c r="R935" t="s">
        <v>975</v>
      </c>
      <c r="S935" t="s">
        <v>49</v>
      </c>
    </row>
    <row r="936" spans="1:19" x14ac:dyDescent="0.2">
      <c r="A936" t="s">
        <v>37</v>
      </c>
      <c r="B936" s="17">
        <v>42864.916666666664</v>
      </c>
      <c r="C936" t="s">
        <v>63</v>
      </c>
      <c r="D936" t="s">
        <v>179</v>
      </c>
      <c r="E936" t="s">
        <v>63</v>
      </c>
      <c r="F936">
        <v>85</v>
      </c>
      <c r="G936">
        <v>85</v>
      </c>
      <c r="H936">
        <v>81</v>
      </c>
      <c r="I936" t="s">
        <v>89</v>
      </c>
      <c r="J936" t="s">
        <v>54</v>
      </c>
      <c r="K936" t="s">
        <v>116</v>
      </c>
      <c r="L936" t="s">
        <v>249</v>
      </c>
      <c r="M936" t="s">
        <v>249</v>
      </c>
      <c r="N936" t="s">
        <v>422</v>
      </c>
      <c r="O936" t="s">
        <v>144</v>
      </c>
      <c r="P936">
        <v>87</v>
      </c>
      <c r="Q936" t="s">
        <v>112</v>
      </c>
      <c r="R936" t="s">
        <v>253</v>
      </c>
      <c r="S936" t="s">
        <v>49</v>
      </c>
    </row>
    <row r="937" spans="1:19" x14ac:dyDescent="0.2">
      <c r="A937" t="s">
        <v>37</v>
      </c>
      <c r="B937" s="17">
        <v>42864.958333333336</v>
      </c>
      <c r="C937" t="s">
        <v>63</v>
      </c>
      <c r="D937" t="s">
        <v>170</v>
      </c>
      <c r="E937" t="s">
        <v>115</v>
      </c>
      <c r="F937">
        <v>85</v>
      </c>
      <c r="G937">
        <v>86</v>
      </c>
      <c r="H937">
        <v>85</v>
      </c>
      <c r="I937" t="s">
        <v>88</v>
      </c>
      <c r="J937" t="s">
        <v>38</v>
      </c>
      <c r="K937" t="s">
        <v>88</v>
      </c>
      <c r="L937" t="s">
        <v>142</v>
      </c>
      <c r="M937" t="s">
        <v>142</v>
      </c>
      <c r="N937" t="s">
        <v>249</v>
      </c>
      <c r="O937" t="s">
        <v>264</v>
      </c>
      <c r="P937">
        <v>93</v>
      </c>
      <c r="Q937" t="s">
        <v>430</v>
      </c>
      <c r="R937" t="s">
        <v>307</v>
      </c>
      <c r="S937" t="s">
        <v>49</v>
      </c>
    </row>
    <row r="938" spans="1:19" x14ac:dyDescent="0.2">
      <c r="A938" t="s">
        <v>37</v>
      </c>
      <c r="B938" s="17">
        <v>42865</v>
      </c>
      <c r="C938" t="s">
        <v>71</v>
      </c>
      <c r="D938" t="s">
        <v>71</v>
      </c>
      <c r="E938" t="s">
        <v>63</v>
      </c>
      <c r="F938">
        <v>85</v>
      </c>
      <c r="G938">
        <v>85</v>
      </c>
      <c r="H938">
        <v>84</v>
      </c>
      <c r="I938" t="s">
        <v>40</v>
      </c>
      <c r="J938" t="s">
        <v>40</v>
      </c>
      <c r="K938" t="s">
        <v>88</v>
      </c>
      <c r="L938" t="s">
        <v>218</v>
      </c>
      <c r="M938" t="s">
        <v>218</v>
      </c>
      <c r="N938" t="s">
        <v>142</v>
      </c>
      <c r="O938" t="s">
        <v>315</v>
      </c>
      <c r="P938">
        <v>97</v>
      </c>
      <c r="Q938" t="s">
        <v>173</v>
      </c>
      <c r="R938" t="s">
        <v>253</v>
      </c>
      <c r="S938" t="s">
        <v>49</v>
      </c>
    </row>
    <row r="939" spans="1:19" x14ac:dyDescent="0.2">
      <c r="A939" t="s">
        <v>37</v>
      </c>
      <c r="B939" s="17">
        <v>42865.041666666664</v>
      </c>
      <c r="C939" t="s">
        <v>71</v>
      </c>
      <c r="D939" t="s">
        <v>170</v>
      </c>
      <c r="E939" t="s">
        <v>71</v>
      </c>
      <c r="F939">
        <v>83</v>
      </c>
      <c r="G939">
        <v>85</v>
      </c>
      <c r="H939">
        <v>82</v>
      </c>
      <c r="I939" t="s">
        <v>57</v>
      </c>
      <c r="J939" t="s">
        <v>40</v>
      </c>
      <c r="K939" t="s">
        <v>116</v>
      </c>
      <c r="L939" t="s">
        <v>223</v>
      </c>
      <c r="M939" t="s">
        <v>91</v>
      </c>
      <c r="N939" t="s">
        <v>218</v>
      </c>
      <c r="O939" t="s">
        <v>242</v>
      </c>
      <c r="P939">
        <v>112</v>
      </c>
      <c r="Q939" t="s">
        <v>303</v>
      </c>
      <c r="R939" t="s">
        <v>841</v>
      </c>
      <c r="S939" t="s">
        <v>49</v>
      </c>
    </row>
    <row r="940" spans="1:19" x14ac:dyDescent="0.2">
      <c r="A940" t="s">
        <v>37</v>
      </c>
      <c r="B940" s="17">
        <v>42865.083333333336</v>
      </c>
      <c r="C940" t="s">
        <v>71</v>
      </c>
      <c r="D940" t="s">
        <v>96</v>
      </c>
      <c r="E940" t="s">
        <v>63</v>
      </c>
      <c r="F940">
        <v>83</v>
      </c>
      <c r="G940">
        <v>84</v>
      </c>
      <c r="H940">
        <v>83</v>
      </c>
      <c r="I940" t="s">
        <v>116</v>
      </c>
      <c r="J940" t="s">
        <v>57</v>
      </c>
      <c r="K940" t="s">
        <v>184</v>
      </c>
      <c r="L940" t="s">
        <v>218</v>
      </c>
      <c r="M940" t="s">
        <v>91</v>
      </c>
      <c r="N940" t="s">
        <v>218</v>
      </c>
      <c r="O940" t="s">
        <v>219</v>
      </c>
      <c r="P940">
        <v>107</v>
      </c>
      <c r="Q940" t="s">
        <v>368</v>
      </c>
      <c r="R940" t="s">
        <v>253</v>
      </c>
      <c r="S940" t="s">
        <v>49</v>
      </c>
    </row>
    <row r="941" spans="1:19" x14ac:dyDescent="0.2">
      <c r="A941" t="s">
        <v>37</v>
      </c>
      <c r="B941" s="17">
        <v>42865.125</v>
      </c>
      <c r="C941" t="s">
        <v>96</v>
      </c>
      <c r="D941" t="s">
        <v>170</v>
      </c>
      <c r="E941" t="s">
        <v>267</v>
      </c>
      <c r="F941">
        <v>79</v>
      </c>
      <c r="G941">
        <v>84</v>
      </c>
      <c r="H941">
        <v>79</v>
      </c>
      <c r="I941" t="s">
        <v>41</v>
      </c>
      <c r="J941" t="s">
        <v>57</v>
      </c>
      <c r="K941" t="s">
        <v>41</v>
      </c>
      <c r="L941" t="s">
        <v>142</v>
      </c>
      <c r="M941" t="s">
        <v>218</v>
      </c>
      <c r="N941" t="s">
        <v>142</v>
      </c>
      <c r="O941" t="s">
        <v>214</v>
      </c>
      <c r="P941">
        <v>109</v>
      </c>
      <c r="Q941" t="s">
        <v>136</v>
      </c>
      <c r="R941" t="s">
        <v>307</v>
      </c>
      <c r="S941" t="s">
        <v>49</v>
      </c>
    </row>
    <row r="942" spans="1:19" x14ac:dyDescent="0.2">
      <c r="A942" t="s">
        <v>37</v>
      </c>
      <c r="B942" s="17">
        <v>42865.166666666664</v>
      </c>
      <c r="C942" t="s">
        <v>115</v>
      </c>
      <c r="D942" t="s">
        <v>125</v>
      </c>
      <c r="E942" t="s">
        <v>115</v>
      </c>
      <c r="F942">
        <v>82</v>
      </c>
      <c r="G942">
        <v>82</v>
      </c>
      <c r="H942">
        <v>79</v>
      </c>
      <c r="I942" t="s">
        <v>245</v>
      </c>
      <c r="J942" t="s">
        <v>245</v>
      </c>
      <c r="K942" t="s">
        <v>41</v>
      </c>
      <c r="L942" t="s">
        <v>236</v>
      </c>
      <c r="M942" t="s">
        <v>142</v>
      </c>
      <c r="N942" t="s">
        <v>236</v>
      </c>
      <c r="O942" t="s">
        <v>214</v>
      </c>
      <c r="P942">
        <v>108</v>
      </c>
      <c r="Q942" t="s">
        <v>295</v>
      </c>
      <c r="R942" t="s">
        <v>253</v>
      </c>
      <c r="S942" t="s">
        <v>49</v>
      </c>
    </row>
    <row r="943" spans="1:19" x14ac:dyDescent="0.2">
      <c r="A943" t="s">
        <v>37</v>
      </c>
      <c r="B943" s="17">
        <v>42865.208333333336</v>
      </c>
      <c r="C943" t="s">
        <v>71</v>
      </c>
      <c r="D943" t="s">
        <v>96</v>
      </c>
      <c r="E943" t="s">
        <v>115</v>
      </c>
      <c r="F943">
        <v>80</v>
      </c>
      <c r="G943">
        <v>82</v>
      </c>
      <c r="H943">
        <v>80</v>
      </c>
      <c r="I943" t="s">
        <v>41</v>
      </c>
      <c r="J943" t="s">
        <v>90</v>
      </c>
      <c r="K943" t="s">
        <v>41</v>
      </c>
      <c r="L943" t="s">
        <v>250</v>
      </c>
      <c r="M943" t="s">
        <v>236</v>
      </c>
      <c r="N943" t="s">
        <v>250</v>
      </c>
      <c r="O943" t="s">
        <v>219</v>
      </c>
      <c r="P943">
        <v>121</v>
      </c>
      <c r="Q943" t="s">
        <v>332</v>
      </c>
      <c r="R943" t="s">
        <v>253</v>
      </c>
      <c r="S943" t="s">
        <v>49</v>
      </c>
    </row>
    <row r="944" spans="1:19" x14ac:dyDescent="0.2">
      <c r="A944" t="s">
        <v>37</v>
      </c>
      <c r="B944" s="17">
        <v>42865.25</v>
      </c>
      <c r="C944" t="s">
        <v>71</v>
      </c>
      <c r="D944" t="s">
        <v>96</v>
      </c>
      <c r="E944" t="s">
        <v>115</v>
      </c>
      <c r="F944">
        <v>79</v>
      </c>
      <c r="G944">
        <v>80</v>
      </c>
      <c r="H944">
        <v>78</v>
      </c>
      <c r="I944" t="s">
        <v>41</v>
      </c>
      <c r="J944" t="s">
        <v>227</v>
      </c>
      <c r="K944" t="s">
        <v>231</v>
      </c>
      <c r="L944" t="s">
        <v>268</v>
      </c>
      <c r="M944" t="s">
        <v>250</v>
      </c>
      <c r="N944" t="s">
        <v>268</v>
      </c>
      <c r="O944" t="s">
        <v>219</v>
      </c>
      <c r="P944">
        <v>122</v>
      </c>
      <c r="Q944" t="s">
        <v>52</v>
      </c>
      <c r="R944" t="s">
        <v>253</v>
      </c>
      <c r="S944" t="s">
        <v>49</v>
      </c>
    </row>
    <row r="945" spans="1:19" x14ac:dyDescent="0.2">
      <c r="A945" t="s">
        <v>37</v>
      </c>
      <c r="B945" s="17">
        <v>42865.291666666664</v>
      </c>
      <c r="C945" t="s">
        <v>169</v>
      </c>
      <c r="D945" t="s">
        <v>169</v>
      </c>
      <c r="E945" t="s">
        <v>63</v>
      </c>
      <c r="F945">
        <v>74</v>
      </c>
      <c r="G945">
        <v>79</v>
      </c>
      <c r="H945">
        <v>74</v>
      </c>
      <c r="I945" t="s">
        <v>386</v>
      </c>
      <c r="J945" t="s">
        <v>41</v>
      </c>
      <c r="K945" t="s">
        <v>386</v>
      </c>
      <c r="L945" t="s">
        <v>256</v>
      </c>
      <c r="M945" t="s">
        <v>277</v>
      </c>
      <c r="N945" t="s">
        <v>272</v>
      </c>
      <c r="O945" t="s">
        <v>315</v>
      </c>
      <c r="P945">
        <v>124</v>
      </c>
      <c r="Q945" t="s">
        <v>303</v>
      </c>
      <c r="R945" t="s">
        <v>253</v>
      </c>
      <c r="S945" t="s">
        <v>49</v>
      </c>
    </row>
    <row r="946" spans="1:19" x14ac:dyDescent="0.2">
      <c r="A946" t="s">
        <v>37</v>
      </c>
      <c r="B946" s="17">
        <v>42865.333333333336</v>
      </c>
      <c r="C946" t="s">
        <v>115</v>
      </c>
      <c r="D946" t="s">
        <v>169</v>
      </c>
      <c r="E946" t="s">
        <v>115</v>
      </c>
      <c r="F946">
        <v>79</v>
      </c>
      <c r="G946">
        <v>79</v>
      </c>
      <c r="H946">
        <v>74</v>
      </c>
      <c r="I946" t="s">
        <v>56</v>
      </c>
      <c r="J946" t="s">
        <v>56</v>
      </c>
      <c r="K946" t="s">
        <v>386</v>
      </c>
      <c r="L946" t="s">
        <v>255</v>
      </c>
      <c r="M946" t="s">
        <v>255</v>
      </c>
      <c r="N946" t="s">
        <v>256</v>
      </c>
      <c r="O946" t="s">
        <v>205</v>
      </c>
      <c r="P946">
        <v>115</v>
      </c>
      <c r="Q946" t="s">
        <v>665</v>
      </c>
      <c r="R946" t="s">
        <v>253</v>
      </c>
      <c r="S946" t="s">
        <v>49</v>
      </c>
    </row>
    <row r="947" spans="1:19" x14ac:dyDescent="0.2">
      <c r="A947" t="s">
        <v>37</v>
      </c>
      <c r="B947" s="17">
        <v>42865.375</v>
      </c>
      <c r="C947" t="s">
        <v>120</v>
      </c>
      <c r="D947" t="s">
        <v>96</v>
      </c>
      <c r="E947" t="s">
        <v>155</v>
      </c>
      <c r="F947">
        <v>82</v>
      </c>
      <c r="G947">
        <v>82</v>
      </c>
      <c r="H947">
        <v>77</v>
      </c>
      <c r="I947" t="s">
        <v>41</v>
      </c>
      <c r="J947" t="s">
        <v>41</v>
      </c>
      <c r="K947" t="s">
        <v>234</v>
      </c>
      <c r="L947" t="s">
        <v>345</v>
      </c>
      <c r="M947" t="s">
        <v>345</v>
      </c>
      <c r="N947" t="s">
        <v>250</v>
      </c>
      <c r="O947" t="s">
        <v>98</v>
      </c>
      <c r="P947">
        <v>95</v>
      </c>
      <c r="Q947" t="s">
        <v>312</v>
      </c>
      <c r="R947" t="s">
        <v>458</v>
      </c>
      <c r="S947" t="s">
        <v>49</v>
      </c>
    </row>
    <row r="948" spans="1:19" x14ac:dyDescent="0.2">
      <c r="A948" t="s">
        <v>37</v>
      </c>
      <c r="B948" s="17">
        <v>42865.416666666664</v>
      </c>
      <c r="C948" t="s">
        <v>257</v>
      </c>
      <c r="D948" t="s">
        <v>119</v>
      </c>
      <c r="E948" t="s">
        <v>120</v>
      </c>
      <c r="F948">
        <v>76</v>
      </c>
      <c r="G948">
        <v>82</v>
      </c>
      <c r="H948">
        <v>75</v>
      </c>
      <c r="I948" t="s">
        <v>64</v>
      </c>
      <c r="J948" t="s">
        <v>64</v>
      </c>
      <c r="K948" t="s">
        <v>41</v>
      </c>
      <c r="L948" t="s">
        <v>140</v>
      </c>
      <c r="M948" t="s">
        <v>140</v>
      </c>
      <c r="N948" t="s">
        <v>345</v>
      </c>
      <c r="O948" t="s">
        <v>282</v>
      </c>
      <c r="P948">
        <v>120</v>
      </c>
      <c r="Q948" t="s">
        <v>358</v>
      </c>
      <c r="R948" t="s">
        <v>999</v>
      </c>
      <c r="S948" t="s">
        <v>49</v>
      </c>
    </row>
    <row r="949" spans="1:19" x14ac:dyDescent="0.2">
      <c r="A949" t="s">
        <v>37</v>
      </c>
      <c r="B949" s="17">
        <v>42865.458333333336</v>
      </c>
      <c r="C949" t="s">
        <v>109</v>
      </c>
      <c r="D949" t="s">
        <v>109</v>
      </c>
      <c r="E949" t="s">
        <v>257</v>
      </c>
      <c r="F949">
        <v>72</v>
      </c>
      <c r="G949">
        <v>76</v>
      </c>
      <c r="H949">
        <v>71</v>
      </c>
      <c r="I949" t="s">
        <v>116</v>
      </c>
      <c r="J949" t="s">
        <v>88</v>
      </c>
      <c r="K949" t="s">
        <v>245</v>
      </c>
      <c r="L949" t="s">
        <v>81</v>
      </c>
      <c r="M949" t="s">
        <v>81</v>
      </c>
      <c r="N949" t="s">
        <v>140</v>
      </c>
      <c r="O949" t="s">
        <v>112</v>
      </c>
      <c r="P949">
        <v>119</v>
      </c>
      <c r="Q949" t="s">
        <v>358</v>
      </c>
      <c r="R949" t="s">
        <v>998</v>
      </c>
      <c r="S949" t="s">
        <v>49</v>
      </c>
    </row>
    <row r="950" spans="1:19" x14ac:dyDescent="0.2">
      <c r="A950" t="s">
        <v>37</v>
      </c>
      <c r="B950" s="17">
        <v>42865.5</v>
      </c>
      <c r="C950" t="s">
        <v>325</v>
      </c>
      <c r="D950" t="s">
        <v>203</v>
      </c>
      <c r="E950" t="s">
        <v>109</v>
      </c>
      <c r="F950">
        <v>70</v>
      </c>
      <c r="G950">
        <v>73</v>
      </c>
      <c r="H950">
        <v>69</v>
      </c>
      <c r="I950" t="s">
        <v>57</v>
      </c>
      <c r="J950" t="s">
        <v>54</v>
      </c>
      <c r="K950" t="s">
        <v>90</v>
      </c>
      <c r="L950" t="s">
        <v>130</v>
      </c>
      <c r="M950" t="s">
        <v>130</v>
      </c>
      <c r="N950" t="s">
        <v>81</v>
      </c>
      <c r="O950" t="s">
        <v>163</v>
      </c>
      <c r="P950">
        <v>127</v>
      </c>
      <c r="Q950" t="s">
        <v>591</v>
      </c>
      <c r="R950" t="s">
        <v>997</v>
      </c>
      <c r="S950" t="s">
        <v>49</v>
      </c>
    </row>
    <row r="951" spans="1:19" x14ac:dyDescent="0.2">
      <c r="A951" t="s">
        <v>37</v>
      </c>
      <c r="B951" s="17">
        <v>42865.541666666664</v>
      </c>
      <c r="C951" t="s">
        <v>221</v>
      </c>
      <c r="D951" t="s">
        <v>390</v>
      </c>
      <c r="E951" t="s">
        <v>325</v>
      </c>
      <c r="F951">
        <v>66</v>
      </c>
      <c r="G951">
        <v>71</v>
      </c>
      <c r="H951">
        <v>64</v>
      </c>
      <c r="I951" t="s">
        <v>90</v>
      </c>
      <c r="J951" t="s">
        <v>87</v>
      </c>
      <c r="K951" t="s">
        <v>64</v>
      </c>
      <c r="L951" t="s">
        <v>58</v>
      </c>
      <c r="M951" t="s">
        <v>58</v>
      </c>
      <c r="N951" t="s">
        <v>130</v>
      </c>
      <c r="O951" t="s">
        <v>252</v>
      </c>
      <c r="P951">
        <v>139</v>
      </c>
      <c r="Q951" t="s">
        <v>527</v>
      </c>
      <c r="R951" t="s">
        <v>994</v>
      </c>
      <c r="S951" t="s">
        <v>49</v>
      </c>
    </row>
    <row r="952" spans="1:19" x14ac:dyDescent="0.2">
      <c r="A952" t="s">
        <v>37</v>
      </c>
      <c r="B952" s="17">
        <v>42865.583333333336</v>
      </c>
      <c r="C952" t="s">
        <v>383</v>
      </c>
      <c r="D952" t="s">
        <v>326</v>
      </c>
      <c r="E952" t="s">
        <v>211</v>
      </c>
      <c r="F952">
        <v>64</v>
      </c>
      <c r="G952">
        <v>69</v>
      </c>
      <c r="H952">
        <v>63</v>
      </c>
      <c r="I952" t="s">
        <v>40</v>
      </c>
      <c r="J952" t="s">
        <v>86</v>
      </c>
      <c r="K952" t="s">
        <v>41</v>
      </c>
      <c r="L952" t="s">
        <v>81</v>
      </c>
      <c r="M952" t="s">
        <v>58</v>
      </c>
      <c r="N952" t="s">
        <v>81</v>
      </c>
      <c r="O952" t="s">
        <v>192</v>
      </c>
      <c r="P952">
        <v>109</v>
      </c>
      <c r="Q952" t="s">
        <v>527</v>
      </c>
      <c r="R952" t="s">
        <v>996</v>
      </c>
      <c r="S952" t="s">
        <v>49</v>
      </c>
    </row>
    <row r="953" spans="1:19" x14ac:dyDescent="0.2">
      <c r="A953" t="s">
        <v>37</v>
      </c>
      <c r="B953" s="17">
        <v>42865.625</v>
      </c>
      <c r="C953" t="s">
        <v>318</v>
      </c>
      <c r="D953" t="s">
        <v>326</v>
      </c>
      <c r="E953" t="s">
        <v>318</v>
      </c>
      <c r="F953">
        <v>64</v>
      </c>
      <c r="G953">
        <v>68</v>
      </c>
      <c r="H953">
        <v>63</v>
      </c>
      <c r="I953" t="s">
        <v>116</v>
      </c>
      <c r="J953" t="s">
        <v>73</v>
      </c>
      <c r="K953" t="s">
        <v>116</v>
      </c>
      <c r="L953" t="s">
        <v>171</v>
      </c>
      <c r="M953" t="s">
        <v>81</v>
      </c>
      <c r="N953" t="s">
        <v>171</v>
      </c>
      <c r="O953" t="s">
        <v>163</v>
      </c>
      <c r="P953">
        <v>120</v>
      </c>
      <c r="Q953" t="s">
        <v>802</v>
      </c>
      <c r="R953" t="s">
        <v>995</v>
      </c>
      <c r="S953" t="s">
        <v>49</v>
      </c>
    </row>
    <row r="954" spans="1:19" x14ac:dyDescent="0.2">
      <c r="A954" t="s">
        <v>37</v>
      </c>
      <c r="B954" s="17">
        <v>42865.666666666664</v>
      </c>
      <c r="C954" t="s">
        <v>314</v>
      </c>
      <c r="D954" t="s">
        <v>195</v>
      </c>
      <c r="E954" t="s">
        <v>419</v>
      </c>
      <c r="F954">
        <v>63</v>
      </c>
      <c r="G954">
        <v>68</v>
      </c>
      <c r="H954">
        <v>61</v>
      </c>
      <c r="I954" t="s">
        <v>74</v>
      </c>
      <c r="J954" t="s">
        <v>126</v>
      </c>
      <c r="K954" t="s">
        <v>90</v>
      </c>
      <c r="L954" t="s">
        <v>250</v>
      </c>
      <c r="M954" t="s">
        <v>146</v>
      </c>
      <c r="N954" t="s">
        <v>250</v>
      </c>
      <c r="O954" t="s">
        <v>117</v>
      </c>
      <c r="P954">
        <v>119</v>
      </c>
      <c r="Q954" t="s">
        <v>365</v>
      </c>
      <c r="R954" t="s">
        <v>994</v>
      </c>
      <c r="S954" t="s">
        <v>49</v>
      </c>
    </row>
    <row r="955" spans="1:19" x14ac:dyDescent="0.2">
      <c r="A955" t="s">
        <v>37</v>
      </c>
      <c r="B955" s="17">
        <v>42865.708333333336</v>
      </c>
      <c r="C955" t="s">
        <v>286</v>
      </c>
      <c r="D955" t="s">
        <v>376</v>
      </c>
      <c r="E955" t="s">
        <v>196</v>
      </c>
      <c r="F955">
        <v>60</v>
      </c>
      <c r="G955">
        <v>64</v>
      </c>
      <c r="H955">
        <v>57</v>
      </c>
      <c r="I955" t="s">
        <v>245</v>
      </c>
      <c r="J955" t="s">
        <v>87</v>
      </c>
      <c r="K955" t="s">
        <v>43</v>
      </c>
      <c r="L955" t="s">
        <v>301</v>
      </c>
      <c r="M955" t="s">
        <v>250</v>
      </c>
      <c r="N955" t="s">
        <v>301</v>
      </c>
      <c r="O955" t="s">
        <v>117</v>
      </c>
      <c r="P955">
        <v>143</v>
      </c>
      <c r="Q955" t="s">
        <v>428</v>
      </c>
      <c r="R955" t="s">
        <v>993</v>
      </c>
      <c r="S955" t="s">
        <v>49</v>
      </c>
    </row>
    <row r="956" spans="1:19" x14ac:dyDescent="0.2">
      <c r="A956" t="s">
        <v>37</v>
      </c>
      <c r="B956" s="17">
        <v>42865.75</v>
      </c>
      <c r="C956" t="s">
        <v>275</v>
      </c>
      <c r="D956" t="s">
        <v>202</v>
      </c>
      <c r="E956" t="s">
        <v>383</v>
      </c>
      <c r="F956">
        <v>62</v>
      </c>
      <c r="G956">
        <v>62</v>
      </c>
      <c r="H956">
        <v>59</v>
      </c>
      <c r="I956" t="s">
        <v>116</v>
      </c>
      <c r="J956" t="s">
        <v>89</v>
      </c>
      <c r="K956" t="s">
        <v>232</v>
      </c>
      <c r="L956" t="s">
        <v>180</v>
      </c>
      <c r="M956" t="s">
        <v>301</v>
      </c>
      <c r="N956" t="s">
        <v>180</v>
      </c>
      <c r="O956" t="s">
        <v>70</v>
      </c>
      <c r="P956">
        <v>121</v>
      </c>
      <c r="Q956" t="s">
        <v>479</v>
      </c>
      <c r="R956" t="s">
        <v>992</v>
      </c>
      <c r="S956" t="s">
        <v>49</v>
      </c>
    </row>
    <row r="957" spans="1:19" x14ac:dyDescent="0.2">
      <c r="A957" t="s">
        <v>37</v>
      </c>
      <c r="B957" s="17">
        <v>42865.791666666664</v>
      </c>
      <c r="C957" t="s">
        <v>212</v>
      </c>
      <c r="D957" t="s">
        <v>326</v>
      </c>
      <c r="E957" t="s">
        <v>318</v>
      </c>
      <c r="F957">
        <v>66</v>
      </c>
      <c r="G957">
        <v>66</v>
      </c>
      <c r="H957">
        <v>59</v>
      </c>
      <c r="I957" t="s">
        <v>54</v>
      </c>
      <c r="J957" t="s">
        <v>74</v>
      </c>
      <c r="K957" t="s">
        <v>231</v>
      </c>
      <c r="L957" t="s">
        <v>484</v>
      </c>
      <c r="M957" t="s">
        <v>460</v>
      </c>
      <c r="N957" t="s">
        <v>484</v>
      </c>
      <c r="O957" t="s">
        <v>315</v>
      </c>
      <c r="P957">
        <v>100</v>
      </c>
      <c r="Q957" t="s">
        <v>300</v>
      </c>
      <c r="R957" t="s">
        <v>991</v>
      </c>
      <c r="S957" t="s">
        <v>49</v>
      </c>
    </row>
    <row r="958" spans="1:19" x14ac:dyDescent="0.2">
      <c r="A958" t="s">
        <v>37</v>
      </c>
      <c r="B958" s="17">
        <v>42865.833333333336</v>
      </c>
      <c r="C958" t="s">
        <v>291</v>
      </c>
      <c r="D958" t="s">
        <v>212</v>
      </c>
      <c r="E958" t="s">
        <v>291</v>
      </c>
      <c r="F958">
        <v>65</v>
      </c>
      <c r="G958">
        <v>66</v>
      </c>
      <c r="H958">
        <v>64</v>
      </c>
      <c r="I958" t="s">
        <v>227</v>
      </c>
      <c r="J958" t="s">
        <v>40</v>
      </c>
      <c r="K958" t="s">
        <v>227</v>
      </c>
      <c r="L958" t="s">
        <v>258</v>
      </c>
      <c r="M958" t="s">
        <v>258</v>
      </c>
      <c r="N958" t="s">
        <v>186</v>
      </c>
      <c r="O958" t="s">
        <v>47</v>
      </c>
      <c r="P958">
        <v>105</v>
      </c>
      <c r="Q958" t="s">
        <v>334</v>
      </c>
      <c r="R958" t="s">
        <v>990</v>
      </c>
      <c r="S958" t="s">
        <v>49</v>
      </c>
    </row>
    <row r="959" spans="1:19" x14ac:dyDescent="0.2">
      <c r="A959" t="s">
        <v>37</v>
      </c>
      <c r="B959" s="17">
        <v>42865.875</v>
      </c>
      <c r="C959" t="s">
        <v>101</v>
      </c>
      <c r="D959" t="s">
        <v>291</v>
      </c>
      <c r="E959" t="s">
        <v>543</v>
      </c>
      <c r="F959">
        <v>70</v>
      </c>
      <c r="G959">
        <v>71</v>
      </c>
      <c r="H959">
        <v>65</v>
      </c>
      <c r="I959" t="s">
        <v>232</v>
      </c>
      <c r="J959" t="s">
        <v>245</v>
      </c>
      <c r="K959" t="s">
        <v>231</v>
      </c>
      <c r="L959" t="s">
        <v>256</v>
      </c>
      <c r="M959" t="s">
        <v>256</v>
      </c>
      <c r="N959" t="s">
        <v>258</v>
      </c>
      <c r="O959" t="s">
        <v>219</v>
      </c>
      <c r="P959">
        <v>98</v>
      </c>
      <c r="Q959" t="s">
        <v>68</v>
      </c>
      <c r="R959" t="s">
        <v>989</v>
      </c>
      <c r="S959" t="s">
        <v>49</v>
      </c>
    </row>
    <row r="960" spans="1:19" x14ac:dyDescent="0.2">
      <c r="A960" t="s">
        <v>37</v>
      </c>
      <c r="B960" s="17">
        <v>42865.916666666664</v>
      </c>
      <c r="C960" t="s">
        <v>440</v>
      </c>
      <c r="D960" t="s">
        <v>101</v>
      </c>
      <c r="E960" t="s">
        <v>440</v>
      </c>
      <c r="F960">
        <v>78</v>
      </c>
      <c r="G960">
        <v>78</v>
      </c>
      <c r="H960">
        <v>70</v>
      </c>
      <c r="I960" t="s">
        <v>90</v>
      </c>
      <c r="J960" t="s">
        <v>90</v>
      </c>
      <c r="K960" t="s">
        <v>231</v>
      </c>
      <c r="L960" t="s">
        <v>172</v>
      </c>
      <c r="M960" t="s">
        <v>172</v>
      </c>
      <c r="N960" t="s">
        <v>256</v>
      </c>
      <c r="O960" t="s">
        <v>67</v>
      </c>
      <c r="P960">
        <v>105</v>
      </c>
      <c r="Q960" t="s">
        <v>370</v>
      </c>
      <c r="R960" t="s">
        <v>253</v>
      </c>
      <c r="S960" t="s">
        <v>49</v>
      </c>
    </row>
    <row r="961" spans="1:19" x14ac:dyDescent="0.2">
      <c r="A961" t="s">
        <v>37</v>
      </c>
      <c r="B961" s="17">
        <v>42865.958333333336</v>
      </c>
      <c r="C961" t="s">
        <v>254</v>
      </c>
      <c r="D961" t="s">
        <v>440</v>
      </c>
      <c r="E961" t="s">
        <v>169</v>
      </c>
      <c r="F961">
        <v>73</v>
      </c>
      <c r="G961">
        <v>78</v>
      </c>
      <c r="H961">
        <v>73</v>
      </c>
      <c r="I961" t="s">
        <v>386</v>
      </c>
      <c r="J961" t="s">
        <v>90</v>
      </c>
      <c r="K961" t="s">
        <v>386</v>
      </c>
      <c r="L961" t="s">
        <v>146</v>
      </c>
      <c r="M961" t="s">
        <v>146</v>
      </c>
      <c r="N961" t="s">
        <v>172</v>
      </c>
      <c r="O961" t="s">
        <v>269</v>
      </c>
      <c r="P961">
        <v>128</v>
      </c>
      <c r="Q961" t="s">
        <v>112</v>
      </c>
      <c r="R961" t="s">
        <v>253</v>
      </c>
      <c r="S961" t="s">
        <v>49</v>
      </c>
    </row>
    <row r="962" spans="1:19" x14ac:dyDescent="0.2">
      <c r="A962" t="s">
        <v>37</v>
      </c>
      <c r="B962" s="17">
        <v>42866</v>
      </c>
      <c r="C962" t="s">
        <v>175</v>
      </c>
      <c r="D962" t="s">
        <v>440</v>
      </c>
      <c r="E962" t="s">
        <v>71</v>
      </c>
      <c r="F962">
        <v>76</v>
      </c>
      <c r="G962">
        <v>77</v>
      </c>
      <c r="H962">
        <v>73</v>
      </c>
      <c r="I962" t="s">
        <v>56</v>
      </c>
      <c r="J962" t="s">
        <v>56</v>
      </c>
      <c r="K962" t="s">
        <v>339</v>
      </c>
      <c r="L962" t="s">
        <v>75</v>
      </c>
      <c r="M962" t="s">
        <v>75</v>
      </c>
      <c r="N962" t="s">
        <v>146</v>
      </c>
      <c r="O962" t="s">
        <v>76</v>
      </c>
      <c r="P962">
        <v>101</v>
      </c>
      <c r="Q962" t="s">
        <v>409</v>
      </c>
      <c r="R962" t="s">
        <v>253</v>
      </c>
      <c r="S962" t="s">
        <v>49</v>
      </c>
    </row>
    <row r="963" spans="1:19" x14ac:dyDescent="0.2">
      <c r="A963" t="s">
        <v>37</v>
      </c>
      <c r="B963" s="17">
        <v>42866.041666666664</v>
      </c>
      <c r="C963" t="s">
        <v>175</v>
      </c>
      <c r="D963" t="s">
        <v>169</v>
      </c>
      <c r="E963" t="s">
        <v>170</v>
      </c>
      <c r="F963">
        <v>81</v>
      </c>
      <c r="G963">
        <v>81</v>
      </c>
      <c r="H963">
        <v>76</v>
      </c>
      <c r="I963" t="s">
        <v>184</v>
      </c>
      <c r="J963" t="s">
        <v>184</v>
      </c>
      <c r="K963" t="s">
        <v>56</v>
      </c>
      <c r="L963" t="s">
        <v>149</v>
      </c>
      <c r="M963" t="s">
        <v>149</v>
      </c>
      <c r="N963" t="s">
        <v>75</v>
      </c>
      <c r="O963" t="s">
        <v>76</v>
      </c>
      <c r="P963">
        <v>119</v>
      </c>
      <c r="Q963" t="s">
        <v>177</v>
      </c>
      <c r="R963" t="s">
        <v>253</v>
      </c>
      <c r="S963" t="s">
        <v>49</v>
      </c>
    </row>
    <row r="964" spans="1:19" x14ac:dyDescent="0.2">
      <c r="A964" t="s">
        <v>37</v>
      </c>
      <c r="B964" s="17">
        <v>42866.083333333336</v>
      </c>
      <c r="C964" t="s">
        <v>169</v>
      </c>
      <c r="D964" t="s">
        <v>169</v>
      </c>
      <c r="E964" t="s">
        <v>125</v>
      </c>
      <c r="F964">
        <v>82</v>
      </c>
      <c r="G964">
        <v>83</v>
      </c>
      <c r="H964">
        <v>81</v>
      </c>
      <c r="I964" t="s">
        <v>89</v>
      </c>
      <c r="J964" t="s">
        <v>89</v>
      </c>
      <c r="K964" t="s">
        <v>184</v>
      </c>
      <c r="L964" t="s">
        <v>153</v>
      </c>
      <c r="M964" t="s">
        <v>149</v>
      </c>
      <c r="N964" t="s">
        <v>281</v>
      </c>
      <c r="O964" t="s">
        <v>219</v>
      </c>
      <c r="P964">
        <v>114</v>
      </c>
      <c r="Q964" t="s">
        <v>259</v>
      </c>
      <c r="R964" t="s">
        <v>253</v>
      </c>
      <c r="S964" t="s">
        <v>49</v>
      </c>
    </row>
    <row r="965" spans="1:19" x14ac:dyDescent="0.2">
      <c r="A965" t="s">
        <v>37</v>
      </c>
      <c r="B965" s="17">
        <v>42866.125</v>
      </c>
      <c r="C965" t="s">
        <v>254</v>
      </c>
      <c r="D965" t="s">
        <v>254</v>
      </c>
      <c r="E965" t="s">
        <v>175</v>
      </c>
      <c r="F965">
        <v>82</v>
      </c>
      <c r="G965">
        <v>83</v>
      </c>
      <c r="H965">
        <v>82</v>
      </c>
      <c r="I965" t="s">
        <v>40</v>
      </c>
      <c r="J965" t="s">
        <v>54</v>
      </c>
      <c r="K965" t="s">
        <v>88</v>
      </c>
      <c r="L965" t="s">
        <v>153</v>
      </c>
      <c r="M965" t="s">
        <v>149</v>
      </c>
      <c r="N965" t="s">
        <v>281</v>
      </c>
      <c r="O965" t="s">
        <v>166</v>
      </c>
      <c r="P965">
        <v>109</v>
      </c>
      <c r="Q965" t="s">
        <v>292</v>
      </c>
      <c r="R965" t="s">
        <v>307</v>
      </c>
      <c r="S965" t="s">
        <v>49</v>
      </c>
    </row>
    <row r="966" spans="1:19" x14ac:dyDescent="0.2">
      <c r="A966" t="s">
        <v>37</v>
      </c>
      <c r="B966" s="17">
        <v>42866.166666666664</v>
      </c>
      <c r="C966" t="s">
        <v>169</v>
      </c>
      <c r="D966" t="s">
        <v>254</v>
      </c>
      <c r="E966" t="s">
        <v>125</v>
      </c>
      <c r="F966">
        <v>81</v>
      </c>
      <c r="G966">
        <v>82</v>
      </c>
      <c r="H966">
        <v>81</v>
      </c>
      <c r="I966" t="s">
        <v>57</v>
      </c>
      <c r="J966" t="s">
        <v>40</v>
      </c>
      <c r="K966" t="s">
        <v>116</v>
      </c>
      <c r="L966" t="s">
        <v>140</v>
      </c>
      <c r="M966" t="s">
        <v>153</v>
      </c>
      <c r="N966" t="s">
        <v>140</v>
      </c>
      <c r="O966" t="s">
        <v>264</v>
      </c>
      <c r="P966">
        <v>110</v>
      </c>
      <c r="Q966" t="s">
        <v>252</v>
      </c>
      <c r="R966" t="s">
        <v>253</v>
      </c>
      <c r="S966" t="s">
        <v>49</v>
      </c>
    </row>
    <row r="967" spans="1:19" x14ac:dyDescent="0.2">
      <c r="A967" t="s">
        <v>37</v>
      </c>
      <c r="B967" s="17">
        <v>42866.208333333336</v>
      </c>
      <c r="C967" t="s">
        <v>169</v>
      </c>
      <c r="D967" t="s">
        <v>179</v>
      </c>
      <c r="E967" t="s">
        <v>175</v>
      </c>
      <c r="F967">
        <v>81</v>
      </c>
      <c r="G967">
        <v>82</v>
      </c>
      <c r="H967">
        <v>81</v>
      </c>
      <c r="I967" t="s">
        <v>57</v>
      </c>
      <c r="J967" t="s">
        <v>88</v>
      </c>
      <c r="K967" t="s">
        <v>116</v>
      </c>
      <c r="L967" t="s">
        <v>172</v>
      </c>
      <c r="M967" t="s">
        <v>140</v>
      </c>
      <c r="N967" t="s">
        <v>172</v>
      </c>
      <c r="O967" t="s">
        <v>117</v>
      </c>
      <c r="P967">
        <v>104</v>
      </c>
      <c r="Q967" t="s">
        <v>292</v>
      </c>
      <c r="R967" t="s">
        <v>253</v>
      </c>
      <c r="S967" t="s">
        <v>49</v>
      </c>
    </row>
    <row r="968" spans="1:19" x14ac:dyDescent="0.2">
      <c r="A968" t="s">
        <v>37</v>
      </c>
      <c r="B968" s="17">
        <v>42866.25</v>
      </c>
      <c r="C968" t="s">
        <v>71</v>
      </c>
      <c r="D968" t="s">
        <v>169</v>
      </c>
      <c r="E968" t="s">
        <v>71</v>
      </c>
      <c r="F968">
        <v>83</v>
      </c>
      <c r="G968">
        <v>83</v>
      </c>
      <c r="H968">
        <v>81</v>
      </c>
      <c r="I968" t="s">
        <v>184</v>
      </c>
      <c r="J968" t="s">
        <v>88</v>
      </c>
      <c r="K968" t="s">
        <v>184</v>
      </c>
      <c r="L968" t="s">
        <v>422</v>
      </c>
      <c r="M968" t="s">
        <v>172</v>
      </c>
      <c r="N968" t="s">
        <v>422</v>
      </c>
      <c r="O968" t="s">
        <v>67</v>
      </c>
      <c r="P968">
        <v>107</v>
      </c>
      <c r="Q968" t="s">
        <v>335</v>
      </c>
      <c r="R968" t="s">
        <v>253</v>
      </c>
      <c r="S968" t="s">
        <v>49</v>
      </c>
    </row>
    <row r="969" spans="1:19" x14ac:dyDescent="0.2">
      <c r="A969" t="s">
        <v>37</v>
      </c>
      <c r="B969" s="17">
        <v>42866.291666666664</v>
      </c>
      <c r="C969" t="s">
        <v>125</v>
      </c>
      <c r="D969" t="s">
        <v>125</v>
      </c>
      <c r="E969" t="s">
        <v>71</v>
      </c>
      <c r="F969">
        <v>81</v>
      </c>
      <c r="G969">
        <v>83</v>
      </c>
      <c r="H969">
        <v>81</v>
      </c>
      <c r="I969" t="s">
        <v>184</v>
      </c>
      <c r="J969" t="s">
        <v>184</v>
      </c>
      <c r="K969" t="s">
        <v>64</v>
      </c>
      <c r="L969" t="s">
        <v>422</v>
      </c>
      <c r="M969" t="s">
        <v>297</v>
      </c>
      <c r="N969" t="s">
        <v>255</v>
      </c>
      <c r="O969" t="s">
        <v>219</v>
      </c>
      <c r="P969">
        <v>120</v>
      </c>
      <c r="Q969" t="s">
        <v>438</v>
      </c>
      <c r="R969" t="s">
        <v>253</v>
      </c>
      <c r="S969" t="s">
        <v>49</v>
      </c>
    </row>
    <row r="970" spans="1:19" x14ac:dyDescent="0.2">
      <c r="A970" t="s">
        <v>37</v>
      </c>
      <c r="B970" s="17">
        <v>42866.333333333336</v>
      </c>
      <c r="C970" t="s">
        <v>169</v>
      </c>
      <c r="D970" t="s">
        <v>254</v>
      </c>
      <c r="E970" t="s">
        <v>170</v>
      </c>
      <c r="F970">
        <v>76</v>
      </c>
      <c r="G970">
        <v>81</v>
      </c>
      <c r="H970">
        <v>76</v>
      </c>
      <c r="I970" t="s">
        <v>43</v>
      </c>
      <c r="J970" t="s">
        <v>90</v>
      </c>
      <c r="K970" t="s">
        <v>43</v>
      </c>
      <c r="L970" t="s">
        <v>255</v>
      </c>
      <c r="M970" t="s">
        <v>297</v>
      </c>
      <c r="N970" t="s">
        <v>255</v>
      </c>
      <c r="O970" t="s">
        <v>302</v>
      </c>
      <c r="P970">
        <v>124</v>
      </c>
      <c r="Q970" t="s">
        <v>52</v>
      </c>
      <c r="R970" t="s">
        <v>253</v>
      </c>
      <c r="S970" t="s">
        <v>49</v>
      </c>
    </row>
    <row r="971" spans="1:19" x14ac:dyDescent="0.2">
      <c r="A971" t="s">
        <v>37</v>
      </c>
      <c r="B971" s="17">
        <v>42866.375</v>
      </c>
      <c r="C971" t="s">
        <v>440</v>
      </c>
      <c r="D971" t="s">
        <v>440</v>
      </c>
      <c r="E971" t="s">
        <v>125</v>
      </c>
      <c r="F971">
        <v>73</v>
      </c>
      <c r="G971">
        <v>77</v>
      </c>
      <c r="H971">
        <v>73</v>
      </c>
      <c r="I971" t="s">
        <v>408</v>
      </c>
      <c r="J971" t="s">
        <v>231</v>
      </c>
      <c r="K971" t="s">
        <v>386</v>
      </c>
      <c r="L971" t="s">
        <v>345</v>
      </c>
      <c r="M971" t="s">
        <v>345</v>
      </c>
      <c r="N971" t="s">
        <v>255</v>
      </c>
      <c r="O971" t="s">
        <v>192</v>
      </c>
      <c r="P971">
        <v>132</v>
      </c>
      <c r="Q971" t="s">
        <v>365</v>
      </c>
      <c r="R971" t="s">
        <v>1011</v>
      </c>
      <c r="S971" t="s">
        <v>49</v>
      </c>
    </row>
    <row r="972" spans="1:19" x14ac:dyDescent="0.2">
      <c r="A972" t="s">
        <v>37</v>
      </c>
      <c r="B972" s="17">
        <v>42866.416666666664</v>
      </c>
      <c r="C972" t="s">
        <v>108</v>
      </c>
      <c r="D972" t="s">
        <v>310</v>
      </c>
      <c r="E972" t="s">
        <v>254</v>
      </c>
      <c r="F972">
        <v>67</v>
      </c>
      <c r="G972">
        <v>75</v>
      </c>
      <c r="H972">
        <v>67</v>
      </c>
      <c r="I972" t="s">
        <v>413</v>
      </c>
      <c r="J972" t="s">
        <v>231</v>
      </c>
      <c r="K972" t="s">
        <v>413</v>
      </c>
      <c r="L972" t="s">
        <v>75</v>
      </c>
      <c r="M972" t="s">
        <v>75</v>
      </c>
      <c r="N972" t="s">
        <v>345</v>
      </c>
      <c r="O972" t="s">
        <v>177</v>
      </c>
      <c r="P972">
        <v>127</v>
      </c>
      <c r="Q972" t="s">
        <v>365</v>
      </c>
      <c r="R972" t="s">
        <v>1010</v>
      </c>
      <c r="S972" t="s">
        <v>49</v>
      </c>
    </row>
    <row r="973" spans="1:19" x14ac:dyDescent="0.2">
      <c r="A973" t="s">
        <v>37</v>
      </c>
      <c r="B973" s="17">
        <v>42866.458333333336</v>
      </c>
      <c r="C973" t="s">
        <v>183</v>
      </c>
      <c r="D973" t="s">
        <v>543</v>
      </c>
      <c r="E973" t="s">
        <v>108</v>
      </c>
      <c r="F973">
        <v>69</v>
      </c>
      <c r="G973">
        <v>71</v>
      </c>
      <c r="H973">
        <v>67</v>
      </c>
      <c r="I973" t="s">
        <v>234</v>
      </c>
      <c r="J973" t="s">
        <v>41</v>
      </c>
      <c r="K973" t="s">
        <v>413</v>
      </c>
      <c r="L973" t="s">
        <v>81</v>
      </c>
      <c r="M973" t="s">
        <v>81</v>
      </c>
      <c r="N973" t="s">
        <v>142</v>
      </c>
      <c r="O973" t="s">
        <v>252</v>
      </c>
      <c r="P973">
        <v>123</v>
      </c>
      <c r="Q973" t="s">
        <v>1007</v>
      </c>
      <c r="R973" t="s">
        <v>1009</v>
      </c>
      <c r="S973" t="s">
        <v>49</v>
      </c>
    </row>
    <row r="974" spans="1:19" x14ac:dyDescent="0.2">
      <c r="A974" t="s">
        <v>37</v>
      </c>
      <c r="B974" s="17">
        <v>42866.5</v>
      </c>
      <c r="C974" t="s">
        <v>213</v>
      </c>
      <c r="D974" t="s">
        <v>394</v>
      </c>
      <c r="E974" t="s">
        <v>183</v>
      </c>
      <c r="F974">
        <v>66</v>
      </c>
      <c r="G974">
        <v>70</v>
      </c>
      <c r="H974">
        <v>64</v>
      </c>
      <c r="I974" t="s">
        <v>56</v>
      </c>
      <c r="J974" t="s">
        <v>232</v>
      </c>
      <c r="K974" t="s">
        <v>399</v>
      </c>
      <c r="L974" t="s">
        <v>139</v>
      </c>
      <c r="M974" t="s">
        <v>130</v>
      </c>
      <c r="N974" t="s">
        <v>81</v>
      </c>
      <c r="O974" t="s">
        <v>93</v>
      </c>
      <c r="P974">
        <v>128</v>
      </c>
      <c r="Q974" t="s">
        <v>1007</v>
      </c>
      <c r="R974" t="s">
        <v>1008</v>
      </c>
      <c r="S974" t="s">
        <v>49</v>
      </c>
    </row>
    <row r="975" spans="1:19" x14ac:dyDescent="0.2">
      <c r="A975" t="s">
        <v>37</v>
      </c>
      <c r="B975" s="17">
        <v>42866.541666666664</v>
      </c>
      <c r="C975" t="s">
        <v>291</v>
      </c>
      <c r="D975" t="s">
        <v>285</v>
      </c>
      <c r="E975" t="s">
        <v>432</v>
      </c>
      <c r="F975">
        <v>65</v>
      </c>
      <c r="G975">
        <v>68</v>
      </c>
      <c r="H975">
        <v>61</v>
      </c>
      <c r="I975" t="s">
        <v>227</v>
      </c>
      <c r="J975" t="s">
        <v>184</v>
      </c>
      <c r="K975" t="s">
        <v>403</v>
      </c>
      <c r="L975" t="s">
        <v>218</v>
      </c>
      <c r="M975" t="s">
        <v>218</v>
      </c>
      <c r="N975" t="s">
        <v>139</v>
      </c>
      <c r="O975" t="s">
        <v>177</v>
      </c>
      <c r="P975">
        <v>116</v>
      </c>
      <c r="Q975" t="s">
        <v>392</v>
      </c>
      <c r="R975" t="s">
        <v>647</v>
      </c>
      <c r="S975" t="s">
        <v>49</v>
      </c>
    </row>
    <row r="976" spans="1:19" x14ac:dyDescent="0.2">
      <c r="A976" t="s">
        <v>37</v>
      </c>
      <c r="B976" s="17">
        <v>42866.583333333336</v>
      </c>
      <c r="C976" t="s">
        <v>318</v>
      </c>
      <c r="D976" t="s">
        <v>318</v>
      </c>
      <c r="E976" t="s">
        <v>291</v>
      </c>
      <c r="F976">
        <v>63</v>
      </c>
      <c r="G976">
        <v>66</v>
      </c>
      <c r="H976">
        <v>61</v>
      </c>
      <c r="I976" t="s">
        <v>64</v>
      </c>
      <c r="J976" t="s">
        <v>54</v>
      </c>
      <c r="K976" t="s">
        <v>408</v>
      </c>
      <c r="L976" t="s">
        <v>66</v>
      </c>
      <c r="M976" t="s">
        <v>218</v>
      </c>
      <c r="N976" t="s">
        <v>66</v>
      </c>
      <c r="O976" t="s">
        <v>181</v>
      </c>
      <c r="P976">
        <v>109</v>
      </c>
      <c r="Q976" t="s">
        <v>591</v>
      </c>
      <c r="R976" t="s">
        <v>1006</v>
      </c>
      <c r="S976" t="s">
        <v>49</v>
      </c>
    </row>
    <row r="977" spans="1:19" x14ac:dyDescent="0.2">
      <c r="A977" t="s">
        <v>37</v>
      </c>
      <c r="B977" s="17">
        <v>42866.625</v>
      </c>
      <c r="C977" t="s">
        <v>383</v>
      </c>
      <c r="D977" t="s">
        <v>326</v>
      </c>
      <c r="E977" t="s">
        <v>207</v>
      </c>
      <c r="F977">
        <v>61</v>
      </c>
      <c r="G977">
        <v>66</v>
      </c>
      <c r="H977">
        <v>60</v>
      </c>
      <c r="I977" t="s">
        <v>245</v>
      </c>
      <c r="J977" t="s">
        <v>74</v>
      </c>
      <c r="K977" t="s">
        <v>56</v>
      </c>
      <c r="L977" t="s">
        <v>141</v>
      </c>
      <c r="M977" t="s">
        <v>81</v>
      </c>
      <c r="N977" t="s">
        <v>141</v>
      </c>
      <c r="O977" t="s">
        <v>77</v>
      </c>
      <c r="P977">
        <v>114</v>
      </c>
      <c r="Q977" t="s">
        <v>591</v>
      </c>
      <c r="R977" t="s">
        <v>1005</v>
      </c>
      <c r="S977" t="s">
        <v>49</v>
      </c>
    </row>
    <row r="978" spans="1:19" x14ac:dyDescent="0.2">
      <c r="A978" t="s">
        <v>37</v>
      </c>
      <c r="B978" s="17">
        <v>42866.666666666664</v>
      </c>
      <c r="C978" t="s">
        <v>376</v>
      </c>
      <c r="D978" t="s">
        <v>376</v>
      </c>
      <c r="E978" t="s">
        <v>196</v>
      </c>
      <c r="F978">
        <v>60</v>
      </c>
      <c r="G978">
        <v>63</v>
      </c>
      <c r="H978">
        <v>58</v>
      </c>
      <c r="I978" t="s">
        <v>88</v>
      </c>
      <c r="J978" t="s">
        <v>74</v>
      </c>
      <c r="K978" t="s">
        <v>232</v>
      </c>
      <c r="L978" t="s">
        <v>422</v>
      </c>
      <c r="M978" t="s">
        <v>141</v>
      </c>
      <c r="N978" t="s">
        <v>422</v>
      </c>
      <c r="O978" t="s">
        <v>205</v>
      </c>
      <c r="P978">
        <v>122</v>
      </c>
      <c r="Q978" t="s">
        <v>356</v>
      </c>
      <c r="R978" t="s">
        <v>945</v>
      </c>
      <c r="S978" t="s">
        <v>49</v>
      </c>
    </row>
    <row r="979" spans="1:19" x14ac:dyDescent="0.2">
      <c r="A979" t="s">
        <v>37</v>
      </c>
      <c r="B979" s="17">
        <v>42866.708333333336</v>
      </c>
      <c r="C979" t="s">
        <v>376</v>
      </c>
      <c r="D979" t="s">
        <v>596</v>
      </c>
      <c r="E979" t="s">
        <v>318</v>
      </c>
      <c r="F979">
        <v>61</v>
      </c>
      <c r="G979">
        <v>64</v>
      </c>
      <c r="H979">
        <v>58</v>
      </c>
      <c r="I979" t="s">
        <v>40</v>
      </c>
      <c r="J979" t="s">
        <v>38</v>
      </c>
      <c r="K979" t="s">
        <v>232</v>
      </c>
      <c r="L979" t="s">
        <v>272</v>
      </c>
      <c r="M979" t="s">
        <v>422</v>
      </c>
      <c r="N979" t="s">
        <v>272</v>
      </c>
      <c r="O979" t="s">
        <v>104</v>
      </c>
      <c r="P979">
        <v>110</v>
      </c>
      <c r="Q979" t="s">
        <v>341</v>
      </c>
      <c r="R979" t="s">
        <v>1004</v>
      </c>
      <c r="S979" t="s">
        <v>49</v>
      </c>
    </row>
    <row r="980" spans="1:19" x14ac:dyDescent="0.2">
      <c r="A980" t="s">
        <v>37</v>
      </c>
      <c r="B980" s="17">
        <v>42866.75</v>
      </c>
      <c r="C980" t="s">
        <v>314</v>
      </c>
      <c r="D980" t="s">
        <v>382</v>
      </c>
      <c r="E980" t="s">
        <v>275</v>
      </c>
      <c r="F980">
        <v>61</v>
      </c>
      <c r="G980">
        <v>63</v>
      </c>
      <c r="H980">
        <v>58</v>
      </c>
      <c r="I980" t="s">
        <v>89</v>
      </c>
      <c r="J980" t="s">
        <v>39</v>
      </c>
      <c r="K980" t="s">
        <v>245</v>
      </c>
      <c r="L980" t="s">
        <v>417</v>
      </c>
      <c r="M980" t="s">
        <v>272</v>
      </c>
      <c r="N980" t="s">
        <v>417</v>
      </c>
      <c r="O980" t="s">
        <v>242</v>
      </c>
      <c r="P980">
        <v>110</v>
      </c>
      <c r="Q980" t="s">
        <v>343</v>
      </c>
      <c r="R980" t="s">
        <v>1003</v>
      </c>
      <c r="S980" t="s">
        <v>49</v>
      </c>
    </row>
    <row r="981" spans="1:19" x14ac:dyDescent="0.2">
      <c r="A981" t="s">
        <v>37</v>
      </c>
      <c r="B981" s="17">
        <v>42866.791666666664</v>
      </c>
      <c r="C981" t="s">
        <v>221</v>
      </c>
      <c r="D981" t="s">
        <v>596</v>
      </c>
      <c r="E981" t="s">
        <v>221</v>
      </c>
      <c r="F981">
        <v>68</v>
      </c>
      <c r="G981">
        <v>69</v>
      </c>
      <c r="H981">
        <v>60</v>
      </c>
      <c r="I981" t="s">
        <v>54</v>
      </c>
      <c r="J981" t="s">
        <v>74</v>
      </c>
      <c r="K981" t="s">
        <v>245</v>
      </c>
      <c r="L981" t="s">
        <v>460</v>
      </c>
      <c r="M981" t="s">
        <v>417</v>
      </c>
      <c r="N981" t="s">
        <v>460</v>
      </c>
      <c r="O981" t="s">
        <v>163</v>
      </c>
      <c r="P981">
        <v>80</v>
      </c>
      <c r="Q981" t="s">
        <v>332</v>
      </c>
      <c r="R981" t="s">
        <v>1002</v>
      </c>
      <c r="S981" t="s">
        <v>49</v>
      </c>
    </row>
    <row r="982" spans="1:19" x14ac:dyDescent="0.2">
      <c r="A982" t="s">
        <v>37</v>
      </c>
      <c r="B982" s="17">
        <v>42866.833333333336</v>
      </c>
      <c r="C982" t="s">
        <v>394</v>
      </c>
      <c r="D982" t="s">
        <v>207</v>
      </c>
      <c r="E982" t="s">
        <v>394</v>
      </c>
      <c r="F982">
        <v>66</v>
      </c>
      <c r="G982">
        <v>69</v>
      </c>
      <c r="H982">
        <v>65</v>
      </c>
      <c r="I982" t="s">
        <v>231</v>
      </c>
      <c r="J982" t="s">
        <v>38</v>
      </c>
      <c r="K982" t="s">
        <v>231</v>
      </c>
      <c r="L982" t="s">
        <v>417</v>
      </c>
      <c r="M982" t="s">
        <v>417</v>
      </c>
      <c r="N982" t="s">
        <v>460</v>
      </c>
      <c r="O982" t="s">
        <v>112</v>
      </c>
      <c r="P982">
        <v>85</v>
      </c>
      <c r="Q982" t="s">
        <v>358</v>
      </c>
      <c r="R982" t="s">
        <v>1001</v>
      </c>
      <c r="S982" t="s">
        <v>49</v>
      </c>
    </row>
    <row r="983" spans="1:19" x14ac:dyDescent="0.2">
      <c r="A983" t="s">
        <v>37</v>
      </c>
      <c r="B983" s="17">
        <v>42866.875</v>
      </c>
      <c r="C983" t="s">
        <v>108</v>
      </c>
      <c r="D983" t="s">
        <v>394</v>
      </c>
      <c r="E983" t="s">
        <v>108</v>
      </c>
      <c r="F983">
        <v>72</v>
      </c>
      <c r="G983">
        <v>72</v>
      </c>
      <c r="H983">
        <v>66</v>
      </c>
      <c r="I983" t="s">
        <v>232</v>
      </c>
      <c r="J983" t="s">
        <v>41</v>
      </c>
      <c r="K983" t="s">
        <v>231</v>
      </c>
      <c r="L983" t="s">
        <v>277</v>
      </c>
      <c r="M983" t="s">
        <v>277</v>
      </c>
      <c r="N983" t="s">
        <v>417</v>
      </c>
      <c r="O983" t="s">
        <v>302</v>
      </c>
      <c r="P983">
        <v>98</v>
      </c>
      <c r="Q983" t="s">
        <v>95</v>
      </c>
      <c r="R983" t="s">
        <v>1000</v>
      </c>
      <c r="S983" t="s">
        <v>49</v>
      </c>
    </row>
    <row r="984" spans="1:19" x14ac:dyDescent="0.2">
      <c r="A984" t="s">
        <v>37</v>
      </c>
      <c r="B984" s="17">
        <v>42866.916666666664</v>
      </c>
      <c r="C984" t="s">
        <v>294</v>
      </c>
      <c r="D984" t="s">
        <v>108</v>
      </c>
      <c r="E984" t="s">
        <v>294</v>
      </c>
      <c r="F984">
        <v>73</v>
      </c>
      <c r="G984">
        <v>73</v>
      </c>
      <c r="H984">
        <v>71</v>
      </c>
      <c r="I984" t="s">
        <v>56</v>
      </c>
      <c r="J984" t="s">
        <v>232</v>
      </c>
      <c r="K984" t="s">
        <v>56</v>
      </c>
      <c r="L984" t="s">
        <v>345</v>
      </c>
      <c r="M984" t="s">
        <v>345</v>
      </c>
      <c r="N984" t="s">
        <v>277</v>
      </c>
      <c r="O984" t="s">
        <v>242</v>
      </c>
      <c r="P984">
        <v>103</v>
      </c>
      <c r="Q984" t="s">
        <v>215</v>
      </c>
      <c r="R984" t="s">
        <v>253</v>
      </c>
      <c r="S984" t="s">
        <v>49</v>
      </c>
    </row>
    <row r="985" spans="1:19" x14ac:dyDescent="0.2">
      <c r="A985" t="s">
        <v>37</v>
      </c>
      <c r="B985" s="17">
        <v>42866.958333333336</v>
      </c>
      <c r="C985" t="s">
        <v>175</v>
      </c>
      <c r="D985" t="s">
        <v>294</v>
      </c>
      <c r="E985" t="s">
        <v>175</v>
      </c>
      <c r="F985">
        <v>78</v>
      </c>
      <c r="G985">
        <v>78</v>
      </c>
      <c r="H985">
        <v>73</v>
      </c>
      <c r="I985" t="s">
        <v>42</v>
      </c>
      <c r="J985" t="s">
        <v>42</v>
      </c>
      <c r="K985" t="s">
        <v>56</v>
      </c>
      <c r="L985" t="s">
        <v>75</v>
      </c>
      <c r="M985" t="s">
        <v>75</v>
      </c>
      <c r="N985" t="s">
        <v>345</v>
      </c>
      <c r="O985" t="s">
        <v>187</v>
      </c>
      <c r="P985">
        <v>118</v>
      </c>
      <c r="Q985" t="s">
        <v>338</v>
      </c>
      <c r="R985" t="s">
        <v>253</v>
      </c>
      <c r="S985" t="s">
        <v>49</v>
      </c>
    </row>
    <row r="986" spans="1:19" x14ac:dyDescent="0.2">
      <c r="A986" t="s">
        <v>37</v>
      </c>
      <c r="B986" s="17">
        <v>42867</v>
      </c>
      <c r="C986" t="s">
        <v>125</v>
      </c>
      <c r="D986" t="s">
        <v>169</v>
      </c>
      <c r="E986" t="s">
        <v>125</v>
      </c>
      <c r="F986">
        <v>81</v>
      </c>
      <c r="G986">
        <v>81</v>
      </c>
      <c r="H986">
        <v>78</v>
      </c>
      <c r="I986" t="s">
        <v>90</v>
      </c>
      <c r="J986" t="s">
        <v>90</v>
      </c>
      <c r="K986" t="s">
        <v>42</v>
      </c>
      <c r="L986" t="s">
        <v>130</v>
      </c>
      <c r="M986" t="s">
        <v>130</v>
      </c>
      <c r="N986" t="s">
        <v>75</v>
      </c>
      <c r="O986" t="s">
        <v>67</v>
      </c>
      <c r="P986">
        <v>111</v>
      </c>
      <c r="Q986" t="s">
        <v>167</v>
      </c>
      <c r="R986" t="s">
        <v>253</v>
      </c>
      <c r="S986" t="s">
        <v>49</v>
      </c>
    </row>
    <row r="987" spans="1:19" x14ac:dyDescent="0.2">
      <c r="A987" t="s">
        <v>37</v>
      </c>
      <c r="B987" s="17">
        <v>42867.041666666664</v>
      </c>
      <c r="C987" t="s">
        <v>125</v>
      </c>
      <c r="D987" t="s">
        <v>175</v>
      </c>
      <c r="E987" t="s">
        <v>125</v>
      </c>
      <c r="F987">
        <v>82</v>
      </c>
      <c r="G987">
        <v>82</v>
      </c>
      <c r="H987">
        <v>81</v>
      </c>
      <c r="I987" t="s">
        <v>57</v>
      </c>
      <c r="J987" t="s">
        <v>57</v>
      </c>
      <c r="K987" t="s">
        <v>184</v>
      </c>
      <c r="L987" t="s">
        <v>156</v>
      </c>
      <c r="M987" t="s">
        <v>156</v>
      </c>
      <c r="N987" t="s">
        <v>130</v>
      </c>
      <c r="O987" t="s">
        <v>67</v>
      </c>
      <c r="P987">
        <v>109</v>
      </c>
      <c r="Q987" t="s">
        <v>177</v>
      </c>
      <c r="R987" t="s">
        <v>439</v>
      </c>
      <c r="S987" t="s">
        <v>49</v>
      </c>
    </row>
    <row r="988" spans="1:19" x14ac:dyDescent="0.2">
      <c r="A988" t="s">
        <v>37</v>
      </c>
      <c r="B988" s="17">
        <v>42867.083333333336</v>
      </c>
      <c r="C988" t="s">
        <v>170</v>
      </c>
      <c r="D988" t="s">
        <v>125</v>
      </c>
      <c r="E988" t="s">
        <v>96</v>
      </c>
      <c r="F988">
        <v>83</v>
      </c>
      <c r="G988">
        <v>84</v>
      </c>
      <c r="H988">
        <v>82</v>
      </c>
      <c r="I988" t="s">
        <v>88</v>
      </c>
      <c r="J988" t="s">
        <v>89</v>
      </c>
      <c r="K988" t="s">
        <v>57</v>
      </c>
      <c r="L988" t="s">
        <v>223</v>
      </c>
      <c r="M988" t="s">
        <v>427</v>
      </c>
      <c r="N988" t="s">
        <v>223</v>
      </c>
      <c r="O988" t="s">
        <v>157</v>
      </c>
      <c r="P988">
        <v>106</v>
      </c>
      <c r="Q988" t="s">
        <v>282</v>
      </c>
      <c r="R988" t="s">
        <v>253</v>
      </c>
      <c r="S988" t="s">
        <v>49</v>
      </c>
    </row>
    <row r="989" spans="1:19" x14ac:dyDescent="0.2">
      <c r="A989" t="s">
        <v>37</v>
      </c>
      <c r="B989" s="17">
        <v>42867.125</v>
      </c>
      <c r="C989" t="s">
        <v>175</v>
      </c>
      <c r="D989" t="s">
        <v>175</v>
      </c>
      <c r="E989" t="s">
        <v>170</v>
      </c>
      <c r="F989">
        <v>83</v>
      </c>
      <c r="G989">
        <v>83</v>
      </c>
      <c r="H989">
        <v>83</v>
      </c>
      <c r="I989" t="s">
        <v>89</v>
      </c>
      <c r="J989" t="s">
        <v>40</v>
      </c>
      <c r="K989" t="s">
        <v>88</v>
      </c>
      <c r="L989" t="s">
        <v>139</v>
      </c>
      <c r="M989" t="s">
        <v>91</v>
      </c>
      <c r="N989" t="s">
        <v>139</v>
      </c>
      <c r="O989" t="s">
        <v>264</v>
      </c>
      <c r="P989">
        <v>107</v>
      </c>
      <c r="Q989" t="s">
        <v>370</v>
      </c>
      <c r="R989" t="s">
        <v>253</v>
      </c>
      <c r="S989" t="s">
        <v>49</v>
      </c>
    </row>
    <row r="990" spans="1:19" x14ac:dyDescent="0.2">
      <c r="A990" t="s">
        <v>37</v>
      </c>
      <c r="B990" s="17">
        <v>42867.166666666664</v>
      </c>
      <c r="C990" t="s">
        <v>125</v>
      </c>
      <c r="D990" t="s">
        <v>179</v>
      </c>
      <c r="E990" t="s">
        <v>125</v>
      </c>
      <c r="F990">
        <v>82</v>
      </c>
      <c r="G990">
        <v>83</v>
      </c>
      <c r="H990">
        <v>81</v>
      </c>
      <c r="I990" t="s">
        <v>57</v>
      </c>
      <c r="J990" t="s">
        <v>40</v>
      </c>
      <c r="K990" t="s">
        <v>57</v>
      </c>
      <c r="L990" t="s">
        <v>75</v>
      </c>
      <c r="M990" t="s">
        <v>139</v>
      </c>
      <c r="N990" t="s">
        <v>75</v>
      </c>
      <c r="O990" t="s">
        <v>76</v>
      </c>
      <c r="P990">
        <v>115</v>
      </c>
      <c r="Q990" t="s">
        <v>136</v>
      </c>
      <c r="R990" t="s">
        <v>253</v>
      </c>
      <c r="S990" t="s">
        <v>49</v>
      </c>
    </row>
    <row r="991" spans="1:19" x14ac:dyDescent="0.2">
      <c r="A991" t="s">
        <v>37</v>
      </c>
      <c r="B991" s="17">
        <v>42867.208333333336</v>
      </c>
      <c r="C991" t="s">
        <v>169</v>
      </c>
      <c r="D991" t="s">
        <v>169</v>
      </c>
      <c r="E991" t="s">
        <v>125</v>
      </c>
      <c r="F991">
        <v>81</v>
      </c>
      <c r="G991">
        <v>82</v>
      </c>
      <c r="H991">
        <v>81</v>
      </c>
      <c r="I991" t="s">
        <v>57</v>
      </c>
      <c r="J991" t="s">
        <v>57</v>
      </c>
      <c r="K991" t="s">
        <v>116</v>
      </c>
      <c r="L991" t="s">
        <v>146</v>
      </c>
      <c r="M991" t="s">
        <v>75</v>
      </c>
      <c r="N991" t="s">
        <v>146</v>
      </c>
      <c r="O991" t="s">
        <v>98</v>
      </c>
      <c r="P991">
        <v>114</v>
      </c>
      <c r="Q991" t="s">
        <v>305</v>
      </c>
      <c r="R991" t="s">
        <v>307</v>
      </c>
      <c r="S991" t="s">
        <v>49</v>
      </c>
    </row>
    <row r="992" spans="1:19" x14ac:dyDescent="0.2">
      <c r="A992" t="s">
        <v>37</v>
      </c>
      <c r="B992" s="17">
        <v>42867.25</v>
      </c>
      <c r="C992" t="s">
        <v>169</v>
      </c>
      <c r="D992" t="s">
        <v>254</v>
      </c>
      <c r="E992" t="s">
        <v>169</v>
      </c>
      <c r="F992">
        <v>81</v>
      </c>
      <c r="G992">
        <v>81</v>
      </c>
      <c r="H992">
        <v>80</v>
      </c>
      <c r="I992" t="s">
        <v>88</v>
      </c>
      <c r="J992" t="s">
        <v>88</v>
      </c>
      <c r="K992" t="s">
        <v>116</v>
      </c>
      <c r="L992" t="s">
        <v>236</v>
      </c>
      <c r="M992" t="s">
        <v>146</v>
      </c>
      <c r="N992" t="s">
        <v>236</v>
      </c>
      <c r="O992" t="s">
        <v>242</v>
      </c>
      <c r="P992">
        <v>107</v>
      </c>
      <c r="Q992" t="s">
        <v>368</v>
      </c>
      <c r="R992" t="s">
        <v>586</v>
      </c>
      <c r="S992" t="s">
        <v>49</v>
      </c>
    </row>
    <row r="993" spans="1:19" x14ac:dyDescent="0.2">
      <c r="A993" t="s">
        <v>37</v>
      </c>
      <c r="B993" s="17">
        <v>42867.291666666664</v>
      </c>
      <c r="C993" t="s">
        <v>71</v>
      </c>
      <c r="D993" t="s">
        <v>179</v>
      </c>
      <c r="E993" t="s">
        <v>115</v>
      </c>
      <c r="F993">
        <v>86</v>
      </c>
      <c r="G993">
        <v>87</v>
      </c>
      <c r="H993">
        <v>81</v>
      </c>
      <c r="I993" t="s">
        <v>38</v>
      </c>
      <c r="J993" t="s">
        <v>38</v>
      </c>
      <c r="K993" t="s">
        <v>88</v>
      </c>
      <c r="L993" t="s">
        <v>236</v>
      </c>
      <c r="M993" t="s">
        <v>171</v>
      </c>
      <c r="N993" t="s">
        <v>236</v>
      </c>
      <c r="O993" t="s">
        <v>214</v>
      </c>
      <c r="P993">
        <v>97</v>
      </c>
      <c r="Q993" t="s">
        <v>95</v>
      </c>
      <c r="R993" t="s">
        <v>510</v>
      </c>
      <c r="S993" t="s">
        <v>85</v>
      </c>
    </row>
    <row r="994" spans="1:19" x14ac:dyDescent="0.2">
      <c r="A994" t="s">
        <v>37</v>
      </c>
      <c r="B994" s="17">
        <v>42867.333333333336</v>
      </c>
      <c r="C994" t="s">
        <v>125</v>
      </c>
      <c r="D994" t="s">
        <v>125</v>
      </c>
      <c r="E994" t="s">
        <v>71</v>
      </c>
      <c r="F994">
        <v>83</v>
      </c>
      <c r="G994">
        <v>86</v>
      </c>
      <c r="H994">
        <v>83</v>
      </c>
      <c r="I994" t="s">
        <v>89</v>
      </c>
      <c r="J994" t="s">
        <v>38</v>
      </c>
      <c r="K994" t="s">
        <v>88</v>
      </c>
      <c r="L994" t="s">
        <v>141</v>
      </c>
      <c r="M994" t="s">
        <v>141</v>
      </c>
      <c r="N994" t="s">
        <v>236</v>
      </c>
      <c r="O994" t="s">
        <v>77</v>
      </c>
      <c r="P994">
        <v>114</v>
      </c>
      <c r="Q994" t="s">
        <v>95</v>
      </c>
      <c r="R994" t="s">
        <v>1025</v>
      </c>
      <c r="S994" t="s">
        <v>49</v>
      </c>
    </row>
    <row r="995" spans="1:19" x14ac:dyDescent="0.2">
      <c r="A995" t="s">
        <v>37</v>
      </c>
      <c r="B995" s="17">
        <v>42867.375</v>
      </c>
      <c r="C995" t="s">
        <v>175</v>
      </c>
      <c r="D995" t="s">
        <v>175</v>
      </c>
      <c r="E995" t="s">
        <v>96</v>
      </c>
      <c r="F995">
        <v>82</v>
      </c>
      <c r="G995">
        <v>83</v>
      </c>
      <c r="H995">
        <v>82</v>
      </c>
      <c r="I995" t="s">
        <v>57</v>
      </c>
      <c r="J995" t="s">
        <v>89</v>
      </c>
      <c r="K995" t="s">
        <v>57</v>
      </c>
      <c r="L995" t="s">
        <v>281</v>
      </c>
      <c r="M995" t="s">
        <v>153</v>
      </c>
      <c r="N995" t="s">
        <v>141</v>
      </c>
      <c r="O995" t="s">
        <v>282</v>
      </c>
      <c r="P995">
        <v>108</v>
      </c>
      <c r="Q995" t="s">
        <v>356</v>
      </c>
      <c r="R995" t="s">
        <v>1024</v>
      </c>
      <c r="S995" t="s">
        <v>49</v>
      </c>
    </row>
    <row r="996" spans="1:19" x14ac:dyDescent="0.2">
      <c r="A996" t="s">
        <v>37</v>
      </c>
      <c r="B996" s="17">
        <v>42867.416666666664</v>
      </c>
      <c r="C996" t="s">
        <v>294</v>
      </c>
      <c r="D996" t="s">
        <v>266</v>
      </c>
      <c r="E996" t="s">
        <v>125</v>
      </c>
      <c r="F996">
        <v>78</v>
      </c>
      <c r="G996">
        <v>82</v>
      </c>
      <c r="H996">
        <v>76</v>
      </c>
      <c r="I996" t="s">
        <v>184</v>
      </c>
      <c r="J996" t="s">
        <v>89</v>
      </c>
      <c r="K996" t="s">
        <v>245</v>
      </c>
      <c r="L996" t="s">
        <v>130</v>
      </c>
      <c r="M996" t="s">
        <v>130</v>
      </c>
      <c r="N996" t="s">
        <v>281</v>
      </c>
      <c r="O996" t="s">
        <v>166</v>
      </c>
      <c r="P996">
        <v>123</v>
      </c>
      <c r="Q996" t="s">
        <v>356</v>
      </c>
      <c r="R996" t="s">
        <v>1023</v>
      </c>
      <c r="S996" t="s">
        <v>49</v>
      </c>
    </row>
    <row r="997" spans="1:19" x14ac:dyDescent="0.2">
      <c r="A997" t="s">
        <v>37</v>
      </c>
      <c r="B997" s="17">
        <v>42867.458333333336</v>
      </c>
      <c r="C997" t="s">
        <v>101</v>
      </c>
      <c r="D997" t="s">
        <v>398</v>
      </c>
      <c r="E997" t="s">
        <v>294</v>
      </c>
      <c r="F997">
        <v>73</v>
      </c>
      <c r="G997">
        <v>78</v>
      </c>
      <c r="H997">
        <v>72</v>
      </c>
      <c r="I997" t="s">
        <v>116</v>
      </c>
      <c r="J997" t="s">
        <v>40</v>
      </c>
      <c r="K997" t="s">
        <v>41</v>
      </c>
      <c r="L997" t="s">
        <v>405</v>
      </c>
      <c r="M997" t="s">
        <v>405</v>
      </c>
      <c r="N997" t="s">
        <v>130</v>
      </c>
      <c r="O997" t="s">
        <v>104</v>
      </c>
      <c r="P997">
        <v>131</v>
      </c>
      <c r="Q997" t="s">
        <v>300</v>
      </c>
      <c r="R997" t="s">
        <v>1022</v>
      </c>
      <c r="S997" t="s">
        <v>49</v>
      </c>
    </row>
    <row r="998" spans="1:19" x14ac:dyDescent="0.2">
      <c r="A998" t="s">
        <v>37</v>
      </c>
      <c r="B998" s="17">
        <v>42867.5</v>
      </c>
      <c r="C998" t="s">
        <v>325</v>
      </c>
      <c r="D998" t="s">
        <v>209</v>
      </c>
      <c r="E998" t="s">
        <v>101</v>
      </c>
      <c r="F998">
        <v>67</v>
      </c>
      <c r="G998">
        <v>73</v>
      </c>
      <c r="H998">
        <v>65</v>
      </c>
      <c r="I998" t="s">
        <v>41</v>
      </c>
      <c r="J998" t="s">
        <v>89</v>
      </c>
      <c r="K998" t="s">
        <v>56</v>
      </c>
      <c r="L998" t="s">
        <v>45</v>
      </c>
      <c r="M998" t="s">
        <v>241</v>
      </c>
      <c r="N998" t="s">
        <v>405</v>
      </c>
      <c r="O998" t="s">
        <v>409</v>
      </c>
      <c r="P998">
        <v>120</v>
      </c>
      <c r="Q998" t="s">
        <v>947</v>
      </c>
      <c r="R998" t="s">
        <v>1021</v>
      </c>
      <c r="S998" t="s">
        <v>49</v>
      </c>
    </row>
    <row r="999" spans="1:19" x14ac:dyDescent="0.2">
      <c r="A999" t="s">
        <v>37</v>
      </c>
      <c r="B999" s="17">
        <v>42867.541666666664</v>
      </c>
      <c r="C999" t="s">
        <v>390</v>
      </c>
      <c r="D999" t="s">
        <v>390</v>
      </c>
      <c r="E999" t="s">
        <v>325</v>
      </c>
      <c r="F999">
        <v>62</v>
      </c>
      <c r="G999">
        <v>68</v>
      </c>
      <c r="H999">
        <v>62</v>
      </c>
      <c r="I999" t="s">
        <v>41</v>
      </c>
      <c r="J999" t="s">
        <v>88</v>
      </c>
      <c r="K999" t="s">
        <v>56</v>
      </c>
      <c r="L999" t="s">
        <v>103</v>
      </c>
      <c r="M999" t="s">
        <v>121</v>
      </c>
      <c r="N999" t="s">
        <v>45</v>
      </c>
      <c r="O999" t="s">
        <v>199</v>
      </c>
      <c r="P999">
        <v>109</v>
      </c>
      <c r="Q999" t="s">
        <v>1019</v>
      </c>
      <c r="R999" t="s">
        <v>1020</v>
      </c>
      <c r="S999" t="s">
        <v>49</v>
      </c>
    </row>
    <row r="1000" spans="1:19" x14ac:dyDescent="0.2">
      <c r="A1000" t="s">
        <v>37</v>
      </c>
      <c r="B1000" s="17">
        <v>42867.583333333336</v>
      </c>
      <c r="C1000" t="s">
        <v>383</v>
      </c>
      <c r="D1000" t="s">
        <v>275</v>
      </c>
      <c r="E1000" t="s">
        <v>285</v>
      </c>
      <c r="F1000">
        <v>60</v>
      </c>
      <c r="G1000">
        <v>66</v>
      </c>
      <c r="H1000">
        <v>58</v>
      </c>
      <c r="I1000" t="s">
        <v>41</v>
      </c>
      <c r="J1000" t="s">
        <v>89</v>
      </c>
      <c r="K1000" t="s">
        <v>380</v>
      </c>
      <c r="L1000" t="s">
        <v>97</v>
      </c>
      <c r="M1000" t="s">
        <v>121</v>
      </c>
      <c r="N1000" t="s">
        <v>97</v>
      </c>
      <c r="O1000" t="s">
        <v>117</v>
      </c>
      <c r="P1000">
        <v>132</v>
      </c>
      <c r="Q1000" t="s">
        <v>351</v>
      </c>
      <c r="R1000" t="s">
        <v>1018</v>
      </c>
      <c r="S1000" t="s">
        <v>49</v>
      </c>
    </row>
    <row r="1001" spans="1:19" x14ac:dyDescent="0.2">
      <c r="A1001" t="s">
        <v>37</v>
      </c>
      <c r="B1001" s="17">
        <v>42867.625</v>
      </c>
      <c r="C1001" t="s">
        <v>323</v>
      </c>
      <c r="D1001" t="s">
        <v>596</v>
      </c>
      <c r="E1001" t="s">
        <v>383</v>
      </c>
      <c r="F1001">
        <v>56</v>
      </c>
      <c r="G1001">
        <v>63</v>
      </c>
      <c r="H1001">
        <v>55</v>
      </c>
      <c r="I1001" t="s">
        <v>231</v>
      </c>
      <c r="J1001" t="s">
        <v>89</v>
      </c>
      <c r="K1001" t="s">
        <v>339</v>
      </c>
      <c r="L1001" t="s">
        <v>91</v>
      </c>
      <c r="M1001" t="s">
        <v>97</v>
      </c>
      <c r="N1001" t="s">
        <v>91</v>
      </c>
      <c r="O1001" t="s">
        <v>282</v>
      </c>
      <c r="P1001">
        <v>137</v>
      </c>
      <c r="Q1001" t="s">
        <v>279</v>
      </c>
      <c r="R1001" t="s">
        <v>1017</v>
      </c>
      <c r="S1001" t="s">
        <v>49</v>
      </c>
    </row>
    <row r="1002" spans="1:19" x14ac:dyDescent="0.2">
      <c r="A1002" t="s">
        <v>37</v>
      </c>
      <c r="B1002" s="17">
        <v>42867.666666666664</v>
      </c>
      <c r="C1002" t="s">
        <v>596</v>
      </c>
      <c r="D1002" t="s">
        <v>596</v>
      </c>
      <c r="E1002" t="s">
        <v>326</v>
      </c>
      <c r="F1002">
        <v>55</v>
      </c>
      <c r="G1002">
        <v>58</v>
      </c>
      <c r="H1002">
        <v>52</v>
      </c>
      <c r="I1002" t="s">
        <v>56</v>
      </c>
      <c r="J1002" t="s">
        <v>227</v>
      </c>
      <c r="K1002" t="s">
        <v>658</v>
      </c>
      <c r="L1002" t="s">
        <v>139</v>
      </c>
      <c r="M1002" t="s">
        <v>156</v>
      </c>
      <c r="N1002" t="s">
        <v>139</v>
      </c>
      <c r="O1002" t="s">
        <v>163</v>
      </c>
      <c r="P1002">
        <v>118</v>
      </c>
      <c r="Q1002" t="s">
        <v>479</v>
      </c>
      <c r="R1002" t="s">
        <v>1016</v>
      </c>
      <c r="S1002" t="s">
        <v>49</v>
      </c>
    </row>
    <row r="1003" spans="1:19" x14ac:dyDescent="0.2">
      <c r="A1003" t="s">
        <v>37</v>
      </c>
      <c r="B1003" s="17">
        <v>42867.708333333336</v>
      </c>
      <c r="C1003" t="s">
        <v>376</v>
      </c>
      <c r="D1003" t="s">
        <v>195</v>
      </c>
      <c r="E1003" t="s">
        <v>314</v>
      </c>
      <c r="F1003">
        <v>54</v>
      </c>
      <c r="G1003">
        <v>56</v>
      </c>
      <c r="H1003">
        <v>52</v>
      </c>
      <c r="I1003" t="s">
        <v>339</v>
      </c>
      <c r="J1003" t="s">
        <v>232</v>
      </c>
      <c r="K1003" t="s">
        <v>404</v>
      </c>
      <c r="L1003" t="s">
        <v>142</v>
      </c>
      <c r="M1003" t="s">
        <v>139</v>
      </c>
      <c r="N1003" t="s">
        <v>142</v>
      </c>
      <c r="O1003" t="s">
        <v>70</v>
      </c>
      <c r="P1003">
        <v>122</v>
      </c>
      <c r="Q1003" t="s">
        <v>591</v>
      </c>
      <c r="R1003" t="s">
        <v>848</v>
      </c>
      <c r="S1003" t="s">
        <v>49</v>
      </c>
    </row>
    <row r="1004" spans="1:19" x14ac:dyDescent="0.2">
      <c r="A1004" t="s">
        <v>37</v>
      </c>
      <c r="B1004" s="17">
        <v>42867.75</v>
      </c>
      <c r="C1004" t="s">
        <v>314</v>
      </c>
      <c r="D1004" t="s">
        <v>195</v>
      </c>
      <c r="E1004" t="s">
        <v>326</v>
      </c>
      <c r="F1004">
        <v>57</v>
      </c>
      <c r="G1004">
        <v>58</v>
      </c>
      <c r="H1004">
        <v>53</v>
      </c>
      <c r="I1004" t="s">
        <v>232</v>
      </c>
      <c r="J1004" t="s">
        <v>42</v>
      </c>
      <c r="K1004" t="s">
        <v>404</v>
      </c>
      <c r="L1004" t="s">
        <v>236</v>
      </c>
      <c r="M1004" t="s">
        <v>142</v>
      </c>
      <c r="N1004" t="s">
        <v>345</v>
      </c>
      <c r="O1004" t="s">
        <v>251</v>
      </c>
      <c r="P1004">
        <v>121</v>
      </c>
      <c r="Q1004" t="s">
        <v>123</v>
      </c>
      <c r="R1004" t="s">
        <v>1015</v>
      </c>
      <c r="S1004" t="s">
        <v>49</v>
      </c>
    </row>
    <row r="1005" spans="1:19" x14ac:dyDescent="0.2">
      <c r="A1005" t="s">
        <v>37</v>
      </c>
      <c r="B1005" s="17">
        <v>42867.791666666664</v>
      </c>
      <c r="C1005" t="s">
        <v>390</v>
      </c>
      <c r="D1005" t="s">
        <v>314</v>
      </c>
      <c r="E1005" t="s">
        <v>390</v>
      </c>
      <c r="F1005">
        <v>65</v>
      </c>
      <c r="G1005">
        <v>65</v>
      </c>
      <c r="H1005">
        <v>54</v>
      </c>
      <c r="I1005" t="s">
        <v>184</v>
      </c>
      <c r="J1005" t="s">
        <v>89</v>
      </c>
      <c r="K1005" t="s">
        <v>395</v>
      </c>
      <c r="L1005" t="s">
        <v>236</v>
      </c>
      <c r="M1005" t="s">
        <v>236</v>
      </c>
      <c r="N1005" t="s">
        <v>249</v>
      </c>
      <c r="O1005" t="s">
        <v>163</v>
      </c>
      <c r="P1005">
        <v>84</v>
      </c>
      <c r="Q1005" t="s">
        <v>377</v>
      </c>
      <c r="R1005" t="s">
        <v>1014</v>
      </c>
      <c r="S1005" t="s">
        <v>49</v>
      </c>
    </row>
    <row r="1006" spans="1:19" x14ac:dyDescent="0.2">
      <c r="A1006" t="s">
        <v>37</v>
      </c>
      <c r="B1006" s="17">
        <v>42867.833333333336</v>
      </c>
      <c r="C1006" t="s">
        <v>432</v>
      </c>
      <c r="D1006" t="s">
        <v>288</v>
      </c>
      <c r="E1006" t="s">
        <v>432</v>
      </c>
      <c r="F1006">
        <v>70</v>
      </c>
      <c r="G1006">
        <v>71</v>
      </c>
      <c r="H1006">
        <v>65</v>
      </c>
      <c r="I1006" t="s">
        <v>116</v>
      </c>
      <c r="J1006" t="s">
        <v>54</v>
      </c>
      <c r="K1006" t="s">
        <v>184</v>
      </c>
      <c r="L1006" t="s">
        <v>171</v>
      </c>
      <c r="M1006" t="s">
        <v>171</v>
      </c>
      <c r="N1006" t="s">
        <v>345</v>
      </c>
      <c r="O1006" t="s">
        <v>167</v>
      </c>
      <c r="P1006">
        <v>87</v>
      </c>
      <c r="Q1006" t="s">
        <v>332</v>
      </c>
      <c r="R1006" t="s">
        <v>1013</v>
      </c>
      <c r="S1006" t="s">
        <v>49</v>
      </c>
    </row>
    <row r="1007" spans="1:19" x14ac:dyDescent="0.2">
      <c r="A1007" t="s">
        <v>37</v>
      </c>
      <c r="B1007" s="17">
        <v>42867.875</v>
      </c>
      <c r="C1007" t="s">
        <v>119</v>
      </c>
      <c r="D1007" t="s">
        <v>432</v>
      </c>
      <c r="E1007" t="s">
        <v>119</v>
      </c>
      <c r="F1007">
        <v>75</v>
      </c>
      <c r="G1007">
        <v>75</v>
      </c>
      <c r="H1007">
        <v>70</v>
      </c>
      <c r="I1007" t="s">
        <v>245</v>
      </c>
      <c r="J1007" t="s">
        <v>116</v>
      </c>
      <c r="K1007" t="s">
        <v>245</v>
      </c>
      <c r="L1007" t="s">
        <v>281</v>
      </c>
      <c r="M1007" t="s">
        <v>281</v>
      </c>
      <c r="N1007" t="s">
        <v>171</v>
      </c>
      <c r="O1007" t="s">
        <v>315</v>
      </c>
      <c r="P1007">
        <v>98</v>
      </c>
      <c r="Q1007" t="s">
        <v>332</v>
      </c>
      <c r="R1007" t="s">
        <v>1012</v>
      </c>
      <c r="S1007" t="s">
        <v>49</v>
      </c>
    </row>
    <row r="1008" spans="1:19" x14ac:dyDescent="0.2">
      <c r="A1008" t="s">
        <v>37</v>
      </c>
      <c r="B1008" s="17">
        <v>42867.916666666664</v>
      </c>
      <c r="C1008" t="s">
        <v>348</v>
      </c>
      <c r="D1008" t="s">
        <v>110</v>
      </c>
      <c r="E1008" t="s">
        <v>440</v>
      </c>
      <c r="F1008">
        <v>75</v>
      </c>
      <c r="G1008">
        <v>76</v>
      </c>
      <c r="H1008">
        <v>74</v>
      </c>
      <c r="I1008" t="s">
        <v>231</v>
      </c>
      <c r="J1008" t="s">
        <v>42</v>
      </c>
      <c r="K1008" t="s">
        <v>231</v>
      </c>
      <c r="L1008" t="s">
        <v>139</v>
      </c>
      <c r="M1008" t="s">
        <v>139</v>
      </c>
      <c r="N1008" t="s">
        <v>75</v>
      </c>
      <c r="O1008" t="s">
        <v>302</v>
      </c>
      <c r="P1008">
        <v>115</v>
      </c>
      <c r="Q1008" t="s">
        <v>295</v>
      </c>
      <c r="R1008" t="s">
        <v>253</v>
      </c>
      <c r="S1008" t="s">
        <v>49</v>
      </c>
    </row>
    <row r="1009" spans="1:19" x14ac:dyDescent="0.2">
      <c r="A1009" t="s">
        <v>37</v>
      </c>
      <c r="B1009" s="17">
        <v>42867.958333333336</v>
      </c>
      <c r="C1009" t="s">
        <v>440</v>
      </c>
      <c r="D1009" t="s">
        <v>348</v>
      </c>
      <c r="E1009" t="s">
        <v>179</v>
      </c>
      <c r="F1009">
        <v>76</v>
      </c>
      <c r="G1009">
        <v>77</v>
      </c>
      <c r="H1009">
        <v>74</v>
      </c>
      <c r="I1009" t="s">
        <v>227</v>
      </c>
      <c r="J1009" t="s">
        <v>227</v>
      </c>
      <c r="K1009" t="s">
        <v>43</v>
      </c>
      <c r="L1009" t="s">
        <v>405</v>
      </c>
      <c r="M1009" t="s">
        <v>405</v>
      </c>
      <c r="N1009" t="s">
        <v>139</v>
      </c>
      <c r="O1009" t="s">
        <v>264</v>
      </c>
      <c r="P1009">
        <v>114</v>
      </c>
      <c r="Q1009" t="s">
        <v>507</v>
      </c>
      <c r="R1009" t="s">
        <v>253</v>
      </c>
      <c r="S1009" t="s">
        <v>49</v>
      </c>
    </row>
    <row r="1010" spans="1:19" x14ac:dyDescent="0.2">
      <c r="A1010" t="s">
        <v>37</v>
      </c>
      <c r="B1010" s="17">
        <v>42868</v>
      </c>
      <c r="C1010" t="s">
        <v>175</v>
      </c>
      <c r="D1010" t="s">
        <v>440</v>
      </c>
      <c r="E1010" t="s">
        <v>175</v>
      </c>
      <c r="F1010">
        <v>79</v>
      </c>
      <c r="G1010">
        <v>79</v>
      </c>
      <c r="H1010">
        <v>76</v>
      </c>
      <c r="I1010" t="s">
        <v>245</v>
      </c>
      <c r="J1010" t="s">
        <v>245</v>
      </c>
      <c r="K1010" t="s">
        <v>41</v>
      </c>
      <c r="L1010" t="s">
        <v>97</v>
      </c>
      <c r="M1010" t="s">
        <v>97</v>
      </c>
      <c r="N1010" t="s">
        <v>405</v>
      </c>
      <c r="O1010" t="s">
        <v>157</v>
      </c>
      <c r="P1010">
        <v>114</v>
      </c>
      <c r="Q1010" t="s">
        <v>338</v>
      </c>
      <c r="R1010" t="s">
        <v>253</v>
      </c>
      <c r="S1010" t="s">
        <v>49</v>
      </c>
    </row>
    <row r="1011" spans="1:19" x14ac:dyDescent="0.2">
      <c r="A1011" t="s">
        <v>37</v>
      </c>
      <c r="B1011" s="17">
        <v>42868.041666666664</v>
      </c>
      <c r="C1011" t="s">
        <v>169</v>
      </c>
      <c r="D1011" t="s">
        <v>169</v>
      </c>
      <c r="E1011" t="s">
        <v>175</v>
      </c>
      <c r="F1011">
        <v>81</v>
      </c>
      <c r="G1011">
        <v>81</v>
      </c>
      <c r="H1011">
        <v>79</v>
      </c>
      <c r="I1011" t="s">
        <v>116</v>
      </c>
      <c r="J1011" t="s">
        <v>116</v>
      </c>
      <c r="K1011" t="s">
        <v>245</v>
      </c>
      <c r="L1011" t="s">
        <v>103</v>
      </c>
      <c r="M1011" t="s">
        <v>103</v>
      </c>
      <c r="N1011" t="s">
        <v>97</v>
      </c>
      <c r="O1011" t="s">
        <v>98</v>
      </c>
      <c r="P1011">
        <v>113</v>
      </c>
      <c r="Q1011" t="s">
        <v>430</v>
      </c>
      <c r="R1011" t="s">
        <v>253</v>
      </c>
      <c r="S1011" t="s">
        <v>49</v>
      </c>
    </row>
    <row r="1012" spans="1:19" x14ac:dyDescent="0.2">
      <c r="A1012" t="s">
        <v>37</v>
      </c>
      <c r="B1012" s="17">
        <v>42868.083333333336</v>
      </c>
      <c r="C1012" t="s">
        <v>440</v>
      </c>
      <c r="D1012" t="s">
        <v>440</v>
      </c>
      <c r="E1012" t="s">
        <v>169</v>
      </c>
      <c r="F1012">
        <v>81</v>
      </c>
      <c r="G1012">
        <v>81</v>
      </c>
      <c r="H1012">
        <v>80</v>
      </c>
      <c r="I1012" t="s">
        <v>40</v>
      </c>
      <c r="J1012" t="s">
        <v>40</v>
      </c>
      <c r="K1012" t="s">
        <v>116</v>
      </c>
      <c r="L1012" t="s">
        <v>121</v>
      </c>
      <c r="M1012" t="s">
        <v>121</v>
      </c>
      <c r="N1012" t="s">
        <v>45</v>
      </c>
      <c r="O1012" t="s">
        <v>77</v>
      </c>
      <c r="P1012">
        <v>105</v>
      </c>
      <c r="Q1012" t="s">
        <v>215</v>
      </c>
      <c r="R1012" t="s">
        <v>253</v>
      </c>
      <c r="S1012" t="s">
        <v>49</v>
      </c>
    </row>
    <row r="1013" spans="1:19" x14ac:dyDescent="0.2">
      <c r="A1013" t="s">
        <v>37</v>
      </c>
      <c r="B1013" s="17">
        <v>42868.125</v>
      </c>
      <c r="C1013" t="s">
        <v>294</v>
      </c>
      <c r="D1013" t="s">
        <v>294</v>
      </c>
      <c r="E1013" t="s">
        <v>254</v>
      </c>
      <c r="F1013">
        <v>81</v>
      </c>
      <c r="G1013">
        <v>81</v>
      </c>
      <c r="H1013">
        <v>80</v>
      </c>
      <c r="I1013" t="s">
        <v>54</v>
      </c>
      <c r="J1013" t="s">
        <v>54</v>
      </c>
      <c r="K1013" t="s">
        <v>89</v>
      </c>
      <c r="L1013" t="s">
        <v>103</v>
      </c>
      <c r="M1013" t="s">
        <v>246</v>
      </c>
      <c r="N1013" t="s">
        <v>103</v>
      </c>
      <c r="O1013" t="s">
        <v>264</v>
      </c>
      <c r="P1013">
        <v>101</v>
      </c>
      <c r="Q1013" t="s">
        <v>338</v>
      </c>
      <c r="R1013" t="s">
        <v>676</v>
      </c>
      <c r="S1013" t="s">
        <v>49</v>
      </c>
    </row>
    <row r="1014" spans="1:19" x14ac:dyDescent="0.2">
      <c r="A1014" t="s">
        <v>37</v>
      </c>
      <c r="B1014" s="17">
        <v>42868.166666666664</v>
      </c>
      <c r="C1014" t="s">
        <v>348</v>
      </c>
      <c r="D1014" t="s">
        <v>261</v>
      </c>
      <c r="E1014" t="s">
        <v>348</v>
      </c>
      <c r="F1014">
        <v>81</v>
      </c>
      <c r="G1014">
        <v>81</v>
      </c>
      <c r="H1014">
        <v>80</v>
      </c>
      <c r="I1014" t="s">
        <v>54</v>
      </c>
      <c r="J1014" t="s">
        <v>38</v>
      </c>
      <c r="K1014" t="s">
        <v>40</v>
      </c>
      <c r="L1014" t="s">
        <v>122</v>
      </c>
      <c r="M1014" t="s">
        <v>121</v>
      </c>
      <c r="N1014" t="s">
        <v>122</v>
      </c>
      <c r="O1014" t="s">
        <v>214</v>
      </c>
      <c r="P1014">
        <v>108</v>
      </c>
      <c r="Q1014" t="s">
        <v>173</v>
      </c>
      <c r="R1014" t="s">
        <v>1037</v>
      </c>
      <c r="S1014" t="s">
        <v>49</v>
      </c>
    </row>
    <row r="1015" spans="1:19" x14ac:dyDescent="0.2">
      <c r="A1015" t="s">
        <v>37</v>
      </c>
      <c r="B1015" s="17">
        <v>42868.208333333336</v>
      </c>
      <c r="C1015" t="s">
        <v>254</v>
      </c>
      <c r="D1015" t="s">
        <v>348</v>
      </c>
      <c r="E1015" t="s">
        <v>179</v>
      </c>
      <c r="F1015">
        <v>82</v>
      </c>
      <c r="G1015">
        <v>82</v>
      </c>
      <c r="H1015">
        <v>81</v>
      </c>
      <c r="I1015" t="s">
        <v>54</v>
      </c>
      <c r="J1015" t="s">
        <v>54</v>
      </c>
      <c r="K1015" t="s">
        <v>40</v>
      </c>
      <c r="L1015" t="s">
        <v>58</v>
      </c>
      <c r="M1015" t="s">
        <v>122</v>
      </c>
      <c r="N1015" t="s">
        <v>58</v>
      </c>
      <c r="O1015" t="s">
        <v>264</v>
      </c>
      <c r="P1015">
        <v>110</v>
      </c>
      <c r="Q1015" t="s">
        <v>338</v>
      </c>
      <c r="R1015" t="s">
        <v>841</v>
      </c>
      <c r="S1015" t="s">
        <v>49</v>
      </c>
    </row>
    <row r="1016" spans="1:19" x14ac:dyDescent="0.2">
      <c r="A1016" t="s">
        <v>37</v>
      </c>
      <c r="B1016" s="17">
        <v>42868.25</v>
      </c>
      <c r="C1016" t="s">
        <v>254</v>
      </c>
      <c r="D1016" t="s">
        <v>254</v>
      </c>
      <c r="E1016" t="s">
        <v>179</v>
      </c>
      <c r="F1016">
        <v>81</v>
      </c>
      <c r="G1016">
        <v>83</v>
      </c>
      <c r="H1016">
        <v>81</v>
      </c>
      <c r="I1016" t="s">
        <v>88</v>
      </c>
      <c r="J1016" t="s">
        <v>54</v>
      </c>
      <c r="K1016" t="s">
        <v>88</v>
      </c>
      <c r="L1016" t="s">
        <v>81</v>
      </c>
      <c r="M1016" t="s">
        <v>58</v>
      </c>
      <c r="N1016" t="s">
        <v>81</v>
      </c>
      <c r="O1016" t="s">
        <v>70</v>
      </c>
      <c r="P1016">
        <v>113</v>
      </c>
      <c r="Q1016" t="s">
        <v>95</v>
      </c>
      <c r="R1016" t="s">
        <v>675</v>
      </c>
      <c r="S1016" t="s">
        <v>49</v>
      </c>
    </row>
    <row r="1017" spans="1:19" x14ac:dyDescent="0.2">
      <c r="A1017" t="s">
        <v>37</v>
      </c>
      <c r="B1017" s="17">
        <v>42868.291666666664</v>
      </c>
      <c r="C1017" t="s">
        <v>125</v>
      </c>
      <c r="D1017" t="s">
        <v>254</v>
      </c>
      <c r="E1017" t="s">
        <v>125</v>
      </c>
      <c r="F1017">
        <v>82</v>
      </c>
      <c r="G1017">
        <v>82</v>
      </c>
      <c r="H1017">
        <v>81</v>
      </c>
      <c r="I1017" t="s">
        <v>57</v>
      </c>
      <c r="J1017" t="s">
        <v>88</v>
      </c>
      <c r="K1017" t="s">
        <v>57</v>
      </c>
      <c r="L1017" t="s">
        <v>66</v>
      </c>
      <c r="M1017" t="s">
        <v>81</v>
      </c>
      <c r="N1017" t="s">
        <v>149</v>
      </c>
      <c r="O1017" t="s">
        <v>104</v>
      </c>
      <c r="P1017">
        <v>112</v>
      </c>
      <c r="Q1017" t="s">
        <v>95</v>
      </c>
      <c r="R1017" t="s">
        <v>253</v>
      </c>
      <c r="S1017" t="s">
        <v>49</v>
      </c>
    </row>
    <row r="1018" spans="1:19" x14ac:dyDescent="0.2">
      <c r="A1018" t="s">
        <v>37</v>
      </c>
      <c r="B1018" s="17">
        <v>42868.333333333336</v>
      </c>
      <c r="C1018" t="s">
        <v>96</v>
      </c>
      <c r="D1018" t="s">
        <v>175</v>
      </c>
      <c r="E1018" t="s">
        <v>71</v>
      </c>
      <c r="F1018">
        <v>80</v>
      </c>
      <c r="G1018">
        <v>82</v>
      </c>
      <c r="H1018">
        <v>80</v>
      </c>
      <c r="I1018" t="s">
        <v>42</v>
      </c>
      <c r="J1018" t="s">
        <v>57</v>
      </c>
      <c r="K1018" t="s">
        <v>42</v>
      </c>
      <c r="L1018" t="s">
        <v>139</v>
      </c>
      <c r="M1018" t="s">
        <v>139</v>
      </c>
      <c r="N1018" t="s">
        <v>66</v>
      </c>
      <c r="O1018" t="s">
        <v>302</v>
      </c>
      <c r="P1018">
        <v>116</v>
      </c>
      <c r="Q1018" t="s">
        <v>341</v>
      </c>
      <c r="R1018" t="s">
        <v>253</v>
      </c>
      <c r="S1018" t="s">
        <v>49</v>
      </c>
    </row>
    <row r="1019" spans="1:19" x14ac:dyDescent="0.2">
      <c r="A1019" t="s">
        <v>37</v>
      </c>
      <c r="B1019" s="17">
        <v>42868.375</v>
      </c>
      <c r="C1019" t="s">
        <v>175</v>
      </c>
      <c r="D1019" t="s">
        <v>175</v>
      </c>
      <c r="E1019" t="s">
        <v>71</v>
      </c>
      <c r="F1019">
        <v>77</v>
      </c>
      <c r="G1019">
        <v>80</v>
      </c>
      <c r="H1019">
        <v>77</v>
      </c>
      <c r="I1019" t="s">
        <v>232</v>
      </c>
      <c r="J1019" t="s">
        <v>42</v>
      </c>
      <c r="K1019" t="s">
        <v>231</v>
      </c>
      <c r="L1019" t="s">
        <v>91</v>
      </c>
      <c r="M1019" t="s">
        <v>91</v>
      </c>
      <c r="N1019" t="s">
        <v>139</v>
      </c>
      <c r="O1019" t="s">
        <v>112</v>
      </c>
      <c r="P1019">
        <v>126</v>
      </c>
      <c r="Q1019" t="s">
        <v>300</v>
      </c>
      <c r="R1019" t="s">
        <v>1036</v>
      </c>
      <c r="S1019" t="s">
        <v>49</v>
      </c>
    </row>
    <row r="1020" spans="1:19" x14ac:dyDescent="0.2">
      <c r="A1020" t="s">
        <v>37</v>
      </c>
      <c r="B1020" s="17">
        <v>42868.416666666664</v>
      </c>
      <c r="C1020" t="s">
        <v>179</v>
      </c>
      <c r="D1020" t="s">
        <v>179</v>
      </c>
      <c r="E1020" t="s">
        <v>125</v>
      </c>
      <c r="F1020">
        <v>75</v>
      </c>
      <c r="G1020">
        <v>78</v>
      </c>
      <c r="H1020">
        <v>75</v>
      </c>
      <c r="I1020" t="s">
        <v>43</v>
      </c>
      <c r="J1020" t="s">
        <v>232</v>
      </c>
      <c r="K1020" t="s">
        <v>43</v>
      </c>
      <c r="L1020" t="s">
        <v>165</v>
      </c>
      <c r="M1020" t="s">
        <v>165</v>
      </c>
      <c r="N1020" t="s">
        <v>91</v>
      </c>
      <c r="O1020" t="s">
        <v>302</v>
      </c>
      <c r="P1020">
        <v>131</v>
      </c>
      <c r="Q1020" t="s">
        <v>300</v>
      </c>
      <c r="R1020" t="s">
        <v>1035</v>
      </c>
      <c r="S1020" t="s">
        <v>49</v>
      </c>
    </row>
    <row r="1021" spans="1:19" x14ac:dyDescent="0.2">
      <c r="A1021" t="s">
        <v>37</v>
      </c>
      <c r="B1021" s="17">
        <v>42868.458333333336</v>
      </c>
      <c r="C1021" t="s">
        <v>108</v>
      </c>
      <c r="D1021" t="s">
        <v>310</v>
      </c>
      <c r="E1021" t="s">
        <v>179</v>
      </c>
      <c r="F1021">
        <v>70</v>
      </c>
      <c r="G1021">
        <v>75</v>
      </c>
      <c r="H1021">
        <v>69</v>
      </c>
      <c r="I1021" t="s">
        <v>408</v>
      </c>
      <c r="J1021" t="s">
        <v>43</v>
      </c>
      <c r="K1021" t="s">
        <v>399</v>
      </c>
      <c r="L1021" t="s">
        <v>355</v>
      </c>
      <c r="M1021" t="s">
        <v>355</v>
      </c>
      <c r="N1021" t="s">
        <v>165</v>
      </c>
      <c r="O1021" t="s">
        <v>242</v>
      </c>
      <c r="P1021">
        <v>129</v>
      </c>
      <c r="Q1021" t="s">
        <v>123</v>
      </c>
      <c r="R1021" t="s">
        <v>1034</v>
      </c>
      <c r="S1021" t="s">
        <v>49</v>
      </c>
    </row>
    <row r="1022" spans="1:19" x14ac:dyDescent="0.2">
      <c r="A1022" t="s">
        <v>37</v>
      </c>
      <c r="B1022" s="17">
        <v>42868.5</v>
      </c>
      <c r="C1022" t="s">
        <v>329</v>
      </c>
      <c r="D1022" t="s">
        <v>217</v>
      </c>
      <c r="E1022" t="s">
        <v>108</v>
      </c>
      <c r="F1022">
        <v>68</v>
      </c>
      <c r="G1022">
        <v>71</v>
      </c>
      <c r="H1022">
        <v>65</v>
      </c>
      <c r="I1022" t="s">
        <v>231</v>
      </c>
      <c r="J1022" t="s">
        <v>41</v>
      </c>
      <c r="K1022" t="s">
        <v>413</v>
      </c>
      <c r="L1022" t="s">
        <v>1030</v>
      </c>
      <c r="M1022" t="s">
        <v>1030</v>
      </c>
      <c r="N1022" t="s">
        <v>355</v>
      </c>
      <c r="O1022" t="s">
        <v>192</v>
      </c>
      <c r="P1022">
        <v>106</v>
      </c>
      <c r="Q1022" t="s">
        <v>512</v>
      </c>
      <c r="R1022" t="s">
        <v>1033</v>
      </c>
      <c r="S1022" t="s">
        <v>49</v>
      </c>
    </row>
    <row r="1023" spans="1:19" x14ac:dyDescent="0.2">
      <c r="A1023" t="s">
        <v>37</v>
      </c>
      <c r="B1023" s="17">
        <v>42868.541666666664</v>
      </c>
      <c r="C1023" t="s">
        <v>288</v>
      </c>
      <c r="D1023" t="s">
        <v>288</v>
      </c>
      <c r="E1023" t="s">
        <v>477</v>
      </c>
      <c r="F1023">
        <v>61</v>
      </c>
      <c r="G1023">
        <v>69</v>
      </c>
      <c r="H1023">
        <v>60</v>
      </c>
      <c r="I1023" t="s">
        <v>231</v>
      </c>
      <c r="J1023" t="s">
        <v>116</v>
      </c>
      <c r="K1023" t="s">
        <v>399</v>
      </c>
      <c r="L1023" t="s">
        <v>1030</v>
      </c>
      <c r="M1023" t="s">
        <v>1031</v>
      </c>
      <c r="N1023" t="s">
        <v>1030</v>
      </c>
      <c r="O1023" t="s">
        <v>117</v>
      </c>
      <c r="P1023">
        <v>115</v>
      </c>
      <c r="Q1023" t="s">
        <v>356</v>
      </c>
      <c r="R1023" t="s">
        <v>1032</v>
      </c>
      <c r="S1023" t="s">
        <v>49</v>
      </c>
    </row>
    <row r="1024" spans="1:19" x14ac:dyDescent="0.2">
      <c r="A1024" t="s">
        <v>37</v>
      </c>
      <c r="B1024" s="17">
        <v>42868.583333333336</v>
      </c>
      <c r="C1024" t="s">
        <v>286</v>
      </c>
      <c r="D1024" t="s">
        <v>286</v>
      </c>
      <c r="E1024" t="s">
        <v>209</v>
      </c>
      <c r="F1024">
        <v>61</v>
      </c>
      <c r="G1024">
        <v>65</v>
      </c>
      <c r="H1024">
        <v>59</v>
      </c>
      <c r="I1024" t="s">
        <v>116</v>
      </c>
      <c r="J1024" t="s">
        <v>54</v>
      </c>
      <c r="K1024" t="s">
        <v>339</v>
      </c>
      <c r="L1024" t="s">
        <v>111</v>
      </c>
      <c r="M1024" t="s">
        <v>1030</v>
      </c>
      <c r="N1024" t="s">
        <v>111</v>
      </c>
      <c r="O1024" t="s">
        <v>278</v>
      </c>
      <c r="P1024">
        <v>109</v>
      </c>
      <c r="Q1024" t="s">
        <v>665</v>
      </c>
      <c r="R1024" t="s">
        <v>994</v>
      </c>
      <c r="S1024" t="s">
        <v>49</v>
      </c>
    </row>
    <row r="1025" spans="1:19" x14ac:dyDescent="0.2">
      <c r="A1025" t="s">
        <v>37</v>
      </c>
      <c r="B1025" s="17">
        <v>42868.625</v>
      </c>
      <c r="C1025" t="s">
        <v>208</v>
      </c>
      <c r="D1025" t="s">
        <v>202</v>
      </c>
      <c r="E1025" t="s">
        <v>212</v>
      </c>
      <c r="F1025">
        <v>56</v>
      </c>
      <c r="G1025">
        <v>63</v>
      </c>
      <c r="H1025">
        <v>55</v>
      </c>
      <c r="I1025" t="s">
        <v>339</v>
      </c>
      <c r="J1025" t="s">
        <v>88</v>
      </c>
      <c r="K1025" t="s">
        <v>395</v>
      </c>
      <c r="L1025" t="s">
        <v>165</v>
      </c>
      <c r="M1025" t="s">
        <v>111</v>
      </c>
      <c r="N1025" t="s">
        <v>165</v>
      </c>
      <c r="O1025" t="s">
        <v>104</v>
      </c>
      <c r="P1025">
        <v>147</v>
      </c>
      <c r="Q1025" t="s">
        <v>356</v>
      </c>
      <c r="R1025" t="s">
        <v>579</v>
      </c>
      <c r="S1025" t="s">
        <v>49</v>
      </c>
    </row>
    <row r="1026" spans="1:19" x14ac:dyDescent="0.2">
      <c r="A1026" t="s">
        <v>37</v>
      </c>
      <c r="B1026" s="17">
        <v>42868.666666666664</v>
      </c>
      <c r="C1026" t="s">
        <v>376</v>
      </c>
      <c r="D1026" t="s">
        <v>376</v>
      </c>
      <c r="E1026" t="s">
        <v>383</v>
      </c>
      <c r="F1026">
        <v>54</v>
      </c>
      <c r="G1026">
        <v>58</v>
      </c>
      <c r="H1026">
        <v>51</v>
      </c>
      <c r="I1026" t="s">
        <v>380</v>
      </c>
      <c r="J1026" t="s">
        <v>231</v>
      </c>
      <c r="K1026" t="s">
        <v>887</v>
      </c>
      <c r="L1026" t="s">
        <v>139</v>
      </c>
      <c r="M1026" t="s">
        <v>165</v>
      </c>
      <c r="N1026" t="s">
        <v>139</v>
      </c>
      <c r="O1026" t="s">
        <v>282</v>
      </c>
      <c r="P1026">
        <v>113</v>
      </c>
      <c r="Q1026" t="s">
        <v>300</v>
      </c>
      <c r="R1026" t="s">
        <v>945</v>
      </c>
      <c r="S1026" t="s">
        <v>49</v>
      </c>
    </row>
    <row r="1027" spans="1:19" x14ac:dyDescent="0.2">
      <c r="A1027" t="s">
        <v>37</v>
      </c>
      <c r="B1027" s="17">
        <v>42868.708333333336</v>
      </c>
      <c r="C1027" t="s">
        <v>275</v>
      </c>
      <c r="D1027" t="s">
        <v>195</v>
      </c>
      <c r="E1027" t="s">
        <v>201</v>
      </c>
      <c r="F1027">
        <v>52</v>
      </c>
      <c r="G1027">
        <v>55</v>
      </c>
      <c r="H1027">
        <v>50</v>
      </c>
      <c r="I1027" t="s">
        <v>657</v>
      </c>
      <c r="J1027" t="s">
        <v>386</v>
      </c>
      <c r="K1027" t="s">
        <v>852</v>
      </c>
      <c r="L1027" t="s">
        <v>141</v>
      </c>
      <c r="M1027" t="s">
        <v>139</v>
      </c>
      <c r="N1027" t="s">
        <v>141</v>
      </c>
      <c r="O1027" t="s">
        <v>289</v>
      </c>
      <c r="P1027">
        <v>120</v>
      </c>
      <c r="Q1027" t="s">
        <v>188</v>
      </c>
      <c r="R1027" t="s">
        <v>1029</v>
      </c>
      <c r="S1027" t="s">
        <v>49</v>
      </c>
    </row>
    <row r="1028" spans="1:19" x14ac:dyDescent="0.2">
      <c r="A1028" t="s">
        <v>37</v>
      </c>
      <c r="B1028" s="17">
        <v>42868.75</v>
      </c>
      <c r="C1028" t="s">
        <v>419</v>
      </c>
      <c r="D1028" t="s">
        <v>208</v>
      </c>
      <c r="E1028" t="s">
        <v>419</v>
      </c>
      <c r="F1028">
        <v>59</v>
      </c>
      <c r="G1028">
        <v>60</v>
      </c>
      <c r="H1028">
        <v>52</v>
      </c>
      <c r="I1028" t="s">
        <v>399</v>
      </c>
      <c r="J1028" t="s">
        <v>234</v>
      </c>
      <c r="K1028" t="s">
        <v>657</v>
      </c>
      <c r="L1028" t="s">
        <v>236</v>
      </c>
      <c r="M1028" t="s">
        <v>141</v>
      </c>
      <c r="N1028" t="s">
        <v>236</v>
      </c>
      <c r="O1028" t="s">
        <v>302</v>
      </c>
      <c r="P1028">
        <v>114</v>
      </c>
      <c r="Q1028" t="s">
        <v>334</v>
      </c>
      <c r="R1028" t="s">
        <v>1028</v>
      </c>
      <c r="S1028" t="s">
        <v>49</v>
      </c>
    </row>
    <row r="1029" spans="1:19" x14ac:dyDescent="0.2">
      <c r="A1029" t="s">
        <v>37</v>
      </c>
      <c r="B1029" s="17">
        <v>42868.791666666664</v>
      </c>
      <c r="C1029" t="s">
        <v>203</v>
      </c>
      <c r="D1029" t="s">
        <v>419</v>
      </c>
      <c r="E1029" t="s">
        <v>203</v>
      </c>
      <c r="F1029">
        <v>64</v>
      </c>
      <c r="G1029">
        <v>65</v>
      </c>
      <c r="H1029">
        <v>59</v>
      </c>
      <c r="I1029" t="s">
        <v>408</v>
      </c>
      <c r="J1029" t="s">
        <v>43</v>
      </c>
      <c r="K1029" t="s">
        <v>403</v>
      </c>
      <c r="L1029" t="s">
        <v>171</v>
      </c>
      <c r="M1029" t="s">
        <v>171</v>
      </c>
      <c r="N1029" t="s">
        <v>345</v>
      </c>
      <c r="O1029" t="s">
        <v>219</v>
      </c>
      <c r="P1029">
        <v>99</v>
      </c>
      <c r="Q1029" t="s">
        <v>338</v>
      </c>
      <c r="R1029" t="s">
        <v>628</v>
      </c>
      <c r="S1029" t="s">
        <v>49</v>
      </c>
    </row>
    <row r="1030" spans="1:19" x14ac:dyDescent="0.2">
      <c r="A1030" t="s">
        <v>37</v>
      </c>
      <c r="B1030" s="17">
        <v>42868.833333333336</v>
      </c>
      <c r="C1030" t="s">
        <v>329</v>
      </c>
      <c r="D1030" t="s">
        <v>203</v>
      </c>
      <c r="E1030" t="s">
        <v>329</v>
      </c>
      <c r="F1030">
        <v>65</v>
      </c>
      <c r="G1030">
        <v>66</v>
      </c>
      <c r="H1030">
        <v>63</v>
      </c>
      <c r="I1030" t="s">
        <v>399</v>
      </c>
      <c r="J1030" t="s">
        <v>234</v>
      </c>
      <c r="K1030" t="s">
        <v>399</v>
      </c>
      <c r="L1030" t="s">
        <v>141</v>
      </c>
      <c r="M1030" t="s">
        <v>141</v>
      </c>
      <c r="N1030" t="s">
        <v>171</v>
      </c>
      <c r="O1030" t="s">
        <v>51</v>
      </c>
      <c r="P1030">
        <v>108</v>
      </c>
      <c r="Q1030" t="s">
        <v>181</v>
      </c>
      <c r="R1030" t="s">
        <v>1027</v>
      </c>
      <c r="S1030" t="s">
        <v>49</v>
      </c>
    </row>
    <row r="1031" spans="1:19" x14ac:dyDescent="0.2">
      <c r="A1031" t="s">
        <v>37</v>
      </c>
      <c r="B1031" s="17">
        <v>42868.875</v>
      </c>
      <c r="C1031" t="s">
        <v>170</v>
      </c>
      <c r="D1031" t="s">
        <v>329</v>
      </c>
      <c r="E1031" t="s">
        <v>170</v>
      </c>
      <c r="F1031">
        <v>75</v>
      </c>
      <c r="G1031">
        <v>75</v>
      </c>
      <c r="H1031">
        <v>65</v>
      </c>
      <c r="I1031" t="s">
        <v>339</v>
      </c>
      <c r="J1031" t="s">
        <v>339</v>
      </c>
      <c r="K1031" t="s">
        <v>403</v>
      </c>
      <c r="L1031" t="s">
        <v>281</v>
      </c>
      <c r="M1031" t="s">
        <v>281</v>
      </c>
      <c r="N1031" t="s">
        <v>141</v>
      </c>
      <c r="O1031" t="s">
        <v>92</v>
      </c>
      <c r="P1031">
        <v>119</v>
      </c>
      <c r="Q1031" t="s">
        <v>104</v>
      </c>
      <c r="R1031" t="s">
        <v>1026</v>
      </c>
      <c r="S1031" t="s">
        <v>49</v>
      </c>
    </row>
    <row r="1032" spans="1:19" x14ac:dyDescent="0.2">
      <c r="A1032" t="s">
        <v>37</v>
      </c>
      <c r="B1032" s="17">
        <v>42868.916666666664</v>
      </c>
      <c r="C1032" t="s">
        <v>79</v>
      </c>
      <c r="D1032" t="s">
        <v>125</v>
      </c>
      <c r="E1032" t="s">
        <v>79</v>
      </c>
      <c r="F1032">
        <v>81</v>
      </c>
      <c r="G1032">
        <v>81</v>
      </c>
      <c r="H1032">
        <v>75</v>
      </c>
      <c r="I1032" t="s">
        <v>231</v>
      </c>
      <c r="J1032" t="s">
        <v>231</v>
      </c>
      <c r="K1032" t="s">
        <v>399</v>
      </c>
      <c r="L1032" t="s">
        <v>139</v>
      </c>
      <c r="M1032" t="s">
        <v>139</v>
      </c>
      <c r="N1032" t="s">
        <v>281</v>
      </c>
      <c r="O1032" t="s">
        <v>83</v>
      </c>
      <c r="P1032">
        <v>69</v>
      </c>
      <c r="Q1032" t="s">
        <v>242</v>
      </c>
      <c r="R1032" t="s">
        <v>253</v>
      </c>
      <c r="S1032" t="s">
        <v>49</v>
      </c>
    </row>
    <row r="1033" spans="1:19" x14ac:dyDescent="0.2">
      <c r="A1033" t="s">
        <v>37</v>
      </c>
      <c r="B1033" s="17">
        <v>42868.958333333336</v>
      </c>
      <c r="C1033" t="s">
        <v>159</v>
      </c>
      <c r="D1033" t="s">
        <v>170</v>
      </c>
      <c r="E1033" t="s">
        <v>159</v>
      </c>
      <c r="F1033">
        <v>78</v>
      </c>
      <c r="G1033">
        <v>82</v>
      </c>
      <c r="H1033">
        <v>76</v>
      </c>
      <c r="I1033" t="s">
        <v>380</v>
      </c>
      <c r="J1033" t="s">
        <v>227</v>
      </c>
      <c r="K1033" t="s">
        <v>380</v>
      </c>
      <c r="L1033" t="s">
        <v>427</v>
      </c>
      <c r="M1033" t="s">
        <v>427</v>
      </c>
      <c r="N1033" t="s">
        <v>139</v>
      </c>
      <c r="O1033" t="s">
        <v>459</v>
      </c>
      <c r="P1033">
        <v>88</v>
      </c>
      <c r="Q1033" t="s">
        <v>70</v>
      </c>
      <c r="R1033" t="s">
        <v>253</v>
      </c>
      <c r="S1033" t="s">
        <v>49</v>
      </c>
    </row>
    <row r="1034" spans="1:19" x14ac:dyDescent="0.2">
      <c r="A1034" t="s">
        <v>37</v>
      </c>
      <c r="B1034" s="17">
        <v>42869</v>
      </c>
      <c r="C1034" t="s">
        <v>267</v>
      </c>
      <c r="D1034" t="s">
        <v>63</v>
      </c>
      <c r="E1034" t="s">
        <v>128</v>
      </c>
      <c r="F1034">
        <v>75</v>
      </c>
      <c r="G1034">
        <v>81</v>
      </c>
      <c r="H1034">
        <v>75</v>
      </c>
      <c r="I1034" t="s">
        <v>403</v>
      </c>
      <c r="J1034" t="s">
        <v>408</v>
      </c>
      <c r="K1034" t="s">
        <v>403</v>
      </c>
      <c r="L1034" t="s">
        <v>45</v>
      </c>
      <c r="M1034" t="s">
        <v>45</v>
      </c>
      <c r="N1034" t="s">
        <v>427</v>
      </c>
      <c r="O1034" t="s">
        <v>157</v>
      </c>
      <c r="P1034">
        <v>104</v>
      </c>
      <c r="Q1034" t="s">
        <v>117</v>
      </c>
      <c r="R1034" t="s">
        <v>253</v>
      </c>
      <c r="S1034" t="s">
        <v>49</v>
      </c>
    </row>
    <row r="1035" spans="1:19" x14ac:dyDescent="0.2">
      <c r="A1035" t="s">
        <v>37</v>
      </c>
      <c r="B1035" s="17">
        <v>42869.041666666664</v>
      </c>
      <c r="C1035" t="s">
        <v>267</v>
      </c>
      <c r="D1035" t="s">
        <v>125</v>
      </c>
      <c r="E1035" t="s">
        <v>120</v>
      </c>
      <c r="F1035">
        <v>76</v>
      </c>
      <c r="G1035">
        <v>76</v>
      </c>
      <c r="H1035">
        <v>73</v>
      </c>
      <c r="I1035" t="s">
        <v>403</v>
      </c>
      <c r="J1035" t="s">
        <v>399</v>
      </c>
      <c r="K1035" t="s">
        <v>404</v>
      </c>
      <c r="L1035" t="s">
        <v>121</v>
      </c>
      <c r="M1035" t="s">
        <v>121</v>
      </c>
      <c r="N1035" t="s">
        <v>45</v>
      </c>
      <c r="O1035" t="s">
        <v>157</v>
      </c>
      <c r="P1035">
        <v>96</v>
      </c>
      <c r="Q1035" t="s">
        <v>430</v>
      </c>
      <c r="R1035" t="s">
        <v>253</v>
      </c>
      <c r="S1035" t="s">
        <v>49</v>
      </c>
    </row>
    <row r="1036" spans="1:19" x14ac:dyDescent="0.2">
      <c r="A1036" t="s">
        <v>37</v>
      </c>
      <c r="B1036" s="17">
        <v>42869.083333333336</v>
      </c>
      <c r="C1036" t="s">
        <v>115</v>
      </c>
      <c r="D1036" t="s">
        <v>71</v>
      </c>
      <c r="E1036" t="s">
        <v>79</v>
      </c>
      <c r="F1036">
        <v>78</v>
      </c>
      <c r="G1036">
        <v>78</v>
      </c>
      <c r="H1036">
        <v>76</v>
      </c>
      <c r="I1036" t="s">
        <v>56</v>
      </c>
      <c r="J1036" t="s">
        <v>56</v>
      </c>
      <c r="K1036" t="s">
        <v>413</v>
      </c>
      <c r="L1036" t="s">
        <v>121</v>
      </c>
      <c r="M1036" t="s">
        <v>246</v>
      </c>
      <c r="N1036" t="s">
        <v>121</v>
      </c>
      <c r="O1036" t="s">
        <v>51</v>
      </c>
      <c r="P1036">
        <v>122</v>
      </c>
      <c r="Q1036" t="s">
        <v>289</v>
      </c>
      <c r="R1036" t="s">
        <v>253</v>
      </c>
      <c r="S1036" t="s">
        <v>49</v>
      </c>
    </row>
    <row r="1037" spans="1:19" x14ac:dyDescent="0.2">
      <c r="A1037" t="s">
        <v>37</v>
      </c>
      <c r="B1037" s="17">
        <v>42869.125</v>
      </c>
      <c r="C1037" t="s">
        <v>120</v>
      </c>
      <c r="D1037" t="s">
        <v>71</v>
      </c>
      <c r="E1037" t="s">
        <v>79</v>
      </c>
      <c r="F1037">
        <v>80</v>
      </c>
      <c r="G1037">
        <v>81</v>
      </c>
      <c r="H1037">
        <v>78</v>
      </c>
      <c r="I1037" t="s">
        <v>43</v>
      </c>
      <c r="J1037" t="s">
        <v>232</v>
      </c>
      <c r="K1037" t="s">
        <v>56</v>
      </c>
      <c r="L1037" t="s">
        <v>241</v>
      </c>
      <c r="M1037" t="s">
        <v>121</v>
      </c>
      <c r="N1037" t="s">
        <v>241</v>
      </c>
      <c r="O1037" t="s">
        <v>61</v>
      </c>
      <c r="P1037">
        <v>128</v>
      </c>
      <c r="Q1037" t="s">
        <v>315</v>
      </c>
      <c r="R1037" t="s">
        <v>253</v>
      </c>
      <c r="S1037" t="s">
        <v>49</v>
      </c>
    </row>
    <row r="1038" spans="1:19" x14ac:dyDescent="0.2">
      <c r="A1038" t="s">
        <v>37</v>
      </c>
      <c r="B1038" s="17">
        <v>42869.166666666664</v>
      </c>
      <c r="C1038" t="s">
        <v>71</v>
      </c>
      <c r="D1038" t="s">
        <v>71</v>
      </c>
      <c r="E1038" t="s">
        <v>159</v>
      </c>
      <c r="F1038">
        <v>83</v>
      </c>
      <c r="G1038">
        <v>84</v>
      </c>
      <c r="H1038">
        <v>80</v>
      </c>
      <c r="I1038" t="s">
        <v>184</v>
      </c>
      <c r="J1038" t="s">
        <v>116</v>
      </c>
      <c r="K1038" t="s">
        <v>43</v>
      </c>
      <c r="L1038" t="s">
        <v>91</v>
      </c>
      <c r="M1038" t="s">
        <v>241</v>
      </c>
      <c r="N1038" t="s">
        <v>91</v>
      </c>
      <c r="O1038" t="s">
        <v>104</v>
      </c>
      <c r="P1038">
        <v>106</v>
      </c>
      <c r="Q1038" t="s">
        <v>68</v>
      </c>
      <c r="R1038" t="s">
        <v>253</v>
      </c>
      <c r="S1038" t="s">
        <v>49</v>
      </c>
    </row>
    <row r="1039" spans="1:19" x14ac:dyDescent="0.2">
      <c r="A1039" t="s">
        <v>37</v>
      </c>
      <c r="B1039" s="17">
        <v>42869.208333333336</v>
      </c>
      <c r="C1039" t="s">
        <v>170</v>
      </c>
      <c r="D1039" t="s">
        <v>170</v>
      </c>
      <c r="E1039" t="s">
        <v>71</v>
      </c>
      <c r="F1039">
        <v>82</v>
      </c>
      <c r="G1039">
        <v>83</v>
      </c>
      <c r="H1039">
        <v>82</v>
      </c>
      <c r="I1039" t="s">
        <v>116</v>
      </c>
      <c r="J1039" t="s">
        <v>116</v>
      </c>
      <c r="K1039" t="s">
        <v>184</v>
      </c>
      <c r="L1039" t="s">
        <v>81</v>
      </c>
      <c r="M1039" t="s">
        <v>91</v>
      </c>
      <c r="N1039" t="s">
        <v>81</v>
      </c>
      <c r="O1039" t="s">
        <v>264</v>
      </c>
      <c r="P1039">
        <v>113</v>
      </c>
      <c r="Q1039" t="s">
        <v>68</v>
      </c>
      <c r="R1039" t="s">
        <v>1048</v>
      </c>
      <c r="S1039" t="s">
        <v>49</v>
      </c>
    </row>
    <row r="1040" spans="1:19" x14ac:dyDescent="0.2">
      <c r="A1040" t="s">
        <v>37</v>
      </c>
      <c r="B1040" s="17">
        <v>42869.25</v>
      </c>
      <c r="C1040" t="s">
        <v>170</v>
      </c>
      <c r="D1040" t="s">
        <v>175</v>
      </c>
      <c r="E1040" t="s">
        <v>96</v>
      </c>
      <c r="F1040">
        <v>82</v>
      </c>
      <c r="G1040">
        <v>83</v>
      </c>
      <c r="H1040">
        <v>82</v>
      </c>
      <c r="I1040" t="s">
        <v>57</v>
      </c>
      <c r="J1040" t="s">
        <v>88</v>
      </c>
      <c r="K1040" t="s">
        <v>116</v>
      </c>
      <c r="L1040" t="s">
        <v>81</v>
      </c>
      <c r="M1040" t="s">
        <v>81</v>
      </c>
      <c r="N1040" t="s">
        <v>149</v>
      </c>
      <c r="O1040" t="s">
        <v>98</v>
      </c>
      <c r="P1040">
        <v>106</v>
      </c>
      <c r="Q1040" t="s">
        <v>438</v>
      </c>
      <c r="R1040" t="s">
        <v>308</v>
      </c>
      <c r="S1040" t="s">
        <v>49</v>
      </c>
    </row>
    <row r="1041" spans="1:19" x14ac:dyDescent="0.2">
      <c r="A1041" t="s">
        <v>37</v>
      </c>
      <c r="B1041" s="17">
        <v>42869.291666666664</v>
      </c>
      <c r="C1041" t="s">
        <v>63</v>
      </c>
      <c r="D1041" t="s">
        <v>170</v>
      </c>
      <c r="E1041" t="s">
        <v>63</v>
      </c>
      <c r="F1041">
        <v>83</v>
      </c>
      <c r="G1041">
        <v>83</v>
      </c>
      <c r="H1041">
        <v>82</v>
      </c>
      <c r="I1041" t="s">
        <v>90</v>
      </c>
      <c r="J1041" t="s">
        <v>57</v>
      </c>
      <c r="K1041" t="s">
        <v>90</v>
      </c>
      <c r="L1041" t="s">
        <v>218</v>
      </c>
      <c r="M1041" t="s">
        <v>218</v>
      </c>
      <c r="N1041" t="s">
        <v>66</v>
      </c>
      <c r="O1041" t="s">
        <v>264</v>
      </c>
      <c r="P1041">
        <v>106</v>
      </c>
      <c r="Q1041" t="s">
        <v>306</v>
      </c>
      <c r="R1041" t="s">
        <v>253</v>
      </c>
      <c r="S1041" t="s">
        <v>49</v>
      </c>
    </row>
    <row r="1042" spans="1:19" x14ac:dyDescent="0.2">
      <c r="A1042" t="s">
        <v>37</v>
      </c>
      <c r="B1042" s="17">
        <v>42869.333333333336</v>
      </c>
      <c r="C1042" t="s">
        <v>115</v>
      </c>
      <c r="D1042" t="s">
        <v>63</v>
      </c>
      <c r="E1042" t="s">
        <v>115</v>
      </c>
      <c r="F1042">
        <v>83</v>
      </c>
      <c r="G1042">
        <v>83</v>
      </c>
      <c r="H1042">
        <v>82</v>
      </c>
      <c r="I1042" t="s">
        <v>90</v>
      </c>
      <c r="J1042" t="s">
        <v>184</v>
      </c>
      <c r="K1042" t="s">
        <v>64</v>
      </c>
      <c r="L1042" t="s">
        <v>91</v>
      </c>
      <c r="M1042" t="s">
        <v>91</v>
      </c>
      <c r="N1042" t="s">
        <v>218</v>
      </c>
      <c r="O1042" t="s">
        <v>242</v>
      </c>
      <c r="P1042">
        <v>109</v>
      </c>
      <c r="Q1042" t="s">
        <v>136</v>
      </c>
      <c r="R1042" t="s">
        <v>253</v>
      </c>
      <c r="S1042" t="s">
        <v>49</v>
      </c>
    </row>
    <row r="1043" spans="1:19" x14ac:dyDescent="0.2">
      <c r="A1043" t="s">
        <v>37</v>
      </c>
      <c r="B1043" s="17">
        <v>42869.375</v>
      </c>
      <c r="C1043" t="s">
        <v>63</v>
      </c>
      <c r="D1043" t="s">
        <v>63</v>
      </c>
      <c r="E1043" t="s">
        <v>267</v>
      </c>
      <c r="F1043">
        <v>81</v>
      </c>
      <c r="G1043">
        <v>83</v>
      </c>
      <c r="H1043">
        <v>81</v>
      </c>
      <c r="I1043" t="s">
        <v>42</v>
      </c>
      <c r="J1043" t="s">
        <v>90</v>
      </c>
      <c r="K1043" t="s">
        <v>42</v>
      </c>
      <c r="L1043" t="s">
        <v>50</v>
      </c>
      <c r="M1043" t="s">
        <v>50</v>
      </c>
      <c r="N1043" t="s">
        <v>91</v>
      </c>
      <c r="O1043" t="s">
        <v>214</v>
      </c>
      <c r="P1043">
        <v>114</v>
      </c>
      <c r="Q1043" t="s">
        <v>305</v>
      </c>
      <c r="R1043" t="s">
        <v>1047</v>
      </c>
      <c r="S1043" t="s">
        <v>49</v>
      </c>
    </row>
    <row r="1044" spans="1:19" x14ac:dyDescent="0.2">
      <c r="A1044" t="s">
        <v>37</v>
      </c>
      <c r="B1044" s="17">
        <v>42869.416666666664</v>
      </c>
      <c r="C1044" t="s">
        <v>108</v>
      </c>
      <c r="D1044" t="s">
        <v>108</v>
      </c>
      <c r="E1044" t="s">
        <v>63</v>
      </c>
      <c r="F1044">
        <v>74</v>
      </c>
      <c r="G1044">
        <v>81</v>
      </c>
      <c r="H1044">
        <v>74</v>
      </c>
      <c r="I1044" t="s">
        <v>64</v>
      </c>
      <c r="J1044" t="s">
        <v>90</v>
      </c>
      <c r="K1044" t="s">
        <v>42</v>
      </c>
      <c r="L1044" t="s">
        <v>121</v>
      </c>
      <c r="M1044" t="s">
        <v>121</v>
      </c>
      <c r="N1044" t="s">
        <v>50</v>
      </c>
      <c r="O1044" t="s">
        <v>242</v>
      </c>
      <c r="P1044">
        <v>123</v>
      </c>
      <c r="Q1044" t="s">
        <v>377</v>
      </c>
      <c r="R1044" t="s">
        <v>1046</v>
      </c>
      <c r="S1044" t="s">
        <v>49</v>
      </c>
    </row>
    <row r="1045" spans="1:19" x14ac:dyDescent="0.2">
      <c r="A1045" t="s">
        <v>37</v>
      </c>
      <c r="B1045" s="17">
        <v>42869.458333333336</v>
      </c>
      <c r="C1045" t="s">
        <v>477</v>
      </c>
      <c r="D1045" t="s">
        <v>329</v>
      </c>
      <c r="E1045" t="s">
        <v>108</v>
      </c>
      <c r="F1045">
        <v>68</v>
      </c>
      <c r="G1045">
        <v>75</v>
      </c>
      <c r="H1045">
        <v>67</v>
      </c>
      <c r="I1045" t="s">
        <v>56</v>
      </c>
      <c r="J1045" t="s">
        <v>184</v>
      </c>
      <c r="K1045" t="s">
        <v>408</v>
      </c>
      <c r="L1045" t="s">
        <v>1030</v>
      </c>
      <c r="M1045" t="s">
        <v>1030</v>
      </c>
      <c r="N1045" t="s">
        <v>121</v>
      </c>
      <c r="O1045" t="s">
        <v>177</v>
      </c>
      <c r="P1045">
        <v>118</v>
      </c>
      <c r="Q1045" t="s">
        <v>300</v>
      </c>
      <c r="R1045" t="s">
        <v>1045</v>
      </c>
      <c r="S1045" t="s">
        <v>49</v>
      </c>
    </row>
    <row r="1046" spans="1:19" x14ac:dyDescent="0.2">
      <c r="A1046" t="s">
        <v>37</v>
      </c>
      <c r="B1046" s="17">
        <v>42869.5</v>
      </c>
      <c r="C1046" t="s">
        <v>203</v>
      </c>
      <c r="D1046" t="s">
        <v>426</v>
      </c>
      <c r="E1046" t="s">
        <v>477</v>
      </c>
      <c r="F1046">
        <v>65</v>
      </c>
      <c r="G1046">
        <v>69</v>
      </c>
      <c r="H1046">
        <v>63</v>
      </c>
      <c r="I1046" t="s">
        <v>43</v>
      </c>
      <c r="J1046" t="s">
        <v>232</v>
      </c>
      <c r="K1046" t="s">
        <v>399</v>
      </c>
      <c r="L1046" t="s">
        <v>736</v>
      </c>
      <c r="M1046" t="s">
        <v>736</v>
      </c>
      <c r="N1046" t="s">
        <v>1030</v>
      </c>
      <c r="O1046" t="s">
        <v>59</v>
      </c>
      <c r="P1046">
        <v>116</v>
      </c>
      <c r="Q1046" t="s">
        <v>387</v>
      </c>
      <c r="R1046" t="s">
        <v>1044</v>
      </c>
      <c r="S1046" t="s">
        <v>49</v>
      </c>
    </row>
    <row r="1047" spans="1:19" x14ac:dyDescent="0.2">
      <c r="A1047" t="s">
        <v>37</v>
      </c>
      <c r="B1047" s="17">
        <v>42869.541666666664</v>
      </c>
      <c r="C1047" t="s">
        <v>221</v>
      </c>
      <c r="D1047" t="s">
        <v>318</v>
      </c>
      <c r="E1047" t="s">
        <v>325</v>
      </c>
      <c r="F1047">
        <v>61</v>
      </c>
      <c r="G1047">
        <v>65</v>
      </c>
      <c r="H1047">
        <v>61</v>
      </c>
      <c r="I1047" t="s">
        <v>408</v>
      </c>
      <c r="J1047" t="s">
        <v>116</v>
      </c>
      <c r="K1047" t="s">
        <v>339</v>
      </c>
      <c r="L1047" t="s">
        <v>738</v>
      </c>
      <c r="M1047" t="s">
        <v>736</v>
      </c>
      <c r="N1047" t="s">
        <v>738</v>
      </c>
      <c r="O1047" t="s">
        <v>214</v>
      </c>
      <c r="P1047">
        <v>154</v>
      </c>
      <c r="Q1047" t="s">
        <v>319</v>
      </c>
      <c r="R1047" t="s">
        <v>1043</v>
      </c>
      <c r="S1047" t="s">
        <v>49</v>
      </c>
    </row>
    <row r="1048" spans="1:19" x14ac:dyDescent="0.2">
      <c r="A1048" t="s">
        <v>37</v>
      </c>
      <c r="B1048" s="17">
        <v>42869.583333333336</v>
      </c>
      <c r="C1048" t="s">
        <v>326</v>
      </c>
      <c r="D1048" t="s">
        <v>326</v>
      </c>
      <c r="E1048" t="s">
        <v>325</v>
      </c>
      <c r="F1048">
        <v>61</v>
      </c>
      <c r="G1048">
        <v>65</v>
      </c>
      <c r="H1048">
        <v>60</v>
      </c>
      <c r="I1048" t="s">
        <v>116</v>
      </c>
      <c r="J1048" t="s">
        <v>54</v>
      </c>
      <c r="K1048" t="s">
        <v>413</v>
      </c>
      <c r="L1048" t="s">
        <v>730</v>
      </c>
      <c r="M1048" t="s">
        <v>736</v>
      </c>
      <c r="N1048" t="s">
        <v>730</v>
      </c>
      <c r="O1048" t="s">
        <v>302</v>
      </c>
      <c r="P1048">
        <v>117</v>
      </c>
      <c r="Q1048" t="s">
        <v>292</v>
      </c>
      <c r="R1048" t="s">
        <v>916</v>
      </c>
      <c r="S1048" t="s">
        <v>49</v>
      </c>
    </row>
    <row r="1049" spans="1:19" x14ac:dyDescent="0.2">
      <c r="A1049" t="s">
        <v>37</v>
      </c>
      <c r="B1049" s="17">
        <v>42869.625</v>
      </c>
      <c r="C1049" t="s">
        <v>194</v>
      </c>
      <c r="D1049" t="s">
        <v>194</v>
      </c>
      <c r="E1049" t="s">
        <v>221</v>
      </c>
      <c r="F1049">
        <v>59</v>
      </c>
      <c r="G1049">
        <v>65</v>
      </c>
      <c r="H1049">
        <v>57</v>
      </c>
      <c r="I1049" t="s">
        <v>88</v>
      </c>
      <c r="J1049" t="s">
        <v>88</v>
      </c>
      <c r="K1049" t="s">
        <v>408</v>
      </c>
      <c r="L1049" t="s">
        <v>241</v>
      </c>
      <c r="M1049" t="s">
        <v>1030</v>
      </c>
      <c r="N1049" t="s">
        <v>241</v>
      </c>
      <c r="O1049" t="s">
        <v>242</v>
      </c>
      <c r="P1049">
        <v>117</v>
      </c>
      <c r="Q1049" t="s">
        <v>343</v>
      </c>
      <c r="R1049" t="s">
        <v>451</v>
      </c>
      <c r="S1049" t="s">
        <v>49</v>
      </c>
    </row>
    <row r="1050" spans="1:19" x14ac:dyDescent="0.2">
      <c r="A1050" t="s">
        <v>37</v>
      </c>
      <c r="B1050" s="17">
        <v>42869.666666666664</v>
      </c>
      <c r="C1050" t="s">
        <v>447</v>
      </c>
      <c r="D1050" t="s">
        <v>472</v>
      </c>
      <c r="E1050" t="s">
        <v>286</v>
      </c>
      <c r="F1050">
        <v>54</v>
      </c>
      <c r="G1050">
        <v>59</v>
      </c>
      <c r="H1050">
        <v>53</v>
      </c>
      <c r="I1050" t="s">
        <v>43</v>
      </c>
      <c r="J1050" t="s">
        <v>88</v>
      </c>
      <c r="K1050" t="s">
        <v>386</v>
      </c>
      <c r="L1050" t="s">
        <v>156</v>
      </c>
      <c r="M1050" t="s">
        <v>241</v>
      </c>
      <c r="N1050" t="s">
        <v>156</v>
      </c>
      <c r="O1050" t="s">
        <v>302</v>
      </c>
      <c r="P1050">
        <v>114</v>
      </c>
      <c r="Q1050" t="s">
        <v>377</v>
      </c>
      <c r="R1050" t="s">
        <v>1042</v>
      </c>
      <c r="S1050" t="s">
        <v>49</v>
      </c>
    </row>
    <row r="1051" spans="1:19" x14ac:dyDescent="0.2">
      <c r="A1051" t="s">
        <v>37</v>
      </c>
      <c r="B1051" s="17">
        <v>42869.708333333336</v>
      </c>
      <c r="C1051" t="s">
        <v>383</v>
      </c>
      <c r="D1051" t="s">
        <v>472</v>
      </c>
      <c r="E1051" t="s">
        <v>196</v>
      </c>
      <c r="F1051">
        <v>59</v>
      </c>
      <c r="G1051">
        <v>59</v>
      </c>
      <c r="H1051">
        <v>53</v>
      </c>
      <c r="I1051" t="s">
        <v>231</v>
      </c>
      <c r="J1051" t="s">
        <v>184</v>
      </c>
      <c r="K1051" t="s">
        <v>386</v>
      </c>
      <c r="L1051" t="s">
        <v>66</v>
      </c>
      <c r="M1051" t="s">
        <v>156</v>
      </c>
      <c r="N1051" t="s">
        <v>66</v>
      </c>
      <c r="O1051" t="s">
        <v>242</v>
      </c>
      <c r="P1051">
        <v>108</v>
      </c>
      <c r="Q1051" t="s">
        <v>95</v>
      </c>
      <c r="R1051" t="s">
        <v>1041</v>
      </c>
      <c r="S1051" t="s">
        <v>49</v>
      </c>
    </row>
    <row r="1052" spans="1:19" x14ac:dyDescent="0.2">
      <c r="A1052" t="s">
        <v>37</v>
      </c>
      <c r="B1052" s="17">
        <v>42869.75</v>
      </c>
      <c r="C1052" t="s">
        <v>195</v>
      </c>
      <c r="D1052" t="s">
        <v>472</v>
      </c>
      <c r="E1052" t="s">
        <v>383</v>
      </c>
      <c r="F1052">
        <v>57</v>
      </c>
      <c r="G1052">
        <v>60</v>
      </c>
      <c r="H1052">
        <v>55</v>
      </c>
      <c r="I1052" t="s">
        <v>42</v>
      </c>
      <c r="J1052" t="s">
        <v>57</v>
      </c>
      <c r="K1052" t="s">
        <v>339</v>
      </c>
      <c r="L1052" t="s">
        <v>75</v>
      </c>
      <c r="M1052" t="s">
        <v>66</v>
      </c>
      <c r="N1052" t="s">
        <v>75</v>
      </c>
      <c r="O1052" t="s">
        <v>219</v>
      </c>
      <c r="P1052">
        <v>94</v>
      </c>
      <c r="Q1052" t="s">
        <v>215</v>
      </c>
      <c r="R1052" t="s">
        <v>1040</v>
      </c>
      <c r="S1052" t="s">
        <v>49</v>
      </c>
    </row>
    <row r="1053" spans="1:19" x14ac:dyDescent="0.2">
      <c r="A1053" t="s">
        <v>37</v>
      </c>
      <c r="B1053" s="17">
        <v>42869.791666666664</v>
      </c>
      <c r="C1053" t="s">
        <v>196</v>
      </c>
      <c r="D1053" t="s">
        <v>195</v>
      </c>
      <c r="E1053" t="s">
        <v>212</v>
      </c>
      <c r="F1053">
        <v>60</v>
      </c>
      <c r="G1053">
        <v>60</v>
      </c>
      <c r="H1053">
        <v>56</v>
      </c>
      <c r="I1053" t="s">
        <v>227</v>
      </c>
      <c r="J1053" t="s">
        <v>57</v>
      </c>
      <c r="K1053" t="s">
        <v>408</v>
      </c>
      <c r="L1053" t="s">
        <v>75</v>
      </c>
      <c r="M1053" t="s">
        <v>75</v>
      </c>
      <c r="N1053" t="s">
        <v>141</v>
      </c>
      <c r="O1053" t="s">
        <v>219</v>
      </c>
      <c r="P1053">
        <v>105</v>
      </c>
      <c r="Q1053" t="s">
        <v>338</v>
      </c>
      <c r="R1053" t="s">
        <v>709</v>
      </c>
      <c r="S1053" t="s">
        <v>49</v>
      </c>
    </row>
    <row r="1054" spans="1:19" x14ac:dyDescent="0.2">
      <c r="A1054" t="s">
        <v>37</v>
      </c>
      <c r="B1054" s="17">
        <v>42869.833333333336</v>
      </c>
      <c r="C1054" t="s">
        <v>477</v>
      </c>
      <c r="D1054" t="s">
        <v>286</v>
      </c>
      <c r="E1054" t="s">
        <v>477</v>
      </c>
      <c r="F1054">
        <v>74</v>
      </c>
      <c r="G1054">
        <v>74</v>
      </c>
      <c r="H1054">
        <v>59</v>
      </c>
      <c r="I1054" t="s">
        <v>40</v>
      </c>
      <c r="J1054" t="s">
        <v>74</v>
      </c>
      <c r="K1054" t="s">
        <v>231</v>
      </c>
      <c r="L1054" t="s">
        <v>149</v>
      </c>
      <c r="M1054" t="s">
        <v>149</v>
      </c>
      <c r="N1054" t="s">
        <v>75</v>
      </c>
      <c r="O1054" t="s">
        <v>242</v>
      </c>
      <c r="P1054">
        <v>70</v>
      </c>
      <c r="Q1054" t="s">
        <v>409</v>
      </c>
      <c r="R1054" t="s">
        <v>1039</v>
      </c>
      <c r="S1054" t="s">
        <v>49</v>
      </c>
    </row>
    <row r="1055" spans="1:19" x14ac:dyDescent="0.2">
      <c r="A1055" t="s">
        <v>37</v>
      </c>
      <c r="B1055" s="17">
        <v>42869.875</v>
      </c>
      <c r="C1055" t="s">
        <v>261</v>
      </c>
      <c r="D1055" t="s">
        <v>477</v>
      </c>
      <c r="E1055" t="s">
        <v>261</v>
      </c>
      <c r="F1055">
        <v>76</v>
      </c>
      <c r="G1055">
        <v>76</v>
      </c>
      <c r="H1055">
        <v>74</v>
      </c>
      <c r="I1055" t="s">
        <v>42</v>
      </c>
      <c r="J1055" t="s">
        <v>40</v>
      </c>
      <c r="K1055" t="s">
        <v>42</v>
      </c>
      <c r="L1055" t="s">
        <v>130</v>
      </c>
      <c r="M1055" t="s">
        <v>130</v>
      </c>
      <c r="N1055" t="s">
        <v>149</v>
      </c>
      <c r="O1055" t="s">
        <v>302</v>
      </c>
      <c r="P1055">
        <v>90</v>
      </c>
      <c r="Q1055" t="s">
        <v>136</v>
      </c>
      <c r="R1055" t="s">
        <v>1038</v>
      </c>
      <c r="S1055" t="s">
        <v>49</v>
      </c>
    </row>
    <row r="1056" spans="1:19" x14ac:dyDescent="0.2">
      <c r="A1056" t="s">
        <v>37</v>
      </c>
      <c r="B1056" s="17">
        <v>42869.916666666664</v>
      </c>
      <c r="C1056" t="s">
        <v>179</v>
      </c>
      <c r="D1056" t="s">
        <v>261</v>
      </c>
      <c r="E1056" t="s">
        <v>179</v>
      </c>
      <c r="F1056">
        <v>79</v>
      </c>
      <c r="G1056">
        <v>79</v>
      </c>
      <c r="H1056">
        <v>76</v>
      </c>
      <c r="I1056" t="s">
        <v>184</v>
      </c>
      <c r="J1056" t="s">
        <v>184</v>
      </c>
      <c r="K1056" t="s">
        <v>227</v>
      </c>
      <c r="L1056" t="s">
        <v>427</v>
      </c>
      <c r="M1056" t="s">
        <v>427</v>
      </c>
      <c r="N1056" t="s">
        <v>130</v>
      </c>
      <c r="O1056" t="s">
        <v>77</v>
      </c>
      <c r="P1056">
        <v>114</v>
      </c>
      <c r="Q1056" t="s">
        <v>259</v>
      </c>
      <c r="R1056" t="s">
        <v>253</v>
      </c>
      <c r="S1056" t="s">
        <v>49</v>
      </c>
    </row>
    <row r="1057" spans="1:19" x14ac:dyDescent="0.2">
      <c r="A1057" t="s">
        <v>37</v>
      </c>
      <c r="B1057" s="17">
        <v>42869.958333333336</v>
      </c>
      <c r="C1057" t="s">
        <v>169</v>
      </c>
      <c r="D1057" t="s">
        <v>254</v>
      </c>
      <c r="E1057" t="s">
        <v>169</v>
      </c>
      <c r="F1057">
        <v>80</v>
      </c>
      <c r="G1057">
        <v>81</v>
      </c>
      <c r="H1057">
        <v>79</v>
      </c>
      <c r="I1057" t="s">
        <v>184</v>
      </c>
      <c r="J1057" t="s">
        <v>57</v>
      </c>
      <c r="K1057" t="s">
        <v>184</v>
      </c>
      <c r="L1057" t="s">
        <v>165</v>
      </c>
      <c r="M1057" t="s">
        <v>165</v>
      </c>
      <c r="N1057" t="s">
        <v>427</v>
      </c>
      <c r="O1057" t="s">
        <v>187</v>
      </c>
      <c r="P1057">
        <v>105</v>
      </c>
      <c r="Q1057" t="s">
        <v>173</v>
      </c>
      <c r="R1057" t="s">
        <v>253</v>
      </c>
      <c r="S1057" t="s">
        <v>49</v>
      </c>
    </row>
    <row r="1058" spans="1:19" x14ac:dyDescent="0.2">
      <c r="A1058" t="s">
        <v>37</v>
      </c>
      <c r="B1058" s="17">
        <v>42870</v>
      </c>
      <c r="C1058" t="s">
        <v>170</v>
      </c>
      <c r="D1058" t="s">
        <v>179</v>
      </c>
      <c r="E1058" t="s">
        <v>170</v>
      </c>
      <c r="F1058">
        <v>82</v>
      </c>
      <c r="G1058">
        <v>82</v>
      </c>
      <c r="H1058">
        <v>79</v>
      </c>
      <c r="I1058" t="s">
        <v>184</v>
      </c>
      <c r="J1058" t="s">
        <v>116</v>
      </c>
      <c r="K1058" t="s">
        <v>64</v>
      </c>
      <c r="L1058" t="s">
        <v>103</v>
      </c>
      <c r="M1058" t="s">
        <v>103</v>
      </c>
      <c r="N1058" t="s">
        <v>165</v>
      </c>
      <c r="O1058" t="s">
        <v>83</v>
      </c>
      <c r="P1058">
        <v>89</v>
      </c>
      <c r="Q1058" t="s">
        <v>173</v>
      </c>
      <c r="R1058" t="s">
        <v>253</v>
      </c>
      <c r="S1058" t="s">
        <v>49</v>
      </c>
    </row>
    <row r="1059" spans="1:19" x14ac:dyDescent="0.2">
      <c r="A1059" t="s">
        <v>37</v>
      </c>
      <c r="B1059" s="17">
        <v>42870.041666666664</v>
      </c>
      <c r="C1059" t="s">
        <v>125</v>
      </c>
      <c r="D1059" t="s">
        <v>175</v>
      </c>
      <c r="E1059" t="s">
        <v>96</v>
      </c>
      <c r="F1059">
        <v>82</v>
      </c>
      <c r="G1059">
        <v>82</v>
      </c>
      <c r="H1059">
        <v>80</v>
      </c>
      <c r="I1059" t="s">
        <v>57</v>
      </c>
      <c r="J1059" t="s">
        <v>57</v>
      </c>
      <c r="K1059" t="s">
        <v>64</v>
      </c>
      <c r="L1059" t="s">
        <v>246</v>
      </c>
      <c r="M1059" t="s">
        <v>111</v>
      </c>
      <c r="N1059" t="s">
        <v>103</v>
      </c>
      <c r="O1059" t="s">
        <v>251</v>
      </c>
      <c r="P1059">
        <v>106</v>
      </c>
      <c r="Q1059" t="s">
        <v>136</v>
      </c>
      <c r="R1059" t="s">
        <v>253</v>
      </c>
      <c r="S1059" t="s">
        <v>49</v>
      </c>
    </row>
    <row r="1060" spans="1:19" x14ac:dyDescent="0.2">
      <c r="A1060" t="s">
        <v>37</v>
      </c>
      <c r="B1060" s="17">
        <v>42870.083333333336</v>
      </c>
      <c r="C1060" t="s">
        <v>125</v>
      </c>
      <c r="D1060" t="s">
        <v>175</v>
      </c>
      <c r="E1060" t="s">
        <v>125</v>
      </c>
      <c r="F1060">
        <v>82</v>
      </c>
      <c r="G1060">
        <v>82</v>
      </c>
      <c r="H1060">
        <v>81</v>
      </c>
      <c r="I1060" t="s">
        <v>88</v>
      </c>
      <c r="J1060" t="s">
        <v>88</v>
      </c>
      <c r="K1060" t="s">
        <v>184</v>
      </c>
      <c r="L1060" t="s">
        <v>246</v>
      </c>
      <c r="M1060" t="s">
        <v>44</v>
      </c>
      <c r="N1060" t="s">
        <v>246</v>
      </c>
      <c r="O1060" t="s">
        <v>98</v>
      </c>
      <c r="P1060">
        <v>114</v>
      </c>
      <c r="Q1060" t="s">
        <v>167</v>
      </c>
      <c r="R1060" t="s">
        <v>253</v>
      </c>
      <c r="S1060" t="s">
        <v>49</v>
      </c>
    </row>
    <row r="1061" spans="1:19" x14ac:dyDescent="0.2">
      <c r="A1061" t="s">
        <v>37</v>
      </c>
      <c r="B1061" s="17">
        <v>42870.125</v>
      </c>
      <c r="C1061" t="s">
        <v>125</v>
      </c>
      <c r="D1061" t="s">
        <v>175</v>
      </c>
      <c r="E1061" t="s">
        <v>170</v>
      </c>
      <c r="F1061">
        <v>81</v>
      </c>
      <c r="G1061">
        <v>83</v>
      </c>
      <c r="H1061">
        <v>80</v>
      </c>
      <c r="I1061" t="s">
        <v>90</v>
      </c>
      <c r="J1061" t="s">
        <v>89</v>
      </c>
      <c r="K1061" t="s">
        <v>64</v>
      </c>
      <c r="L1061" t="s">
        <v>102</v>
      </c>
      <c r="M1061" t="s">
        <v>246</v>
      </c>
      <c r="N1061" t="s">
        <v>102</v>
      </c>
      <c r="O1061" t="s">
        <v>251</v>
      </c>
      <c r="P1061">
        <v>107</v>
      </c>
      <c r="Q1061" t="s">
        <v>312</v>
      </c>
      <c r="R1061" t="s">
        <v>253</v>
      </c>
      <c r="S1061" t="s">
        <v>49</v>
      </c>
    </row>
    <row r="1062" spans="1:19" x14ac:dyDescent="0.2">
      <c r="A1062" t="s">
        <v>37</v>
      </c>
      <c r="B1062" s="17">
        <v>42870.166666666664</v>
      </c>
      <c r="C1062" t="s">
        <v>96</v>
      </c>
      <c r="D1062" t="s">
        <v>125</v>
      </c>
      <c r="E1062" t="s">
        <v>71</v>
      </c>
      <c r="F1062">
        <v>84</v>
      </c>
      <c r="G1062">
        <v>84</v>
      </c>
      <c r="H1062">
        <v>81</v>
      </c>
      <c r="I1062" t="s">
        <v>88</v>
      </c>
      <c r="J1062" t="s">
        <v>88</v>
      </c>
      <c r="K1062" t="s">
        <v>64</v>
      </c>
      <c r="L1062" t="s">
        <v>405</v>
      </c>
      <c r="M1062" t="s">
        <v>102</v>
      </c>
      <c r="N1062" t="s">
        <v>405</v>
      </c>
      <c r="O1062" t="s">
        <v>242</v>
      </c>
      <c r="P1062">
        <v>99</v>
      </c>
      <c r="Q1062" t="s">
        <v>215</v>
      </c>
      <c r="R1062" t="s">
        <v>253</v>
      </c>
      <c r="S1062" t="s">
        <v>49</v>
      </c>
    </row>
    <row r="1063" spans="1:19" x14ac:dyDescent="0.2">
      <c r="A1063" t="s">
        <v>37</v>
      </c>
      <c r="B1063" s="17">
        <v>42870.208333333336</v>
      </c>
      <c r="C1063" t="s">
        <v>170</v>
      </c>
      <c r="D1063" t="s">
        <v>125</v>
      </c>
      <c r="E1063" t="s">
        <v>96</v>
      </c>
      <c r="F1063">
        <v>82</v>
      </c>
      <c r="G1063">
        <v>84</v>
      </c>
      <c r="H1063">
        <v>82</v>
      </c>
      <c r="I1063" t="s">
        <v>116</v>
      </c>
      <c r="J1063" t="s">
        <v>88</v>
      </c>
      <c r="K1063" t="s">
        <v>116</v>
      </c>
      <c r="L1063" t="s">
        <v>156</v>
      </c>
      <c r="M1063" t="s">
        <v>405</v>
      </c>
      <c r="N1063" t="s">
        <v>156</v>
      </c>
      <c r="O1063" t="s">
        <v>302</v>
      </c>
      <c r="P1063">
        <v>105</v>
      </c>
      <c r="Q1063" t="s">
        <v>335</v>
      </c>
      <c r="R1063" t="s">
        <v>253</v>
      </c>
      <c r="S1063" t="s">
        <v>49</v>
      </c>
    </row>
    <row r="1064" spans="1:19" x14ac:dyDescent="0.2">
      <c r="A1064" t="s">
        <v>37</v>
      </c>
      <c r="B1064" s="17">
        <v>42870.25</v>
      </c>
      <c r="C1064" t="s">
        <v>170</v>
      </c>
      <c r="D1064" t="s">
        <v>175</v>
      </c>
      <c r="E1064" t="s">
        <v>96</v>
      </c>
      <c r="F1064">
        <v>83</v>
      </c>
      <c r="G1064">
        <v>83</v>
      </c>
      <c r="H1064">
        <v>82</v>
      </c>
      <c r="I1064" t="s">
        <v>88</v>
      </c>
      <c r="J1064" t="s">
        <v>89</v>
      </c>
      <c r="K1064" t="s">
        <v>116</v>
      </c>
      <c r="L1064" t="s">
        <v>58</v>
      </c>
      <c r="M1064" t="s">
        <v>156</v>
      </c>
      <c r="N1064" t="s">
        <v>130</v>
      </c>
      <c r="O1064" t="s">
        <v>214</v>
      </c>
      <c r="P1064">
        <v>109</v>
      </c>
      <c r="Q1064" t="s">
        <v>295</v>
      </c>
      <c r="R1064" t="s">
        <v>253</v>
      </c>
      <c r="S1064" t="s">
        <v>49</v>
      </c>
    </row>
    <row r="1065" spans="1:19" x14ac:dyDescent="0.2">
      <c r="A1065" t="s">
        <v>37</v>
      </c>
      <c r="B1065" s="17">
        <v>42870.291666666664</v>
      </c>
      <c r="C1065" t="s">
        <v>170</v>
      </c>
      <c r="D1065" t="s">
        <v>125</v>
      </c>
      <c r="E1065" t="s">
        <v>170</v>
      </c>
      <c r="F1065">
        <v>83</v>
      </c>
      <c r="G1065">
        <v>83</v>
      </c>
      <c r="H1065">
        <v>82</v>
      </c>
      <c r="I1065" t="s">
        <v>89</v>
      </c>
      <c r="J1065" t="s">
        <v>89</v>
      </c>
      <c r="K1065" t="s">
        <v>57</v>
      </c>
      <c r="L1065" t="s">
        <v>58</v>
      </c>
      <c r="M1065" t="s">
        <v>58</v>
      </c>
      <c r="N1065" t="s">
        <v>130</v>
      </c>
      <c r="O1065" t="s">
        <v>219</v>
      </c>
      <c r="P1065">
        <v>105</v>
      </c>
      <c r="Q1065" t="s">
        <v>306</v>
      </c>
      <c r="R1065" t="s">
        <v>307</v>
      </c>
      <c r="S1065" t="s">
        <v>49</v>
      </c>
    </row>
    <row r="1066" spans="1:19" x14ac:dyDescent="0.2">
      <c r="A1066" t="s">
        <v>37</v>
      </c>
      <c r="B1066" s="17">
        <v>42870.333333333336</v>
      </c>
      <c r="C1066" t="s">
        <v>96</v>
      </c>
      <c r="D1066" t="s">
        <v>170</v>
      </c>
      <c r="E1066" t="s">
        <v>71</v>
      </c>
      <c r="F1066">
        <v>83</v>
      </c>
      <c r="G1066">
        <v>84</v>
      </c>
      <c r="H1066">
        <v>83</v>
      </c>
      <c r="I1066" t="s">
        <v>57</v>
      </c>
      <c r="J1066" t="s">
        <v>89</v>
      </c>
      <c r="K1066" t="s">
        <v>57</v>
      </c>
      <c r="L1066" t="s">
        <v>156</v>
      </c>
      <c r="M1066" t="s">
        <v>156</v>
      </c>
      <c r="N1066" t="s">
        <v>58</v>
      </c>
      <c r="O1066" t="s">
        <v>67</v>
      </c>
      <c r="P1066">
        <v>113</v>
      </c>
      <c r="Q1066" t="s">
        <v>306</v>
      </c>
      <c r="R1066" t="s">
        <v>253</v>
      </c>
      <c r="S1066" t="s">
        <v>49</v>
      </c>
    </row>
    <row r="1067" spans="1:19" x14ac:dyDescent="0.2">
      <c r="A1067" t="s">
        <v>37</v>
      </c>
      <c r="B1067" s="17">
        <v>42870.375</v>
      </c>
      <c r="C1067" t="s">
        <v>170</v>
      </c>
      <c r="D1067" t="s">
        <v>125</v>
      </c>
      <c r="E1067" t="s">
        <v>63</v>
      </c>
      <c r="F1067">
        <v>83</v>
      </c>
      <c r="G1067">
        <v>84</v>
      </c>
      <c r="H1067">
        <v>82</v>
      </c>
      <c r="I1067" t="s">
        <v>57</v>
      </c>
      <c r="J1067" t="s">
        <v>88</v>
      </c>
      <c r="K1067" t="s">
        <v>116</v>
      </c>
      <c r="L1067" t="s">
        <v>122</v>
      </c>
      <c r="M1067" t="s">
        <v>122</v>
      </c>
      <c r="N1067" t="s">
        <v>156</v>
      </c>
      <c r="O1067" t="s">
        <v>67</v>
      </c>
      <c r="P1067">
        <v>115</v>
      </c>
      <c r="Q1067" t="s">
        <v>252</v>
      </c>
      <c r="R1067" t="s">
        <v>1059</v>
      </c>
      <c r="S1067" t="s">
        <v>49</v>
      </c>
    </row>
    <row r="1068" spans="1:19" x14ac:dyDescent="0.2">
      <c r="A1068" t="s">
        <v>37</v>
      </c>
      <c r="B1068" s="17">
        <v>42870.416666666664</v>
      </c>
      <c r="C1068" t="s">
        <v>266</v>
      </c>
      <c r="D1068" t="s">
        <v>310</v>
      </c>
      <c r="E1068" t="s">
        <v>170</v>
      </c>
      <c r="F1068">
        <v>75</v>
      </c>
      <c r="G1068">
        <v>83</v>
      </c>
      <c r="H1068">
        <v>75</v>
      </c>
      <c r="I1068" t="s">
        <v>90</v>
      </c>
      <c r="J1068" t="s">
        <v>88</v>
      </c>
      <c r="K1068" t="s">
        <v>90</v>
      </c>
      <c r="L1068" t="s">
        <v>45</v>
      </c>
      <c r="M1068" t="s">
        <v>45</v>
      </c>
      <c r="N1068" t="s">
        <v>122</v>
      </c>
      <c r="O1068" t="s">
        <v>264</v>
      </c>
      <c r="P1068">
        <v>121</v>
      </c>
      <c r="Q1068" t="s">
        <v>335</v>
      </c>
      <c r="R1068" t="s">
        <v>1058</v>
      </c>
      <c r="S1068" t="s">
        <v>49</v>
      </c>
    </row>
    <row r="1069" spans="1:19" x14ac:dyDescent="0.2">
      <c r="A1069" t="s">
        <v>37</v>
      </c>
      <c r="B1069" s="17">
        <v>42870.458333333336</v>
      </c>
      <c r="C1069" t="s">
        <v>432</v>
      </c>
      <c r="D1069" t="s">
        <v>432</v>
      </c>
      <c r="E1069" t="s">
        <v>261</v>
      </c>
      <c r="F1069">
        <v>72</v>
      </c>
      <c r="G1069">
        <v>77</v>
      </c>
      <c r="H1069">
        <v>71</v>
      </c>
      <c r="I1069" t="s">
        <v>89</v>
      </c>
      <c r="J1069" t="s">
        <v>40</v>
      </c>
      <c r="K1069" t="s">
        <v>64</v>
      </c>
      <c r="L1069" t="s">
        <v>246</v>
      </c>
      <c r="M1069" t="s">
        <v>246</v>
      </c>
      <c r="N1069" t="s">
        <v>45</v>
      </c>
      <c r="O1069" t="s">
        <v>282</v>
      </c>
      <c r="P1069">
        <v>106</v>
      </c>
      <c r="Q1069" t="s">
        <v>303</v>
      </c>
      <c r="R1069" t="s">
        <v>1057</v>
      </c>
      <c r="S1069" t="s">
        <v>49</v>
      </c>
    </row>
    <row r="1070" spans="1:19" x14ac:dyDescent="0.2">
      <c r="A1070" t="s">
        <v>37</v>
      </c>
      <c r="B1070" s="17">
        <v>42870.5</v>
      </c>
      <c r="C1070" t="s">
        <v>209</v>
      </c>
      <c r="D1070" t="s">
        <v>211</v>
      </c>
      <c r="E1070" t="s">
        <v>477</v>
      </c>
      <c r="F1070">
        <v>71</v>
      </c>
      <c r="G1070">
        <v>73</v>
      </c>
      <c r="H1070">
        <v>69</v>
      </c>
      <c r="I1070" t="s">
        <v>74</v>
      </c>
      <c r="J1070" t="s">
        <v>39</v>
      </c>
      <c r="K1070" t="s">
        <v>245</v>
      </c>
      <c r="L1070" t="s">
        <v>355</v>
      </c>
      <c r="M1070" t="s">
        <v>735</v>
      </c>
      <c r="N1070" t="s">
        <v>246</v>
      </c>
      <c r="O1070" t="s">
        <v>70</v>
      </c>
      <c r="P1070">
        <v>119</v>
      </c>
      <c r="Q1070" t="s">
        <v>113</v>
      </c>
      <c r="R1070" t="s">
        <v>1056</v>
      </c>
      <c r="S1070" t="s">
        <v>49</v>
      </c>
    </row>
    <row r="1071" spans="1:19" x14ac:dyDescent="0.2">
      <c r="A1071" t="s">
        <v>37</v>
      </c>
      <c r="B1071" s="17">
        <v>42870.541666666664</v>
      </c>
      <c r="C1071" t="s">
        <v>391</v>
      </c>
      <c r="D1071" t="s">
        <v>222</v>
      </c>
      <c r="E1071" t="s">
        <v>213</v>
      </c>
      <c r="F1071">
        <v>69</v>
      </c>
      <c r="G1071">
        <v>72</v>
      </c>
      <c r="H1071">
        <v>66</v>
      </c>
      <c r="I1071" t="s">
        <v>38</v>
      </c>
      <c r="J1071" t="s">
        <v>80</v>
      </c>
      <c r="K1071" t="s">
        <v>184</v>
      </c>
      <c r="L1071" t="s">
        <v>735</v>
      </c>
      <c r="M1071" t="s">
        <v>735</v>
      </c>
      <c r="N1071" t="s">
        <v>355</v>
      </c>
      <c r="O1071" t="s">
        <v>315</v>
      </c>
      <c r="P1071">
        <v>103</v>
      </c>
      <c r="Q1071" t="s">
        <v>303</v>
      </c>
      <c r="R1071" t="s">
        <v>1055</v>
      </c>
      <c r="S1071" t="s">
        <v>49</v>
      </c>
    </row>
    <row r="1072" spans="1:19" x14ac:dyDescent="0.2">
      <c r="A1072" t="s">
        <v>37</v>
      </c>
      <c r="B1072" s="17">
        <v>42870.583333333336</v>
      </c>
      <c r="C1072" t="s">
        <v>314</v>
      </c>
      <c r="D1072" t="s">
        <v>194</v>
      </c>
      <c r="E1072" t="s">
        <v>391</v>
      </c>
      <c r="F1072">
        <v>62</v>
      </c>
      <c r="G1072">
        <v>70</v>
      </c>
      <c r="H1072">
        <v>60</v>
      </c>
      <c r="I1072" t="s">
        <v>38</v>
      </c>
      <c r="J1072" t="s">
        <v>73</v>
      </c>
      <c r="K1072" t="s">
        <v>57</v>
      </c>
      <c r="L1072" t="s">
        <v>121</v>
      </c>
      <c r="M1072" t="s">
        <v>735</v>
      </c>
      <c r="N1072" t="s">
        <v>121</v>
      </c>
      <c r="O1072" t="s">
        <v>163</v>
      </c>
      <c r="P1072">
        <v>107</v>
      </c>
      <c r="Q1072" t="s">
        <v>303</v>
      </c>
      <c r="R1072" t="s">
        <v>1054</v>
      </c>
      <c r="S1072" t="s">
        <v>49</v>
      </c>
    </row>
    <row r="1073" spans="1:19" x14ac:dyDescent="0.2">
      <c r="A1073" t="s">
        <v>37</v>
      </c>
      <c r="B1073" s="17">
        <v>42870.625</v>
      </c>
      <c r="C1073" t="s">
        <v>323</v>
      </c>
      <c r="D1073" t="s">
        <v>379</v>
      </c>
      <c r="E1073" t="s">
        <v>201</v>
      </c>
      <c r="F1073">
        <v>60</v>
      </c>
      <c r="G1073">
        <v>63</v>
      </c>
      <c r="H1073">
        <v>59</v>
      </c>
      <c r="I1073" t="s">
        <v>57</v>
      </c>
      <c r="J1073" t="s">
        <v>80</v>
      </c>
      <c r="K1073" t="s">
        <v>227</v>
      </c>
      <c r="L1073" t="s">
        <v>405</v>
      </c>
      <c r="M1073" t="s">
        <v>121</v>
      </c>
      <c r="N1073" t="s">
        <v>405</v>
      </c>
      <c r="O1073" t="s">
        <v>315</v>
      </c>
      <c r="P1073">
        <v>101</v>
      </c>
      <c r="Q1073" t="s">
        <v>512</v>
      </c>
      <c r="R1073" t="s">
        <v>1053</v>
      </c>
      <c r="S1073" t="s">
        <v>49</v>
      </c>
    </row>
    <row r="1074" spans="1:19" x14ac:dyDescent="0.2">
      <c r="A1074" t="s">
        <v>37</v>
      </c>
      <c r="B1074" s="17">
        <v>42870.666666666664</v>
      </c>
      <c r="C1074" t="s">
        <v>323</v>
      </c>
      <c r="D1074" t="s">
        <v>646</v>
      </c>
      <c r="E1074" t="s">
        <v>201</v>
      </c>
      <c r="F1074">
        <v>58</v>
      </c>
      <c r="G1074">
        <v>64</v>
      </c>
      <c r="H1074">
        <v>54</v>
      </c>
      <c r="I1074" t="s">
        <v>227</v>
      </c>
      <c r="J1074" t="s">
        <v>62</v>
      </c>
      <c r="K1074" t="s">
        <v>231</v>
      </c>
      <c r="L1074" t="s">
        <v>130</v>
      </c>
      <c r="M1074" t="s">
        <v>405</v>
      </c>
      <c r="N1074" t="s">
        <v>130</v>
      </c>
      <c r="O1074" t="s">
        <v>401</v>
      </c>
      <c r="P1074" t="s">
        <v>401</v>
      </c>
      <c r="Q1074" t="s">
        <v>401</v>
      </c>
      <c r="R1074" t="s">
        <v>566</v>
      </c>
      <c r="S1074" t="s">
        <v>49</v>
      </c>
    </row>
    <row r="1075" spans="1:19" x14ac:dyDescent="0.2">
      <c r="A1075" t="s">
        <v>37</v>
      </c>
      <c r="B1075" s="17">
        <v>42870.708333333336</v>
      </c>
      <c r="C1075" t="s">
        <v>379</v>
      </c>
      <c r="D1075" t="s">
        <v>379</v>
      </c>
      <c r="E1075" t="s">
        <v>201</v>
      </c>
      <c r="F1075">
        <v>58</v>
      </c>
      <c r="G1075">
        <v>61</v>
      </c>
      <c r="H1075">
        <v>57</v>
      </c>
      <c r="I1075" t="s">
        <v>116</v>
      </c>
      <c r="J1075" t="s">
        <v>89</v>
      </c>
      <c r="K1075" t="s">
        <v>231</v>
      </c>
      <c r="L1075" t="s">
        <v>281</v>
      </c>
      <c r="M1075" t="s">
        <v>130</v>
      </c>
      <c r="N1075" t="s">
        <v>281</v>
      </c>
      <c r="O1075" t="s">
        <v>401</v>
      </c>
      <c r="P1075" t="s">
        <v>401</v>
      </c>
      <c r="Q1075" t="s">
        <v>401</v>
      </c>
      <c r="R1075" t="s">
        <v>1052</v>
      </c>
      <c r="S1075" t="s">
        <v>49</v>
      </c>
    </row>
    <row r="1076" spans="1:19" x14ac:dyDescent="0.2">
      <c r="A1076" t="s">
        <v>37</v>
      </c>
      <c r="B1076" s="17">
        <v>42870.75</v>
      </c>
      <c r="C1076" t="s">
        <v>323</v>
      </c>
      <c r="D1076" t="s">
        <v>472</v>
      </c>
      <c r="E1076" t="s">
        <v>275</v>
      </c>
      <c r="F1076">
        <v>62</v>
      </c>
      <c r="G1076">
        <v>62</v>
      </c>
      <c r="H1076">
        <v>55</v>
      </c>
      <c r="I1076" t="s">
        <v>38</v>
      </c>
      <c r="J1076" t="s">
        <v>38</v>
      </c>
      <c r="K1076" t="s">
        <v>232</v>
      </c>
      <c r="L1076" t="s">
        <v>140</v>
      </c>
      <c r="M1076" t="s">
        <v>281</v>
      </c>
      <c r="N1076" t="s">
        <v>140</v>
      </c>
      <c r="O1076" t="s">
        <v>401</v>
      </c>
      <c r="P1076" t="s">
        <v>401</v>
      </c>
      <c r="Q1076" t="s">
        <v>401</v>
      </c>
      <c r="R1076" t="s">
        <v>1051</v>
      </c>
      <c r="S1076" t="s">
        <v>49</v>
      </c>
    </row>
    <row r="1077" spans="1:19" x14ac:dyDescent="0.2">
      <c r="A1077" t="s">
        <v>37</v>
      </c>
      <c r="B1077" s="17">
        <v>42870.791666666664</v>
      </c>
      <c r="C1077" t="s">
        <v>288</v>
      </c>
      <c r="D1077" t="s">
        <v>376</v>
      </c>
      <c r="E1077" t="s">
        <v>419</v>
      </c>
      <c r="F1077">
        <v>66</v>
      </c>
      <c r="G1077">
        <v>67</v>
      </c>
      <c r="H1077">
        <v>62</v>
      </c>
      <c r="I1077" t="s">
        <v>40</v>
      </c>
      <c r="J1077" t="s">
        <v>62</v>
      </c>
      <c r="K1077" t="s">
        <v>116</v>
      </c>
      <c r="L1077" t="s">
        <v>142</v>
      </c>
      <c r="M1077" t="s">
        <v>142</v>
      </c>
      <c r="N1077" t="s">
        <v>140</v>
      </c>
      <c r="O1077" t="s">
        <v>306</v>
      </c>
      <c r="P1077">
        <v>80</v>
      </c>
      <c r="Q1077" t="s">
        <v>401</v>
      </c>
      <c r="R1077" t="s">
        <v>1050</v>
      </c>
      <c r="S1077" t="s">
        <v>49</v>
      </c>
    </row>
    <row r="1078" spans="1:19" x14ac:dyDescent="0.2">
      <c r="A1078" t="s">
        <v>37</v>
      </c>
      <c r="B1078" s="17">
        <v>42870.833333333336</v>
      </c>
      <c r="C1078" t="s">
        <v>276</v>
      </c>
      <c r="D1078" t="s">
        <v>288</v>
      </c>
      <c r="E1078" t="s">
        <v>276</v>
      </c>
      <c r="F1078">
        <v>72</v>
      </c>
      <c r="G1078">
        <v>72</v>
      </c>
      <c r="H1078">
        <v>65</v>
      </c>
      <c r="I1078" t="s">
        <v>57</v>
      </c>
      <c r="J1078" t="s">
        <v>89</v>
      </c>
      <c r="K1078" t="s">
        <v>90</v>
      </c>
      <c r="L1078" t="s">
        <v>153</v>
      </c>
      <c r="M1078" t="s">
        <v>153</v>
      </c>
      <c r="N1078" t="s">
        <v>142</v>
      </c>
      <c r="O1078" t="s">
        <v>47</v>
      </c>
      <c r="P1078">
        <v>91</v>
      </c>
      <c r="Q1078" t="s">
        <v>384</v>
      </c>
      <c r="R1078" t="s">
        <v>1049</v>
      </c>
      <c r="S1078" t="s">
        <v>49</v>
      </c>
    </row>
    <row r="1079" spans="1:19" x14ac:dyDescent="0.2">
      <c r="A1079" t="s">
        <v>37</v>
      </c>
      <c r="B1079" s="17">
        <v>42870.875</v>
      </c>
      <c r="C1079" t="s">
        <v>110</v>
      </c>
      <c r="D1079" t="s">
        <v>276</v>
      </c>
      <c r="E1079" t="s">
        <v>110</v>
      </c>
      <c r="F1079">
        <v>72</v>
      </c>
      <c r="G1079">
        <v>73</v>
      </c>
      <c r="H1079">
        <v>71</v>
      </c>
      <c r="I1079" t="s">
        <v>43</v>
      </c>
      <c r="J1079" t="s">
        <v>116</v>
      </c>
      <c r="K1079" t="s">
        <v>43</v>
      </c>
      <c r="L1079" t="s">
        <v>139</v>
      </c>
      <c r="M1079" t="s">
        <v>139</v>
      </c>
      <c r="N1079" t="s">
        <v>153</v>
      </c>
      <c r="O1079" t="s">
        <v>104</v>
      </c>
      <c r="P1079">
        <v>96</v>
      </c>
      <c r="Q1079" t="s">
        <v>377</v>
      </c>
      <c r="R1079" t="s">
        <v>1026</v>
      </c>
      <c r="S1079" t="s">
        <v>49</v>
      </c>
    </row>
    <row r="1080" spans="1:19" x14ac:dyDescent="0.2">
      <c r="A1080" t="s">
        <v>37</v>
      </c>
      <c r="B1080" s="17">
        <v>42870.916666666664</v>
      </c>
      <c r="C1080" t="s">
        <v>254</v>
      </c>
      <c r="D1080" t="s">
        <v>110</v>
      </c>
      <c r="E1080" t="s">
        <v>254</v>
      </c>
      <c r="F1080">
        <v>77</v>
      </c>
      <c r="G1080">
        <v>77</v>
      </c>
      <c r="H1080">
        <v>72</v>
      </c>
      <c r="I1080" t="s">
        <v>42</v>
      </c>
      <c r="J1080" t="s">
        <v>245</v>
      </c>
      <c r="K1080" t="s">
        <v>234</v>
      </c>
      <c r="L1080" t="s">
        <v>91</v>
      </c>
      <c r="M1080" t="s">
        <v>156</v>
      </c>
      <c r="N1080" t="s">
        <v>139</v>
      </c>
      <c r="O1080" t="s">
        <v>214</v>
      </c>
      <c r="P1080">
        <v>111</v>
      </c>
      <c r="Q1080" t="s">
        <v>68</v>
      </c>
      <c r="R1080" t="s">
        <v>253</v>
      </c>
      <c r="S1080" t="s">
        <v>49</v>
      </c>
    </row>
    <row r="1081" spans="1:19" x14ac:dyDescent="0.2">
      <c r="A1081" t="s">
        <v>37</v>
      </c>
      <c r="B1081" s="17">
        <v>42870.958333333336</v>
      </c>
      <c r="C1081" t="s">
        <v>170</v>
      </c>
      <c r="D1081" t="s">
        <v>254</v>
      </c>
      <c r="E1081" t="s">
        <v>170</v>
      </c>
      <c r="F1081">
        <v>78</v>
      </c>
      <c r="G1081">
        <v>78</v>
      </c>
      <c r="H1081">
        <v>77</v>
      </c>
      <c r="I1081" t="s">
        <v>232</v>
      </c>
      <c r="J1081" t="s">
        <v>245</v>
      </c>
      <c r="K1081" t="s">
        <v>43</v>
      </c>
      <c r="L1081" t="s">
        <v>122</v>
      </c>
      <c r="M1081" t="s">
        <v>122</v>
      </c>
      <c r="N1081" t="s">
        <v>91</v>
      </c>
      <c r="O1081" t="s">
        <v>157</v>
      </c>
      <c r="P1081">
        <v>117</v>
      </c>
      <c r="Q1081" t="s">
        <v>438</v>
      </c>
      <c r="R1081" t="s">
        <v>253</v>
      </c>
      <c r="S1081" t="s">
        <v>49</v>
      </c>
    </row>
    <row r="1082" spans="1:19" x14ac:dyDescent="0.2">
      <c r="A1082" t="s">
        <v>37</v>
      </c>
      <c r="B1082" s="17">
        <v>42871</v>
      </c>
      <c r="C1082" t="s">
        <v>63</v>
      </c>
      <c r="D1082" t="s">
        <v>125</v>
      </c>
      <c r="E1082" t="s">
        <v>115</v>
      </c>
      <c r="F1082">
        <v>80</v>
      </c>
      <c r="G1082">
        <v>82</v>
      </c>
      <c r="H1082">
        <v>78</v>
      </c>
      <c r="I1082" t="s">
        <v>41</v>
      </c>
      <c r="J1082" t="s">
        <v>90</v>
      </c>
      <c r="K1082" t="s">
        <v>41</v>
      </c>
      <c r="L1082" t="s">
        <v>102</v>
      </c>
      <c r="M1082" t="s">
        <v>97</v>
      </c>
      <c r="N1082" t="s">
        <v>405</v>
      </c>
      <c r="O1082" t="s">
        <v>187</v>
      </c>
      <c r="P1082">
        <v>117</v>
      </c>
      <c r="Q1082" t="s">
        <v>59</v>
      </c>
      <c r="R1082" t="s">
        <v>253</v>
      </c>
      <c r="S1082" t="s">
        <v>49</v>
      </c>
    </row>
    <row r="1083" spans="1:19" x14ac:dyDescent="0.2">
      <c r="A1083" t="s">
        <v>37</v>
      </c>
      <c r="B1083" s="17">
        <v>42871.041666666664</v>
      </c>
      <c r="C1083" t="s">
        <v>155</v>
      </c>
      <c r="D1083" t="s">
        <v>63</v>
      </c>
      <c r="E1083" t="s">
        <v>155</v>
      </c>
      <c r="F1083">
        <v>79</v>
      </c>
      <c r="G1083">
        <v>80</v>
      </c>
      <c r="H1083">
        <v>79</v>
      </c>
      <c r="I1083" t="s">
        <v>234</v>
      </c>
      <c r="J1083" t="s">
        <v>41</v>
      </c>
      <c r="K1083" t="s">
        <v>234</v>
      </c>
      <c r="L1083" t="s">
        <v>405</v>
      </c>
      <c r="M1083" t="s">
        <v>102</v>
      </c>
      <c r="N1083" t="s">
        <v>405</v>
      </c>
      <c r="O1083" t="s">
        <v>269</v>
      </c>
      <c r="P1083">
        <v>114</v>
      </c>
      <c r="Q1083" t="s">
        <v>112</v>
      </c>
      <c r="R1083" t="s">
        <v>253</v>
      </c>
      <c r="S1083" t="s">
        <v>49</v>
      </c>
    </row>
    <row r="1084" spans="1:19" x14ac:dyDescent="0.2">
      <c r="A1084" t="s">
        <v>37</v>
      </c>
      <c r="B1084" s="17">
        <v>42871.083333333336</v>
      </c>
      <c r="C1084" t="s">
        <v>152</v>
      </c>
      <c r="D1084" t="s">
        <v>71</v>
      </c>
      <c r="E1084" t="s">
        <v>134</v>
      </c>
      <c r="F1084">
        <v>77</v>
      </c>
      <c r="G1084">
        <v>79</v>
      </c>
      <c r="H1084">
        <v>76</v>
      </c>
      <c r="I1084" t="s">
        <v>404</v>
      </c>
      <c r="J1084" t="s">
        <v>234</v>
      </c>
      <c r="K1084" t="s">
        <v>658</v>
      </c>
      <c r="L1084" t="s">
        <v>91</v>
      </c>
      <c r="M1084" t="s">
        <v>405</v>
      </c>
      <c r="N1084" t="s">
        <v>91</v>
      </c>
      <c r="O1084" t="s">
        <v>143</v>
      </c>
      <c r="P1084">
        <v>99</v>
      </c>
      <c r="Q1084" t="s">
        <v>370</v>
      </c>
      <c r="R1084" t="s">
        <v>253</v>
      </c>
      <c r="S1084" t="s">
        <v>49</v>
      </c>
    </row>
    <row r="1085" spans="1:19" x14ac:dyDescent="0.2">
      <c r="A1085" t="s">
        <v>37</v>
      </c>
      <c r="B1085" s="17">
        <v>42871.125</v>
      </c>
      <c r="C1085" t="s">
        <v>65</v>
      </c>
      <c r="D1085" t="s">
        <v>159</v>
      </c>
      <c r="E1085" t="s">
        <v>65</v>
      </c>
      <c r="F1085">
        <v>79</v>
      </c>
      <c r="G1085">
        <v>81</v>
      </c>
      <c r="H1085">
        <v>76</v>
      </c>
      <c r="I1085" t="s">
        <v>271</v>
      </c>
      <c r="J1085" t="s">
        <v>413</v>
      </c>
      <c r="K1085" t="s">
        <v>271</v>
      </c>
      <c r="L1085" t="s">
        <v>130</v>
      </c>
      <c r="M1085" t="s">
        <v>91</v>
      </c>
      <c r="N1085" t="s">
        <v>130</v>
      </c>
      <c r="O1085" t="s">
        <v>459</v>
      </c>
      <c r="P1085">
        <v>52</v>
      </c>
      <c r="Q1085" t="s">
        <v>302</v>
      </c>
      <c r="R1085" t="s">
        <v>253</v>
      </c>
      <c r="S1085" t="s">
        <v>49</v>
      </c>
    </row>
    <row r="1086" spans="1:19" x14ac:dyDescent="0.2">
      <c r="A1086" t="s">
        <v>37</v>
      </c>
      <c r="B1086" s="17">
        <v>42871.166666666664</v>
      </c>
      <c r="C1086" t="s">
        <v>175</v>
      </c>
      <c r="D1086" t="s">
        <v>169</v>
      </c>
      <c r="E1086" t="s">
        <v>65</v>
      </c>
      <c r="F1086">
        <v>65</v>
      </c>
      <c r="G1086">
        <v>80</v>
      </c>
      <c r="H1086">
        <v>65</v>
      </c>
      <c r="I1086" t="s">
        <v>1075</v>
      </c>
      <c r="J1086" t="s">
        <v>400</v>
      </c>
      <c r="K1086" t="s">
        <v>1075</v>
      </c>
      <c r="L1086" t="s">
        <v>153</v>
      </c>
      <c r="M1086" t="s">
        <v>130</v>
      </c>
      <c r="N1086" t="s">
        <v>153</v>
      </c>
      <c r="O1086" t="s">
        <v>70</v>
      </c>
      <c r="P1086">
        <v>116</v>
      </c>
      <c r="Q1086" t="s">
        <v>343</v>
      </c>
      <c r="R1086" t="s">
        <v>253</v>
      </c>
      <c r="S1086" t="s">
        <v>49</v>
      </c>
    </row>
    <row r="1087" spans="1:19" x14ac:dyDescent="0.2">
      <c r="A1087" t="s">
        <v>37</v>
      </c>
      <c r="B1087" s="17">
        <v>42871.208333333336</v>
      </c>
      <c r="C1087" t="s">
        <v>267</v>
      </c>
      <c r="D1087" t="s">
        <v>175</v>
      </c>
      <c r="E1087" t="s">
        <v>128</v>
      </c>
      <c r="F1087">
        <v>77</v>
      </c>
      <c r="G1087">
        <v>77</v>
      </c>
      <c r="H1087">
        <v>64</v>
      </c>
      <c r="I1087" t="s">
        <v>380</v>
      </c>
      <c r="J1087" t="s">
        <v>380</v>
      </c>
      <c r="K1087" t="s">
        <v>1074</v>
      </c>
      <c r="L1087" t="s">
        <v>171</v>
      </c>
      <c r="M1087" t="s">
        <v>153</v>
      </c>
      <c r="N1087" t="s">
        <v>171</v>
      </c>
      <c r="O1087" t="s">
        <v>282</v>
      </c>
      <c r="P1087">
        <v>112</v>
      </c>
      <c r="Q1087" t="s">
        <v>123</v>
      </c>
      <c r="R1087" t="s">
        <v>253</v>
      </c>
      <c r="S1087" t="s">
        <v>49</v>
      </c>
    </row>
    <row r="1088" spans="1:19" x14ac:dyDescent="0.2">
      <c r="A1088" t="s">
        <v>37</v>
      </c>
      <c r="B1088" s="17">
        <v>42871.25</v>
      </c>
      <c r="C1088" t="s">
        <v>63</v>
      </c>
      <c r="D1088" t="s">
        <v>63</v>
      </c>
      <c r="E1088" t="s">
        <v>120</v>
      </c>
      <c r="F1088">
        <v>81</v>
      </c>
      <c r="G1088">
        <v>81</v>
      </c>
      <c r="H1088">
        <v>77</v>
      </c>
      <c r="I1088" t="s">
        <v>42</v>
      </c>
      <c r="J1088" t="s">
        <v>42</v>
      </c>
      <c r="K1088" t="s">
        <v>380</v>
      </c>
      <c r="L1088" t="s">
        <v>171</v>
      </c>
      <c r="M1088" t="s">
        <v>171</v>
      </c>
      <c r="N1088" t="s">
        <v>345</v>
      </c>
      <c r="O1088" t="s">
        <v>167</v>
      </c>
      <c r="P1088">
        <v>111</v>
      </c>
      <c r="Q1088" t="s">
        <v>401</v>
      </c>
      <c r="R1088" t="s">
        <v>253</v>
      </c>
      <c r="S1088" t="s">
        <v>49</v>
      </c>
    </row>
    <row r="1089" spans="1:19" x14ac:dyDescent="0.2">
      <c r="A1089" t="s">
        <v>37</v>
      </c>
      <c r="B1089" s="17">
        <v>42871.291666666664</v>
      </c>
      <c r="C1089" t="s">
        <v>96</v>
      </c>
      <c r="D1089" t="s">
        <v>96</v>
      </c>
      <c r="E1089" t="s">
        <v>63</v>
      </c>
      <c r="F1089">
        <v>80</v>
      </c>
      <c r="G1089">
        <v>81</v>
      </c>
      <c r="H1089">
        <v>80</v>
      </c>
      <c r="I1089" t="s">
        <v>245</v>
      </c>
      <c r="J1089" t="s">
        <v>245</v>
      </c>
      <c r="K1089" t="s">
        <v>227</v>
      </c>
      <c r="L1089" t="s">
        <v>236</v>
      </c>
      <c r="M1089" t="s">
        <v>171</v>
      </c>
      <c r="N1089" t="s">
        <v>345</v>
      </c>
      <c r="O1089" t="s">
        <v>93</v>
      </c>
      <c r="P1089">
        <v>114</v>
      </c>
      <c r="Q1089" t="s">
        <v>387</v>
      </c>
      <c r="R1089" t="s">
        <v>253</v>
      </c>
      <c r="S1089" t="s">
        <v>49</v>
      </c>
    </row>
    <row r="1090" spans="1:19" x14ac:dyDescent="0.2">
      <c r="A1090" t="s">
        <v>37</v>
      </c>
      <c r="B1090" s="17">
        <v>42871.333333333336</v>
      </c>
      <c r="C1090" t="s">
        <v>170</v>
      </c>
      <c r="D1090" t="s">
        <v>170</v>
      </c>
      <c r="E1090" t="s">
        <v>71</v>
      </c>
      <c r="F1090">
        <v>80</v>
      </c>
      <c r="G1090">
        <v>81</v>
      </c>
      <c r="H1090">
        <v>80</v>
      </c>
      <c r="I1090" t="s">
        <v>245</v>
      </c>
      <c r="J1090" t="s">
        <v>245</v>
      </c>
      <c r="K1090" t="s">
        <v>42</v>
      </c>
      <c r="L1090" t="s">
        <v>140</v>
      </c>
      <c r="M1090" t="s">
        <v>140</v>
      </c>
      <c r="N1090" t="s">
        <v>236</v>
      </c>
      <c r="O1090" t="s">
        <v>117</v>
      </c>
      <c r="P1090">
        <v>116</v>
      </c>
      <c r="Q1090" t="s">
        <v>321</v>
      </c>
      <c r="R1090" t="s">
        <v>253</v>
      </c>
      <c r="S1090" t="s">
        <v>49</v>
      </c>
    </row>
    <row r="1091" spans="1:19" x14ac:dyDescent="0.2">
      <c r="A1091" t="s">
        <v>37</v>
      </c>
      <c r="B1091" s="17">
        <v>42871.375</v>
      </c>
      <c r="C1091" t="s">
        <v>169</v>
      </c>
      <c r="D1091" t="s">
        <v>169</v>
      </c>
      <c r="E1091" t="s">
        <v>71</v>
      </c>
      <c r="F1091">
        <v>79</v>
      </c>
      <c r="G1091">
        <v>81</v>
      </c>
      <c r="H1091">
        <v>79</v>
      </c>
      <c r="I1091" t="s">
        <v>245</v>
      </c>
      <c r="J1091" t="s">
        <v>64</v>
      </c>
      <c r="K1091" t="s">
        <v>42</v>
      </c>
      <c r="L1091" t="s">
        <v>149</v>
      </c>
      <c r="M1091" t="s">
        <v>149</v>
      </c>
      <c r="N1091" t="s">
        <v>140</v>
      </c>
      <c r="O1091" t="s">
        <v>70</v>
      </c>
      <c r="P1091">
        <v>124</v>
      </c>
      <c r="Q1091" t="s">
        <v>356</v>
      </c>
      <c r="R1091" t="s">
        <v>1073</v>
      </c>
      <c r="S1091" t="s">
        <v>49</v>
      </c>
    </row>
    <row r="1092" spans="1:19" x14ac:dyDescent="0.2">
      <c r="A1092" t="s">
        <v>37</v>
      </c>
      <c r="B1092" s="17">
        <v>42871.416666666664</v>
      </c>
      <c r="C1092" t="s">
        <v>110</v>
      </c>
      <c r="D1092" t="s">
        <v>110</v>
      </c>
      <c r="E1092" t="s">
        <v>175</v>
      </c>
      <c r="F1092">
        <v>77</v>
      </c>
      <c r="G1092">
        <v>79</v>
      </c>
      <c r="H1092">
        <v>77</v>
      </c>
      <c r="I1092" t="s">
        <v>57</v>
      </c>
      <c r="J1092" t="s">
        <v>57</v>
      </c>
      <c r="K1092" t="s">
        <v>245</v>
      </c>
      <c r="L1092" t="s">
        <v>130</v>
      </c>
      <c r="M1092" t="s">
        <v>130</v>
      </c>
      <c r="N1092" t="s">
        <v>153</v>
      </c>
      <c r="O1092" t="s">
        <v>167</v>
      </c>
      <c r="P1092">
        <v>113</v>
      </c>
      <c r="Q1092" t="s">
        <v>319</v>
      </c>
      <c r="R1092" t="s">
        <v>1072</v>
      </c>
      <c r="S1092" t="s">
        <v>49</v>
      </c>
    </row>
    <row r="1093" spans="1:19" x14ac:dyDescent="0.2">
      <c r="A1093" t="s">
        <v>37</v>
      </c>
      <c r="B1093" s="17">
        <v>42871.458333333336</v>
      </c>
      <c r="C1093" t="s">
        <v>329</v>
      </c>
      <c r="D1093" t="s">
        <v>276</v>
      </c>
      <c r="E1093" t="s">
        <v>119</v>
      </c>
      <c r="F1093">
        <v>73</v>
      </c>
      <c r="G1093">
        <v>77</v>
      </c>
      <c r="H1093">
        <v>73</v>
      </c>
      <c r="I1093" t="s">
        <v>40</v>
      </c>
      <c r="J1093" t="s">
        <v>129</v>
      </c>
      <c r="K1093" t="s">
        <v>184</v>
      </c>
      <c r="L1093" t="s">
        <v>102</v>
      </c>
      <c r="M1093" t="s">
        <v>102</v>
      </c>
      <c r="N1093" t="s">
        <v>130</v>
      </c>
      <c r="O1093" t="s">
        <v>252</v>
      </c>
      <c r="P1093">
        <v>110</v>
      </c>
      <c r="Q1093" t="s">
        <v>321</v>
      </c>
      <c r="R1093" t="s">
        <v>1071</v>
      </c>
      <c r="S1093" t="s">
        <v>49</v>
      </c>
    </row>
    <row r="1094" spans="1:19" x14ac:dyDescent="0.2">
      <c r="A1094" t="s">
        <v>37</v>
      </c>
      <c r="B1094" s="17">
        <v>42871.5</v>
      </c>
      <c r="C1094" t="s">
        <v>391</v>
      </c>
      <c r="D1094" t="s">
        <v>221</v>
      </c>
      <c r="E1094" t="s">
        <v>109</v>
      </c>
      <c r="F1094">
        <v>69</v>
      </c>
      <c r="G1094">
        <v>74</v>
      </c>
      <c r="H1094">
        <v>69</v>
      </c>
      <c r="I1094" t="s">
        <v>38</v>
      </c>
      <c r="J1094" t="s">
        <v>39</v>
      </c>
      <c r="K1094" t="s">
        <v>116</v>
      </c>
      <c r="L1094" t="s">
        <v>111</v>
      </c>
      <c r="M1094" t="s">
        <v>111</v>
      </c>
      <c r="N1094" t="s">
        <v>102</v>
      </c>
      <c r="O1094" t="s">
        <v>163</v>
      </c>
      <c r="P1094">
        <v>108</v>
      </c>
      <c r="Q1094" t="s">
        <v>365</v>
      </c>
      <c r="R1094" t="s">
        <v>1070</v>
      </c>
      <c r="S1094" t="s">
        <v>49</v>
      </c>
    </row>
    <row r="1095" spans="1:19" x14ac:dyDescent="0.2">
      <c r="A1095" t="s">
        <v>37</v>
      </c>
      <c r="B1095" s="17">
        <v>42871.541666666664</v>
      </c>
      <c r="C1095" t="s">
        <v>196</v>
      </c>
      <c r="D1095" t="s">
        <v>196</v>
      </c>
      <c r="E1095" t="s">
        <v>426</v>
      </c>
      <c r="F1095">
        <v>64</v>
      </c>
      <c r="G1095">
        <v>69</v>
      </c>
      <c r="H1095">
        <v>64</v>
      </c>
      <c r="I1095" t="s">
        <v>40</v>
      </c>
      <c r="J1095" t="s">
        <v>80</v>
      </c>
      <c r="K1095" t="s">
        <v>245</v>
      </c>
      <c r="L1095" t="s">
        <v>44</v>
      </c>
      <c r="M1095" t="s">
        <v>735</v>
      </c>
      <c r="N1095" t="s">
        <v>111</v>
      </c>
      <c r="O1095" t="s">
        <v>438</v>
      </c>
      <c r="P1095">
        <v>112</v>
      </c>
      <c r="Q1095" t="s">
        <v>188</v>
      </c>
      <c r="R1095" t="s">
        <v>729</v>
      </c>
      <c r="S1095" t="s">
        <v>49</v>
      </c>
    </row>
    <row r="1096" spans="1:19" x14ac:dyDescent="0.2">
      <c r="A1096" t="s">
        <v>37</v>
      </c>
      <c r="B1096" s="17">
        <v>42871.583333333336</v>
      </c>
      <c r="C1096" t="s">
        <v>201</v>
      </c>
      <c r="D1096" t="s">
        <v>208</v>
      </c>
      <c r="E1096" t="s">
        <v>390</v>
      </c>
      <c r="F1096">
        <v>64</v>
      </c>
      <c r="G1096">
        <v>66</v>
      </c>
      <c r="H1096">
        <v>62</v>
      </c>
      <c r="I1096" t="s">
        <v>54</v>
      </c>
      <c r="J1096" t="s">
        <v>39</v>
      </c>
      <c r="K1096" t="s">
        <v>245</v>
      </c>
      <c r="L1096" t="s">
        <v>103</v>
      </c>
      <c r="M1096" t="s">
        <v>44</v>
      </c>
      <c r="N1096" t="s">
        <v>241</v>
      </c>
      <c r="O1096" t="s">
        <v>93</v>
      </c>
      <c r="P1096">
        <v>117</v>
      </c>
      <c r="Q1096" t="s">
        <v>428</v>
      </c>
      <c r="R1096" t="s">
        <v>1069</v>
      </c>
      <c r="S1096" t="s">
        <v>49</v>
      </c>
    </row>
    <row r="1097" spans="1:19" x14ac:dyDescent="0.2">
      <c r="A1097" t="s">
        <v>37</v>
      </c>
      <c r="B1097" s="17">
        <v>42871.625</v>
      </c>
      <c r="C1097" t="s">
        <v>379</v>
      </c>
      <c r="D1097" t="s">
        <v>190</v>
      </c>
      <c r="E1097" t="s">
        <v>201</v>
      </c>
      <c r="F1097">
        <v>57</v>
      </c>
      <c r="G1097">
        <v>65</v>
      </c>
      <c r="H1097">
        <v>57</v>
      </c>
      <c r="I1097" t="s">
        <v>90</v>
      </c>
      <c r="J1097" t="s">
        <v>87</v>
      </c>
      <c r="K1097" t="s">
        <v>245</v>
      </c>
      <c r="L1097" t="s">
        <v>50</v>
      </c>
      <c r="M1097" t="s">
        <v>103</v>
      </c>
      <c r="N1097" t="s">
        <v>50</v>
      </c>
      <c r="O1097" t="s">
        <v>93</v>
      </c>
      <c r="P1097">
        <v>107</v>
      </c>
      <c r="Q1097" t="s">
        <v>387</v>
      </c>
      <c r="R1097" t="s">
        <v>1068</v>
      </c>
      <c r="S1097" t="s">
        <v>49</v>
      </c>
    </row>
    <row r="1098" spans="1:19" x14ac:dyDescent="0.2">
      <c r="A1098" t="s">
        <v>37</v>
      </c>
      <c r="B1098" s="17">
        <v>42871.666666666664</v>
      </c>
      <c r="C1098" t="s">
        <v>1066</v>
      </c>
      <c r="D1098" t="s">
        <v>1066</v>
      </c>
      <c r="E1098" t="s">
        <v>202</v>
      </c>
      <c r="F1098">
        <v>60</v>
      </c>
      <c r="G1098">
        <v>62</v>
      </c>
      <c r="H1098">
        <v>55</v>
      </c>
      <c r="I1098" t="s">
        <v>65</v>
      </c>
      <c r="J1098" t="s">
        <v>65</v>
      </c>
      <c r="K1098" t="s">
        <v>232</v>
      </c>
      <c r="L1098" t="s">
        <v>218</v>
      </c>
      <c r="M1098" t="s">
        <v>405</v>
      </c>
      <c r="N1098" t="s">
        <v>218</v>
      </c>
      <c r="O1098" t="s">
        <v>305</v>
      </c>
      <c r="P1098">
        <v>94</v>
      </c>
      <c r="Q1098" t="s">
        <v>501</v>
      </c>
      <c r="R1098" t="s">
        <v>1067</v>
      </c>
      <c r="S1098" t="s">
        <v>49</v>
      </c>
    </row>
    <row r="1099" spans="1:19" x14ac:dyDescent="0.2">
      <c r="A1099" t="s">
        <v>37</v>
      </c>
      <c r="B1099" s="17">
        <v>42871.708333333336</v>
      </c>
      <c r="C1099" t="s">
        <v>190</v>
      </c>
      <c r="D1099" t="s">
        <v>470</v>
      </c>
      <c r="E1099" t="s">
        <v>376</v>
      </c>
      <c r="F1099">
        <v>54</v>
      </c>
      <c r="G1099">
        <v>60</v>
      </c>
      <c r="H1099">
        <v>53</v>
      </c>
      <c r="I1099" t="s">
        <v>231</v>
      </c>
      <c r="J1099" t="s">
        <v>87</v>
      </c>
      <c r="K1099" t="s">
        <v>56</v>
      </c>
      <c r="L1099" t="s">
        <v>142</v>
      </c>
      <c r="M1099" t="s">
        <v>218</v>
      </c>
      <c r="N1099" t="s">
        <v>142</v>
      </c>
      <c r="O1099" t="s">
        <v>438</v>
      </c>
      <c r="P1099">
        <v>102</v>
      </c>
      <c r="Q1099" t="s">
        <v>353</v>
      </c>
      <c r="R1099" t="s">
        <v>1065</v>
      </c>
      <c r="S1099" t="s">
        <v>49</v>
      </c>
    </row>
    <row r="1100" spans="1:19" x14ac:dyDescent="0.2">
      <c r="A1100" t="s">
        <v>37</v>
      </c>
      <c r="B1100" s="17">
        <v>42871.75</v>
      </c>
      <c r="C1100" t="s">
        <v>382</v>
      </c>
      <c r="D1100" t="s">
        <v>1063</v>
      </c>
      <c r="E1100" t="s">
        <v>323</v>
      </c>
      <c r="F1100">
        <v>57</v>
      </c>
      <c r="G1100">
        <v>58</v>
      </c>
      <c r="H1100">
        <v>53</v>
      </c>
      <c r="I1100" t="s">
        <v>64</v>
      </c>
      <c r="J1100" t="s">
        <v>88</v>
      </c>
      <c r="K1100" t="s">
        <v>408</v>
      </c>
      <c r="L1100" t="s">
        <v>236</v>
      </c>
      <c r="M1100" t="s">
        <v>142</v>
      </c>
      <c r="N1100" t="s">
        <v>236</v>
      </c>
      <c r="O1100" t="s">
        <v>252</v>
      </c>
      <c r="P1100">
        <v>85</v>
      </c>
      <c r="Q1100" t="s">
        <v>353</v>
      </c>
      <c r="R1100" t="s">
        <v>1064</v>
      </c>
      <c r="S1100" t="s">
        <v>49</v>
      </c>
    </row>
    <row r="1101" spans="1:19" x14ac:dyDescent="0.2">
      <c r="A1101" t="s">
        <v>37</v>
      </c>
      <c r="B1101" s="17">
        <v>42871.791666666664</v>
      </c>
      <c r="C1101" t="s">
        <v>286</v>
      </c>
      <c r="D1101" t="s">
        <v>379</v>
      </c>
      <c r="E1101" t="s">
        <v>201</v>
      </c>
      <c r="F1101">
        <v>61</v>
      </c>
      <c r="G1101">
        <v>61</v>
      </c>
      <c r="H1101">
        <v>55</v>
      </c>
      <c r="I1101" t="s">
        <v>90</v>
      </c>
      <c r="J1101" t="s">
        <v>116</v>
      </c>
      <c r="K1101" t="s">
        <v>56</v>
      </c>
      <c r="L1101" t="s">
        <v>345</v>
      </c>
      <c r="M1101" t="s">
        <v>171</v>
      </c>
      <c r="N1101" t="s">
        <v>345</v>
      </c>
      <c r="O1101" t="s">
        <v>93</v>
      </c>
      <c r="P1101">
        <v>84</v>
      </c>
      <c r="Q1101" t="s">
        <v>591</v>
      </c>
      <c r="R1101" t="s">
        <v>1062</v>
      </c>
      <c r="S1101" t="s">
        <v>49</v>
      </c>
    </row>
    <row r="1102" spans="1:19" x14ac:dyDescent="0.2">
      <c r="A1102" t="s">
        <v>37</v>
      </c>
      <c r="B1102" s="17">
        <v>42871.833333333336</v>
      </c>
      <c r="C1102" t="s">
        <v>291</v>
      </c>
      <c r="D1102" t="s">
        <v>286</v>
      </c>
      <c r="E1102" t="s">
        <v>291</v>
      </c>
      <c r="F1102">
        <v>66</v>
      </c>
      <c r="G1102">
        <v>66</v>
      </c>
      <c r="H1102">
        <v>61</v>
      </c>
      <c r="I1102" t="s">
        <v>42</v>
      </c>
      <c r="J1102" t="s">
        <v>88</v>
      </c>
      <c r="K1102" t="s">
        <v>231</v>
      </c>
      <c r="L1102" t="s">
        <v>140</v>
      </c>
      <c r="M1102" t="s">
        <v>140</v>
      </c>
      <c r="N1102" t="s">
        <v>345</v>
      </c>
      <c r="O1102" t="s">
        <v>278</v>
      </c>
      <c r="P1102">
        <v>93</v>
      </c>
      <c r="Q1102" t="s">
        <v>428</v>
      </c>
      <c r="R1102" t="s">
        <v>1061</v>
      </c>
      <c r="S1102" t="s">
        <v>49</v>
      </c>
    </row>
    <row r="1103" spans="1:19" x14ac:dyDescent="0.2">
      <c r="A1103" t="s">
        <v>37</v>
      </c>
      <c r="B1103" s="17">
        <v>42871.875</v>
      </c>
      <c r="C1103" t="s">
        <v>543</v>
      </c>
      <c r="D1103" t="s">
        <v>291</v>
      </c>
      <c r="E1103" t="s">
        <v>543</v>
      </c>
      <c r="F1103">
        <v>73</v>
      </c>
      <c r="G1103">
        <v>74</v>
      </c>
      <c r="H1103">
        <v>66</v>
      </c>
      <c r="I1103" t="s">
        <v>184</v>
      </c>
      <c r="J1103" t="s">
        <v>57</v>
      </c>
      <c r="K1103" t="s">
        <v>245</v>
      </c>
      <c r="L1103" t="s">
        <v>153</v>
      </c>
      <c r="M1103" t="s">
        <v>153</v>
      </c>
      <c r="N1103" t="s">
        <v>140</v>
      </c>
      <c r="O1103" t="s">
        <v>192</v>
      </c>
      <c r="P1103">
        <v>93</v>
      </c>
      <c r="Q1103" t="s">
        <v>341</v>
      </c>
      <c r="R1103" t="s">
        <v>1060</v>
      </c>
      <c r="S1103" t="s">
        <v>49</v>
      </c>
    </row>
    <row r="1104" spans="1:19" x14ac:dyDescent="0.2">
      <c r="A1104" t="s">
        <v>37</v>
      </c>
      <c r="B1104" s="17">
        <v>42871.916666666664</v>
      </c>
      <c r="C1104" t="s">
        <v>257</v>
      </c>
      <c r="D1104" t="s">
        <v>543</v>
      </c>
      <c r="E1104" t="s">
        <v>257</v>
      </c>
      <c r="F1104">
        <v>75</v>
      </c>
      <c r="G1104">
        <v>75</v>
      </c>
      <c r="H1104">
        <v>72</v>
      </c>
      <c r="I1104" t="s">
        <v>227</v>
      </c>
      <c r="J1104" t="s">
        <v>184</v>
      </c>
      <c r="K1104" t="s">
        <v>41</v>
      </c>
      <c r="L1104" t="s">
        <v>139</v>
      </c>
      <c r="M1104" t="s">
        <v>139</v>
      </c>
      <c r="N1104" t="s">
        <v>281</v>
      </c>
      <c r="O1104" t="s">
        <v>264</v>
      </c>
      <c r="P1104">
        <v>98</v>
      </c>
      <c r="Q1104" t="s">
        <v>105</v>
      </c>
      <c r="R1104" t="s">
        <v>253</v>
      </c>
      <c r="S1104" t="s">
        <v>49</v>
      </c>
    </row>
    <row r="1105" spans="1:19" x14ac:dyDescent="0.2">
      <c r="A1105" t="s">
        <v>37</v>
      </c>
      <c r="B1105" s="17">
        <v>42871.958333333336</v>
      </c>
      <c r="C1105" t="s">
        <v>348</v>
      </c>
      <c r="D1105" t="s">
        <v>257</v>
      </c>
      <c r="E1105" t="s">
        <v>348</v>
      </c>
      <c r="F1105">
        <v>77</v>
      </c>
      <c r="G1105">
        <v>77</v>
      </c>
      <c r="H1105">
        <v>75</v>
      </c>
      <c r="I1105" t="s">
        <v>245</v>
      </c>
      <c r="J1105" t="s">
        <v>245</v>
      </c>
      <c r="K1105" t="s">
        <v>227</v>
      </c>
      <c r="L1105" t="s">
        <v>156</v>
      </c>
      <c r="M1105" t="s">
        <v>156</v>
      </c>
      <c r="N1105" t="s">
        <v>139</v>
      </c>
      <c r="O1105" t="s">
        <v>302</v>
      </c>
      <c r="P1105">
        <v>112</v>
      </c>
      <c r="Q1105" t="s">
        <v>305</v>
      </c>
      <c r="R1105" t="s">
        <v>253</v>
      </c>
      <c r="S1105" t="s">
        <v>49</v>
      </c>
    </row>
    <row r="1106" spans="1:19" x14ac:dyDescent="0.2">
      <c r="A1106" t="s">
        <v>37</v>
      </c>
      <c r="B1106" s="17">
        <v>42872</v>
      </c>
      <c r="C1106" t="s">
        <v>179</v>
      </c>
      <c r="D1106" t="s">
        <v>348</v>
      </c>
      <c r="E1106" t="s">
        <v>169</v>
      </c>
      <c r="F1106">
        <v>79</v>
      </c>
      <c r="G1106">
        <v>80</v>
      </c>
      <c r="H1106">
        <v>77</v>
      </c>
      <c r="I1106" t="s">
        <v>64</v>
      </c>
      <c r="J1106" t="s">
        <v>184</v>
      </c>
      <c r="K1106" t="s">
        <v>245</v>
      </c>
      <c r="L1106" t="s">
        <v>122</v>
      </c>
      <c r="M1106" t="s">
        <v>122</v>
      </c>
      <c r="N1106" t="s">
        <v>156</v>
      </c>
      <c r="O1106" t="s">
        <v>251</v>
      </c>
      <c r="P1106">
        <v>104</v>
      </c>
      <c r="Q1106" t="s">
        <v>136</v>
      </c>
      <c r="R1106" t="s">
        <v>253</v>
      </c>
      <c r="S1106" t="s">
        <v>49</v>
      </c>
    </row>
    <row r="1107" spans="1:19" x14ac:dyDescent="0.2">
      <c r="A1107" t="s">
        <v>37</v>
      </c>
      <c r="B1107" s="17">
        <v>42872.041666666664</v>
      </c>
      <c r="C1107" t="s">
        <v>169</v>
      </c>
      <c r="D1107" t="s">
        <v>254</v>
      </c>
      <c r="E1107" t="s">
        <v>169</v>
      </c>
      <c r="F1107">
        <v>78</v>
      </c>
      <c r="G1107">
        <v>79</v>
      </c>
      <c r="H1107">
        <v>77</v>
      </c>
      <c r="I1107" t="s">
        <v>42</v>
      </c>
      <c r="J1107" t="s">
        <v>64</v>
      </c>
      <c r="K1107" t="s">
        <v>227</v>
      </c>
      <c r="L1107" t="s">
        <v>405</v>
      </c>
      <c r="M1107" t="s">
        <v>165</v>
      </c>
      <c r="N1107" t="s">
        <v>405</v>
      </c>
      <c r="O1107" t="s">
        <v>219</v>
      </c>
      <c r="P1107">
        <v>110</v>
      </c>
      <c r="Q1107" t="s">
        <v>173</v>
      </c>
      <c r="R1107" t="s">
        <v>253</v>
      </c>
      <c r="S1107" t="s">
        <v>49</v>
      </c>
    </row>
    <row r="1108" spans="1:19" x14ac:dyDescent="0.2">
      <c r="A1108" t="s">
        <v>37</v>
      </c>
      <c r="B1108" s="17">
        <v>42872.083333333336</v>
      </c>
      <c r="C1108" t="s">
        <v>175</v>
      </c>
      <c r="D1108" t="s">
        <v>169</v>
      </c>
      <c r="E1108" t="s">
        <v>125</v>
      </c>
      <c r="F1108">
        <v>83</v>
      </c>
      <c r="G1108">
        <v>83</v>
      </c>
      <c r="H1108">
        <v>78</v>
      </c>
      <c r="I1108" t="s">
        <v>89</v>
      </c>
      <c r="J1108" t="s">
        <v>89</v>
      </c>
      <c r="K1108" t="s">
        <v>42</v>
      </c>
      <c r="L1108" t="s">
        <v>405</v>
      </c>
      <c r="M1108" t="s">
        <v>165</v>
      </c>
      <c r="N1108" t="s">
        <v>50</v>
      </c>
      <c r="O1108" t="s">
        <v>104</v>
      </c>
      <c r="P1108">
        <v>115</v>
      </c>
      <c r="Q1108" t="s">
        <v>312</v>
      </c>
      <c r="R1108" t="s">
        <v>253</v>
      </c>
      <c r="S1108" t="s">
        <v>49</v>
      </c>
    </row>
    <row r="1109" spans="1:19" x14ac:dyDescent="0.2">
      <c r="A1109" t="s">
        <v>37</v>
      </c>
      <c r="B1109" s="17">
        <v>42872.125</v>
      </c>
      <c r="C1109" t="s">
        <v>175</v>
      </c>
      <c r="D1109" t="s">
        <v>175</v>
      </c>
      <c r="E1109" t="s">
        <v>125</v>
      </c>
      <c r="F1109">
        <v>84</v>
      </c>
      <c r="G1109">
        <v>84</v>
      </c>
      <c r="H1109">
        <v>83</v>
      </c>
      <c r="I1109" t="s">
        <v>54</v>
      </c>
      <c r="J1109" t="s">
        <v>54</v>
      </c>
      <c r="K1109" t="s">
        <v>88</v>
      </c>
      <c r="L1109" t="s">
        <v>91</v>
      </c>
      <c r="M1109" t="s">
        <v>405</v>
      </c>
      <c r="N1109" t="s">
        <v>91</v>
      </c>
      <c r="O1109" t="s">
        <v>242</v>
      </c>
      <c r="P1109">
        <v>118</v>
      </c>
      <c r="Q1109" t="s">
        <v>123</v>
      </c>
      <c r="R1109" t="s">
        <v>253</v>
      </c>
      <c r="S1109" t="s">
        <v>49</v>
      </c>
    </row>
    <row r="1110" spans="1:19" x14ac:dyDescent="0.2">
      <c r="A1110" t="s">
        <v>37</v>
      </c>
      <c r="B1110" s="17">
        <v>42872.166666666664</v>
      </c>
      <c r="C1110" t="s">
        <v>169</v>
      </c>
      <c r="D1110" t="s">
        <v>254</v>
      </c>
      <c r="E1110" t="s">
        <v>175</v>
      </c>
      <c r="F1110">
        <v>82</v>
      </c>
      <c r="G1110">
        <v>84</v>
      </c>
      <c r="H1110">
        <v>82</v>
      </c>
      <c r="I1110" t="s">
        <v>40</v>
      </c>
      <c r="J1110" t="s">
        <v>38</v>
      </c>
      <c r="K1110" t="s">
        <v>89</v>
      </c>
      <c r="L1110" t="s">
        <v>218</v>
      </c>
      <c r="M1110" t="s">
        <v>156</v>
      </c>
      <c r="N1110" t="s">
        <v>218</v>
      </c>
      <c r="O1110" t="s">
        <v>251</v>
      </c>
      <c r="P1110">
        <v>115</v>
      </c>
      <c r="Q1110" t="s">
        <v>334</v>
      </c>
      <c r="R1110" t="s">
        <v>1048</v>
      </c>
      <c r="S1110" t="s">
        <v>49</v>
      </c>
    </row>
    <row r="1111" spans="1:19" x14ac:dyDescent="0.2">
      <c r="A1111" t="s">
        <v>37</v>
      </c>
      <c r="B1111" s="17">
        <v>42872.208333333336</v>
      </c>
      <c r="C1111" t="s">
        <v>169</v>
      </c>
      <c r="D1111" t="s">
        <v>179</v>
      </c>
      <c r="E1111" t="s">
        <v>175</v>
      </c>
      <c r="F1111">
        <v>81</v>
      </c>
      <c r="G1111">
        <v>82</v>
      </c>
      <c r="H1111">
        <v>81</v>
      </c>
      <c r="I1111" t="s">
        <v>88</v>
      </c>
      <c r="J1111" t="s">
        <v>40</v>
      </c>
      <c r="K1111" t="s">
        <v>88</v>
      </c>
      <c r="L1111" t="s">
        <v>142</v>
      </c>
      <c r="M1111" t="s">
        <v>218</v>
      </c>
      <c r="N1111" t="s">
        <v>142</v>
      </c>
      <c r="O1111" t="s">
        <v>70</v>
      </c>
      <c r="P1111">
        <v>111</v>
      </c>
      <c r="Q1111" t="s">
        <v>377</v>
      </c>
      <c r="R1111" t="s">
        <v>514</v>
      </c>
      <c r="S1111" t="s">
        <v>49</v>
      </c>
    </row>
    <row r="1112" spans="1:19" x14ac:dyDescent="0.2">
      <c r="A1112" t="s">
        <v>37</v>
      </c>
      <c r="B1112" s="17">
        <v>42872.25</v>
      </c>
      <c r="C1112" t="s">
        <v>169</v>
      </c>
      <c r="D1112" t="s">
        <v>179</v>
      </c>
      <c r="E1112" t="s">
        <v>175</v>
      </c>
      <c r="F1112">
        <v>82</v>
      </c>
      <c r="G1112">
        <v>83</v>
      </c>
      <c r="H1112">
        <v>81</v>
      </c>
      <c r="I1112" t="s">
        <v>40</v>
      </c>
      <c r="J1112" t="s">
        <v>40</v>
      </c>
      <c r="K1112" t="s">
        <v>57</v>
      </c>
      <c r="L1112" t="s">
        <v>141</v>
      </c>
      <c r="M1112" t="s">
        <v>142</v>
      </c>
      <c r="N1112" t="s">
        <v>140</v>
      </c>
      <c r="O1112" t="s">
        <v>70</v>
      </c>
      <c r="P1112">
        <v>120</v>
      </c>
      <c r="Q1112" t="s">
        <v>303</v>
      </c>
      <c r="R1112" t="s">
        <v>253</v>
      </c>
      <c r="S1112" t="s">
        <v>49</v>
      </c>
    </row>
    <row r="1113" spans="1:19" x14ac:dyDescent="0.2">
      <c r="A1113" t="s">
        <v>37</v>
      </c>
      <c r="B1113" s="17">
        <v>42872.291666666664</v>
      </c>
      <c r="C1113" t="s">
        <v>254</v>
      </c>
      <c r="D1113" t="s">
        <v>254</v>
      </c>
      <c r="E1113" t="s">
        <v>169</v>
      </c>
      <c r="F1113">
        <v>81</v>
      </c>
      <c r="G1113">
        <v>82</v>
      </c>
      <c r="H1113">
        <v>81</v>
      </c>
      <c r="I1113" t="s">
        <v>89</v>
      </c>
      <c r="J1113" t="s">
        <v>40</v>
      </c>
      <c r="K1113" t="s">
        <v>89</v>
      </c>
      <c r="L1113" t="s">
        <v>75</v>
      </c>
      <c r="M1113" t="s">
        <v>75</v>
      </c>
      <c r="N1113" t="s">
        <v>141</v>
      </c>
      <c r="O1113" t="s">
        <v>315</v>
      </c>
      <c r="P1113">
        <v>119</v>
      </c>
      <c r="Q1113" t="s">
        <v>259</v>
      </c>
      <c r="R1113" t="s">
        <v>586</v>
      </c>
      <c r="S1113" t="s">
        <v>49</v>
      </c>
    </row>
    <row r="1114" spans="1:19" x14ac:dyDescent="0.2">
      <c r="A1114" t="s">
        <v>37</v>
      </c>
      <c r="B1114" s="17">
        <v>42872.333333333336</v>
      </c>
      <c r="C1114" t="s">
        <v>175</v>
      </c>
      <c r="D1114" t="s">
        <v>254</v>
      </c>
      <c r="E1114" t="s">
        <v>175</v>
      </c>
      <c r="F1114">
        <v>82</v>
      </c>
      <c r="G1114">
        <v>82</v>
      </c>
      <c r="H1114">
        <v>81</v>
      </c>
      <c r="I1114" t="s">
        <v>88</v>
      </c>
      <c r="J1114" t="s">
        <v>40</v>
      </c>
      <c r="K1114" t="s">
        <v>88</v>
      </c>
      <c r="L1114" t="s">
        <v>149</v>
      </c>
      <c r="M1114" t="s">
        <v>149</v>
      </c>
      <c r="N1114" t="s">
        <v>142</v>
      </c>
      <c r="O1114" t="s">
        <v>70</v>
      </c>
      <c r="P1114">
        <v>114</v>
      </c>
      <c r="Q1114" t="s">
        <v>341</v>
      </c>
      <c r="R1114" t="s">
        <v>307</v>
      </c>
      <c r="S1114" t="s">
        <v>49</v>
      </c>
    </row>
    <row r="1115" spans="1:19" x14ac:dyDescent="0.2">
      <c r="A1115" t="s">
        <v>37</v>
      </c>
      <c r="B1115" s="17">
        <v>42872.375</v>
      </c>
      <c r="C1115" t="s">
        <v>169</v>
      </c>
      <c r="D1115" t="s">
        <v>169</v>
      </c>
      <c r="E1115" t="s">
        <v>125</v>
      </c>
      <c r="F1115">
        <v>82</v>
      </c>
      <c r="G1115">
        <v>82</v>
      </c>
      <c r="H1115">
        <v>82</v>
      </c>
      <c r="I1115" t="s">
        <v>89</v>
      </c>
      <c r="J1115" t="s">
        <v>89</v>
      </c>
      <c r="K1115" t="s">
        <v>57</v>
      </c>
      <c r="L1115" t="s">
        <v>218</v>
      </c>
      <c r="M1115" t="s">
        <v>218</v>
      </c>
      <c r="N1115" t="s">
        <v>153</v>
      </c>
      <c r="O1115" t="s">
        <v>278</v>
      </c>
      <c r="P1115">
        <v>113</v>
      </c>
      <c r="Q1115" t="s">
        <v>334</v>
      </c>
      <c r="R1115" t="s">
        <v>1091</v>
      </c>
      <c r="S1115" t="s">
        <v>49</v>
      </c>
    </row>
    <row r="1116" spans="1:19" x14ac:dyDescent="0.2">
      <c r="A1116" t="s">
        <v>37</v>
      </c>
      <c r="B1116" s="17">
        <v>42872.416666666664</v>
      </c>
      <c r="C1116" t="s">
        <v>263</v>
      </c>
      <c r="D1116" t="s">
        <v>183</v>
      </c>
      <c r="E1116" t="s">
        <v>169</v>
      </c>
      <c r="F1116">
        <v>77</v>
      </c>
      <c r="G1116">
        <v>82</v>
      </c>
      <c r="H1116">
        <v>77</v>
      </c>
      <c r="I1116" t="s">
        <v>54</v>
      </c>
      <c r="J1116" t="s">
        <v>129</v>
      </c>
      <c r="K1116" t="s">
        <v>89</v>
      </c>
      <c r="L1116" t="s">
        <v>91</v>
      </c>
      <c r="M1116" t="s">
        <v>156</v>
      </c>
      <c r="N1116" t="s">
        <v>218</v>
      </c>
      <c r="O1116" t="s">
        <v>117</v>
      </c>
      <c r="P1116">
        <v>115</v>
      </c>
      <c r="Q1116" t="s">
        <v>283</v>
      </c>
      <c r="R1116" t="s">
        <v>1090</v>
      </c>
      <c r="S1116" t="s">
        <v>49</v>
      </c>
    </row>
    <row r="1117" spans="1:19" x14ac:dyDescent="0.2">
      <c r="A1117" t="s">
        <v>37</v>
      </c>
      <c r="B1117" s="17">
        <v>42872.458333333336</v>
      </c>
      <c r="C1117" t="s">
        <v>394</v>
      </c>
      <c r="D1117" t="s">
        <v>394</v>
      </c>
      <c r="E1117" t="s">
        <v>263</v>
      </c>
      <c r="F1117">
        <v>73</v>
      </c>
      <c r="G1117">
        <v>77</v>
      </c>
      <c r="H1117">
        <v>73</v>
      </c>
      <c r="I1117" t="s">
        <v>74</v>
      </c>
      <c r="J1117" t="s">
        <v>87</v>
      </c>
      <c r="K1117" t="s">
        <v>54</v>
      </c>
      <c r="L1117" t="s">
        <v>97</v>
      </c>
      <c r="M1117" t="s">
        <v>97</v>
      </c>
      <c r="N1117" t="s">
        <v>91</v>
      </c>
      <c r="O1117" t="s">
        <v>305</v>
      </c>
      <c r="P1117">
        <v>111</v>
      </c>
      <c r="Q1117" t="s">
        <v>365</v>
      </c>
      <c r="R1117" t="s">
        <v>1089</v>
      </c>
      <c r="S1117" t="s">
        <v>49</v>
      </c>
    </row>
    <row r="1118" spans="1:19" x14ac:dyDescent="0.2">
      <c r="A1118" t="s">
        <v>37</v>
      </c>
      <c r="B1118" s="17">
        <v>42872.5</v>
      </c>
      <c r="C1118" t="s">
        <v>207</v>
      </c>
      <c r="D1118" t="s">
        <v>419</v>
      </c>
      <c r="E1118" t="s">
        <v>213</v>
      </c>
      <c r="F1118">
        <v>70</v>
      </c>
      <c r="G1118">
        <v>73</v>
      </c>
      <c r="H1118">
        <v>69</v>
      </c>
      <c r="I1118" t="s">
        <v>80</v>
      </c>
      <c r="J1118" t="s">
        <v>65</v>
      </c>
      <c r="K1118" t="s">
        <v>40</v>
      </c>
      <c r="L1118" t="s">
        <v>97</v>
      </c>
      <c r="M1118" t="s">
        <v>45</v>
      </c>
      <c r="N1118" t="s">
        <v>102</v>
      </c>
      <c r="O1118" t="s">
        <v>59</v>
      </c>
      <c r="P1118">
        <v>113</v>
      </c>
      <c r="Q1118" t="s">
        <v>594</v>
      </c>
      <c r="R1118" t="s">
        <v>1088</v>
      </c>
      <c r="S1118" t="s">
        <v>49</v>
      </c>
    </row>
    <row r="1119" spans="1:19" x14ac:dyDescent="0.2">
      <c r="A1119" t="s">
        <v>37</v>
      </c>
      <c r="B1119" s="17">
        <v>42872.541666666664</v>
      </c>
      <c r="C1119" t="s">
        <v>383</v>
      </c>
      <c r="D1119" t="s">
        <v>275</v>
      </c>
      <c r="E1119" t="s">
        <v>426</v>
      </c>
      <c r="F1119">
        <v>68</v>
      </c>
      <c r="G1119">
        <v>71</v>
      </c>
      <c r="H1119">
        <v>66</v>
      </c>
      <c r="I1119" t="s">
        <v>65</v>
      </c>
      <c r="J1119" t="s">
        <v>126</v>
      </c>
      <c r="K1119" t="s">
        <v>88</v>
      </c>
      <c r="L1119" t="s">
        <v>97</v>
      </c>
      <c r="M1119" t="s">
        <v>241</v>
      </c>
      <c r="N1119" t="s">
        <v>97</v>
      </c>
      <c r="O1119" t="s">
        <v>192</v>
      </c>
      <c r="P1119">
        <v>116</v>
      </c>
      <c r="Q1119" t="s">
        <v>279</v>
      </c>
      <c r="R1119" t="s">
        <v>1087</v>
      </c>
      <c r="S1119" t="s">
        <v>49</v>
      </c>
    </row>
    <row r="1120" spans="1:19" x14ac:dyDescent="0.2">
      <c r="A1120" t="s">
        <v>37</v>
      </c>
      <c r="B1120" s="17">
        <v>42872.583333333336</v>
      </c>
      <c r="C1120" t="s">
        <v>323</v>
      </c>
      <c r="D1120" t="s">
        <v>382</v>
      </c>
      <c r="E1120" t="s">
        <v>288</v>
      </c>
      <c r="F1120">
        <v>65</v>
      </c>
      <c r="G1120">
        <v>68</v>
      </c>
      <c r="H1120">
        <v>61</v>
      </c>
      <c r="I1120" t="s">
        <v>73</v>
      </c>
      <c r="J1120" t="s">
        <v>127</v>
      </c>
      <c r="K1120" t="s">
        <v>88</v>
      </c>
      <c r="L1120" t="s">
        <v>50</v>
      </c>
      <c r="M1120" t="s">
        <v>97</v>
      </c>
      <c r="N1120" t="s">
        <v>427</v>
      </c>
      <c r="O1120" t="s">
        <v>93</v>
      </c>
      <c r="P1120">
        <v>100</v>
      </c>
      <c r="Q1120" t="s">
        <v>300</v>
      </c>
      <c r="R1120" t="s">
        <v>1086</v>
      </c>
      <c r="S1120" t="s">
        <v>49</v>
      </c>
    </row>
    <row r="1121" spans="1:19" x14ac:dyDescent="0.2">
      <c r="A1121" t="s">
        <v>37</v>
      </c>
      <c r="B1121" s="17">
        <v>42872.625</v>
      </c>
      <c r="C1121" t="s">
        <v>646</v>
      </c>
      <c r="D1121" t="s">
        <v>1084</v>
      </c>
      <c r="E1121" t="s">
        <v>208</v>
      </c>
      <c r="F1121">
        <v>56</v>
      </c>
      <c r="G1121">
        <v>66</v>
      </c>
      <c r="H1121">
        <v>55</v>
      </c>
      <c r="I1121" t="s">
        <v>54</v>
      </c>
      <c r="J1121" t="s">
        <v>127</v>
      </c>
      <c r="K1121" t="s">
        <v>88</v>
      </c>
      <c r="L1121" t="s">
        <v>81</v>
      </c>
      <c r="M1121" t="s">
        <v>405</v>
      </c>
      <c r="N1121" t="s">
        <v>81</v>
      </c>
      <c r="O1121" t="s">
        <v>112</v>
      </c>
      <c r="P1121">
        <v>98</v>
      </c>
      <c r="Q1121" t="s">
        <v>428</v>
      </c>
      <c r="R1121" t="s">
        <v>1085</v>
      </c>
      <c r="S1121" t="s">
        <v>49</v>
      </c>
    </row>
    <row r="1122" spans="1:19" x14ac:dyDescent="0.2">
      <c r="A1122" t="s">
        <v>37</v>
      </c>
      <c r="B1122" s="17">
        <v>42872.666666666664</v>
      </c>
      <c r="C1122" t="s">
        <v>646</v>
      </c>
      <c r="D1122" t="s">
        <v>1082</v>
      </c>
      <c r="E1122" t="s">
        <v>323</v>
      </c>
      <c r="F1122">
        <v>55</v>
      </c>
      <c r="G1122">
        <v>59</v>
      </c>
      <c r="H1122">
        <v>54</v>
      </c>
      <c r="I1122" t="s">
        <v>88</v>
      </c>
      <c r="J1122" t="s">
        <v>80</v>
      </c>
      <c r="K1122" t="s">
        <v>227</v>
      </c>
      <c r="L1122" t="s">
        <v>146</v>
      </c>
      <c r="M1122" t="s">
        <v>81</v>
      </c>
      <c r="N1122" t="s">
        <v>146</v>
      </c>
      <c r="O1122" t="s">
        <v>305</v>
      </c>
      <c r="P1122">
        <v>79</v>
      </c>
      <c r="Q1122" t="s">
        <v>396</v>
      </c>
      <c r="R1122" t="s">
        <v>1083</v>
      </c>
      <c r="S1122" t="s">
        <v>49</v>
      </c>
    </row>
    <row r="1123" spans="1:19" x14ac:dyDescent="0.2">
      <c r="A1123" t="s">
        <v>37</v>
      </c>
      <c r="B1123" s="17">
        <v>42872.708333333336</v>
      </c>
      <c r="C1123" t="s">
        <v>645</v>
      </c>
      <c r="D1123" t="s">
        <v>1080</v>
      </c>
      <c r="E1123" t="s">
        <v>195</v>
      </c>
      <c r="F1123">
        <v>55</v>
      </c>
      <c r="G1123">
        <v>60</v>
      </c>
      <c r="H1123">
        <v>54</v>
      </c>
      <c r="I1123" t="s">
        <v>90</v>
      </c>
      <c r="J1123" t="s">
        <v>80</v>
      </c>
      <c r="K1123" t="s">
        <v>42</v>
      </c>
      <c r="L1123" t="s">
        <v>255</v>
      </c>
      <c r="M1123" t="s">
        <v>146</v>
      </c>
      <c r="N1123" t="s">
        <v>255</v>
      </c>
      <c r="O1123" t="s">
        <v>289</v>
      </c>
      <c r="P1123">
        <v>102</v>
      </c>
      <c r="Q1123" t="s">
        <v>410</v>
      </c>
      <c r="R1123" t="s">
        <v>1081</v>
      </c>
      <c r="S1123" t="s">
        <v>49</v>
      </c>
    </row>
    <row r="1124" spans="1:19" x14ac:dyDescent="0.2">
      <c r="A1124" t="s">
        <v>37</v>
      </c>
      <c r="B1124" s="17">
        <v>42872.75</v>
      </c>
      <c r="C1124" t="s">
        <v>596</v>
      </c>
      <c r="D1124" t="s">
        <v>470</v>
      </c>
      <c r="E1124" t="s">
        <v>275</v>
      </c>
      <c r="F1124">
        <v>60</v>
      </c>
      <c r="G1124">
        <v>61</v>
      </c>
      <c r="H1124">
        <v>55</v>
      </c>
      <c r="I1124" t="s">
        <v>89</v>
      </c>
      <c r="J1124" t="s">
        <v>38</v>
      </c>
      <c r="K1124" t="s">
        <v>245</v>
      </c>
      <c r="L1124" t="s">
        <v>336</v>
      </c>
      <c r="M1124" t="s">
        <v>422</v>
      </c>
      <c r="N1124" t="s">
        <v>277</v>
      </c>
      <c r="O1124" t="s">
        <v>252</v>
      </c>
      <c r="P1124">
        <v>89</v>
      </c>
      <c r="Q1124" t="s">
        <v>428</v>
      </c>
      <c r="R1124" t="s">
        <v>1079</v>
      </c>
      <c r="S1124" t="s">
        <v>49</v>
      </c>
    </row>
    <row r="1125" spans="1:19" x14ac:dyDescent="0.2">
      <c r="A1125" t="s">
        <v>37</v>
      </c>
      <c r="B1125" s="17">
        <v>42872.791666666664</v>
      </c>
      <c r="C1125" t="s">
        <v>286</v>
      </c>
      <c r="D1125" t="s">
        <v>190</v>
      </c>
      <c r="E1125" t="s">
        <v>201</v>
      </c>
      <c r="F1125">
        <v>62</v>
      </c>
      <c r="G1125">
        <v>63</v>
      </c>
      <c r="H1125">
        <v>58</v>
      </c>
      <c r="I1125" t="s">
        <v>116</v>
      </c>
      <c r="J1125" t="s">
        <v>74</v>
      </c>
      <c r="K1125" t="s">
        <v>64</v>
      </c>
      <c r="L1125" t="s">
        <v>250</v>
      </c>
      <c r="M1125" t="s">
        <v>255</v>
      </c>
      <c r="N1125" t="s">
        <v>277</v>
      </c>
      <c r="O1125" t="s">
        <v>181</v>
      </c>
      <c r="P1125">
        <v>91</v>
      </c>
      <c r="Q1125" t="s">
        <v>802</v>
      </c>
      <c r="R1125" t="s">
        <v>1078</v>
      </c>
      <c r="S1125" t="s">
        <v>49</v>
      </c>
    </row>
    <row r="1126" spans="1:19" x14ac:dyDescent="0.2">
      <c r="A1126" t="s">
        <v>37</v>
      </c>
      <c r="B1126" s="17">
        <v>42872.833333333336</v>
      </c>
      <c r="C1126" t="s">
        <v>291</v>
      </c>
      <c r="D1126" t="s">
        <v>275</v>
      </c>
      <c r="E1126" t="s">
        <v>291</v>
      </c>
      <c r="F1126">
        <v>66</v>
      </c>
      <c r="G1126">
        <v>66</v>
      </c>
      <c r="H1126">
        <v>62</v>
      </c>
      <c r="I1126" t="s">
        <v>64</v>
      </c>
      <c r="J1126" t="s">
        <v>89</v>
      </c>
      <c r="K1126" t="s">
        <v>41</v>
      </c>
      <c r="L1126" t="s">
        <v>172</v>
      </c>
      <c r="M1126" t="s">
        <v>172</v>
      </c>
      <c r="N1126" t="s">
        <v>250</v>
      </c>
      <c r="O1126" t="s">
        <v>192</v>
      </c>
      <c r="P1126">
        <v>102</v>
      </c>
      <c r="Q1126" t="s">
        <v>283</v>
      </c>
      <c r="R1126" t="s">
        <v>1077</v>
      </c>
      <c r="S1126" t="s">
        <v>49</v>
      </c>
    </row>
    <row r="1127" spans="1:19" x14ac:dyDescent="0.2">
      <c r="A1127" t="s">
        <v>37</v>
      </c>
      <c r="B1127" s="17">
        <v>42872.875</v>
      </c>
      <c r="C1127" t="s">
        <v>101</v>
      </c>
      <c r="D1127" t="s">
        <v>291</v>
      </c>
      <c r="E1127" t="s">
        <v>101</v>
      </c>
      <c r="F1127">
        <v>73</v>
      </c>
      <c r="G1127">
        <v>73</v>
      </c>
      <c r="H1127">
        <v>66</v>
      </c>
      <c r="I1127" t="s">
        <v>116</v>
      </c>
      <c r="J1127" t="s">
        <v>116</v>
      </c>
      <c r="K1127" t="s">
        <v>64</v>
      </c>
      <c r="L1127" t="s">
        <v>146</v>
      </c>
      <c r="M1127" t="s">
        <v>140</v>
      </c>
      <c r="N1127" t="s">
        <v>172</v>
      </c>
      <c r="O1127" t="s">
        <v>242</v>
      </c>
      <c r="P1127">
        <v>95</v>
      </c>
      <c r="Q1127" t="s">
        <v>52</v>
      </c>
      <c r="R1127" t="s">
        <v>1076</v>
      </c>
      <c r="S1127" t="s">
        <v>49</v>
      </c>
    </row>
    <row r="1128" spans="1:19" x14ac:dyDescent="0.2">
      <c r="A1128" t="s">
        <v>37</v>
      </c>
      <c r="B1128" s="17">
        <v>42872.916666666664</v>
      </c>
      <c r="C1128" t="s">
        <v>119</v>
      </c>
      <c r="D1128" t="s">
        <v>101</v>
      </c>
      <c r="E1128" t="s">
        <v>119</v>
      </c>
      <c r="F1128">
        <v>80</v>
      </c>
      <c r="G1128">
        <v>80</v>
      </c>
      <c r="H1128">
        <v>73</v>
      </c>
      <c r="I1128" t="s">
        <v>38</v>
      </c>
      <c r="J1128" t="s">
        <v>38</v>
      </c>
      <c r="K1128" t="s">
        <v>116</v>
      </c>
      <c r="L1128" t="s">
        <v>75</v>
      </c>
      <c r="M1128" t="s">
        <v>281</v>
      </c>
      <c r="N1128" t="s">
        <v>146</v>
      </c>
      <c r="O1128" t="s">
        <v>77</v>
      </c>
      <c r="P1128">
        <v>103</v>
      </c>
      <c r="Q1128" t="s">
        <v>52</v>
      </c>
      <c r="R1128" t="s">
        <v>253</v>
      </c>
      <c r="S1128" t="s">
        <v>49</v>
      </c>
    </row>
    <row r="1129" spans="1:19" x14ac:dyDescent="0.2">
      <c r="A1129" t="s">
        <v>37</v>
      </c>
      <c r="B1129" s="17">
        <v>42872.958333333336</v>
      </c>
      <c r="C1129" t="s">
        <v>261</v>
      </c>
      <c r="D1129" t="s">
        <v>119</v>
      </c>
      <c r="E1129" t="s">
        <v>294</v>
      </c>
      <c r="F1129">
        <v>81</v>
      </c>
      <c r="G1129">
        <v>82</v>
      </c>
      <c r="H1129">
        <v>80</v>
      </c>
      <c r="I1129" t="s">
        <v>54</v>
      </c>
      <c r="J1129" t="s">
        <v>74</v>
      </c>
      <c r="K1129" t="s">
        <v>54</v>
      </c>
      <c r="L1129" t="s">
        <v>139</v>
      </c>
      <c r="M1129" t="s">
        <v>139</v>
      </c>
      <c r="N1129" t="s">
        <v>75</v>
      </c>
      <c r="O1129" t="s">
        <v>251</v>
      </c>
      <c r="P1129">
        <v>116</v>
      </c>
      <c r="Q1129" t="s">
        <v>259</v>
      </c>
      <c r="R1129" t="s">
        <v>253</v>
      </c>
      <c r="S1129" t="s">
        <v>49</v>
      </c>
    </row>
    <row r="1130" spans="1:19" x14ac:dyDescent="0.2">
      <c r="A1130" t="s">
        <v>37</v>
      </c>
      <c r="B1130" s="17">
        <v>42873</v>
      </c>
      <c r="C1130" t="s">
        <v>348</v>
      </c>
      <c r="D1130" t="s">
        <v>261</v>
      </c>
      <c r="E1130" t="s">
        <v>348</v>
      </c>
      <c r="F1130">
        <v>81</v>
      </c>
      <c r="G1130">
        <v>81</v>
      </c>
      <c r="H1130">
        <v>80</v>
      </c>
      <c r="I1130" t="s">
        <v>54</v>
      </c>
      <c r="J1130" t="s">
        <v>54</v>
      </c>
      <c r="K1130" t="s">
        <v>40</v>
      </c>
      <c r="L1130" t="s">
        <v>58</v>
      </c>
      <c r="M1130" t="s">
        <v>58</v>
      </c>
      <c r="N1130" t="s">
        <v>81</v>
      </c>
      <c r="O1130" t="s">
        <v>70</v>
      </c>
      <c r="P1130">
        <v>106</v>
      </c>
      <c r="Q1130" t="s">
        <v>335</v>
      </c>
      <c r="R1130" t="s">
        <v>253</v>
      </c>
      <c r="S1130" t="s">
        <v>49</v>
      </c>
    </row>
    <row r="1131" spans="1:19" x14ac:dyDescent="0.2">
      <c r="A1131" t="s">
        <v>37</v>
      </c>
      <c r="B1131" s="17">
        <v>42873.041666666664</v>
      </c>
      <c r="C1131" t="s">
        <v>348</v>
      </c>
      <c r="D1131" t="s">
        <v>294</v>
      </c>
      <c r="E1131" t="s">
        <v>440</v>
      </c>
      <c r="F1131">
        <v>81</v>
      </c>
      <c r="G1131">
        <v>82</v>
      </c>
      <c r="H1131">
        <v>80</v>
      </c>
      <c r="I1131" t="s">
        <v>54</v>
      </c>
      <c r="J1131" t="s">
        <v>54</v>
      </c>
      <c r="K1131" t="s">
        <v>40</v>
      </c>
      <c r="L1131" t="s">
        <v>223</v>
      </c>
      <c r="M1131" t="s">
        <v>91</v>
      </c>
      <c r="N1131" t="s">
        <v>130</v>
      </c>
      <c r="O1131" t="s">
        <v>282</v>
      </c>
      <c r="P1131">
        <v>103</v>
      </c>
      <c r="Q1131" t="s">
        <v>512</v>
      </c>
      <c r="R1131" t="s">
        <v>253</v>
      </c>
      <c r="S1131" t="s">
        <v>49</v>
      </c>
    </row>
    <row r="1132" spans="1:19" x14ac:dyDescent="0.2">
      <c r="A1132" t="s">
        <v>37</v>
      </c>
      <c r="B1132" s="17">
        <v>42873.083333333336</v>
      </c>
      <c r="C1132" t="s">
        <v>440</v>
      </c>
      <c r="D1132" t="s">
        <v>348</v>
      </c>
      <c r="E1132" t="s">
        <v>254</v>
      </c>
      <c r="F1132">
        <v>83</v>
      </c>
      <c r="G1132">
        <v>83</v>
      </c>
      <c r="H1132">
        <v>81</v>
      </c>
      <c r="I1132" t="s">
        <v>74</v>
      </c>
      <c r="J1132" t="s">
        <v>74</v>
      </c>
      <c r="K1132" t="s">
        <v>54</v>
      </c>
      <c r="L1132" t="s">
        <v>91</v>
      </c>
      <c r="M1132" t="s">
        <v>91</v>
      </c>
      <c r="N1132" t="s">
        <v>58</v>
      </c>
      <c r="O1132" t="s">
        <v>98</v>
      </c>
      <c r="P1132">
        <v>116</v>
      </c>
      <c r="Q1132" t="s">
        <v>303</v>
      </c>
      <c r="R1132" t="s">
        <v>253</v>
      </c>
      <c r="S1132" t="s">
        <v>49</v>
      </c>
    </row>
    <row r="1133" spans="1:19" x14ac:dyDescent="0.2">
      <c r="A1133" t="s">
        <v>37</v>
      </c>
      <c r="B1133" s="17">
        <v>42873.125</v>
      </c>
      <c r="C1133" t="s">
        <v>254</v>
      </c>
      <c r="D1133" t="s">
        <v>348</v>
      </c>
      <c r="E1133" t="s">
        <v>254</v>
      </c>
      <c r="F1133">
        <v>83</v>
      </c>
      <c r="G1133">
        <v>83</v>
      </c>
      <c r="H1133">
        <v>83</v>
      </c>
      <c r="I1133" t="s">
        <v>74</v>
      </c>
      <c r="J1133" t="s">
        <v>74</v>
      </c>
      <c r="K1133" t="s">
        <v>129</v>
      </c>
      <c r="L1133" t="s">
        <v>91</v>
      </c>
      <c r="M1133" t="s">
        <v>91</v>
      </c>
      <c r="N1133" t="s">
        <v>223</v>
      </c>
      <c r="O1133" t="s">
        <v>251</v>
      </c>
      <c r="P1133">
        <v>103</v>
      </c>
      <c r="Q1133" t="s">
        <v>295</v>
      </c>
      <c r="R1133" t="s">
        <v>307</v>
      </c>
      <c r="S1133" t="s">
        <v>49</v>
      </c>
    </row>
    <row r="1134" spans="1:19" x14ac:dyDescent="0.2">
      <c r="A1134" t="s">
        <v>37</v>
      </c>
      <c r="B1134" s="17">
        <v>42873.166666666664</v>
      </c>
      <c r="C1134" t="s">
        <v>179</v>
      </c>
      <c r="D1134" t="s">
        <v>440</v>
      </c>
      <c r="E1134" t="s">
        <v>179</v>
      </c>
      <c r="F1134">
        <v>83</v>
      </c>
      <c r="G1134">
        <v>83</v>
      </c>
      <c r="H1134">
        <v>82</v>
      </c>
      <c r="I1134" t="s">
        <v>38</v>
      </c>
      <c r="J1134" t="s">
        <v>74</v>
      </c>
      <c r="K1134" t="s">
        <v>38</v>
      </c>
      <c r="L1134" t="s">
        <v>66</v>
      </c>
      <c r="M1134" t="s">
        <v>91</v>
      </c>
      <c r="N1134" t="s">
        <v>66</v>
      </c>
      <c r="O1134" t="s">
        <v>302</v>
      </c>
      <c r="P1134">
        <v>109</v>
      </c>
      <c r="Q1134" t="s">
        <v>215</v>
      </c>
      <c r="R1134" t="s">
        <v>253</v>
      </c>
      <c r="S1134" t="s">
        <v>49</v>
      </c>
    </row>
    <row r="1135" spans="1:19" x14ac:dyDescent="0.2">
      <c r="A1135" t="s">
        <v>37</v>
      </c>
      <c r="B1135" s="17">
        <v>42873.208333333336</v>
      </c>
      <c r="C1135" t="s">
        <v>254</v>
      </c>
      <c r="D1135" t="s">
        <v>254</v>
      </c>
      <c r="E1135" t="s">
        <v>169</v>
      </c>
      <c r="F1135">
        <v>82</v>
      </c>
      <c r="G1135">
        <v>83</v>
      </c>
      <c r="H1135">
        <v>82</v>
      </c>
      <c r="I1135" t="s">
        <v>54</v>
      </c>
      <c r="J1135" t="s">
        <v>129</v>
      </c>
      <c r="K1135" t="s">
        <v>54</v>
      </c>
      <c r="L1135" t="s">
        <v>142</v>
      </c>
      <c r="M1135" t="s">
        <v>66</v>
      </c>
      <c r="N1135" t="s">
        <v>142</v>
      </c>
      <c r="O1135" t="s">
        <v>77</v>
      </c>
      <c r="P1135">
        <v>112</v>
      </c>
      <c r="Q1135" t="s">
        <v>507</v>
      </c>
      <c r="R1135" t="s">
        <v>253</v>
      </c>
      <c r="S1135" t="s">
        <v>49</v>
      </c>
    </row>
    <row r="1136" spans="1:19" x14ac:dyDescent="0.2">
      <c r="A1136" t="s">
        <v>37</v>
      </c>
      <c r="B1136" s="17">
        <v>42873.25</v>
      </c>
      <c r="C1136" t="s">
        <v>179</v>
      </c>
      <c r="D1136" t="s">
        <v>440</v>
      </c>
      <c r="E1136" t="s">
        <v>169</v>
      </c>
      <c r="F1136">
        <v>84</v>
      </c>
      <c r="G1136">
        <v>84</v>
      </c>
      <c r="H1136">
        <v>82</v>
      </c>
      <c r="I1136" t="s">
        <v>74</v>
      </c>
      <c r="J1136" t="s">
        <v>74</v>
      </c>
      <c r="K1136" t="s">
        <v>54</v>
      </c>
      <c r="L1136" t="s">
        <v>142</v>
      </c>
      <c r="M1136" t="s">
        <v>75</v>
      </c>
      <c r="N1136" t="s">
        <v>140</v>
      </c>
      <c r="O1136" t="s">
        <v>242</v>
      </c>
      <c r="P1136">
        <v>98</v>
      </c>
      <c r="Q1136" t="s">
        <v>303</v>
      </c>
      <c r="R1136" t="s">
        <v>253</v>
      </c>
      <c r="S1136" t="s">
        <v>49</v>
      </c>
    </row>
    <row r="1137" spans="1:19" x14ac:dyDescent="0.2">
      <c r="A1137" t="s">
        <v>37</v>
      </c>
      <c r="B1137" s="17">
        <v>42873.291666666664</v>
      </c>
      <c r="C1137" t="s">
        <v>175</v>
      </c>
      <c r="D1137" t="s">
        <v>254</v>
      </c>
      <c r="E1137" t="s">
        <v>175</v>
      </c>
      <c r="F1137">
        <v>83</v>
      </c>
      <c r="G1137">
        <v>84</v>
      </c>
      <c r="H1137">
        <v>83</v>
      </c>
      <c r="I1137" t="s">
        <v>54</v>
      </c>
      <c r="J1137" t="s">
        <v>74</v>
      </c>
      <c r="K1137" t="s">
        <v>54</v>
      </c>
      <c r="L1137" t="s">
        <v>141</v>
      </c>
      <c r="M1137" t="s">
        <v>142</v>
      </c>
      <c r="N1137" t="s">
        <v>140</v>
      </c>
      <c r="O1137" t="s">
        <v>187</v>
      </c>
      <c r="P1137">
        <v>108</v>
      </c>
      <c r="Q1137" t="s">
        <v>295</v>
      </c>
      <c r="R1137" t="s">
        <v>514</v>
      </c>
      <c r="S1137" t="s">
        <v>49</v>
      </c>
    </row>
    <row r="1138" spans="1:19" x14ac:dyDescent="0.2">
      <c r="A1138" t="s">
        <v>37</v>
      </c>
      <c r="B1138" s="17">
        <v>42873.333333333336</v>
      </c>
      <c r="C1138" t="s">
        <v>175</v>
      </c>
      <c r="D1138" t="s">
        <v>179</v>
      </c>
      <c r="E1138" t="s">
        <v>175</v>
      </c>
      <c r="F1138">
        <v>83</v>
      </c>
      <c r="G1138">
        <v>83</v>
      </c>
      <c r="H1138">
        <v>83</v>
      </c>
      <c r="I1138" t="s">
        <v>40</v>
      </c>
      <c r="J1138" t="s">
        <v>54</v>
      </c>
      <c r="K1138" t="s">
        <v>40</v>
      </c>
      <c r="L1138" t="s">
        <v>281</v>
      </c>
      <c r="M1138" t="s">
        <v>281</v>
      </c>
      <c r="N1138" t="s">
        <v>141</v>
      </c>
      <c r="O1138" t="s">
        <v>76</v>
      </c>
      <c r="P1138">
        <v>107</v>
      </c>
      <c r="Q1138" t="s">
        <v>59</v>
      </c>
      <c r="R1138" t="s">
        <v>514</v>
      </c>
      <c r="S1138" t="s">
        <v>49</v>
      </c>
    </row>
    <row r="1139" spans="1:19" x14ac:dyDescent="0.2">
      <c r="A1139" t="s">
        <v>37</v>
      </c>
      <c r="B1139" s="17">
        <v>42873.375</v>
      </c>
      <c r="C1139" t="s">
        <v>115</v>
      </c>
      <c r="D1139" t="s">
        <v>179</v>
      </c>
      <c r="E1139" t="s">
        <v>120</v>
      </c>
      <c r="F1139">
        <v>77</v>
      </c>
      <c r="G1139">
        <v>84</v>
      </c>
      <c r="H1139">
        <v>76</v>
      </c>
      <c r="I1139" t="s">
        <v>339</v>
      </c>
      <c r="J1139" t="s">
        <v>38</v>
      </c>
      <c r="K1139" t="s">
        <v>339</v>
      </c>
      <c r="L1139" t="s">
        <v>66</v>
      </c>
      <c r="M1139" t="s">
        <v>66</v>
      </c>
      <c r="N1139" t="s">
        <v>281</v>
      </c>
      <c r="O1139" t="s">
        <v>219</v>
      </c>
      <c r="P1139">
        <v>119</v>
      </c>
      <c r="Q1139" t="s">
        <v>292</v>
      </c>
      <c r="R1139" t="s">
        <v>1104</v>
      </c>
      <c r="S1139" t="s">
        <v>49</v>
      </c>
    </row>
    <row r="1140" spans="1:19" x14ac:dyDescent="0.2">
      <c r="A1140" t="s">
        <v>37</v>
      </c>
      <c r="B1140" s="17">
        <v>42873.416666666664</v>
      </c>
      <c r="C1140" t="s">
        <v>266</v>
      </c>
      <c r="D1140" t="s">
        <v>266</v>
      </c>
      <c r="E1140" t="s">
        <v>115</v>
      </c>
      <c r="F1140">
        <v>72</v>
      </c>
      <c r="G1140">
        <v>80</v>
      </c>
      <c r="H1140">
        <v>72</v>
      </c>
      <c r="I1140" t="s">
        <v>231</v>
      </c>
      <c r="J1140" t="s">
        <v>54</v>
      </c>
      <c r="K1140" t="s">
        <v>386</v>
      </c>
      <c r="L1140" t="s">
        <v>58</v>
      </c>
      <c r="M1140" t="s">
        <v>58</v>
      </c>
      <c r="N1140" t="s">
        <v>66</v>
      </c>
      <c r="O1140" t="s">
        <v>77</v>
      </c>
      <c r="P1140">
        <v>115</v>
      </c>
      <c r="Q1140" t="s">
        <v>343</v>
      </c>
      <c r="R1140" t="s">
        <v>1103</v>
      </c>
      <c r="S1140" t="s">
        <v>49</v>
      </c>
    </row>
    <row r="1141" spans="1:19" x14ac:dyDescent="0.2">
      <c r="A1141" t="s">
        <v>37</v>
      </c>
      <c r="B1141" s="17">
        <v>42873.458333333336</v>
      </c>
      <c r="C1141" t="s">
        <v>432</v>
      </c>
      <c r="D1141" t="s">
        <v>213</v>
      </c>
      <c r="E1141" t="s">
        <v>110</v>
      </c>
      <c r="F1141">
        <v>72</v>
      </c>
      <c r="G1141">
        <v>76</v>
      </c>
      <c r="H1141">
        <v>71</v>
      </c>
      <c r="I1141" t="s">
        <v>40</v>
      </c>
      <c r="J1141" t="s">
        <v>54</v>
      </c>
      <c r="K1141" t="s">
        <v>56</v>
      </c>
      <c r="L1141" t="s">
        <v>427</v>
      </c>
      <c r="M1141" t="s">
        <v>427</v>
      </c>
      <c r="N1141" t="s">
        <v>130</v>
      </c>
      <c r="O1141" t="s">
        <v>315</v>
      </c>
      <c r="P1141">
        <v>129</v>
      </c>
      <c r="Q1141" t="s">
        <v>343</v>
      </c>
      <c r="R1141" t="s">
        <v>853</v>
      </c>
      <c r="S1141" t="s">
        <v>49</v>
      </c>
    </row>
    <row r="1142" spans="1:19" x14ac:dyDescent="0.2">
      <c r="A1142" t="s">
        <v>37</v>
      </c>
      <c r="B1142" s="17">
        <v>42873.5</v>
      </c>
      <c r="C1142" t="s">
        <v>211</v>
      </c>
      <c r="D1142" t="s">
        <v>391</v>
      </c>
      <c r="E1142" t="s">
        <v>432</v>
      </c>
      <c r="F1142">
        <v>71</v>
      </c>
      <c r="G1142">
        <v>73</v>
      </c>
      <c r="H1142">
        <v>69</v>
      </c>
      <c r="I1142" t="s">
        <v>87</v>
      </c>
      <c r="J1142" t="s">
        <v>87</v>
      </c>
      <c r="K1142" t="s">
        <v>89</v>
      </c>
      <c r="L1142" t="s">
        <v>156</v>
      </c>
      <c r="M1142" t="s">
        <v>427</v>
      </c>
      <c r="N1142" t="s">
        <v>91</v>
      </c>
      <c r="O1142" t="s">
        <v>315</v>
      </c>
      <c r="P1142">
        <v>126</v>
      </c>
      <c r="Q1142" t="s">
        <v>334</v>
      </c>
      <c r="R1142" t="s">
        <v>1102</v>
      </c>
      <c r="S1142" t="s">
        <v>49</v>
      </c>
    </row>
    <row r="1143" spans="1:19" x14ac:dyDescent="0.2">
      <c r="A1143" t="s">
        <v>37</v>
      </c>
      <c r="B1143" s="17">
        <v>42873.541666666664</v>
      </c>
      <c r="C1143" t="s">
        <v>318</v>
      </c>
      <c r="D1143" t="s">
        <v>275</v>
      </c>
      <c r="E1143" t="s">
        <v>213</v>
      </c>
      <c r="F1143">
        <v>65</v>
      </c>
      <c r="G1143">
        <v>73</v>
      </c>
      <c r="H1143">
        <v>63</v>
      </c>
      <c r="I1143" t="s">
        <v>89</v>
      </c>
      <c r="J1143" t="s">
        <v>65</v>
      </c>
      <c r="K1143" t="s">
        <v>88</v>
      </c>
      <c r="L1143" t="s">
        <v>156</v>
      </c>
      <c r="M1143" t="s">
        <v>427</v>
      </c>
      <c r="N1143" t="s">
        <v>91</v>
      </c>
      <c r="O1143" t="s">
        <v>430</v>
      </c>
      <c r="P1143">
        <v>112</v>
      </c>
      <c r="Q1143" t="s">
        <v>52</v>
      </c>
      <c r="R1143" t="s">
        <v>1101</v>
      </c>
      <c r="S1143" t="s">
        <v>49</v>
      </c>
    </row>
    <row r="1144" spans="1:19" x14ac:dyDescent="0.2">
      <c r="A1144" t="s">
        <v>37</v>
      </c>
      <c r="B1144" s="17">
        <v>42873.583333333336</v>
      </c>
      <c r="C1144" t="s">
        <v>596</v>
      </c>
      <c r="D1144" t="s">
        <v>379</v>
      </c>
      <c r="E1144" t="s">
        <v>419</v>
      </c>
      <c r="F1144">
        <v>60</v>
      </c>
      <c r="G1144">
        <v>66</v>
      </c>
      <c r="H1144">
        <v>59</v>
      </c>
      <c r="I1144" t="s">
        <v>88</v>
      </c>
      <c r="J1144" t="s">
        <v>74</v>
      </c>
      <c r="K1144" t="s">
        <v>245</v>
      </c>
      <c r="L1144" t="s">
        <v>66</v>
      </c>
      <c r="M1144" t="s">
        <v>156</v>
      </c>
      <c r="N1144" t="s">
        <v>66</v>
      </c>
      <c r="O1144" t="s">
        <v>430</v>
      </c>
      <c r="P1144">
        <v>105</v>
      </c>
      <c r="Q1144" t="s">
        <v>428</v>
      </c>
      <c r="R1144" t="s">
        <v>1100</v>
      </c>
      <c r="S1144" t="s">
        <v>49</v>
      </c>
    </row>
    <row r="1145" spans="1:19" x14ac:dyDescent="0.2">
      <c r="A1145" t="s">
        <v>37</v>
      </c>
      <c r="B1145" s="17">
        <v>42873.625</v>
      </c>
      <c r="C1145" t="s">
        <v>294</v>
      </c>
      <c r="D1145" t="s">
        <v>195</v>
      </c>
      <c r="E1145" t="s">
        <v>294</v>
      </c>
      <c r="F1145">
        <v>75</v>
      </c>
      <c r="G1145">
        <v>79</v>
      </c>
      <c r="H1145">
        <v>59</v>
      </c>
      <c r="I1145" t="s">
        <v>227</v>
      </c>
      <c r="J1145" t="s">
        <v>54</v>
      </c>
      <c r="K1145" t="s">
        <v>227</v>
      </c>
      <c r="L1145" t="s">
        <v>149</v>
      </c>
      <c r="M1145" t="s">
        <v>139</v>
      </c>
      <c r="N1145" t="s">
        <v>149</v>
      </c>
      <c r="O1145" t="s">
        <v>430</v>
      </c>
      <c r="P1145">
        <v>124</v>
      </c>
      <c r="Q1145" t="s">
        <v>321</v>
      </c>
      <c r="R1145" t="s">
        <v>1099</v>
      </c>
      <c r="S1145" t="s">
        <v>85</v>
      </c>
    </row>
    <row r="1146" spans="1:19" x14ac:dyDescent="0.2">
      <c r="A1146" t="s">
        <v>37</v>
      </c>
      <c r="B1146" s="17">
        <v>42873.666666666664</v>
      </c>
      <c r="C1146" t="s">
        <v>540</v>
      </c>
      <c r="D1146" t="s">
        <v>196</v>
      </c>
      <c r="E1146" t="s">
        <v>175</v>
      </c>
      <c r="F1146">
        <v>67</v>
      </c>
      <c r="G1146">
        <v>78</v>
      </c>
      <c r="H1146">
        <v>65</v>
      </c>
      <c r="I1146" t="s">
        <v>74</v>
      </c>
      <c r="J1146" t="s">
        <v>73</v>
      </c>
      <c r="K1146" t="s">
        <v>43</v>
      </c>
      <c r="L1146" t="s">
        <v>422</v>
      </c>
      <c r="M1146" t="s">
        <v>149</v>
      </c>
      <c r="N1146" t="s">
        <v>422</v>
      </c>
      <c r="O1146" t="s">
        <v>112</v>
      </c>
      <c r="P1146">
        <v>117</v>
      </c>
      <c r="Q1146" t="s">
        <v>384</v>
      </c>
      <c r="R1146" t="s">
        <v>1098</v>
      </c>
      <c r="S1146" t="s">
        <v>49</v>
      </c>
    </row>
    <row r="1147" spans="1:19" x14ac:dyDescent="0.2">
      <c r="A1147" t="s">
        <v>37</v>
      </c>
      <c r="B1147" s="17">
        <v>42873.708333333336</v>
      </c>
      <c r="C1147" t="s">
        <v>426</v>
      </c>
      <c r="D1147" t="s">
        <v>314</v>
      </c>
      <c r="E1147" t="s">
        <v>203</v>
      </c>
      <c r="F1147">
        <v>73</v>
      </c>
      <c r="G1147">
        <v>73</v>
      </c>
      <c r="H1147">
        <v>62</v>
      </c>
      <c r="I1147" t="s">
        <v>87</v>
      </c>
      <c r="J1147" t="s">
        <v>73</v>
      </c>
      <c r="K1147" t="s">
        <v>57</v>
      </c>
      <c r="L1147" t="s">
        <v>268</v>
      </c>
      <c r="M1147" t="s">
        <v>422</v>
      </c>
      <c r="N1147" t="s">
        <v>268</v>
      </c>
      <c r="O1147" t="s">
        <v>166</v>
      </c>
      <c r="P1147">
        <v>134</v>
      </c>
      <c r="Q1147" t="s">
        <v>384</v>
      </c>
      <c r="R1147" t="s">
        <v>1097</v>
      </c>
      <c r="S1147" t="s">
        <v>49</v>
      </c>
    </row>
    <row r="1148" spans="1:19" x14ac:dyDescent="0.2">
      <c r="A1148" t="s">
        <v>37</v>
      </c>
      <c r="B1148" s="17">
        <v>42873.75</v>
      </c>
      <c r="C1148" t="s">
        <v>175</v>
      </c>
      <c r="D1148" t="s">
        <v>221</v>
      </c>
      <c r="E1148" t="s">
        <v>125</v>
      </c>
      <c r="F1148">
        <v>79</v>
      </c>
      <c r="G1148">
        <v>79</v>
      </c>
      <c r="H1148">
        <v>71</v>
      </c>
      <c r="I1148" t="s">
        <v>42</v>
      </c>
      <c r="J1148" t="s">
        <v>65</v>
      </c>
      <c r="K1148" t="s">
        <v>231</v>
      </c>
      <c r="L1148" t="s">
        <v>336</v>
      </c>
      <c r="M1148" t="s">
        <v>336</v>
      </c>
      <c r="N1148" t="s">
        <v>176</v>
      </c>
      <c r="O1148" t="s">
        <v>167</v>
      </c>
      <c r="P1148">
        <v>124</v>
      </c>
      <c r="Q1148" t="s">
        <v>1095</v>
      </c>
      <c r="R1148" t="s">
        <v>1096</v>
      </c>
      <c r="S1148" t="s">
        <v>49</v>
      </c>
    </row>
    <row r="1149" spans="1:19" x14ac:dyDescent="0.2">
      <c r="A1149" t="s">
        <v>37</v>
      </c>
      <c r="B1149" s="17">
        <v>42873.791666666664</v>
      </c>
      <c r="C1149" t="s">
        <v>266</v>
      </c>
      <c r="D1149" t="s">
        <v>266</v>
      </c>
      <c r="E1149" t="s">
        <v>63</v>
      </c>
      <c r="F1149">
        <v>72</v>
      </c>
      <c r="G1149">
        <v>81</v>
      </c>
      <c r="H1149">
        <v>72</v>
      </c>
      <c r="I1149" t="s">
        <v>232</v>
      </c>
      <c r="J1149" t="s">
        <v>116</v>
      </c>
      <c r="K1149" t="s">
        <v>232</v>
      </c>
      <c r="L1149" t="s">
        <v>256</v>
      </c>
      <c r="M1149" t="s">
        <v>336</v>
      </c>
      <c r="N1149" t="s">
        <v>272</v>
      </c>
      <c r="O1149" t="s">
        <v>117</v>
      </c>
      <c r="P1149">
        <v>106</v>
      </c>
      <c r="Q1149" t="s">
        <v>665</v>
      </c>
      <c r="R1149" t="s">
        <v>1094</v>
      </c>
      <c r="S1149" t="s">
        <v>49</v>
      </c>
    </row>
    <row r="1150" spans="1:19" x14ac:dyDescent="0.2">
      <c r="A1150" t="s">
        <v>37</v>
      </c>
      <c r="B1150" s="17">
        <v>42873.833333333336</v>
      </c>
      <c r="C1150" t="s">
        <v>310</v>
      </c>
      <c r="D1150" t="s">
        <v>263</v>
      </c>
      <c r="E1150" t="s">
        <v>169</v>
      </c>
      <c r="F1150">
        <v>75</v>
      </c>
      <c r="G1150">
        <v>80</v>
      </c>
      <c r="H1150">
        <v>72</v>
      </c>
      <c r="I1150" t="s">
        <v>116</v>
      </c>
      <c r="J1150" t="s">
        <v>40</v>
      </c>
      <c r="K1150" t="s">
        <v>231</v>
      </c>
      <c r="L1150" t="s">
        <v>256</v>
      </c>
      <c r="M1150" t="s">
        <v>277</v>
      </c>
      <c r="N1150" t="s">
        <v>268</v>
      </c>
      <c r="O1150" t="s">
        <v>70</v>
      </c>
      <c r="P1150">
        <v>101</v>
      </c>
      <c r="Q1150" t="s">
        <v>295</v>
      </c>
      <c r="R1150" t="s">
        <v>1093</v>
      </c>
      <c r="S1150" t="s">
        <v>49</v>
      </c>
    </row>
    <row r="1151" spans="1:19" x14ac:dyDescent="0.2">
      <c r="A1151" t="s">
        <v>37</v>
      </c>
      <c r="B1151" s="17">
        <v>42873.875</v>
      </c>
      <c r="C1151" t="s">
        <v>294</v>
      </c>
      <c r="D1151" t="s">
        <v>310</v>
      </c>
      <c r="E1151" t="s">
        <v>294</v>
      </c>
      <c r="F1151">
        <v>79</v>
      </c>
      <c r="G1151">
        <v>79</v>
      </c>
      <c r="H1151">
        <v>75</v>
      </c>
      <c r="I1151" t="s">
        <v>57</v>
      </c>
      <c r="J1151" t="s">
        <v>57</v>
      </c>
      <c r="K1151" t="s">
        <v>184</v>
      </c>
      <c r="L1151" t="s">
        <v>277</v>
      </c>
      <c r="M1151" t="s">
        <v>277</v>
      </c>
      <c r="N1151" t="s">
        <v>272</v>
      </c>
      <c r="O1151" t="s">
        <v>264</v>
      </c>
      <c r="P1151">
        <v>105</v>
      </c>
      <c r="Q1151" t="s">
        <v>368</v>
      </c>
      <c r="R1151" t="s">
        <v>1092</v>
      </c>
      <c r="S1151" t="s">
        <v>49</v>
      </c>
    </row>
    <row r="1152" spans="1:19" x14ac:dyDescent="0.2">
      <c r="A1152" t="s">
        <v>37</v>
      </c>
      <c r="B1152" s="17">
        <v>42873.916666666664</v>
      </c>
      <c r="C1152" t="s">
        <v>294</v>
      </c>
      <c r="D1152" t="s">
        <v>261</v>
      </c>
      <c r="E1152" t="s">
        <v>348</v>
      </c>
      <c r="F1152">
        <v>81</v>
      </c>
      <c r="G1152">
        <v>81</v>
      </c>
      <c r="H1152">
        <v>79</v>
      </c>
      <c r="I1152" t="s">
        <v>54</v>
      </c>
      <c r="J1152" t="s">
        <v>54</v>
      </c>
      <c r="K1152" t="s">
        <v>57</v>
      </c>
      <c r="L1152" t="s">
        <v>204</v>
      </c>
      <c r="M1152" t="s">
        <v>204</v>
      </c>
      <c r="N1152" t="s">
        <v>256</v>
      </c>
      <c r="O1152" t="s">
        <v>205</v>
      </c>
      <c r="P1152">
        <v>109</v>
      </c>
      <c r="Q1152" t="s">
        <v>173</v>
      </c>
      <c r="R1152" t="s">
        <v>253</v>
      </c>
      <c r="S1152" t="s">
        <v>49</v>
      </c>
    </row>
    <row r="1153" spans="1:19" x14ac:dyDescent="0.2">
      <c r="A1153" t="s">
        <v>37</v>
      </c>
      <c r="B1153" s="17">
        <v>42873.958333333336</v>
      </c>
      <c r="C1153" t="s">
        <v>179</v>
      </c>
      <c r="D1153" t="s">
        <v>294</v>
      </c>
      <c r="E1153" t="s">
        <v>179</v>
      </c>
      <c r="F1153">
        <v>82</v>
      </c>
      <c r="G1153">
        <v>82</v>
      </c>
      <c r="H1153">
        <v>81</v>
      </c>
      <c r="I1153" t="s">
        <v>89</v>
      </c>
      <c r="J1153" t="s">
        <v>54</v>
      </c>
      <c r="K1153" t="s">
        <v>89</v>
      </c>
      <c r="L1153" t="s">
        <v>146</v>
      </c>
      <c r="M1153" t="s">
        <v>146</v>
      </c>
      <c r="N1153" t="s">
        <v>204</v>
      </c>
      <c r="O1153" t="s">
        <v>166</v>
      </c>
      <c r="P1153">
        <v>115</v>
      </c>
      <c r="Q1153" t="s">
        <v>507</v>
      </c>
      <c r="R1153" t="s">
        <v>253</v>
      </c>
      <c r="S1153" t="s">
        <v>49</v>
      </c>
    </row>
    <row r="1154" spans="1:19" x14ac:dyDescent="0.2">
      <c r="A1154" t="s">
        <v>37</v>
      </c>
      <c r="B1154" s="17">
        <v>42874</v>
      </c>
      <c r="C1154" t="s">
        <v>179</v>
      </c>
      <c r="D1154" t="s">
        <v>440</v>
      </c>
      <c r="E1154" t="s">
        <v>179</v>
      </c>
      <c r="F1154">
        <v>82</v>
      </c>
      <c r="G1154">
        <v>82</v>
      </c>
      <c r="H1154">
        <v>81</v>
      </c>
      <c r="I1154" t="s">
        <v>40</v>
      </c>
      <c r="J1154" t="s">
        <v>40</v>
      </c>
      <c r="K1154" t="s">
        <v>89</v>
      </c>
      <c r="L1154" t="s">
        <v>141</v>
      </c>
      <c r="M1154" t="s">
        <v>142</v>
      </c>
      <c r="N1154" t="s">
        <v>171</v>
      </c>
      <c r="O1154" t="s">
        <v>302</v>
      </c>
      <c r="P1154">
        <v>108</v>
      </c>
      <c r="Q1154" t="s">
        <v>312</v>
      </c>
      <c r="R1154" t="s">
        <v>253</v>
      </c>
      <c r="S1154" t="s">
        <v>49</v>
      </c>
    </row>
    <row r="1155" spans="1:19" x14ac:dyDescent="0.2">
      <c r="A1155" t="s">
        <v>37</v>
      </c>
      <c r="B1155" s="17">
        <v>42874.041666666664</v>
      </c>
      <c r="C1155" t="s">
        <v>348</v>
      </c>
      <c r="D1155" t="s">
        <v>348</v>
      </c>
      <c r="E1155" t="s">
        <v>179</v>
      </c>
      <c r="F1155">
        <v>82</v>
      </c>
      <c r="G1155">
        <v>83</v>
      </c>
      <c r="H1155">
        <v>82</v>
      </c>
      <c r="I1155" t="s">
        <v>38</v>
      </c>
      <c r="J1155" t="s">
        <v>129</v>
      </c>
      <c r="K1155" t="s">
        <v>40</v>
      </c>
      <c r="L1155" t="s">
        <v>75</v>
      </c>
      <c r="M1155" t="s">
        <v>281</v>
      </c>
      <c r="N1155" t="s">
        <v>141</v>
      </c>
      <c r="O1155" t="s">
        <v>302</v>
      </c>
      <c r="P1155">
        <v>112</v>
      </c>
      <c r="Q1155" t="s">
        <v>295</v>
      </c>
      <c r="R1155" t="s">
        <v>253</v>
      </c>
      <c r="S1155" t="s">
        <v>49</v>
      </c>
    </row>
    <row r="1156" spans="1:19" x14ac:dyDescent="0.2">
      <c r="A1156" t="s">
        <v>37</v>
      </c>
      <c r="B1156" s="17">
        <v>42874.083333333336</v>
      </c>
      <c r="C1156" t="s">
        <v>440</v>
      </c>
      <c r="D1156" t="s">
        <v>294</v>
      </c>
      <c r="E1156" t="s">
        <v>254</v>
      </c>
      <c r="F1156">
        <v>82</v>
      </c>
      <c r="G1156">
        <v>82</v>
      </c>
      <c r="H1156">
        <v>81</v>
      </c>
      <c r="I1156" t="s">
        <v>54</v>
      </c>
      <c r="J1156" t="s">
        <v>38</v>
      </c>
      <c r="K1156" t="s">
        <v>40</v>
      </c>
      <c r="L1156" t="s">
        <v>141</v>
      </c>
      <c r="M1156" t="s">
        <v>75</v>
      </c>
      <c r="N1156" t="s">
        <v>140</v>
      </c>
      <c r="O1156" t="s">
        <v>242</v>
      </c>
      <c r="P1156">
        <v>103</v>
      </c>
      <c r="Q1156" t="s">
        <v>113</v>
      </c>
      <c r="R1156" t="s">
        <v>307</v>
      </c>
      <c r="S1156" t="s">
        <v>49</v>
      </c>
    </row>
    <row r="1157" spans="1:19" x14ac:dyDescent="0.2">
      <c r="A1157" t="s">
        <v>37</v>
      </c>
      <c r="B1157" s="17">
        <v>42874.125</v>
      </c>
      <c r="C1157" t="s">
        <v>179</v>
      </c>
      <c r="D1157" t="s">
        <v>440</v>
      </c>
      <c r="E1157" t="s">
        <v>169</v>
      </c>
      <c r="F1157">
        <v>83</v>
      </c>
      <c r="G1157">
        <v>83</v>
      </c>
      <c r="H1157">
        <v>82</v>
      </c>
      <c r="I1157" t="s">
        <v>38</v>
      </c>
      <c r="J1157" t="s">
        <v>129</v>
      </c>
      <c r="K1157" t="s">
        <v>54</v>
      </c>
      <c r="L1157" t="s">
        <v>171</v>
      </c>
      <c r="M1157" t="s">
        <v>141</v>
      </c>
      <c r="N1157" t="s">
        <v>171</v>
      </c>
      <c r="O1157" t="s">
        <v>205</v>
      </c>
      <c r="P1157">
        <v>107</v>
      </c>
      <c r="Q1157" t="s">
        <v>295</v>
      </c>
      <c r="R1157" t="s">
        <v>253</v>
      </c>
      <c r="S1157" t="s">
        <v>49</v>
      </c>
    </row>
  </sheetData>
  <sortState ref="A2:S1157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0"/>
  <sheetViews>
    <sheetView tabSelected="1" workbookViewId="0">
      <selection activeCell="K8" sqref="K8"/>
    </sheetView>
  </sheetViews>
  <sheetFormatPr baseColWidth="10" defaultRowHeight="16" x14ac:dyDescent="0.2"/>
  <cols>
    <col min="1" max="1" width="13.6640625" bestFit="1" customWidth="1"/>
    <col min="2" max="2" width="13.83203125" bestFit="1" customWidth="1"/>
    <col min="3" max="3" width="10.5" customWidth="1"/>
    <col min="4" max="4" width="9.83203125" bestFit="1" customWidth="1"/>
    <col min="5" max="5" width="9.5" bestFit="1" customWidth="1"/>
    <col min="6" max="6" width="12" customWidth="1"/>
    <col min="7" max="8" width="10.33203125" customWidth="1"/>
    <col min="9" max="9" width="9.1640625" bestFit="1" customWidth="1"/>
    <col min="10" max="10" width="11.5" customWidth="1"/>
    <col min="11" max="17" width="13.83203125" customWidth="1"/>
    <col min="18" max="18" width="11.6640625" bestFit="1" customWidth="1"/>
    <col min="19" max="19" width="9.6640625" bestFit="1" customWidth="1"/>
    <col min="20" max="20" width="9.33203125" bestFit="1" customWidth="1"/>
    <col min="21" max="21" width="15" bestFit="1" customWidth="1"/>
    <col min="22" max="22" width="15.5" bestFit="1" customWidth="1"/>
    <col min="23" max="23" width="15.1640625" bestFit="1" customWidth="1"/>
    <col min="24" max="24" width="7.33203125" bestFit="1" customWidth="1"/>
    <col min="25" max="25" width="11.83203125" bestFit="1" customWidth="1"/>
    <col min="26" max="26" width="11.5" bestFit="1" customWidth="1"/>
    <col min="27" max="27" width="12.83203125" bestFit="1" customWidth="1"/>
    <col min="28" max="28" width="9.1640625" bestFit="1" customWidth="1"/>
    <col min="29" max="29" width="12.33203125" bestFit="1" customWidth="1"/>
    <col min="30" max="30" width="8" bestFit="1" customWidth="1"/>
    <col min="31" max="31" width="11.1640625" bestFit="1" customWidth="1"/>
  </cols>
  <sheetData>
    <row r="1" spans="1:31" s="19" customFormat="1" ht="49" x14ac:dyDescent="0.25">
      <c r="A1" s="19" t="s">
        <v>19</v>
      </c>
      <c r="B1" s="19" t="s">
        <v>20</v>
      </c>
      <c r="C1" s="19" t="s">
        <v>1105</v>
      </c>
      <c r="D1" s="19" t="s">
        <v>21</v>
      </c>
      <c r="E1" s="19" t="s">
        <v>22</v>
      </c>
      <c r="F1" s="19" t="s">
        <v>1121</v>
      </c>
      <c r="G1" s="19" t="s">
        <v>1118</v>
      </c>
      <c r="H1" s="19" t="s">
        <v>1117</v>
      </c>
      <c r="I1" s="19" t="s">
        <v>1120</v>
      </c>
      <c r="J1" s="19" t="s">
        <v>1119</v>
      </c>
      <c r="K1" s="19" t="s">
        <v>1111</v>
      </c>
      <c r="L1" s="19" t="s">
        <v>1109</v>
      </c>
      <c r="M1" s="19" t="s">
        <v>1110</v>
      </c>
      <c r="N1" s="20" t="s">
        <v>1113</v>
      </c>
      <c r="O1" s="20" t="s">
        <v>1114</v>
      </c>
      <c r="P1" s="19" t="s">
        <v>1112</v>
      </c>
      <c r="Q1" s="19" t="s">
        <v>1115</v>
      </c>
      <c r="R1" s="19" t="s">
        <v>1116</v>
      </c>
      <c r="S1" s="19" t="s">
        <v>24</v>
      </c>
      <c r="T1" s="19" t="s">
        <v>25</v>
      </c>
      <c r="U1" s="19" t="s">
        <v>26</v>
      </c>
      <c r="V1" s="19" t="s">
        <v>27</v>
      </c>
      <c r="W1" s="19" t="s">
        <v>28</v>
      </c>
      <c r="X1" s="19" t="s">
        <v>29</v>
      </c>
      <c r="Y1" s="19" t="s">
        <v>30</v>
      </c>
      <c r="Z1" s="19" t="s">
        <v>31</v>
      </c>
      <c r="AA1" s="19" t="s">
        <v>32</v>
      </c>
      <c r="AB1" s="19" t="s">
        <v>33</v>
      </c>
      <c r="AC1" s="19" t="s">
        <v>34</v>
      </c>
      <c r="AD1" s="19" t="s">
        <v>35</v>
      </c>
      <c r="AE1" s="19" t="s">
        <v>36</v>
      </c>
    </row>
    <row r="2" spans="1:31" s="19" customFormat="1" ht="19" x14ac:dyDescent="0.25">
      <c r="B2" s="19" t="s">
        <v>1122</v>
      </c>
      <c r="C2" s="19">
        <v>25.6</v>
      </c>
      <c r="F2" s="19">
        <v>81.599999999999994</v>
      </c>
      <c r="H2" s="19">
        <v>12.3</v>
      </c>
      <c r="I2" s="19">
        <v>1.6</v>
      </c>
      <c r="J2" s="19">
        <v>0.6</v>
      </c>
      <c r="K2">
        <f>(4098*(0.6108*EXP((17.27*C2)/(C2+237.3))))/(C2+237.2)^2</f>
        <v>0.1947878405507984</v>
      </c>
      <c r="L2">
        <f>(((293-(335*0.0065))/293)^5.26)*101.3</f>
        <v>97.402265973425543</v>
      </c>
      <c r="M2">
        <f>0.665*L2*10^-3</f>
        <v>6.4772506872327995E-2</v>
      </c>
      <c r="N2" s="20"/>
      <c r="O2" s="20"/>
      <c r="P2">
        <f>0.6108*EXP((17.27*C2)/(C2+237.3))</f>
        <v>3.2827711697769288</v>
      </c>
      <c r="Q2">
        <f>(P2*F2)/100</f>
        <v>2.6787412745379737</v>
      </c>
      <c r="R2" s="19">
        <f>(((0.408*K2)*(H2-J2))+((M2*900*I2*(P2-Q2))/(C2+273)))/(K2+M2*(1+0.34*I2))</f>
        <v>3.7942008634389652</v>
      </c>
    </row>
    <row r="3" spans="1:31" x14ac:dyDescent="0.2">
      <c r="C3">
        <v>23.5</v>
      </c>
      <c r="D3">
        <v>31.1</v>
      </c>
      <c r="E3">
        <v>25.9</v>
      </c>
      <c r="H3" s="19">
        <f t="shared" ref="H3:H66" si="0">G3/1000</f>
        <v>0</v>
      </c>
      <c r="J3">
        <v>0</v>
      </c>
      <c r="K3">
        <f>(4098*(0.6108*EXP((17.27*C3)/(C3+237.3))))/(C3+237.2)^2</f>
        <v>0.17458948205718958</v>
      </c>
      <c r="L3">
        <f>(((293-(20*0.0065))/293)^5.26)*101.3</f>
        <v>101.06381054996692</v>
      </c>
      <c r="M3">
        <f>0.665*L3*10^-3</f>
        <v>6.7207434015727999E-2</v>
      </c>
      <c r="N3" s="21">
        <f>0.6108*EXP((17.27*E3)/(E3+237.3))</f>
        <v>3.3416202151479171</v>
      </c>
      <c r="O3" s="21">
        <f>0.6108*EXP((17.27*D3)/(D3+237.3))</f>
        <v>4.5182323834037019</v>
      </c>
      <c r="P3" s="21">
        <f>(N3+O3)/2</f>
        <v>3.9299262992758095</v>
      </c>
      <c r="Q3" s="21"/>
    </row>
    <row r="4" spans="1:31" x14ac:dyDescent="0.2">
      <c r="A4" t="s">
        <v>37</v>
      </c>
      <c r="B4" s="17">
        <v>42826.958333333336</v>
      </c>
      <c r="C4">
        <f>(D4+E4)/2</f>
        <v>23.35</v>
      </c>
      <c r="D4">
        <v>23.6</v>
      </c>
      <c r="E4">
        <v>23.1</v>
      </c>
      <c r="F4">
        <v>92</v>
      </c>
      <c r="G4">
        <v>-1.93</v>
      </c>
      <c r="H4" s="19">
        <f t="shared" si="0"/>
        <v>-1.9299999999999999E-3</v>
      </c>
      <c r="I4">
        <v>33</v>
      </c>
      <c r="J4">
        <v>0</v>
      </c>
      <c r="K4">
        <f>(4098*(0.6108*EXP((17.27*C4)/(C4+237.3))))/(C4+237.2)^2</f>
        <v>0.17321704576027766</v>
      </c>
      <c r="L4">
        <f>(((293-(Sheet4!B3*0.0065))/293)^5.26)*101.3</f>
        <v>100.07667983329793</v>
      </c>
      <c r="M4">
        <f>0.665*L4*10^-3</f>
        <v>6.6550992089143127E-2</v>
      </c>
      <c r="P4">
        <f>0.6108*EXP((17.27*C4)/(C4+237.3))</f>
        <v>2.8694643159196076</v>
      </c>
      <c r="Q4">
        <f>(P4*F4)/100</f>
        <v>2.6399071706460391</v>
      </c>
      <c r="S4">
        <v>92</v>
      </c>
      <c r="T4">
        <v>92</v>
      </c>
      <c r="U4">
        <v>22</v>
      </c>
      <c r="V4">
        <v>22.2</v>
      </c>
      <c r="W4">
        <v>21.7</v>
      </c>
      <c r="X4">
        <v>1002.3</v>
      </c>
      <c r="Y4">
        <v>1002.3</v>
      </c>
      <c r="Z4">
        <v>1001.7</v>
      </c>
      <c r="AA4">
        <v>1.2</v>
      </c>
      <c r="AB4">
        <v>33</v>
      </c>
      <c r="AC4">
        <v>4</v>
      </c>
      <c r="AD4">
        <v>-1.93</v>
      </c>
      <c r="AE4">
        <v>0</v>
      </c>
    </row>
    <row r="5" spans="1:31" x14ac:dyDescent="0.2">
      <c r="A5" t="s">
        <v>37</v>
      </c>
      <c r="B5" s="17">
        <v>42826.916666666664</v>
      </c>
      <c r="C5">
        <f>(D5+E5)/2</f>
        <v>23.35</v>
      </c>
      <c r="D5">
        <v>23.6</v>
      </c>
      <c r="E5">
        <v>23.1</v>
      </c>
      <c r="F5">
        <v>92</v>
      </c>
      <c r="G5">
        <v>-1.84</v>
      </c>
      <c r="H5" s="19">
        <f t="shared" si="0"/>
        <v>-1.8400000000000001E-3</v>
      </c>
      <c r="I5">
        <v>102</v>
      </c>
      <c r="J5">
        <v>0</v>
      </c>
      <c r="K5">
        <f>(4098*(0.6108*EXP((17.27*C5)/(C5+237.3))))/(C5+237.2)^2</f>
        <v>0.17321704576027766</v>
      </c>
      <c r="Q5">
        <f>(3.283*81.6)/100</f>
        <v>2.6789279999999995</v>
      </c>
      <c r="S5">
        <v>92</v>
      </c>
      <c r="T5">
        <v>91</v>
      </c>
      <c r="U5">
        <v>22.2</v>
      </c>
      <c r="V5">
        <v>22.2</v>
      </c>
      <c r="W5">
        <v>21.7</v>
      </c>
      <c r="X5">
        <v>1001.7</v>
      </c>
      <c r="Y5">
        <v>1001.7</v>
      </c>
      <c r="Z5">
        <v>1001.1</v>
      </c>
      <c r="AA5">
        <v>2</v>
      </c>
      <c r="AB5">
        <v>102</v>
      </c>
      <c r="AC5">
        <v>8.3000000000000007</v>
      </c>
      <c r="AD5">
        <v>-1.84</v>
      </c>
      <c r="AE5">
        <v>2</v>
      </c>
    </row>
    <row r="6" spans="1:31" x14ac:dyDescent="0.2">
      <c r="A6" t="s">
        <v>37</v>
      </c>
      <c r="B6" s="17">
        <v>42826.875</v>
      </c>
      <c r="C6">
        <f>(D6+E6)/2</f>
        <v>23.7</v>
      </c>
      <c r="D6">
        <v>24.2</v>
      </c>
      <c r="E6">
        <v>23.2</v>
      </c>
      <c r="F6">
        <v>91</v>
      </c>
      <c r="G6">
        <v>28.93</v>
      </c>
      <c r="H6" s="19">
        <f t="shared" si="0"/>
        <v>2.8930000000000001E-2</v>
      </c>
      <c r="I6">
        <v>91</v>
      </c>
      <c r="Q6">
        <f>(81.6/100)*3.283</f>
        <v>2.678928</v>
      </c>
      <c r="S6">
        <v>92</v>
      </c>
      <c r="T6">
        <v>90</v>
      </c>
      <c r="U6">
        <v>21.6</v>
      </c>
      <c r="V6">
        <v>22.8</v>
      </c>
      <c r="W6">
        <v>21.6</v>
      </c>
      <c r="X6">
        <v>1001.1</v>
      </c>
      <c r="Y6">
        <v>1001.1</v>
      </c>
      <c r="Z6">
        <v>1000.6</v>
      </c>
      <c r="AA6">
        <v>5.2</v>
      </c>
      <c r="AB6">
        <v>91</v>
      </c>
      <c r="AC6">
        <v>8.3000000000000007</v>
      </c>
      <c r="AD6">
        <v>28.93</v>
      </c>
      <c r="AE6">
        <v>1.4</v>
      </c>
    </row>
    <row r="7" spans="1:31" x14ac:dyDescent="0.2">
      <c r="A7" t="s">
        <v>37</v>
      </c>
      <c r="B7" s="17">
        <v>42826.833333333336</v>
      </c>
      <c r="C7">
        <f>(D7+E7)/2</f>
        <v>24.799999999999997</v>
      </c>
      <c r="D7">
        <v>25.7</v>
      </c>
      <c r="E7">
        <v>23.9</v>
      </c>
      <c r="F7">
        <v>92</v>
      </c>
      <c r="G7">
        <v>130.69999999999999</v>
      </c>
      <c r="H7" s="19">
        <f t="shared" si="0"/>
        <v>0.13069999999999998</v>
      </c>
      <c r="I7">
        <v>113</v>
      </c>
      <c r="S7">
        <v>92</v>
      </c>
      <c r="T7">
        <v>90</v>
      </c>
      <c r="U7">
        <v>22.4</v>
      </c>
      <c r="V7">
        <v>24</v>
      </c>
      <c r="W7">
        <v>22.4</v>
      </c>
      <c r="X7">
        <v>1000.6</v>
      </c>
      <c r="Y7">
        <v>1000.6</v>
      </c>
      <c r="Z7">
        <v>1000.1</v>
      </c>
      <c r="AA7">
        <v>2.4</v>
      </c>
      <c r="AB7">
        <v>113</v>
      </c>
      <c r="AC7">
        <v>6.6</v>
      </c>
      <c r="AD7">
        <v>130.69999999999999</v>
      </c>
      <c r="AE7">
        <v>3.8</v>
      </c>
    </row>
    <row r="8" spans="1:31" x14ac:dyDescent="0.2">
      <c r="A8" t="s">
        <v>37</v>
      </c>
      <c r="B8" s="17">
        <v>42826.791666666664</v>
      </c>
      <c r="C8">
        <f>(D8+E8)/2</f>
        <v>25.4</v>
      </c>
      <c r="D8">
        <v>25.8</v>
      </c>
      <c r="E8">
        <v>25</v>
      </c>
      <c r="F8">
        <v>91</v>
      </c>
      <c r="G8">
        <v>540</v>
      </c>
      <c r="H8" s="19">
        <f t="shared" si="0"/>
        <v>0.54</v>
      </c>
      <c r="I8">
        <v>70</v>
      </c>
      <c r="S8">
        <v>92</v>
      </c>
      <c r="T8">
        <v>90</v>
      </c>
      <c r="U8">
        <v>24.1</v>
      </c>
      <c r="V8">
        <v>24.2</v>
      </c>
      <c r="W8">
        <v>23.5</v>
      </c>
      <c r="X8">
        <v>1000.1</v>
      </c>
      <c r="Y8">
        <v>1000.1</v>
      </c>
      <c r="Z8">
        <v>999.7</v>
      </c>
      <c r="AA8">
        <v>2.6</v>
      </c>
      <c r="AB8">
        <v>70</v>
      </c>
      <c r="AC8">
        <v>3.7</v>
      </c>
      <c r="AD8">
        <v>540</v>
      </c>
      <c r="AE8">
        <v>0</v>
      </c>
    </row>
    <row r="9" spans="1:31" x14ac:dyDescent="0.2">
      <c r="A9" t="s">
        <v>37</v>
      </c>
      <c r="B9" s="17">
        <v>42826.75</v>
      </c>
      <c r="C9">
        <f>(D9+E9)/2</f>
        <v>24.6</v>
      </c>
      <c r="D9">
        <v>25.2</v>
      </c>
      <c r="E9">
        <v>24</v>
      </c>
      <c r="F9">
        <v>92</v>
      </c>
      <c r="G9">
        <v>665.5</v>
      </c>
      <c r="H9" s="19">
        <f t="shared" si="0"/>
        <v>0.66549999999999998</v>
      </c>
      <c r="I9">
        <v>28</v>
      </c>
      <c r="S9">
        <v>93</v>
      </c>
      <c r="T9">
        <v>92</v>
      </c>
      <c r="U9">
        <v>23.8</v>
      </c>
      <c r="V9">
        <v>23.9</v>
      </c>
      <c r="W9">
        <v>22.8</v>
      </c>
      <c r="X9">
        <v>999.7</v>
      </c>
      <c r="Y9">
        <v>1000.2</v>
      </c>
      <c r="Z9">
        <v>999.7</v>
      </c>
      <c r="AA9">
        <v>0.5</v>
      </c>
      <c r="AB9">
        <v>28</v>
      </c>
      <c r="AC9">
        <v>2.2999999999999998</v>
      </c>
      <c r="AD9">
        <v>665.5</v>
      </c>
      <c r="AE9">
        <v>0.2</v>
      </c>
    </row>
    <row r="10" spans="1:31" x14ac:dyDescent="0.2">
      <c r="A10" t="s">
        <v>37</v>
      </c>
      <c r="B10" s="17">
        <v>42826.708333333336</v>
      </c>
      <c r="C10">
        <f>(D10+E10)/2</f>
        <v>24</v>
      </c>
      <c r="D10">
        <v>24.3</v>
      </c>
      <c r="E10">
        <v>23.7</v>
      </c>
      <c r="F10">
        <v>93</v>
      </c>
      <c r="G10">
        <v>282.39999999999998</v>
      </c>
      <c r="H10" s="19">
        <f t="shared" si="0"/>
        <v>0.28239999999999998</v>
      </c>
      <c r="I10">
        <v>103</v>
      </c>
      <c r="S10">
        <v>93</v>
      </c>
      <c r="T10">
        <v>92</v>
      </c>
      <c r="U10">
        <v>22.9</v>
      </c>
      <c r="V10">
        <v>23</v>
      </c>
      <c r="W10">
        <v>22.5</v>
      </c>
      <c r="X10">
        <v>1000.2</v>
      </c>
      <c r="Y10">
        <v>1000.8</v>
      </c>
      <c r="Z10">
        <v>1000.2</v>
      </c>
      <c r="AA10">
        <v>1.1000000000000001</v>
      </c>
      <c r="AB10">
        <v>103</v>
      </c>
      <c r="AC10">
        <v>5</v>
      </c>
      <c r="AD10">
        <v>282.39999999999998</v>
      </c>
      <c r="AE10">
        <v>7</v>
      </c>
    </row>
    <row r="11" spans="1:31" x14ac:dyDescent="0.2">
      <c r="A11" t="s">
        <v>37</v>
      </c>
      <c r="B11" s="17">
        <v>42826.666666666664</v>
      </c>
      <c r="C11">
        <f>(D11+E11)/2</f>
        <v>24.95</v>
      </c>
      <c r="D11">
        <v>25.9</v>
      </c>
      <c r="E11">
        <v>24</v>
      </c>
      <c r="F11">
        <v>92</v>
      </c>
      <c r="G11">
        <v>523.4</v>
      </c>
      <c r="H11" s="19">
        <f t="shared" si="0"/>
        <v>0.52339999999999998</v>
      </c>
      <c r="I11">
        <v>44</v>
      </c>
      <c r="S11">
        <v>92</v>
      </c>
      <c r="T11">
        <v>87</v>
      </c>
      <c r="U11">
        <v>22.9</v>
      </c>
      <c r="V11">
        <v>23.8</v>
      </c>
      <c r="W11">
        <v>22.4</v>
      </c>
      <c r="X11">
        <v>1000.8</v>
      </c>
      <c r="Y11">
        <v>1001.6</v>
      </c>
      <c r="Z11">
        <v>1000.8</v>
      </c>
      <c r="AA11">
        <v>2.8</v>
      </c>
      <c r="AB11">
        <v>44</v>
      </c>
      <c r="AC11">
        <v>12</v>
      </c>
      <c r="AD11">
        <v>523.4</v>
      </c>
      <c r="AE11">
        <v>1.4</v>
      </c>
    </row>
    <row r="12" spans="1:31" x14ac:dyDescent="0.2">
      <c r="A12" t="s">
        <v>37</v>
      </c>
      <c r="B12" s="17">
        <v>42826.625</v>
      </c>
      <c r="C12">
        <f>(D12+E12)/2</f>
        <v>26.799999999999997</v>
      </c>
      <c r="D12">
        <v>27.9</v>
      </c>
      <c r="E12">
        <v>25.7</v>
      </c>
      <c r="F12">
        <v>88</v>
      </c>
      <c r="G12">
        <v>907.7</v>
      </c>
      <c r="H12" s="19">
        <f t="shared" si="0"/>
        <v>0.90770000000000006</v>
      </c>
      <c r="I12">
        <v>62</v>
      </c>
      <c r="S12">
        <v>88</v>
      </c>
      <c r="T12">
        <v>76</v>
      </c>
      <c r="U12">
        <v>23.7</v>
      </c>
      <c r="V12">
        <v>23.7</v>
      </c>
      <c r="W12">
        <v>23</v>
      </c>
      <c r="X12">
        <v>1001.5</v>
      </c>
      <c r="Y12">
        <v>1001.9</v>
      </c>
      <c r="Z12">
        <v>1001.5</v>
      </c>
      <c r="AA12">
        <v>3.5</v>
      </c>
      <c r="AB12">
        <v>62</v>
      </c>
      <c r="AC12">
        <v>8.1999999999999993</v>
      </c>
      <c r="AD12">
        <v>907.7</v>
      </c>
      <c r="AE12">
        <v>1</v>
      </c>
    </row>
    <row r="13" spans="1:31" x14ac:dyDescent="0.2">
      <c r="A13" t="s">
        <v>37</v>
      </c>
      <c r="B13" s="17">
        <v>42826.583333333336</v>
      </c>
      <c r="C13">
        <f>(D13+E13)/2</f>
        <v>27.65</v>
      </c>
      <c r="D13">
        <v>28.1</v>
      </c>
      <c r="E13">
        <v>27.2</v>
      </c>
      <c r="F13">
        <v>77</v>
      </c>
      <c r="G13">
        <v>1396</v>
      </c>
      <c r="H13" s="19">
        <f t="shared" si="0"/>
        <v>1.3959999999999999</v>
      </c>
      <c r="I13">
        <v>109</v>
      </c>
      <c r="S13">
        <v>78</v>
      </c>
      <c r="T13">
        <v>74</v>
      </c>
      <c r="U13">
        <v>23.1</v>
      </c>
      <c r="V13">
        <v>23.5</v>
      </c>
      <c r="W13">
        <v>22.5</v>
      </c>
      <c r="X13">
        <v>1001.7</v>
      </c>
      <c r="Y13">
        <v>1002.2</v>
      </c>
      <c r="Z13">
        <v>1001.7</v>
      </c>
      <c r="AA13">
        <v>4.5999999999999996</v>
      </c>
      <c r="AB13">
        <v>109</v>
      </c>
      <c r="AC13">
        <v>7.9</v>
      </c>
      <c r="AD13">
        <v>1396</v>
      </c>
      <c r="AE13">
        <v>0</v>
      </c>
    </row>
    <row r="14" spans="1:31" x14ac:dyDescent="0.2">
      <c r="A14" t="s">
        <v>37</v>
      </c>
      <c r="B14" s="17">
        <v>42826.541666666664</v>
      </c>
      <c r="C14">
        <f>(D14+E14)/2</f>
        <v>26.4</v>
      </c>
      <c r="D14">
        <v>27.2</v>
      </c>
      <c r="E14">
        <v>25.6</v>
      </c>
      <c r="F14">
        <v>78</v>
      </c>
      <c r="G14">
        <v>1059</v>
      </c>
      <c r="H14" s="19">
        <f t="shared" si="0"/>
        <v>1.0589999999999999</v>
      </c>
      <c r="I14">
        <v>136</v>
      </c>
      <c r="S14">
        <v>86</v>
      </c>
      <c r="T14">
        <v>78</v>
      </c>
      <c r="U14">
        <v>23</v>
      </c>
      <c r="V14">
        <v>23.8</v>
      </c>
      <c r="W14">
        <v>22.7</v>
      </c>
      <c r="X14">
        <v>1002.2</v>
      </c>
      <c r="Y14">
        <v>1002.2</v>
      </c>
      <c r="Z14">
        <v>1001.7</v>
      </c>
      <c r="AA14">
        <v>1</v>
      </c>
      <c r="AB14">
        <v>136</v>
      </c>
      <c r="AC14">
        <v>4.0999999999999996</v>
      </c>
      <c r="AD14">
        <v>1059</v>
      </c>
      <c r="AE14">
        <v>0</v>
      </c>
    </row>
    <row r="15" spans="1:31" x14ac:dyDescent="0.2">
      <c r="A15" t="s">
        <v>37</v>
      </c>
      <c r="B15" s="17">
        <v>42826.5</v>
      </c>
      <c r="C15">
        <f>(D15+E15)/2</f>
        <v>26.25</v>
      </c>
      <c r="D15">
        <v>27.1</v>
      </c>
      <c r="E15">
        <v>25.4</v>
      </c>
      <c r="F15">
        <v>85</v>
      </c>
      <c r="G15">
        <v>922</v>
      </c>
      <c r="H15" s="19">
        <f t="shared" si="0"/>
        <v>0.92200000000000004</v>
      </c>
      <c r="I15">
        <v>191</v>
      </c>
      <c r="S15">
        <v>92</v>
      </c>
      <c r="T15">
        <v>84</v>
      </c>
      <c r="U15">
        <v>23</v>
      </c>
      <c r="V15">
        <v>25.4</v>
      </c>
      <c r="W15">
        <v>22.7</v>
      </c>
      <c r="X15">
        <v>1002</v>
      </c>
      <c r="Y15">
        <v>1002</v>
      </c>
      <c r="Z15">
        <v>1001.3</v>
      </c>
      <c r="AA15">
        <v>1.4</v>
      </c>
      <c r="AB15">
        <v>191</v>
      </c>
      <c r="AC15">
        <v>8</v>
      </c>
      <c r="AD15">
        <v>922</v>
      </c>
      <c r="AE15">
        <v>0.2</v>
      </c>
    </row>
    <row r="16" spans="1:31" x14ac:dyDescent="0.2">
      <c r="A16" t="s">
        <v>37</v>
      </c>
      <c r="B16" s="17">
        <v>42826.458333333336</v>
      </c>
      <c r="C16">
        <f>(D16+E16)/2</f>
        <v>25.25</v>
      </c>
      <c r="D16">
        <v>26.1</v>
      </c>
      <c r="E16">
        <v>24.4</v>
      </c>
      <c r="F16">
        <v>92</v>
      </c>
      <c r="G16">
        <v>918.3</v>
      </c>
      <c r="H16" s="19">
        <f t="shared" si="0"/>
        <v>0.91830000000000001</v>
      </c>
      <c r="I16">
        <v>79</v>
      </c>
      <c r="S16">
        <v>94</v>
      </c>
      <c r="T16">
        <v>92</v>
      </c>
      <c r="U16">
        <v>24.5</v>
      </c>
      <c r="V16">
        <v>24.8</v>
      </c>
      <c r="W16">
        <v>23.4</v>
      </c>
      <c r="X16">
        <v>1001.3</v>
      </c>
      <c r="Y16">
        <v>1001.3</v>
      </c>
      <c r="Z16">
        <v>1000.5</v>
      </c>
      <c r="AA16">
        <v>0.3</v>
      </c>
      <c r="AB16">
        <v>79</v>
      </c>
      <c r="AC16">
        <v>1.7</v>
      </c>
      <c r="AD16">
        <v>918.3</v>
      </c>
      <c r="AE16">
        <v>0</v>
      </c>
    </row>
    <row r="17" spans="1:31" x14ac:dyDescent="0.2">
      <c r="A17" t="s">
        <v>37</v>
      </c>
      <c r="B17" s="17">
        <v>42826.416666666664</v>
      </c>
      <c r="C17">
        <f>(D17+E17)/2</f>
        <v>24</v>
      </c>
      <c r="D17">
        <v>24.6</v>
      </c>
      <c r="E17">
        <v>23.4</v>
      </c>
      <c r="F17">
        <v>94</v>
      </c>
      <c r="G17">
        <v>183.5</v>
      </c>
      <c r="H17" s="19">
        <f t="shared" si="0"/>
        <v>0.1835</v>
      </c>
      <c r="I17">
        <v>58</v>
      </c>
      <c r="S17">
        <v>94</v>
      </c>
      <c r="T17">
        <v>93</v>
      </c>
      <c r="U17">
        <v>23.5</v>
      </c>
      <c r="V17">
        <v>23.5</v>
      </c>
      <c r="W17">
        <v>22.4</v>
      </c>
      <c r="X17">
        <v>1000.5</v>
      </c>
      <c r="Y17">
        <v>1000.5</v>
      </c>
      <c r="Z17">
        <v>1000.2</v>
      </c>
      <c r="AA17">
        <v>0.7</v>
      </c>
      <c r="AB17">
        <v>58</v>
      </c>
      <c r="AC17">
        <v>6</v>
      </c>
      <c r="AD17">
        <v>183.5</v>
      </c>
      <c r="AE17">
        <v>6</v>
      </c>
    </row>
    <row r="18" spans="1:31" x14ac:dyDescent="0.2">
      <c r="A18" t="s">
        <v>37</v>
      </c>
      <c r="B18" s="17">
        <v>42826.375</v>
      </c>
      <c r="C18">
        <f>(D18+E18)/2</f>
        <v>24.45</v>
      </c>
      <c r="D18">
        <v>24.7</v>
      </c>
      <c r="E18">
        <v>24.2</v>
      </c>
      <c r="F18">
        <v>93</v>
      </c>
      <c r="G18">
        <v>2.044</v>
      </c>
      <c r="H18" s="19">
        <f t="shared" si="0"/>
        <v>2.0440000000000002E-3</v>
      </c>
      <c r="I18">
        <v>118</v>
      </c>
      <c r="S18">
        <v>94</v>
      </c>
      <c r="T18">
        <v>93</v>
      </c>
      <c r="U18">
        <v>23.1</v>
      </c>
      <c r="V18">
        <v>23.6</v>
      </c>
      <c r="W18">
        <v>23.1</v>
      </c>
      <c r="X18">
        <v>1000.3</v>
      </c>
      <c r="Y18">
        <v>1000.3</v>
      </c>
      <c r="Z18">
        <v>999.4</v>
      </c>
      <c r="AA18">
        <v>2.8</v>
      </c>
      <c r="AB18">
        <v>118</v>
      </c>
      <c r="AC18">
        <v>6</v>
      </c>
      <c r="AD18">
        <v>2.044</v>
      </c>
      <c r="AE18">
        <v>8</v>
      </c>
    </row>
    <row r="19" spans="1:31" x14ac:dyDescent="0.2">
      <c r="A19" t="s">
        <v>37</v>
      </c>
      <c r="B19" s="17">
        <v>42826.333333333336</v>
      </c>
      <c r="C19">
        <f>(D19+E19)/2</f>
        <v>24.5</v>
      </c>
      <c r="D19">
        <v>24.6</v>
      </c>
      <c r="E19">
        <v>24.4</v>
      </c>
      <c r="F19">
        <v>93</v>
      </c>
      <c r="G19">
        <v>-1.5</v>
      </c>
      <c r="H19" s="19">
        <f t="shared" si="0"/>
        <v>-1.5E-3</v>
      </c>
      <c r="I19">
        <v>25</v>
      </c>
      <c r="S19">
        <v>93</v>
      </c>
      <c r="T19">
        <v>93</v>
      </c>
      <c r="U19">
        <v>23.4</v>
      </c>
      <c r="V19">
        <v>23.5</v>
      </c>
      <c r="W19">
        <v>23.3</v>
      </c>
      <c r="X19">
        <v>999.5</v>
      </c>
      <c r="Y19">
        <v>999.6</v>
      </c>
      <c r="Z19">
        <v>999.4</v>
      </c>
      <c r="AA19">
        <v>0.8</v>
      </c>
      <c r="AB19">
        <v>25</v>
      </c>
      <c r="AC19">
        <v>1.8</v>
      </c>
      <c r="AD19">
        <v>-1.5</v>
      </c>
      <c r="AE19">
        <v>1.2</v>
      </c>
    </row>
    <row r="20" spans="1:31" x14ac:dyDescent="0.2">
      <c r="A20" t="s">
        <v>37</v>
      </c>
      <c r="B20" s="17">
        <v>42826.291666666664</v>
      </c>
      <c r="C20">
        <f>(D20+E20)/2</f>
        <v>24.6</v>
      </c>
      <c r="D20">
        <v>24.7</v>
      </c>
      <c r="E20">
        <v>24.5</v>
      </c>
      <c r="F20">
        <v>93</v>
      </c>
      <c r="G20">
        <v>-2.17</v>
      </c>
      <c r="H20" s="19">
        <f t="shared" si="0"/>
        <v>-2.1700000000000001E-3</v>
      </c>
      <c r="I20">
        <v>257</v>
      </c>
      <c r="S20">
        <v>93</v>
      </c>
      <c r="T20">
        <v>93</v>
      </c>
      <c r="U20">
        <v>23.4</v>
      </c>
      <c r="V20">
        <v>23.5</v>
      </c>
      <c r="W20">
        <v>23.4</v>
      </c>
      <c r="X20">
        <v>999.4</v>
      </c>
      <c r="Y20">
        <v>999.5</v>
      </c>
      <c r="Z20">
        <v>999.3</v>
      </c>
      <c r="AA20">
        <v>0.4</v>
      </c>
      <c r="AB20">
        <v>257</v>
      </c>
      <c r="AC20">
        <v>2</v>
      </c>
      <c r="AD20">
        <v>-2.17</v>
      </c>
      <c r="AE20">
        <v>0</v>
      </c>
    </row>
    <row r="21" spans="1:31" x14ac:dyDescent="0.2">
      <c r="A21" t="s">
        <v>37</v>
      </c>
      <c r="B21" s="17">
        <v>42826.25</v>
      </c>
      <c r="C21">
        <f>(D21+E21)/2</f>
        <v>24.700000000000003</v>
      </c>
      <c r="D21">
        <v>24.8</v>
      </c>
      <c r="E21">
        <v>24.6</v>
      </c>
      <c r="F21">
        <v>93</v>
      </c>
      <c r="G21">
        <v>-2.15</v>
      </c>
      <c r="H21" s="19">
        <f t="shared" si="0"/>
        <v>-2.15E-3</v>
      </c>
      <c r="I21">
        <v>277</v>
      </c>
      <c r="S21">
        <v>93</v>
      </c>
      <c r="T21">
        <v>93</v>
      </c>
      <c r="U21">
        <v>23.5</v>
      </c>
      <c r="V21">
        <v>23.6</v>
      </c>
      <c r="W21">
        <v>23.4</v>
      </c>
      <c r="X21">
        <v>999.5</v>
      </c>
      <c r="Y21">
        <v>1000</v>
      </c>
      <c r="Z21">
        <v>999.5</v>
      </c>
      <c r="AA21">
        <v>0.8</v>
      </c>
      <c r="AB21">
        <v>277</v>
      </c>
      <c r="AC21">
        <v>2.2000000000000002</v>
      </c>
      <c r="AD21">
        <v>-2.15</v>
      </c>
      <c r="AE21">
        <v>0</v>
      </c>
    </row>
    <row r="22" spans="1:31" x14ac:dyDescent="0.2">
      <c r="A22" t="s">
        <v>37</v>
      </c>
      <c r="B22" s="17">
        <v>42826.208333333336</v>
      </c>
      <c r="C22">
        <f>(D22+E22)/2</f>
        <v>24.75</v>
      </c>
      <c r="D22">
        <v>24.9</v>
      </c>
      <c r="E22">
        <v>24.6</v>
      </c>
      <c r="F22">
        <v>93</v>
      </c>
      <c r="G22">
        <v>-2.25</v>
      </c>
      <c r="H22" s="19">
        <f t="shared" si="0"/>
        <v>-2.2499999999999998E-3</v>
      </c>
      <c r="I22">
        <v>290</v>
      </c>
      <c r="S22">
        <v>93</v>
      </c>
      <c r="T22">
        <v>92</v>
      </c>
      <c r="U22">
        <v>23.4</v>
      </c>
      <c r="V22">
        <v>23.6</v>
      </c>
      <c r="W22">
        <v>23.4</v>
      </c>
      <c r="X22">
        <v>1000</v>
      </c>
      <c r="Y22">
        <v>1000.3</v>
      </c>
      <c r="Z22">
        <v>999.9</v>
      </c>
      <c r="AA22">
        <v>1.4</v>
      </c>
      <c r="AB22">
        <v>290</v>
      </c>
      <c r="AC22">
        <v>2.6</v>
      </c>
      <c r="AD22">
        <v>-2.25</v>
      </c>
      <c r="AE22">
        <v>0</v>
      </c>
    </row>
    <row r="23" spans="1:31" x14ac:dyDescent="0.2">
      <c r="A23" t="s">
        <v>37</v>
      </c>
      <c r="B23" s="17">
        <v>42826.166666666664</v>
      </c>
      <c r="C23">
        <f>(D23+E23)/2</f>
        <v>25.1</v>
      </c>
      <c r="D23">
        <v>25.3</v>
      </c>
      <c r="E23">
        <v>24.9</v>
      </c>
      <c r="F23">
        <v>92</v>
      </c>
      <c r="G23">
        <v>-2.38</v>
      </c>
      <c r="H23" s="19">
        <f t="shared" si="0"/>
        <v>-2.3799999999999997E-3</v>
      </c>
      <c r="I23">
        <v>295</v>
      </c>
      <c r="S23">
        <v>92</v>
      </c>
      <c r="T23">
        <v>92</v>
      </c>
      <c r="U23">
        <v>23.6</v>
      </c>
      <c r="V23">
        <v>23.9</v>
      </c>
      <c r="W23">
        <v>23.6</v>
      </c>
      <c r="X23">
        <v>1000.3</v>
      </c>
      <c r="Y23">
        <v>1000.9</v>
      </c>
      <c r="Z23">
        <v>1000.3</v>
      </c>
      <c r="AA23">
        <v>1</v>
      </c>
      <c r="AB23">
        <v>295</v>
      </c>
      <c r="AC23">
        <v>2.1</v>
      </c>
      <c r="AD23">
        <v>-2.38</v>
      </c>
      <c r="AE23">
        <v>0</v>
      </c>
    </row>
    <row r="24" spans="1:31" x14ac:dyDescent="0.2">
      <c r="A24" t="s">
        <v>37</v>
      </c>
      <c r="B24" s="17">
        <v>42826.125</v>
      </c>
      <c r="C24">
        <f>(D24+E24)/2</f>
        <v>25.15</v>
      </c>
      <c r="D24">
        <v>25.3</v>
      </c>
      <c r="E24">
        <v>25</v>
      </c>
      <c r="F24">
        <v>92</v>
      </c>
      <c r="G24">
        <v>-2.71</v>
      </c>
      <c r="H24" s="19">
        <f t="shared" si="0"/>
        <v>-2.7100000000000002E-3</v>
      </c>
      <c r="I24">
        <v>35</v>
      </c>
      <c r="S24">
        <v>92</v>
      </c>
      <c r="T24">
        <v>92</v>
      </c>
      <c r="U24">
        <v>23.7</v>
      </c>
      <c r="V24">
        <v>23.9</v>
      </c>
      <c r="W24">
        <v>23.6</v>
      </c>
      <c r="X24">
        <v>1000.9</v>
      </c>
      <c r="Y24">
        <v>1001.5</v>
      </c>
      <c r="Z24">
        <v>1000.9</v>
      </c>
      <c r="AA24">
        <v>1.5</v>
      </c>
      <c r="AB24">
        <v>35</v>
      </c>
      <c r="AC24">
        <v>2.2999999999999998</v>
      </c>
      <c r="AD24">
        <v>-2.71</v>
      </c>
      <c r="AE24">
        <v>0</v>
      </c>
    </row>
    <row r="25" spans="1:31" x14ac:dyDescent="0.2">
      <c r="A25" t="s">
        <v>37</v>
      </c>
      <c r="B25" s="17">
        <v>42826.083333333336</v>
      </c>
      <c r="C25">
        <f>(D25+E25)/2</f>
        <v>25.05</v>
      </c>
      <c r="D25">
        <v>25.1</v>
      </c>
      <c r="E25">
        <v>25</v>
      </c>
      <c r="F25">
        <v>92</v>
      </c>
      <c r="G25">
        <v>-2.82</v>
      </c>
      <c r="H25" s="19">
        <f t="shared" si="0"/>
        <v>-2.82E-3</v>
      </c>
      <c r="I25">
        <v>69</v>
      </c>
      <c r="S25">
        <v>93</v>
      </c>
      <c r="T25">
        <v>92</v>
      </c>
      <c r="U25">
        <v>23.7</v>
      </c>
      <c r="V25">
        <v>23.8</v>
      </c>
      <c r="W25">
        <v>23.7</v>
      </c>
      <c r="X25">
        <v>1001.5</v>
      </c>
      <c r="Y25">
        <v>1002</v>
      </c>
      <c r="Z25">
        <v>1001.5</v>
      </c>
      <c r="AA25">
        <v>1.4</v>
      </c>
      <c r="AB25">
        <v>69</v>
      </c>
      <c r="AC25">
        <v>3.5</v>
      </c>
      <c r="AD25">
        <v>-2.82</v>
      </c>
      <c r="AE25">
        <v>0</v>
      </c>
    </row>
    <row r="26" spans="1:31" x14ac:dyDescent="0.2">
      <c r="A26" t="s">
        <v>37</v>
      </c>
      <c r="B26" s="17">
        <v>42826.041666666664</v>
      </c>
      <c r="C26">
        <f>(D26+E26)/2</f>
        <v>25.1</v>
      </c>
      <c r="D26">
        <v>25.2</v>
      </c>
      <c r="E26">
        <v>25</v>
      </c>
      <c r="F26">
        <v>92</v>
      </c>
      <c r="G26">
        <v>-2.1800000000000002</v>
      </c>
      <c r="H26" s="19">
        <f t="shared" si="0"/>
        <v>-2.1800000000000001E-3</v>
      </c>
      <c r="I26">
        <v>64</v>
      </c>
      <c r="S26">
        <v>92</v>
      </c>
      <c r="T26">
        <v>92</v>
      </c>
      <c r="U26">
        <v>23.8</v>
      </c>
      <c r="V26">
        <v>23.8</v>
      </c>
      <c r="W26">
        <v>23.7</v>
      </c>
      <c r="X26">
        <v>1002</v>
      </c>
      <c r="Y26">
        <v>1002</v>
      </c>
      <c r="Z26">
        <v>1001.7</v>
      </c>
      <c r="AA26">
        <v>2.2999999999999998</v>
      </c>
      <c r="AB26">
        <v>64</v>
      </c>
      <c r="AC26">
        <v>4.7</v>
      </c>
      <c r="AD26">
        <v>-2.1800000000000002</v>
      </c>
      <c r="AE26">
        <v>0</v>
      </c>
    </row>
    <row r="27" spans="1:31" x14ac:dyDescent="0.2">
      <c r="A27" t="s">
        <v>37</v>
      </c>
      <c r="B27" s="17">
        <v>42826</v>
      </c>
      <c r="C27">
        <f>(D27+E27)/2</f>
        <v>25.200000000000003</v>
      </c>
      <c r="D27">
        <v>25.3</v>
      </c>
      <c r="E27">
        <v>25.1</v>
      </c>
      <c r="F27">
        <v>92</v>
      </c>
      <c r="G27">
        <v>-1.95</v>
      </c>
      <c r="H27" s="19">
        <f t="shared" si="0"/>
        <v>-1.9499999999999999E-3</v>
      </c>
      <c r="I27">
        <v>69</v>
      </c>
      <c r="S27">
        <v>92</v>
      </c>
      <c r="T27">
        <v>91</v>
      </c>
      <c r="U27">
        <v>23.8</v>
      </c>
      <c r="V27">
        <v>23.8</v>
      </c>
      <c r="W27">
        <v>23.6</v>
      </c>
      <c r="X27">
        <v>1001.7</v>
      </c>
      <c r="Y27">
        <v>1001.7</v>
      </c>
      <c r="Z27">
        <v>1001.4</v>
      </c>
      <c r="AA27">
        <v>2.7</v>
      </c>
      <c r="AB27">
        <v>69</v>
      </c>
      <c r="AC27">
        <v>4.8</v>
      </c>
      <c r="AD27">
        <v>-1.95</v>
      </c>
      <c r="AE27">
        <v>0</v>
      </c>
    </row>
    <row r="28" spans="1:31" x14ac:dyDescent="0.2">
      <c r="A28" t="s">
        <v>37</v>
      </c>
      <c r="B28" s="17">
        <v>42827.958333333336</v>
      </c>
      <c r="C28">
        <f>(D28+E28)/2</f>
        <v>26.15</v>
      </c>
      <c r="D28">
        <v>26.3</v>
      </c>
      <c r="E28">
        <v>26</v>
      </c>
      <c r="F28">
        <v>84</v>
      </c>
      <c r="G28">
        <v>-3.06</v>
      </c>
      <c r="H28" s="19">
        <f t="shared" si="0"/>
        <v>-3.0600000000000002E-3</v>
      </c>
      <c r="I28">
        <v>104</v>
      </c>
      <c r="S28">
        <v>85</v>
      </c>
      <c r="T28">
        <v>84</v>
      </c>
      <c r="U28">
        <v>23.4</v>
      </c>
      <c r="V28">
        <v>23.4</v>
      </c>
      <c r="W28">
        <v>23.1</v>
      </c>
      <c r="X28">
        <v>999.2</v>
      </c>
      <c r="Y28">
        <v>999.2</v>
      </c>
      <c r="Z28">
        <v>998.8</v>
      </c>
      <c r="AA28">
        <v>4</v>
      </c>
      <c r="AB28">
        <v>104</v>
      </c>
      <c r="AC28">
        <v>6.8</v>
      </c>
      <c r="AD28">
        <v>-3.06</v>
      </c>
      <c r="AE28">
        <v>0</v>
      </c>
    </row>
    <row r="29" spans="1:31" x14ac:dyDescent="0.2">
      <c r="A29" t="s">
        <v>37</v>
      </c>
      <c r="B29" s="17">
        <v>42827.916666666664</v>
      </c>
      <c r="C29">
        <f>(D29+E29)/2</f>
        <v>26.1</v>
      </c>
      <c r="D29">
        <v>26.2</v>
      </c>
      <c r="E29">
        <v>26</v>
      </c>
      <c r="F29">
        <v>84</v>
      </c>
      <c r="G29">
        <v>-2.87</v>
      </c>
      <c r="H29" s="19">
        <f t="shared" si="0"/>
        <v>-2.8700000000000002E-3</v>
      </c>
      <c r="I29">
        <v>98</v>
      </c>
      <c r="S29">
        <v>84</v>
      </c>
      <c r="T29">
        <v>82</v>
      </c>
      <c r="U29">
        <v>23.1</v>
      </c>
      <c r="V29">
        <v>23.1</v>
      </c>
      <c r="W29">
        <v>22.8</v>
      </c>
      <c r="X29">
        <v>998.8</v>
      </c>
      <c r="Y29">
        <v>998.8</v>
      </c>
      <c r="Z29">
        <v>997.6</v>
      </c>
      <c r="AA29">
        <v>2.7</v>
      </c>
      <c r="AB29">
        <v>98</v>
      </c>
      <c r="AC29">
        <v>4.9000000000000004</v>
      </c>
      <c r="AD29">
        <v>-2.87</v>
      </c>
      <c r="AE29">
        <v>0</v>
      </c>
    </row>
    <row r="30" spans="1:31" x14ac:dyDescent="0.2">
      <c r="A30" t="s">
        <v>37</v>
      </c>
      <c r="B30" s="17">
        <v>42827.875</v>
      </c>
      <c r="C30">
        <f>(D30+E30)/2</f>
        <v>26.25</v>
      </c>
      <c r="D30">
        <v>26.4</v>
      </c>
      <c r="E30">
        <v>26.1</v>
      </c>
      <c r="F30">
        <v>83</v>
      </c>
      <c r="G30">
        <v>34.24</v>
      </c>
      <c r="H30" s="19">
        <f t="shared" si="0"/>
        <v>3.424E-2</v>
      </c>
      <c r="I30">
        <v>109</v>
      </c>
      <c r="S30">
        <v>86</v>
      </c>
      <c r="T30">
        <v>81</v>
      </c>
      <c r="U30">
        <v>22.9</v>
      </c>
      <c r="V30">
        <v>23.6</v>
      </c>
      <c r="W30">
        <v>22.9</v>
      </c>
      <c r="X30">
        <v>997.6</v>
      </c>
      <c r="Y30">
        <v>997.6</v>
      </c>
      <c r="Z30">
        <v>997</v>
      </c>
      <c r="AA30">
        <v>1.8</v>
      </c>
      <c r="AB30">
        <v>109</v>
      </c>
      <c r="AC30">
        <v>5.3</v>
      </c>
      <c r="AD30">
        <v>34.24</v>
      </c>
      <c r="AE30">
        <v>0</v>
      </c>
    </row>
    <row r="31" spans="1:31" x14ac:dyDescent="0.2">
      <c r="A31" t="s">
        <v>37</v>
      </c>
      <c r="B31" s="17">
        <v>42827.833333333336</v>
      </c>
      <c r="C31">
        <f>(D31+E31)/2</f>
        <v>26.9</v>
      </c>
      <c r="D31">
        <v>27.7</v>
      </c>
      <c r="E31">
        <v>26.1</v>
      </c>
      <c r="F31">
        <v>86</v>
      </c>
      <c r="G31">
        <v>171.6</v>
      </c>
      <c r="H31" s="19">
        <f t="shared" si="0"/>
        <v>0.1716</v>
      </c>
      <c r="I31">
        <v>121</v>
      </c>
      <c r="S31">
        <v>86</v>
      </c>
      <c r="T31">
        <v>74</v>
      </c>
      <c r="U31">
        <v>23.5</v>
      </c>
      <c r="V31">
        <v>24.4</v>
      </c>
      <c r="W31">
        <v>22.6</v>
      </c>
      <c r="X31">
        <v>997</v>
      </c>
      <c r="Y31">
        <v>997.2</v>
      </c>
      <c r="Z31">
        <v>996.8</v>
      </c>
      <c r="AA31">
        <v>2.5</v>
      </c>
      <c r="AB31">
        <v>121</v>
      </c>
      <c r="AC31">
        <v>8.6999999999999993</v>
      </c>
      <c r="AD31">
        <v>171.6</v>
      </c>
      <c r="AE31">
        <v>0.4</v>
      </c>
    </row>
    <row r="32" spans="1:31" x14ac:dyDescent="0.2">
      <c r="A32" t="s">
        <v>37</v>
      </c>
      <c r="B32" s="17">
        <v>42827.791666666664</v>
      </c>
      <c r="C32">
        <f>(D32+E32)/2</f>
        <v>30</v>
      </c>
      <c r="D32">
        <v>32.299999999999997</v>
      </c>
      <c r="E32">
        <v>27.7</v>
      </c>
      <c r="F32">
        <v>74</v>
      </c>
      <c r="G32">
        <v>1744</v>
      </c>
      <c r="H32" s="19">
        <f t="shared" si="0"/>
        <v>1.744</v>
      </c>
      <c r="I32">
        <v>113</v>
      </c>
      <c r="S32">
        <v>74</v>
      </c>
      <c r="T32">
        <v>60</v>
      </c>
      <c r="U32">
        <v>22.7</v>
      </c>
      <c r="V32">
        <v>24</v>
      </c>
      <c r="W32">
        <v>22.4</v>
      </c>
      <c r="X32">
        <v>996.8</v>
      </c>
      <c r="Y32">
        <v>996.8</v>
      </c>
      <c r="Z32">
        <v>996.5</v>
      </c>
      <c r="AA32">
        <v>4.3</v>
      </c>
      <c r="AB32">
        <v>113</v>
      </c>
      <c r="AC32">
        <v>8.6999999999999993</v>
      </c>
      <c r="AD32">
        <v>1744</v>
      </c>
      <c r="AE32">
        <v>0.8</v>
      </c>
    </row>
    <row r="33" spans="1:31" x14ac:dyDescent="0.2">
      <c r="A33" t="s">
        <v>37</v>
      </c>
      <c r="B33" s="17">
        <v>42827.75</v>
      </c>
      <c r="C33">
        <f>(D33+E33)/2</f>
        <v>31.25</v>
      </c>
      <c r="D33">
        <v>31.9</v>
      </c>
      <c r="E33">
        <v>30.6</v>
      </c>
      <c r="F33">
        <v>61</v>
      </c>
      <c r="G33">
        <v>2398</v>
      </c>
      <c r="H33" s="19">
        <f t="shared" si="0"/>
        <v>2.3980000000000001</v>
      </c>
      <c r="I33">
        <v>79</v>
      </c>
      <c r="S33">
        <v>65</v>
      </c>
      <c r="T33">
        <v>60</v>
      </c>
      <c r="U33">
        <v>23.5</v>
      </c>
      <c r="V33">
        <v>24</v>
      </c>
      <c r="W33">
        <v>22.4</v>
      </c>
      <c r="X33">
        <v>996.7</v>
      </c>
      <c r="Y33">
        <v>997.5</v>
      </c>
      <c r="Z33">
        <v>996.7</v>
      </c>
      <c r="AA33">
        <v>3.5</v>
      </c>
      <c r="AB33">
        <v>79</v>
      </c>
      <c r="AC33">
        <v>5.9</v>
      </c>
      <c r="AD33">
        <v>2398</v>
      </c>
      <c r="AE33">
        <v>0</v>
      </c>
    </row>
    <row r="34" spans="1:31" x14ac:dyDescent="0.2">
      <c r="A34" t="s">
        <v>37</v>
      </c>
      <c r="B34" s="17">
        <v>42827.708333333336</v>
      </c>
      <c r="C34">
        <f>(D34+E34)/2</f>
        <v>30.15</v>
      </c>
      <c r="D34">
        <v>31.3</v>
      </c>
      <c r="E34">
        <v>29</v>
      </c>
      <c r="F34">
        <v>64</v>
      </c>
      <c r="G34">
        <v>2204</v>
      </c>
      <c r="H34" s="19">
        <f t="shared" si="0"/>
        <v>2.2040000000000002</v>
      </c>
      <c r="I34">
        <v>94</v>
      </c>
      <c r="S34">
        <v>71</v>
      </c>
      <c r="T34">
        <v>60</v>
      </c>
      <c r="U34">
        <v>23.3</v>
      </c>
      <c r="V34">
        <v>24.4</v>
      </c>
      <c r="W34">
        <v>22.2</v>
      </c>
      <c r="X34">
        <v>997.5</v>
      </c>
      <c r="Y34">
        <v>998.7</v>
      </c>
      <c r="Z34">
        <v>997.5</v>
      </c>
      <c r="AA34">
        <v>3.3</v>
      </c>
      <c r="AB34">
        <v>94</v>
      </c>
      <c r="AC34">
        <v>5.9</v>
      </c>
      <c r="AD34">
        <v>2204</v>
      </c>
      <c r="AE34">
        <v>0</v>
      </c>
    </row>
    <row r="35" spans="1:31" x14ac:dyDescent="0.2">
      <c r="A35" t="s">
        <v>37</v>
      </c>
      <c r="B35" s="17">
        <v>42827.666666666664</v>
      </c>
      <c r="C35">
        <f>(D35+E35)/2</f>
        <v>30.2</v>
      </c>
      <c r="D35">
        <v>31.2</v>
      </c>
      <c r="E35">
        <v>29.2</v>
      </c>
      <c r="F35">
        <v>67</v>
      </c>
      <c r="G35">
        <v>2668</v>
      </c>
      <c r="H35" s="19">
        <f t="shared" si="0"/>
        <v>2.6680000000000001</v>
      </c>
      <c r="I35">
        <v>98</v>
      </c>
      <c r="S35">
        <v>70</v>
      </c>
      <c r="T35">
        <v>62</v>
      </c>
      <c r="U35">
        <v>23</v>
      </c>
      <c r="V35">
        <v>24.3</v>
      </c>
      <c r="W35">
        <v>22.2</v>
      </c>
      <c r="X35">
        <v>998.7</v>
      </c>
      <c r="Y35">
        <v>999.7</v>
      </c>
      <c r="Z35">
        <v>998.7</v>
      </c>
      <c r="AA35">
        <v>2.7</v>
      </c>
      <c r="AB35">
        <v>98</v>
      </c>
      <c r="AC35">
        <v>6.6</v>
      </c>
      <c r="AD35">
        <v>2668</v>
      </c>
      <c r="AE35">
        <v>0</v>
      </c>
    </row>
    <row r="36" spans="1:31" x14ac:dyDescent="0.2">
      <c r="A36" t="s">
        <v>37</v>
      </c>
      <c r="B36" s="17">
        <v>42827.625</v>
      </c>
      <c r="C36">
        <f>(D36+E36)/2</f>
        <v>29.549999999999997</v>
      </c>
      <c r="D36">
        <v>30.4</v>
      </c>
      <c r="E36">
        <v>28.7</v>
      </c>
      <c r="F36">
        <v>68</v>
      </c>
      <c r="G36">
        <v>1963</v>
      </c>
      <c r="H36" s="19">
        <f t="shared" si="0"/>
        <v>1.9630000000000001</v>
      </c>
      <c r="I36">
        <v>128</v>
      </c>
      <c r="S36">
        <v>72</v>
      </c>
      <c r="T36">
        <v>66</v>
      </c>
      <c r="U36">
        <v>23</v>
      </c>
      <c r="V36">
        <v>24.5</v>
      </c>
      <c r="W36">
        <v>22.4</v>
      </c>
      <c r="X36">
        <v>999.7</v>
      </c>
      <c r="Y36">
        <v>1000.5</v>
      </c>
      <c r="Z36">
        <v>999.7</v>
      </c>
      <c r="AA36">
        <v>3</v>
      </c>
      <c r="AB36">
        <v>128</v>
      </c>
      <c r="AC36">
        <v>6.3</v>
      </c>
      <c r="AD36">
        <v>1963</v>
      </c>
      <c r="AE36">
        <v>0</v>
      </c>
    </row>
    <row r="37" spans="1:31" x14ac:dyDescent="0.2">
      <c r="A37" t="s">
        <v>37</v>
      </c>
      <c r="B37" s="17">
        <v>42827.583333333336</v>
      </c>
      <c r="C37">
        <f>(D37+E37)/2</f>
        <v>29.45</v>
      </c>
      <c r="D37">
        <v>30.4</v>
      </c>
      <c r="E37">
        <v>28.5</v>
      </c>
      <c r="F37">
        <v>72</v>
      </c>
      <c r="G37">
        <v>1653</v>
      </c>
      <c r="H37" s="19">
        <f t="shared" si="0"/>
        <v>1.653</v>
      </c>
      <c r="I37">
        <v>95</v>
      </c>
      <c r="S37">
        <v>74</v>
      </c>
      <c r="T37">
        <v>67</v>
      </c>
      <c r="U37">
        <v>23.1</v>
      </c>
      <c r="V37">
        <v>24.4</v>
      </c>
      <c r="W37">
        <v>22.4</v>
      </c>
      <c r="X37">
        <v>1000.5</v>
      </c>
      <c r="Y37">
        <v>1000.8</v>
      </c>
      <c r="Z37">
        <v>1000.4</v>
      </c>
      <c r="AA37">
        <v>3.2</v>
      </c>
      <c r="AB37">
        <v>95</v>
      </c>
      <c r="AC37">
        <v>6</v>
      </c>
      <c r="AD37">
        <v>1653</v>
      </c>
      <c r="AE37">
        <v>0</v>
      </c>
    </row>
    <row r="38" spans="1:31" x14ac:dyDescent="0.2">
      <c r="A38" t="s">
        <v>37</v>
      </c>
      <c r="B38" s="17">
        <v>42827.541666666664</v>
      </c>
      <c r="C38">
        <f>(D38+E38)/2</f>
        <v>28.7</v>
      </c>
      <c r="D38">
        <v>30.2</v>
      </c>
      <c r="E38">
        <v>27.2</v>
      </c>
      <c r="F38">
        <v>70</v>
      </c>
      <c r="G38">
        <v>3360</v>
      </c>
      <c r="H38" s="19">
        <f t="shared" si="0"/>
        <v>3.36</v>
      </c>
      <c r="I38">
        <v>67</v>
      </c>
      <c r="S38">
        <v>82</v>
      </c>
      <c r="T38">
        <v>68</v>
      </c>
      <c r="U38">
        <v>23.6</v>
      </c>
      <c r="V38">
        <v>24.3</v>
      </c>
      <c r="W38">
        <v>22.5</v>
      </c>
      <c r="X38">
        <v>1000.7</v>
      </c>
      <c r="Y38">
        <v>1000.9</v>
      </c>
      <c r="Z38">
        <v>1000.7</v>
      </c>
      <c r="AA38">
        <v>2.2999999999999998</v>
      </c>
      <c r="AB38">
        <v>67</v>
      </c>
      <c r="AC38">
        <v>4.9000000000000004</v>
      </c>
      <c r="AD38">
        <v>3360</v>
      </c>
      <c r="AE38">
        <v>0</v>
      </c>
    </row>
    <row r="39" spans="1:31" x14ac:dyDescent="0.2">
      <c r="A39" t="s">
        <v>37</v>
      </c>
      <c r="B39" s="17">
        <v>42827.5</v>
      </c>
      <c r="C39">
        <f>(D39+E39)/2</f>
        <v>26.25</v>
      </c>
      <c r="D39">
        <v>27.4</v>
      </c>
      <c r="E39">
        <v>25.1</v>
      </c>
      <c r="F39">
        <v>82</v>
      </c>
      <c r="G39">
        <v>1463</v>
      </c>
      <c r="H39" s="19">
        <f t="shared" si="0"/>
        <v>1.4630000000000001</v>
      </c>
      <c r="I39">
        <v>33</v>
      </c>
      <c r="S39">
        <v>89</v>
      </c>
      <c r="T39">
        <v>81</v>
      </c>
      <c r="U39">
        <v>24</v>
      </c>
      <c r="V39">
        <v>24.3</v>
      </c>
      <c r="W39">
        <v>23</v>
      </c>
      <c r="X39">
        <v>1000.9</v>
      </c>
      <c r="Y39">
        <v>1000.9</v>
      </c>
      <c r="Z39">
        <v>1000.6</v>
      </c>
      <c r="AA39">
        <v>0.6</v>
      </c>
      <c r="AB39">
        <v>33</v>
      </c>
      <c r="AC39">
        <v>2.2999999999999998</v>
      </c>
      <c r="AD39">
        <v>1463</v>
      </c>
      <c r="AE39">
        <v>0.2</v>
      </c>
    </row>
    <row r="40" spans="1:31" x14ac:dyDescent="0.2">
      <c r="A40" t="s">
        <v>37</v>
      </c>
      <c r="B40" s="17">
        <v>42827.458333333336</v>
      </c>
      <c r="C40">
        <f>(D40+E40)/2</f>
        <v>24.35</v>
      </c>
      <c r="D40">
        <v>25.1</v>
      </c>
      <c r="E40">
        <v>23.6</v>
      </c>
      <c r="F40">
        <v>88</v>
      </c>
      <c r="G40">
        <v>561.79999999999995</v>
      </c>
      <c r="H40" s="19">
        <f t="shared" si="0"/>
        <v>0.56179999999999997</v>
      </c>
      <c r="I40">
        <v>298</v>
      </c>
      <c r="S40">
        <v>92</v>
      </c>
      <c r="T40">
        <v>88</v>
      </c>
      <c r="U40">
        <v>23</v>
      </c>
      <c r="V40">
        <v>23</v>
      </c>
      <c r="W40">
        <v>22.1</v>
      </c>
      <c r="X40">
        <v>1000.6</v>
      </c>
      <c r="Y40">
        <v>1000.6</v>
      </c>
      <c r="Z40">
        <v>999.9</v>
      </c>
      <c r="AA40">
        <v>0.9</v>
      </c>
      <c r="AB40">
        <v>298</v>
      </c>
      <c r="AC40">
        <v>2.4</v>
      </c>
      <c r="AD40">
        <v>561.79999999999995</v>
      </c>
      <c r="AE40">
        <v>0</v>
      </c>
    </row>
    <row r="41" spans="1:31" x14ac:dyDescent="0.2">
      <c r="A41" t="s">
        <v>37</v>
      </c>
      <c r="B41" s="17">
        <v>42827.416666666664</v>
      </c>
      <c r="C41">
        <f>(D41+E41)/2</f>
        <v>23.4</v>
      </c>
      <c r="D41">
        <v>23.8</v>
      </c>
      <c r="E41">
        <v>23</v>
      </c>
      <c r="F41">
        <v>92</v>
      </c>
      <c r="G41">
        <v>237.3</v>
      </c>
      <c r="H41" s="19">
        <f t="shared" si="0"/>
        <v>0.23730000000000001</v>
      </c>
      <c r="I41">
        <v>291</v>
      </c>
      <c r="S41">
        <v>93</v>
      </c>
      <c r="T41">
        <v>92</v>
      </c>
      <c r="U41">
        <v>22.1</v>
      </c>
      <c r="V41">
        <v>22.5</v>
      </c>
      <c r="W41">
        <v>21.7</v>
      </c>
      <c r="X41">
        <v>999.9</v>
      </c>
      <c r="Y41">
        <v>999.9</v>
      </c>
      <c r="Z41">
        <v>999.3</v>
      </c>
      <c r="AA41">
        <v>1.4</v>
      </c>
      <c r="AB41">
        <v>291</v>
      </c>
      <c r="AC41">
        <v>2.4</v>
      </c>
      <c r="AD41">
        <v>237.3</v>
      </c>
      <c r="AE41">
        <v>0</v>
      </c>
    </row>
    <row r="42" spans="1:31" x14ac:dyDescent="0.2">
      <c r="A42" t="s">
        <v>37</v>
      </c>
      <c r="B42" s="17">
        <v>42827.375</v>
      </c>
      <c r="C42">
        <f>(D42+E42)/2</f>
        <v>23</v>
      </c>
      <c r="D42">
        <v>23.1</v>
      </c>
      <c r="E42">
        <v>22.9</v>
      </c>
      <c r="F42">
        <v>92</v>
      </c>
      <c r="G42">
        <v>9.5440000000000005</v>
      </c>
      <c r="H42" s="19">
        <f t="shared" si="0"/>
        <v>9.5440000000000004E-3</v>
      </c>
      <c r="I42">
        <v>292</v>
      </c>
      <c r="S42">
        <v>92</v>
      </c>
      <c r="T42">
        <v>92</v>
      </c>
      <c r="U42">
        <v>21.8</v>
      </c>
      <c r="V42">
        <v>21.8</v>
      </c>
      <c r="W42">
        <v>21.6</v>
      </c>
      <c r="X42">
        <v>999.3</v>
      </c>
      <c r="Y42">
        <v>999.3</v>
      </c>
      <c r="Z42">
        <v>998.8</v>
      </c>
      <c r="AA42">
        <v>0.6</v>
      </c>
      <c r="AB42">
        <v>292</v>
      </c>
      <c r="AC42">
        <v>2.1</v>
      </c>
      <c r="AD42">
        <v>9.5440000000000005</v>
      </c>
      <c r="AE42">
        <v>0</v>
      </c>
    </row>
    <row r="43" spans="1:31" x14ac:dyDescent="0.2">
      <c r="A43" t="s">
        <v>37</v>
      </c>
      <c r="B43" s="17">
        <v>42827.333333333336</v>
      </c>
      <c r="C43">
        <f>(D43+E43)/2</f>
        <v>23.1</v>
      </c>
      <c r="D43">
        <v>23.3</v>
      </c>
      <c r="E43">
        <v>22.9</v>
      </c>
      <c r="F43">
        <v>92</v>
      </c>
      <c r="G43">
        <v>-2.09</v>
      </c>
      <c r="H43" s="19">
        <f t="shared" si="0"/>
        <v>-2.0899999999999998E-3</v>
      </c>
      <c r="I43">
        <v>309</v>
      </c>
      <c r="S43">
        <v>92</v>
      </c>
      <c r="T43">
        <v>92</v>
      </c>
      <c r="U43">
        <v>21.6</v>
      </c>
      <c r="V43">
        <v>21.9</v>
      </c>
      <c r="W43">
        <v>21.6</v>
      </c>
      <c r="X43">
        <v>998.8</v>
      </c>
      <c r="Y43">
        <v>998.8</v>
      </c>
      <c r="Z43">
        <v>998.7</v>
      </c>
      <c r="AA43">
        <v>0.8</v>
      </c>
      <c r="AB43">
        <v>309</v>
      </c>
      <c r="AC43">
        <v>2.2000000000000002</v>
      </c>
      <c r="AD43">
        <v>-2.09</v>
      </c>
      <c r="AE43">
        <v>0</v>
      </c>
    </row>
    <row r="44" spans="1:31" x14ac:dyDescent="0.2">
      <c r="A44" t="s">
        <v>37</v>
      </c>
      <c r="B44" s="17">
        <v>42827.291666666664</v>
      </c>
      <c r="C44">
        <f>(D44+E44)/2</f>
        <v>23.1</v>
      </c>
      <c r="D44">
        <v>23.3</v>
      </c>
      <c r="E44">
        <v>22.9</v>
      </c>
      <c r="F44">
        <v>92</v>
      </c>
      <c r="G44">
        <v>-1.87</v>
      </c>
      <c r="H44" s="19">
        <f t="shared" si="0"/>
        <v>-1.8700000000000001E-3</v>
      </c>
      <c r="I44">
        <v>41</v>
      </c>
      <c r="S44">
        <v>92</v>
      </c>
      <c r="T44">
        <v>91</v>
      </c>
      <c r="U44">
        <v>21.9</v>
      </c>
      <c r="V44">
        <v>21.9</v>
      </c>
      <c r="W44">
        <v>21.5</v>
      </c>
      <c r="X44">
        <v>998.7</v>
      </c>
      <c r="Y44">
        <v>999.2</v>
      </c>
      <c r="Z44">
        <v>998.7</v>
      </c>
      <c r="AA44">
        <v>0.5</v>
      </c>
      <c r="AB44">
        <v>41</v>
      </c>
      <c r="AC44">
        <v>1.7</v>
      </c>
      <c r="AD44">
        <v>-1.87</v>
      </c>
      <c r="AE44">
        <v>0</v>
      </c>
    </row>
    <row r="45" spans="1:31" x14ac:dyDescent="0.2">
      <c r="A45" t="s">
        <v>37</v>
      </c>
      <c r="B45" s="17">
        <v>42827.25</v>
      </c>
      <c r="C45">
        <f>(D45+E45)/2</f>
        <v>23.15</v>
      </c>
      <c r="D45">
        <v>23.3</v>
      </c>
      <c r="E45">
        <v>23</v>
      </c>
      <c r="F45">
        <v>92</v>
      </c>
      <c r="G45">
        <v>-2.37</v>
      </c>
      <c r="H45" s="19">
        <f t="shared" si="0"/>
        <v>-2.3700000000000001E-3</v>
      </c>
      <c r="I45">
        <v>265</v>
      </c>
      <c r="S45">
        <v>92</v>
      </c>
      <c r="T45">
        <v>91</v>
      </c>
      <c r="U45">
        <v>21.7</v>
      </c>
      <c r="V45">
        <v>21.7</v>
      </c>
      <c r="W45">
        <v>21.5</v>
      </c>
      <c r="X45">
        <v>999.2</v>
      </c>
      <c r="Y45">
        <v>999.7</v>
      </c>
      <c r="Z45">
        <v>999.1</v>
      </c>
      <c r="AA45">
        <v>0.9</v>
      </c>
      <c r="AB45">
        <v>265</v>
      </c>
      <c r="AC45">
        <v>2.6</v>
      </c>
      <c r="AD45">
        <v>-2.37</v>
      </c>
      <c r="AE45">
        <v>0</v>
      </c>
    </row>
    <row r="46" spans="1:31" x14ac:dyDescent="0.2">
      <c r="A46" t="s">
        <v>37</v>
      </c>
      <c r="B46" s="17">
        <v>42827.208333333336</v>
      </c>
      <c r="C46">
        <f>(D46+E46)/2</f>
        <v>23.25</v>
      </c>
      <c r="D46">
        <v>23.5</v>
      </c>
      <c r="E46">
        <v>23</v>
      </c>
      <c r="F46">
        <v>91</v>
      </c>
      <c r="G46">
        <v>-3.17</v>
      </c>
      <c r="H46" s="19">
        <f t="shared" si="0"/>
        <v>-3.1700000000000001E-3</v>
      </c>
      <c r="I46">
        <v>288</v>
      </c>
      <c r="S46">
        <v>91</v>
      </c>
      <c r="T46">
        <v>90</v>
      </c>
      <c r="U46">
        <v>21.6</v>
      </c>
      <c r="V46">
        <v>21.7</v>
      </c>
      <c r="W46">
        <v>21.5</v>
      </c>
      <c r="X46">
        <v>999.7</v>
      </c>
      <c r="Y46">
        <v>999.9</v>
      </c>
      <c r="Z46">
        <v>999.6</v>
      </c>
      <c r="AA46">
        <v>0.9</v>
      </c>
      <c r="AB46">
        <v>288</v>
      </c>
      <c r="AC46">
        <v>2.8</v>
      </c>
      <c r="AD46">
        <v>-3.17</v>
      </c>
      <c r="AE46">
        <v>0</v>
      </c>
    </row>
    <row r="47" spans="1:31" x14ac:dyDescent="0.2">
      <c r="A47" t="s">
        <v>37</v>
      </c>
      <c r="B47" s="17">
        <v>42827.166666666664</v>
      </c>
      <c r="C47">
        <f>(D47+E47)/2</f>
        <v>24</v>
      </c>
      <c r="D47">
        <v>24.5</v>
      </c>
      <c r="E47">
        <v>23.5</v>
      </c>
      <c r="F47">
        <v>90</v>
      </c>
      <c r="G47">
        <v>-0.97</v>
      </c>
      <c r="H47" s="19">
        <f t="shared" si="0"/>
        <v>-9.6999999999999994E-4</v>
      </c>
      <c r="I47">
        <v>300</v>
      </c>
      <c r="S47">
        <v>92</v>
      </c>
      <c r="T47">
        <v>88</v>
      </c>
      <c r="U47">
        <v>21.7</v>
      </c>
      <c r="V47">
        <v>22.6</v>
      </c>
      <c r="W47">
        <v>21.7</v>
      </c>
      <c r="X47">
        <v>999.9</v>
      </c>
      <c r="Y47">
        <v>1000.6</v>
      </c>
      <c r="Z47">
        <v>999.9</v>
      </c>
      <c r="AA47">
        <v>1.3</v>
      </c>
      <c r="AB47">
        <v>300</v>
      </c>
      <c r="AC47">
        <v>3.7</v>
      </c>
      <c r="AD47">
        <v>-0.97</v>
      </c>
      <c r="AE47">
        <v>0</v>
      </c>
    </row>
    <row r="48" spans="1:31" x14ac:dyDescent="0.2">
      <c r="A48" t="s">
        <v>37</v>
      </c>
      <c r="B48" s="17">
        <v>42827.125</v>
      </c>
      <c r="C48">
        <f>(D48+E48)/2</f>
        <v>23.45</v>
      </c>
      <c r="D48">
        <v>23.9</v>
      </c>
      <c r="E48">
        <v>23</v>
      </c>
      <c r="F48">
        <v>92</v>
      </c>
      <c r="G48">
        <v>-1.91</v>
      </c>
      <c r="H48" s="19">
        <f t="shared" si="0"/>
        <v>-1.91E-3</v>
      </c>
      <c r="I48">
        <v>138</v>
      </c>
      <c r="S48">
        <v>93</v>
      </c>
      <c r="T48">
        <v>92</v>
      </c>
      <c r="U48">
        <v>22.5</v>
      </c>
      <c r="V48">
        <v>22.5</v>
      </c>
      <c r="W48">
        <v>21.8</v>
      </c>
      <c r="X48">
        <v>1000.6</v>
      </c>
      <c r="Y48">
        <v>1001.8</v>
      </c>
      <c r="Z48">
        <v>1000.6</v>
      </c>
      <c r="AA48">
        <v>1.8</v>
      </c>
      <c r="AB48">
        <v>138</v>
      </c>
      <c r="AC48">
        <v>3.6</v>
      </c>
      <c r="AD48">
        <v>-1.91</v>
      </c>
      <c r="AE48">
        <v>0</v>
      </c>
    </row>
    <row r="49" spans="1:31" x14ac:dyDescent="0.2">
      <c r="A49" t="s">
        <v>37</v>
      </c>
      <c r="B49" s="17">
        <v>42827.083333333336</v>
      </c>
      <c r="C49">
        <f>(D49+E49)/2</f>
        <v>23.2</v>
      </c>
      <c r="D49">
        <v>23.4</v>
      </c>
      <c r="E49">
        <v>23</v>
      </c>
      <c r="F49">
        <v>93</v>
      </c>
      <c r="G49">
        <v>-2.06</v>
      </c>
      <c r="H49" s="19">
        <f t="shared" si="0"/>
        <v>-2.0600000000000002E-3</v>
      </c>
      <c r="I49">
        <v>99</v>
      </c>
      <c r="S49">
        <v>93</v>
      </c>
      <c r="T49">
        <v>93</v>
      </c>
      <c r="U49">
        <v>22</v>
      </c>
      <c r="V49">
        <v>22.1</v>
      </c>
      <c r="W49">
        <v>21.7</v>
      </c>
      <c r="X49">
        <v>1001.8</v>
      </c>
      <c r="Y49">
        <v>1002.3</v>
      </c>
      <c r="Z49">
        <v>1001.8</v>
      </c>
      <c r="AA49">
        <v>1.3</v>
      </c>
      <c r="AB49">
        <v>99</v>
      </c>
      <c r="AC49">
        <v>2.2000000000000002</v>
      </c>
      <c r="AD49">
        <v>-2.06</v>
      </c>
      <c r="AE49">
        <v>0</v>
      </c>
    </row>
    <row r="50" spans="1:31" x14ac:dyDescent="0.2">
      <c r="A50" t="s">
        <v>37</v>
      </c>
      <c r="B50" s="17">
        <v>42827.041666666664</v>
      </c>
      <c r="C50">
        <f>(D50+E50)/2</f>
        <v>23.299999999999997</v>
      </c>
      <c r="D50">
        <v>23.4</v>
      </c>
      <c r="E50">
        <v>23.2</v>
      </c>
      <c r="F50">
        <v>93</v>
      </c>
      <c r="G50">
        <v>-2.0499999999999998</v>
      </c>
      <c r="H50" s="19">
        <f t="shared" si="0"/>
        <v>-2.0499999999999997E-3</v>
      </c>
      <c r="I50">
        <v>118</v>
      </c>
      <c r="S50">
        <v>93</v>
      </c>
      <c r="T50">
        <v>93</v>
      </c>
      <c r="U50">
        <v>22.1</v>
      </c>
      <c r="V50">
        <v>22.3</v>
      </c>
      <c r="W50">
        <v>22</v>
      </c>
      <c r="X50">
        <v>1002.3</v>
      </c>
      <c r="Y50">
        <v>1002.3</v>
      </c>
      <c r="Z50">
        <v>1002.1</v>
      </c>
      <c r="AA50">
        <v>1.4</v>
      </c>
      <c r="AB50">
        <v>118</v>
      </c>
      <c r="AC50">
        <v>3</v>
      </c>
      <c r="AD50">
        <v>-2.0499999999999998</v>
      </c>
      <c r="AE50">
        <v>0</v>
      </c>
    </row>
    <row r="51" spans="1:31" x14ac:dyDescent="0.2">
      <c r="A51" t="s">
        <v>37</v>
      </c>
      <c r="B51" s="17">
        <v>42827</v>
      </c>
      <c r="C51">
        <f>(D51+E51)/2</f>
        <v>23.299999999999997</v>
      </c>
      <c r="D51">
        <v>23.4</v>
      </c>
      <c r="E51">
        <v>23.2</v>
      </c>
      <c r="F51">
        <v>93</v>
      </c>
      <c r="G51">
        <v>-1.85</v>
      </c>
      <c r="H51" s="19">
        <f t="shared" si="0"/>
        <v>-1.8500000000000001E-3</v>
      </c>
      <c r="I51">
        <v>63</v>
      </c>
      <c r="S51">
        <v>93</v>
      </c>
      <c r="T51">
        <v>92</v>
      </c>
      <c r="U51">
        <v>22.1</v>
      </c>
      <c r="V51">
        <v>22.2</v>
      </c>
      <c r="W51">
        <v>21.9</v>
      </c>
      <c r="X51">
        <v>1002.1</v>
      </c>
      <c r="Y51">
        <v>1002.3</v>
      </c>
      <c r="Z51">
        <v>1002.1</v>
      </c>
      <c r="AA51">
        <v>0.4</v>
      </c>
      <c r="AB51">
        <v>63</v>
      </c>
      <c r="AC51">
        <v>2.2999999999999998</v>
      </c>
      <c r="AD51">
        <v>-1.85</v>
      </c>
      <c r="AE51">
        <v>0</v>
      </c>
    </row>
    <row r="52" spans="1:31" x14ac:dyDescent="0.2">
      <c r="A52" t="s">
        <v>37</v>
      </c>
      <c r="B52" s="17">
        <v>42828.958333333336</v>
      </c>
      <c r="C52">
        <f>(D52+E52)/2</f>
        <v>26.15</v>
      </c>
      <c r="D52">
        <v>26.3</v>
      </c>
      <c r="E52">
        <v>26</v>
      </c>
      <c r="F52">
        <v>80</v>
      </c>
      <c r="G52">
        <v>-3.54</v>
      </c>
      <c r="H52" s="19">
        <f t="shared" si="0"/>
        <v>-3.5400000000000002E-3</v>
      </c>
      <c r="I52">
        <v>104</v>
      </c>
      <c r="S52">
        <v>82</v>
      </c>
      <c r="T52">
        <v>80</v>
      </c>
      <c r="U52">
        <v>22.3</v>
      </c>
      <c r="V52">
        <v>22.8</v>
      </c>
      <c r="W52">
        <v>22.3</v>
      </c>
      <c r="X52">
        <v>998.9</v>
      </c>
      <c r="Y52">
        <v>998.9</v>
      </c>
      <c r="Z52">
        <v>998.3</v>
      </c>
      <c r="AA52">
        <v>3.1</v>
      </c>
      <c r="AB52">
        <v>104</v>
      </c>
      <c r="AC52">
        <v>5.7</v>
      </c>
      <c r="AD52">
        <v>-3.54</v>
      </c>
      <c r="AE52">
        <v>0</v>
      </c>
    </row>
    <row r="53" spans="1:31" x14ac:dyDescent="0.2">
      <c r="A53" t="s">
        <v>37</v>
      </c>
      <c r="B53" s="17">
        <v>42828.916666666664</v>
      </c>
      <c r="C53">
        <f>(D53+E53)/2</f>
        <v>26.3</v>
      </c>
      <c r="D53">
        <v>26.5</v>
      </c>
      <c r="E53">
        <v>26.1</v>
      </c>
      <c r="F53">
        <v>82</v>
      </c>
      <c r="G53">
        <v>-3.54</v>
      </c>
      <c r="H53" s="19">
        <f t="shared" si="0"/>
        <v>-3.5400000000000002E-3</v>
      </c>
      <c r="I53">
        <v>98</v>
      </c>
      <c r="S53">
        <v>82</v>
      </c>
      <c r="T53">
        <v>81</v>
      </c>
      <c r="U53">
        <v>22.8</v>
      </c>
      <c r="V53">
        <v>23</v>
      </c>
      <c r="W53">
        <v>22.8</v>
      </c>
      <c r="X53">
        <v>998.3</v>
      </c>
      <c r="Y53">
        <v>998.4</v>
      </c>
      <c r="Z53">
        <v>998</v>
      </c>
      <c r="AA53">
        <v>3</v>
      </c>
      <c r="AB53">
        <v>98</v>
      </c>
      <c r="AC53">
        <v>6.3</v>
      </c>
      <c r="AD53">
        <v>-3.54</v>
      </c>
      <c r="AE53">
        <v>0</v>
      </c>
    </row>
    <row r="54" spans="1:31" x14ac:dyDescent="0.2">
      <c r="A54" t="s">
        <v>37</v>
      </c>
      <c r="B54" s="17">
        <v>42828.875</v>
      </c>
      <c r="C54">
        <f>(D54+E54)/2</f>
        <v>26.75</v>
      </c>
      <c r="D54">
        <v>27</v>
      </c>
      <c r="E54">
        <v>26.5</v>
      </c>
      <c r="F54">
        <v>81</v>
      </c>
      <c r="G54">
        <v>54.79</v>
      </c>
      <c r="H54" s="19">
        <f t="shared" si="0"/>
        <v>5.4789999999999998E-2</v>
      </c>
      <c r="I54">
        <v>105</v>
      </c>
      <c r="S54">
        <v>83</v>
      </c>
      <c r="T54">
        <v>80</v>
      </c>
      <c r="U54">
        <v>23</v>
      </c>
      <c r="V54">
        <v>23.8</v>
      </c>
      <c r="W54">
        <v>22.9</v>
      </c>
      <c r="X54">
        <v>998</v>
      </c>
      <c r="Y54">
        <v>998</v>
      </c>
      <c r="Z54">
        <v>997.4</v>
      </c>
      <c r="AA54">
        <v>3.6</v>
      </c>
      <c r="AB54">
        <v>105</v>
      </c>
      <c r="AC54">
        <v>7.3</v>
      </c>
      <c r="AD54">
        <v>54.79</v>
      </c>
      <c r="AE54">
        <v>0</v>
      </c>
    </row>
    <row r="55" spans="1:31" x14ac:dyDescent="0.2">
      <c r="A55" t="s">
        <v>37</v>
      </c>
      <c r="B55" s="17">
        <v>42828.833333333336</v>
      </c>
      <c r="C55">
        <f>(D55+E55)/2</f>
        <v>27.049999999999997</v>
      </c>
      <c r="D55">
        <v>27.2</v>
      </c>
      <c r="E55">
        <v>26.9</v>
      </c>
      <c r="F55">
        <v>83</v>
      </c>
      <c r="G55">
        <v>202.3</v>
      </c>
      <c r="H55" s="19">
        <f t="shared" si="0"/>
        <v>0.20230000000000001</v>
      </c>
      <c r="I55">
        <v>99</v>
      </c>
      <c r="S55">
        <v>86</v>
      </c>
      <c r="T55">
        <v>83</v>
      </c>
      <c r="U55">
        <v>23.8</v>
      </c>
      <c r="V55">
        <v>24.5</v>
      </c>
      <c r="W55">
        <v>23.8</v>
      </c>
      <c r="X55">
        <v>997.4</v>
      </c>
      <c r="Y55">
        <v>997.4</v>
      </c>
      <c r="Z55">
        <v>997</v>
      </c>
      <c r="AA55">
        <v>3.8</v>
      </c>
      <c r="AB55">
        <v>99</v>
      </c>
      <c r="AC55">
        <v>7</v>
      </c>
      <c r="AD55">
        <v>202.3</v>
      </c>
      <c r="AE55">
        <v>0</v>
      </c>
    </row>
    <row r="56" spans="1:31" x14ac:dyDescent="0.2">
      <c r="A56" t="s">
        <v>37</v>
      </c>
      <c r="B56" s="17">
        <v>42828.791666666664</v>
      </c>
      <c r="C56">
        <f>(D56+E56)/2</f>
        <v>27.35</v>
      </c>
      <c r="D56">
        <v>27.6</v>
      </c>
      <c r="E56">
        <v>27.1</v>
      </c>
      <c r="F56">
        <v>84</v>
      </c>
      <c r="G56">
        <v>610.29999999999995</v>
      </c>
      <c r="H56" s="19">
        <f t="shared" si="0"/>
        <v>0.61029999999999995</v>
      </c>
      <c r="I56">
        <v>86</v>
      </c>
      <c r="S56">
        <v>84</v>
      </c>
      <c r="T56">
        <v>81</v>
      </c>
      <c r="U56">
        <v>24.2</v>
      </c>
      <c r="V56">
        <v>24.5</v>
      </c>
      <c r="W56">
        <v>23.7</v>
      </c>
      <c r="X56">
        <v>997.2</v>
      </c>
      <c r="Y56">
        <v>997.5</v>
      </c>
      <c r="Z56">
        <v>997</v>
      </c>
      <c r="AA56">
        <v>2.9</v>
      </c>
      <c r="AB56">
        <v>86</v>
      </c>
      <c r="AC56">
        <v>6.8</v>
      </c>
      <c r="AD56">
        <v>610.29999999999995</v>
      </c>
      <c r="AE56">
        <v>0</v>
      </c>
    </row>
    <row r="57" spans="1:31" x14ac:dyDescent="0.2">
      <c r="A57" t="s">
        <v>37</v>
      </c>
      <c r="B57" s="17">
        <v>42828.75</v>
      </c>
      <c r="C57">
        <f>(D57+E57)/2</f>
        <v>26.4</v>
      </c>
      <c r="D57">
        <v>27.3</v>
      </c>
      <c r="E57">
        <v>25.5</v>
      </c>
      <c r="F57">
        <v>83</v>
      </c>
      <c r="G57">
        <v>670.2</v>
      </c>
      <c r="H57" s="19">
        <f t="shared" si="0"/>
        <v>0.67020000000000002</v>
      </c>
      <c r="I57">
        <v>110</v>
      </c>
      <c r="S57">
        <v>91</v>
      </c>
      <c r="T57">
        <v>83</v>
      </c>
      <c r="U57">
        <v>24</v>
      </c>
      <c r="V57">
        <v>24.6</v>
      </c>
      <c r="W57">
        <v>23.7</v>
      </c>
      <c r="X57">
        <v>997.4</v>
      </c>
      <c r="Y57">
        <v>997.9</v>
      </c>
      <c r="Z57">
        <v>997.2</v>
      </c>
      <c r="AA57">
        <v>1.9</v>
      </c>
      <c r="AB57">
        <v>110</v>
      </c>
      <c r="AC57">
        <v>4.5999999999999996</v>
      </c>
      <c r="AD57">
        <v>670.2</v>
      </c>
      <c r="AE57">
        <v>0</v>
      </c>
    </row>
    <row r="58" spans="1:31" x14ac:dyDescent="0.2">
      <c r="A58" t="s">
        <v>37</v>
      </c>
      <c r="B58" s="17">
        <v>42828.708333333336</v>
      </c>
      <c r="C58">
        <f>(D58+E58)/2</f>
        <v>25.95</v>
      </c>
      <c r="D58">
        <v>29.2</v>
      </c>
      <c r="E58">
        <v>22.7</v>
      </c>
      <c r="F58">
        <v>90</v>
      </c>
      <c r="G58">
        <v>477</v>
      </c>
      <c r="H58" s="19">
        <f t="shared" si="0"/>
        <v>0.47699999999999998</v>
      </c>
      <c r="I58">
        <v>95</v>
      </c>
      <c r="S58">
        <v>90</v>
      </c>
      <c r="T58">
        <v>73</v>
      </c>
      <c r="U58">
        <v>23.8</v>
      </c>
      <c r="V58">
        <v>24.6</v>
      </c>
      <c r="W58">
        <v>20.3</v>
      </c>
      <c r="X58">
        <v>997.9</v>
      </c>
      <c r="Y58">
        <v>998.4</v>
      </c>
      <c r="Z58">
        <v>997.8</v>
      </c>
      <c r="AA58">
        <v>0.5</v>
      </c>
      <c r="AB58">
        <v>95</v>
      </c>
      <c r="AC58">
        <v>10.7</v>
      </c>
      <c r="AD58">
        <v>477</v>
      </c>
      <c r="AE58">
        <v>12</v>
      </c>
    </row>
    <row r="59" spans="1:31" x14ac:dyDescent="0.2">
      <c r="A59" t="s">
        <v>37</v>
      </c>
      <c r="B59" s="17">
        <v>42828.666666666664</v>
      </c>
      <c r="C59">
        <f>(D59+E59)/2</f>
        <v>29.7</v>
      </c>
      <c r="D59">
        <v>31</v>
      </c>
      <c r="E59">
        <v>28.4</v>
      </c>
      <c r="F59">
        <v>77</v>
      </c>
      <c r="G59">
        <v>1996</v>
      </c>
      <c r="H59" s="19">
        <f t="shared" si="0"/>
        <v>1.996</v>
      </c>
      <c r="I59">
        <v>83</v>
      </c>
      <c r="S59">
        <v>77</v>
      </c>
      <c r="T59">
        <v>64</v>
      </c>
      <c r="U59">
        <v>24.1</v>
      </c>
      <c r="V59">
        <v>24.7</v>
      </c>
      <c r="W59">
        <v>23.4</v>
      </c>
      <c r="X59">
        <v>998.1</v>
      </c>
      <c r="Y59">
        <v>998.9</v>
      </c>
      <c r="Z59">
        <v>998.1</v>
      </c>
      <c r="AA59">
        <v>4.2</v>
      </c>
      <c r="AB59">
        <v>83</v>
      </c>
      <c r="AC59">
        <v>10.1</v>
      </c>
      <c r="AD59">
        <v>1996</v>
      </c>
      <c r="AE59">
        <v>0</v>
      </c>
    </row>
    <row r="60" spans="1:31" x14ac:dyDescent="0.2">
      <c r="A60" t="s">
        <v>37</v>
      </c>
      <c r="B60" s="17">
        <v>42828.625</v>
      </c>
      <c r="C60">
        <f>(D60+E60)/2</f>
        <v>29.95</v>
      </c>
      <c r="D60">
        <v>31.2</v>
      </c>
      <c r="E60">
        <v>28.7</v>
      </c>
      <c r="F60">
        <v>68</v>
      </c>
      <c r="G60">
        <v>3085</v>
      </c>
      <c r="H60" s="19">
        <f t="shared" si="0"/>
        <v>3.085</v>
      </c>
      <c r="I60">
        <v>86</v>
      </c>
      <c r="S60">
        <v>76</v>
      </c>
      <c r="T60">
        <v>64</v>
      </c>
      <c r="U60">
        <v>24.3</v>
      </c>
      <c r="V60">
        <v>25.5</v>
      </c>
      <c r="W60">
        <v>22.1</v>
      </c>
      <c r="X60">
        <v>998.9</v>
      </c>
      <c r="Y60">
        <v>999.8</v>
      </c>
      <c r="Z60">
        <v>998.8</v>
      </c>
      <c r="AA60">
        <v>4.5</v>
      </c>
      <c r="AB60">
        <v>86</v>
      </c>
      <c r="AC60">
        <v>8.9</v>
      </c>
      <c r="AD60">
        <v>3085</v>
      </c>
      <c r="AE60">
        <v>0</v>
      </c>
    </row>
    <row r="61" spans="1:31" x14ac:dyDescent="0.2">
      <c r="A61" t="s">
        <v>37</v>
      </c>
      <c r="B61" s="17">
        <v>42828.583333333336</v>
      </c>
      <c r="C61">
        <f>(D61+E61)/2</f>
        <v>29.95</v>
      </c>
      <c r="D61">
        <v>30.9</v>
      </c>
      <c r="E61">
        <v>29</v>
      </c>
      <c r="F61">
        <v>65</v>
      </c>
      <c r="G61">
        <v>2785</v>
      </c>
      <c r="H61" s="19">
        <f t="shared" si="0"/>
        <v>2.7850000000000001</v>
      </c>
      <c r="I61">
        <v>115</v>
      </c>
      <c r="S61">
        <v>69</v>
      </c>
      <c r="T61">
        <v>61</v>
      </c>
      <c r="U61">
        <v>22.3</v>
      </c>
      <c r="V61">
        <v>23.5</v>
      </c>
      <c r="W61">
        <v>22</v>
      </c>
      <c r="X61">
        <v>999.8</v>
      </c>
      <c r="Y61">
        <v>1000.3</v>
      </c>
      <c r="Z61">
        <v>999.8</v>
      </c>
      <c r="AA61">
        <v>4.8</v>
      </c>
      <c r="AB61">
        <v>115</v>
      </c>
      <c r="AC61">
        <v>8.9</v>
      </c>
      <c r="AD61">
        <v>2785</v>
      </c>
      <c r="AE61">
        <v>0</v>
      </c>
    </row>
    <row r="62" spans="1:31" x14ac:dyDescent="0.2">
      <c r="A62" t="s">
        <v>37</v>
      </c>
      <c r="B62" s="17">
        <v>42828.541666666664</v>
      </c>
      <c r="C62">
        <f>(D62+E62)/2</f>
        <v>29.25</v>
      </c>
      <c r="D62">
        <v>30.1</v>
      </c>
      <c r="E62">
        <v>28.4</v>
      </c>
      <c r="F62">
        <v>68</v>
      </c>
      <c r="G62">
        <v>1814</v>
      </c>
      <c r="H62" s="19">
        <f t="shared" si="0"/>
        <v>1.8140000000000001</v>
      </c>
      <c r="I62">
        <v>121</v>
      </c>
      <c r="S62">
        <v>71</v>
      </c>
      <c r="T62">
        <v>65</v>
      </c>
      <c r="U62">
        <v>22.6</v>
      </c>
      <c r="V62">
        <v>23.4</v>
      </c>
      <c r="W62">
        <v>22</v>
      </c>
      <c r="X62">
        <v>1000.3</v>
      </c>
      <c r="Y62">
        <v>1000.5</v>
      </c>
      <c r="Z62">
        <v>1000.3</v>
      </c>
      <c r="AA62">
        <v>4.4000000000000004</v>
      </c>
      <c r="AB62">
        <v>121</v>
      </c>
      <c r="AC62">
        <v>8.6999999999999993</v>
      </c>
      <c r="AD62">
        <v>1814</v>
      </c>
      <c r="AE62">
        <v>0</v>
      </c>
    </row>
    <row r="63" spans="1:31" x14ac:dyDescent="0.2">
      <c r="A63" t="s">
        <v>37</v>
      </c>
      <c r="B63" s="17">
        <v>42828.5</v>
      </c>
      <c r="C63">
        <f>(D63+E63)/2</f>
        <v>28.700000000000003</v>
      </c>
      <c r="D63">
        <v>29.3</v>
      </c>
      <c r="E63">
        <v>28.1</v>
      </c>
      <c r="F63">
        <v>68</v>
      </c>
      <c r="G63">
        <v>1815</v>
      </c>
      <c r="H63" s="19">
        <f t="shared" si="0"/>
        <v>1.8149999999999999</v>
      </c>
      <c r="I63">
        <v>132</v>
      </c>
      <c r="S63">
        <v>73</v>
      </c>
      <c r="T63">
        <v>67</v>
      </c>
      <c r="U63">
        <v>22.9</v>
      </c>
      <c r="V63">
        <v>23.1</v>
      </c>
      <c r="W63">
        <v>22.2</v>
      </c>
      <c r="X63">
        <v>1000.4</v>
      </c>
      <c r="Y63">
        <v>1000.5</v>
      </c>
      <c r="Z63">
        <v>1000.1</v>
      </c>
      <c r="AA63">
        <v>3.2</v>
      </c>
      <c r="AB63">
        <v>132</v>
      </c>
      <c r="AC63">
        <v>7.2</v>
      </c>
      <c r="AD63">
        <v>1815</v>
      </c>
      <c r="AE63">
        <v>0</v>
      </c>
    </row>
    <row r="64" spans="1:31" x14ac:dyDescent="0.2">
      <c r="A64" t="s">
        <v>37</v>
      </c>
      <c r="B64" s="17">
        <v>42828.458333333336</v>
      </c>
      <c r="C64">
        <f>(D64+E64)/2</f>
        <v>27.65</v>
      </c>
      <c r="D64">
        <v>28.5</v>
      </c>
      <c r="E64">
        <v>26.8</v>
      </c>
      <c r="F64">
        <v>73</v>
      </c>
      <c r="G64">
        <v>1270</v>
      </c>
      <c r="H64" s="19">
        <f t="shared" si="0"/>
        <v>1.27</v>
      </c>
      <c r="I64">
        <v>138</v>
      </c>
      <c r="S64">
        <v>78</v>
      </c>
      <c r="T64">
        <v>70</v>
      </c>
      <c r="U64">
        <v>22.7</v>
      </c>
      <c r="V64">
        <v>22.8</v>
      </c>
      <c r="W64">
        <v>22</v>
      </c>
      <c r="X64">
        <v>1000.2</v>
      </c>
      <c r="Y64">
        <v>1000.2</v>
      </c>
      <c r="Z64">
        <v>999.3</v>
      </c>
      <c r="AA64">
        <v>2.5</v>
      </c>
      <c r="AB64">
        <v>138</v>
      </c>
      <c r="AC64">
        <v>6.9</v>
      </c>
      <c r="AD64">
        <v>1270</v>
      </c>
      <c r="AE64">
        <v>0</v>
      </c>
    </row>
    <row r="65" spans="1:31" x14ac:dyDescent="0.2">
      <c r="A65" t="s">
        <v>37</v>
      </c>
      <c r="B65" s="17">
        <v>42828.416666666664</v>
      </c>
      <c r="C65">
        <f>(D65+E65)/2</f>
        <v>26.05</v>
      </c>
      <c r="D65">
        <v>26.8</v>
      </c>
      <c r="E65">
        <v>25.3</v>
      </c>
      <c r="F65">
        <v>78</v>
      </c>
      <c r="G65">
        <v>296.39999999999998</v>
      </c>
      <c r="H65" s="19">
        <f t="shared" si="0"/>
        <v>0.2964</v>
      </c>
      <c r="I65">
        <v>117</v>
      </c>
      <c r="S65">
        <v>81</v>
      </c>
      <c r="T65">
        <v>78</v>
      </c>
      <c r="U65">
        <v>22.6</v>
      </c>
      <c r="V65">
        <v>22.6</v>
      </c>
      <c r="W65">
        <v>21.8</v>
      </c>
      <c r="X65">
        <v>999.3</v>
      </c>
      <c r="Y65">
        <v>999.3</v>
      </c>
      <c r="Z65">
        <v>998.6</v>
      </c>
      <c r="AA65">
        <v>2.4</v>
      </c>
      <c r="AB65">
        <v>117</v>
      </c>
      <c r="AC65">
        <v>5.9</v>
      </c>
      <c r="AD65">
        <v>296.39999999999998</v>
      </c>
      <c r="AE65">
        <v>0</v>
      </c>
    </row>
    <row r="66" spans="1:31" x14ac:dyDescent="0.2">
      <c r="A66" t="s">
        <v>37</v>
      </c>
      <c r="B66" s="17">
        <v>42828.375</v>
      </c>
      <c r="C66">
        <f>(D66+E66)/2</f>
        <v>25.8</v>
      </c>
      <c r="D66">
        <v>26.3</v>
      </c>
      <c r="E66">
        <v>25.3</v>
      </c>
      <c r="F66">
        <v>81</v>
      </c>
      <c r="G66">
        <v>10.72</v>
      </c>
      <c r="H66" s="19">
        <f t="shared" si="0"/>
        <v>1.072E-2</v>
      </c>
      <c r="I66">
        <v>97</v>
      </c>
      <c r="S66">
        <v>81</v>
      </c>
      <c r="T66">
        <v>76</v>
      </c>
      <c r="U66">
        <v>21.8</v>
      </c>
      <c r="V66">
        <v>21.9</v>
      </c>
      <c r="W66">
        <v>21.6</v>
      </c>
      <c r="X66">
        <v>998.6</v>
      </c>
      <c r="Y66">
        <v>998.6</v>
      </c>
      <c r="Z66">
        <v>997.8</v>
      </c>
      <c r="AA66">
        <v>1.7</v>
      </c>
      <c r="AB66">
        <v>97</v>
      </c>
      <c r="AC66">
        <v>6.9</v>
      </c>
      <c r="AD66">
        <v>10.72</v>
      </c>
      <c r="AE66">
        <v>0</v>
      </c>
    </row>
    <row r="67" spans="1:31" x14ac:dyDescent="0.2">
      <c r="A67" t="s">
        <v>37</v>
      </c>
      <c r="B67" s="17">
        <v>42828.333333333336</v>
      </c>
      <c r="C67">
        <f>(D67+E67)/2</f>
        <v>25.95</v>
      </c>
      <c r="D67">
        <v>26.2</v>
      </c>
      <c r="E67">
        <v>25.7</v>
      </c>
      <c r="F67">
        <v>78</v>
      </c>
      <c r="G67">
        <v>-3.54</v>
      </c>
      <c r="H67" s="19">
        <f t="shared" ref="H67:H130" si="1">G67/1000</f>
        <v>-3.5400000000000002E-3</v>
      </c>
      <c r="I67">
        <v>126</v>
      </c>
      <c r="S67">
        <v>82</v>
      </c>
      <c r="T67">
        <v>77</v>
      </c>
      <c r="U67">
        <v>21.8</v>
      </c>
      <c r="V67">
        <v>22.5</v>
      </c>
      <c r="W67">
        <v>21.7</v>
      </c>
      <c r="X67">
        <v>997.8</v>
      </c>
      <c r="Y67">
        <v>997.8</v>
      </c>
      <c r="Z67">
        <v>997.6</v>
      </c>
      <c r="AA67">
        <v>3.2</v>
      </c>
      <c r="AB67">
        <v>126</v>
      </c>
      <c r="AC67">
        <v>8.8000000000000007</v>
      </c>
      <c r="AD67">
        <v>-3.54</v>
      </c>
      <c r="AE67">
        <v>0</v>
      </c>
    </row>
    <row r="68" spans="1:31" x14ac:dyDescent="0.2">
      <c r="A68" t="s">
        <v>37</v>
      </c>
      <c r="B68" s="17">
        <v>42828.291666666664</v>
      </c>
      <c r="C68">
        <f>(D68+E68)/2</f>
        <v>26.049999999999997</v>
      </c>
      <c r="D68">
        <v>26.2</v>
      </c>
      <c r="E68">
        <v>25.9</v>
      </c>
      <c r="F68">
        <v>81</v>
      </c>
      <c r="G68">
        <v>-3.54</v>
      </c>
      <c r="H68" s="19">
        <f t="shared" si="1"/>
        <v>-3.5400000000000002E-3</v>
      </c>
      <c r="I68">
        <v>114</v>
      </c>
      <c r="S68">
        <v>83</v>
      </c>
      <c r="T68">
        <v>81</v>
      </c>
      <c r="U68">
        <v>22.4</v>
      </c>
      <c r="V68">
        <v>22.9</v>
      </c>
      <c r="W68">
        <v>22.4</v>
      </c>
      <c r="X68">
        <v>997.7</v>
      </c>
      <c r="Y68">
        <v>997.7</v>
      </c>
      <c r="Z68">
        <v>997.5</v>
      </c>
      <c r="AA68">
        <v>3.4</v>
      </c>
      <c r="AB68">
        <v>114</v>
      </c>
      <c r="AC68">
        <v>6.8</v>
      </c>
      <c r="AD68">
        <v>-3.54</v>
      </c>
      <c r="AE68">
        <v>0</v>
      </c>
    </row>
    <row r="69" spans="1:31" x14ac:dyDescent="0.2">
      <c r="A69" t="s">
        <v>37</v>
      </c>
      <c r="B69" s="17">
        <v>42828.25</v>
      </c>
      <c r="C69">
        <f>(D69+E69)/2</f>
        <v>26.049999999999997</v>
      </c>
      <c r="D69">
        <v>26.2</v>
      </c>
      <c r="E69">
        <v>25.9</v>
      </c>
      <c r="F69">
        <v>83</v>
      </c>
      <c r="G69">
        <v>-3.54</v>
      </c>
      <c r="H69" s="19">
        <f t="shared" si="1"/>
        <v>-3.5400000000000002E-3</v>
      </c>
      <c r="I69">
        <v>111</v>
      </c>
      <c r="S69">
        <v>83</v>
      </c>
      <c r="T69">
        <v>82</v>
      </c>
      <c r="U69">
        <v>22.8</v>
      </c>
      <c r="V69">
        <v>23</v>
      </c>
      <c r="W69">
        <v>22.8</v>
      </c>
      <c r="X69">
        <v>997.6</v>
      </c>
      <c r="Y69">
        <v>997.8</v>
      </c>
      <c r="Z69">
        <v>997.5</v>
      </c>
      <c r="AA69">
        <v>3.5</v>
      </c>
      <c r="AB69">
        <v>111</v>
      </c>
      <c r="AC69">
        <v>7.8</v>
      </c>
      <c r="AD69">
        <v>-3.54</v>
      </c>
      <c r="AE69">
        <v>0</v>
      </c>
    </row>
    <row r="70" spans="1:31" x14ac:dyDescent="0.2">
      <c r="A70" t="s">
        <v>37</v>
      </c>
      <c r="B70" s="17">
        <v>42828.208333333336</v>
      </c>
      <c r="C70">
        <f>(D70+E70)/2</f>
        <v>26.1</v>
      </c>
      <c r="D70">
        <v>26.2</v>
      </c>
      <c r="E70">
        <v>26</v>
      </c>
      <c r="F70">
        <v>83</v>
      </c>
      <c r="G70">
        <v>-3.11</v>
      </c>
      <c r="H70" s="19">
        <f t="shared" si="1"/>
        <v>-3.1099999999999999E-3</v>
      </c>
      <c r="I70">
        <v>106</v>
      </c>
      <c r="S70">
        <v>84</v>
      </c>
      <c r="T70">
        <v>83</v>
      </c>
      <c r="U70">
        <v>23</v>
      </c>
      <c r="V70">
        <v>23.1</v>
      </c>
      <c r="W70">
        <v>23</v>
      </c>
      <c r="X70">
        <v>997.8</v>
      </c>
      <c r="Y70">
        <v>998.6</v>
      </c>
      <c r="Z70">
        <v>997.8</v>
      </c>
      <c r="AA70">
        <v>4</v>
      </c>
      <c r="AB70">
        <v>106</v>
      </c>
      <c r="AC70">
        <v>7.9</v>
      </c>
      <c r="AD70">
        <v>-3.11</v>
      </c>
      <c r="AE70">
        <v>0</v>
      </c>
    </row>
    <row r="71" spans="1:31" x14ac:dyDescent="0.2">
      <c r="A71" t="s">
        <v>37</v>
      </c>
      <c r="B71" s="17">
        <v>42828.166666666664</v>
      </c>
      <c r="C71">
        <f>(D71+E71)/2</f>
        <v>26.049999999999997</v>
      </c>
      <c r="D71">
        <v>26.2</v>
      </c>
      <c r="E71">
        <v>25.9</v>
      </c>
      <c r="F71">
        <v>83</v>
      </c>
      <c r="G71">
        <v>-3.54</v>
      </c>
      <c r="H71" s="19">
        <f t="shared" si="1"/>
        <v>-3.5400000000000002E-3</v>
      </c>
      <c r="I71">
        <v>109</v>
      </c>
      <c r="S71">
        <v>84</v>
      </c>
      <c r="T71">
        <v>83</v>
      </c>
      <c r="U71">
        <v>23</v>
      </c>
      <c r="V71">
        <v>23.1</v>
      </c>
      <c r="W71">
        <v>22.9</v>
      </c>
      <c r="X71">
        <v>998.6</v>
      </c>
      <c r="Y71">
        <v>999.6</v>
      </c>
      <c r="Z71">
        <v>998.6</v>
      </c>
      <c r="AA71">
        <v>3.4</v>
      </c>
      <c r="AB71">
        <v>109</v>
      </c>
      <c r="AC71">
        <v>5.8</v>
      </c>
      <c r="AD71">
        <v>-3.54</v>
      </c>
      <c r="AE71">
        <v>0</v>
      </c>
    </row>
    <row r="72" spans="1:31" x14ac:dyDescent="0.2">
      <c r="A72" t="s">
        <v>37</v>
      </c>
      <c r="B72" s="17">
        <v>42828.125</v>
      </c>
      <c r="C72">
        <f>(D72+E72)/2</f>
        <v>25.85</v>
      </c>
      <c r="D72">
        <v>26.1</v>
      </c>
      <c r="E72">
        <v>25.6</v>
      </c>
      <c r="F72">
        <v>84</v>
      </c>
      <c r="G72">
        <v>-3.54</v>
      </c>
      <c r="H72" s="19">
        <f t="shared" si="1"/>
        <v>-3.5400000000000002E-3</v>
      </c>
      <c r="I72">
        <v>110</v>
      </c>
      <c r="S72">
        <v>84</v>
      </c>
      <c r="T72">
        <v>84</v>
      </c>
      <c r="U72">
        <v>23.1</v>
      </c>
      <c r="V72">
        <v>23.2</v>
      </c>
      <c r="W72">
        <v>22.7</v>
      </c>
      <c r="X72">
        <v>999.6</v>
      </c>
      <c r="Y72">
        <v>1000.4</v>
      </c>
      <c r="Z72">
        <v>999.6</v>
      </c>
      <c r="AA72">
        <v>3.1</v>
      </c>
      <c r="AB72">
        <v>110</v>
      </c>
      <c r="AC72">
        <v>5.4</v>
      </c>
      <c r="AD72">
        <v>-3.54</v>
      </c>
      <c r="AE72">
        <v>0</v>
      </c>
    </row>
    <row r="73" spans="1:31" x14ac:dyDescent="0.2">
      <c r="A73" t="s">
        <v>37</v>
      </c>
      <c r="B73" s="17">
        <v>42828.083333333336</v>
      </c>
      <c r="C73">
        <f>(D73+E73)/2</f>
        <v>25.8</v>
      </c>
      <c r="D73">
        <v>26</v>
      </c>
      <c r="E73">
        <v>25.6</v>
      </c>
      <c r="F73">
        <v>84</v>
      </c>
      <c r="G73">
        <v>-3.54</v>
      </c>
      <c r="H73" s="19">
        <f t="shared" si="1"/>
        <v>-3.5400000000000002E-3</v>
      </c>
      <c r="I73">
        <v>107</v>
      </c>
      <c r="S73">
        <v>84</v>
      </c>
      <c r="T73">
        <v>83</v>
      </c>
      <c r="U73">
        <v>22.7</v>
      </c>
      <c r="V73">
        <v>23</v>
      </c>
      <c r="W73">
        <v>22.6</v>
      </c>
      <c r="X73">
        <v>1000.4</v>
      </c>
      <c r="Y73">
        <v>1000.5</v>
      </c>
      <c r="Z73">
        <v>1000.3</v>
      </c>
      <c r="AA73">
        <v>1.7</v>
      </c>
      <c r="AB73">
        <v>107</v>
      </c>
      <c r="AC73">
        <v>5.3</v>
      </c>
      <c r="AD73">
        <v>-3.54</v>
      </c>
      <c r="AE73">
        <v>0</v>
      </c>
    </row>
    <row r="74" spans="1:31" x14ac:dyDescent="0.2">
      <c r="A74" t="s">
        <v>37</v>
      </c>
      <c r="B74" s="17">
        <v>42828.041666666664</v>
      </c>
      <c r="C74">
        <f>(D74+E74)/2</f>
        <v>26.15</v>
      </c>
      <c r="D74">
        <v>26.3</v>
      </c>
      <c r="E74">
        <v>26</v>
      </c>
      <c r="F74">
        <v>84</v>
      </c>
      <c r="G74">
        <v>-3.53</v>
      </c>
      <c r="H74" s="19">
        <f t="shared" si="1"/>
        <v>-3.5299999999999997E-3</v>
      </c>
      <c r="I74">
        <v>112</v>
      </c>
      <c r="S74">
        <v>85</v>
      </c>
      <c r="T74">
        <v>84</v>
      </c>
      <c r="U74">
        <v>23</v>
      </c>
      <c r="V74">
        <v>23.4</v>
      </c>
      <c r="W74">
        <v>23</v>
      </c>
      <c r="X74">
        <v>1000.3</v>
      </c>
      <c r="Y74">
        <v>1000.3</v>
      </c>
      <c r="Z74">
        <v>999.8</v>
      </c>
      <c r="AA74">
        <v>3</v>
      </c>
      <c r="AB74">
        <v>112</v>
      </c>
      <c r="AC74">
        <v>7</v>
      </c>
      <c r="AD74">
        <v>-3.53</v>
      </c>
      <c r="AE74">
        <v>0</v>
      </c>
    </row>
    <row r="75" spans="1:31" x14ac:dyDescent="0.2">
      <c r="A75" t="s">
        <v>37</v>
      </c>
      <c r="B75" s="17">
        <v>42828</v>
      </c>
      <c r="C75">
        <f>(D75+E75)/2</f>
        <v>26.299999999999997</v>
      </c>
      <c r="D75">
        <v>26.4</v>
      </c>
      <c r="E75">
        <v>26.2</v>
      </c>
      <c r="F75">
        <v>85</v>
      </c>
      <c r="G75">
        <v>-3.54</v>
      </c>
      <c r="H75" s="19">
        <f t="shared" si="1"/>
        <v>-3.5400000000000002E-3</v>
      </c>
      <c r="I75">
        <v>108</v>
      </c>
      <c r="S75">
        <v>85</v>
      </c>
      <c r="T75">
        <v>84</v>
      </c>
      <c r="U75">
        <v>23.4</v>
      </c>
      <c r="V75">
        <v>23.5</v>
      </c>
      <c r="W75">
        <v>23.3</v>
      </c>
      <c r="X75">
        <v>999.8</v>
      </c>
      <c r="Y75">
        <v>999.8</v>
      </c>
      <c r="Z75">
        <v>999.2</v>
      </c>
      <c r="AA75">
        <v>4</v>
      </c>
      <c r="AB75">
        <v>108</v>
      </c>
      <c r="AC75">
        <v>7.9</v>
      </c>
      <c r="AD75">
        <v>-3.54</v>
      </c>
      <c r="AE75">
        <v>0</v>
      </c>
    </row>
    <row r="76" spans="1:31" x14ac:dyDescent="0.2">
      <c r="A76" t="s">
        <v>37</v>
      </c>
      <c r="B76" s="17">
        <v>42829.958333333336</v>
      </c>
      <c r="C76">
        <f>(D76+E76)/2</f>
        <v>25.4</v>
      </c>
      <c r="D76">
        <v>25.8</v>
      </c>
      <c r="E76">
        <v>25</v>
      </c>
      <c r="F76">
        <v>87</v>
      </c>
      <c r="G76">
        <v>-3.5</v>
      </c>
      <c r="H76" s="19">
        <f t="shared" si="1"/>
        <v>-3.5000000000000001E-3</v>
      </c>
      <c r="I76">
        <v>119</v>
      </c>
      <c r="S76">
        <v>90</v>
      </c>
      <c r="T76">
        <v>87</v>
      </c>
      <c r="U76">
        <v>23.5</v>
      </c>
      <c r="V76">
        <v>23.6</v>
      </c>
      <c r="W76">
        <v>23.1</v>
      </c>
      <c r="X76">
        <v>1000.3</v>
      </c>
      <c r="Y76">
        <v>1000.3</v>
      </c>
      <c r="Z76">
        <v>999.6</v>
      </c>
      <c r="AA76">
        <v>1.5</v>
      </c>
      <c r="AB76">
        <v>119</v>
      </c>
      <c r="AC76">
        <v>3.3</v>
      </c>
      <c r="AD76">
        <v>-3.5</v>
      </c>
      <c r="AE76">
        <v>0</v>
      </c>
    </row>
    <row r="77" spans="1:31" x14ac:dyDescent="0.2">
      <c r="A77" t="s">
        <v>37</v>
      </c>
      <c r="B77" s="17">
        <v>42829.916666666664</v>
      </c>
      <c r="C77">
        <f>(D77+E77)/2</f>
        <v>25.4</v>
      </c>
      <c r="D77">
        <v>25.8</v>
      </c>
      <c r="E77">
        <v>25</v>
      </c>
      <c r="F77">
        <v>89</v>
      </c>
      <c r="G77">
        <v>-3.53</v>
      </c>
      <c r="H77" s="19">
        <f t="shared" si="1"/>
        <v>-3.5299999999999997E-3</v>
      </c>
      <c r="I77">
        <v>305</v>
      </c>
      <c r="S77">
        <v>89</v>
      </c>
      <c r="T77">
        <v>87</v>
      </c>
      <c r="U77">
        <v>23.1</v>
      </c>
      <c r="V77">
        <v>23.5</v>
      </c>
      <c r="W77">
        <v>23.1</v>
      </c>
      <c r="X77">
        <v>999.5</v>
      </c>
      <c r="Y77">
        <v>999.5</v>
      </c>
      <c r="Z77">
        <v>998.7</v>
      </c>
      <c r="AA77">
        <v>0.7</v>
      </c>
      <c r="AB77">
        <v>305</v>
      </c>
      <c r="AC77">
        <v>1.8</v>
      </c>
      <c r="AD77">
        <v>-3.53</v>
      </c>
      <c r="AE77">
        <v>0.2</v>
      </c>
    </row>
    <row r="78" spans="1:31" x14ac:dyDescent="0.2">
      <c r="A78" t="s">
        <v>37</v>
      </c>
      <c r="B78" s="17">
        <v>42829.875</v>
      </c>
      <c r="C78">
        <f>(D78+E78)/2</f>
        <v>26.3</v>
      </c>
      <c r="D78">
        <v>27</v>
      </c>
      <c r="E78">
        <v>25.6</v>
      </c>
      <c r="F78">
        <v>87</v>
      </c>
      <c r="G78">
        <v>67.03</v>
      </c>
      <c r="H78" s="19">
        <f t="shared" si="1"/>
        <v>6.7030000000000006E-2</v>
      </c>
      <c r="I78">
        <v>62</v>
      </c>
      <c r="S78">
        <v>87</v>
      </c>
      <c r="T78">
        <v>82</v>
      </c>
      <c r="U78">
        <v>23.3</v>
      </c>
      <c r="V78">
        <v>23.8</v>
      </c>
      <c r="W78">
        <v>23.3</v>
      </c>
      <c r="X78">
        <v>998.8</v>
      </c>
      <c r="Y78">
        <v>998.8</v>
      </c>
      <c r="Z78">
        <v>997.8</v>
      </c>
      <c r="AA78">
        <v>0.4</v>
      </c>
      <c r="AB78">
        <v>62</v>
      </c>
      <c r="AC78">
        <v>3.4</v>
      </c>
      <c r="AD78">
        <v>67.03</v>
      </c>
      <c r="AE78">
        <v>0</v>
      </c>
    </row>
    <row r="79" spans="1:31" x14ac:dyDescent="0.2">
      <c r="A79" t="s">
        <v>37</v>
      </c>
      <c r="B79" s="17">
        <v>42829.833333333336</v>
      </c>
      <c r="C79">
        <f>(D79+E79)/2</f>
        <v>26.9</v>
      </c>
      <c r="D79">
        <v>27.5</v>
      </c>
      <c r="E79">
        <v>26.3</v>
      </c>
      <c r="F79">
        <v>82</v>
      </c>
      <c r="G79">
        <v>508</v>
      </c>
      <c r="H79" s="19">
        <f t="shared" si="1"/>
        <v>0.50800000000000001</v>
      </c>
      <c r="I79">
        <v>87</v>
      </c>
      <c r="S79">
        <v>89</v>
      </c>
      <c r="T79">
        <v>82</v>
      </c>
      <c r="U79">
        <v>23.7</v>
      </c>
      <c r="V79">
        <v>25.1</v>
      </c>
      <c r="W79">
        <v>23.7</v>
      </c>
      <c r="X79">
        <v>997.8</v>
      </c>
      <c r="Y79">
        <v>997.9</v>
      </c>
      <c r="Z79">
        <v>997.6</v>
      </c>
      <c r="AA79">
        <v>1.2</v>
      </c>
      <c r="AB79">
        <v>87</v>
      </c>
      <c r="AC79">
        <v>3.4</v>
      </c>
      <c r="AD79">
        <v>508</v>
      </c>
      <c r="AE79">
        <v>0</v>
      </c>
    </row>
    <row r="80" spans="1:31" x14ac:dyDescent="0.2">
      <c r="A80" t="s">
        <v>37</v>
      </c>
      <c r="B80" s="17">
        <v>42829.791666666664</v>
      </c>
      <c r="C80">
        <f>(D80+E80)/2</f>
        <v>25.950000000000003</v>
      </c>
      <c r="D80">
        <v>26.3</v>
      </c>
      <c r="E80">
        <v>25.6</v>
      </c>
      <c r="F80">
        <v>89</v>
      </c>
      <c r="G80">
        <v>592.70000000000005</v>
      </c>
      <c r="H80" s="19">
        <f t="shared" si="1"/>
        <v>0.5927</v>
      </c>
      <c r="I80">
        <v>41</v>
      </c>
      <c r="S80">
        <v>89</v>
      </c>
      <c r="T80">
        <v>86</v>
      </c>
      <c r="U80">
        <v>24.4</v>
      </c>
      <c r="V80">
        <v>24.4</v>
      </c>
      <c r="W80">
        <v>23.5</v>
      </c>
      <c r="X80">
        <v>997.7</v>
      </c>
      <c r="Y80">
        <v>997.8</v>
      </c>
      <c r="Z80">
        <v>997.4</v>
      </c>
      <c r="AA80">
        <v>2</v>
      </c>
      <c r="AB80">
        <v>41</v>
      </c>
      <c r="AC80">
        <v>6.5</v>
      </c>
      <c r="AD80">
        <v>592.70000000000005</v>
      </c>
      <c r="AE80">
        <v>0.6</v>
      </c>
    </row>
    <row r="81" spans="1:31" x14ac:dyDescent="0.2">
      <c r="A81" t="s">
        <v>37</v>
      </c>
      <c r="B81" s="17">
        <v>42829.75</v>
      </c>
      <c r="C81">
        <f>(D81+E81)/2</f>
        <v>28.65</v>
      </c>
      <c r="D81">
        <v>31.4</v>
      </c>
      <c r="E81">
        <v>25.9</v>
      </c>
      <c r="F81">
        <v>86</v>
      </c>
      <c r="G81">
        <v>1746</v>
      </c>
      <c r="H81" s="19">
        <f t="shared" si="1"/>
        <v>1.746</v>
      </c>
      <c r="I81">
        <v>73</v>
      </c>
      <c r="S81">
        <v>87</v>
      </c>
      <c r="T81">
        <v>64</v>
      </c>
      <c r="U81">
        <v>23.4</v>
      </c>
      <c r="V81">
        <v>25.2</v>
      </c>
      <c r="W81">
        <v>22.3</v>
      </c>
      <c r="X81">
        <v>997.7</v>
      </c>
      <c r="Y81">
        <v>997.8</v>
      </c>
      <c r="Z81">
        <v>997.5</v>
      </c>
      <c r="AA81">
        <v>3.9</v>
      </c>
      <c r="AB81">
        <v>73</v>
      </c>
      <c r="AC81">
        <v>12.2</v>
      </c>
      <c r="AD81">
        <v>1746</v>
      </c>
      <c r="AE81">
        <v>3</v>
      </c>
    </row>
    <row r="82" spans="1:31" x14ac:dyDescent="0.2">
      <c r="A82" t="s">
        <v>37</v>
      </c>
      <c r="B82" s="17">
        <v>42829.708333333336</v>
      </c>
      <c r="C82">
        <f>(D82+E82)/2</f>
        <v>29.200000000000003</v>
      </c>
      <c r="D82">
        <v>30.3</v>
      </c>
      <c r="E82">
        <v>28.1</v>
      </c>
      <c r="F82">
        <v>76</v>
      </c>
      <c r="G82">
        <v>1928</v>
      </c>
      <c r="H82" s="19">
        <f t="shared" si="1"/>
        <v>1.9279999999999999</v>
      </c>
      <c r="I82">
        <v>85</v>
      </c>
      <c r="S82">
        <v>78</v>
      </c>
      <c r="T82">
        <v>69</v>
      </c>
      <c r="U82">
        <v>24</v>
      </c>
      <c r="V82">
        <v>24.7</v>
      </c>
      <c r="W82">
        <v>23.5</v>
      </c>
      <c r="X82">
        <v>997.6</v>
      </c>
      <c r="Y82">
        <v>998.1</v>
      </c>
      <c r="Z82">
        <v>997.6</v>
      </c>
      <c r="AA82">
        <v>4.5999999999999996</v>
      </c>
      <c r="AB82">
        <v>85</v>
      </c>
      <c r="AC82">
        <v>8.6</v>
      </c>
      <c r="AD82">
        <v>1928</v>
      </c>
      <c r="AE82">
        <v>0</v>
      </c>
    </row>
    <row r="83" spans="1:31" x14ac:dyDescent="0.2">
      <c r="A83" t="s">
        <v>37</v>
      </c>
      <c r="B83" s="17">
        <v>42829.666666666664</v>
      </c>
      <c r="C83">
        <f>(D83+E83)/2</f>
        <v>28.950000000000003</v>
      </c>
      <c r="D83">
        <v>30.6</v>
      </c>
      <c r="E83">
        <v>27.3</v>
      </c>
      <c r="F83">
        <v>71</v>
      </c>
      <c r="G83">
        <v>1768</v>
      </c>
      <c r="H83" s="19">
        <f t="shared" si="1"/>
        <v>1.768</v>
      </c>
      <c r="I83">
        <v>75</v>
      </c>
      <c r="S83">
        <v>83</v>
      </c>
      <c r="T83">
        <v>61</v>
      </c>
      <c r="U83">
        <v>24.6</v>
      </c>
      <c r="V83">
        <v>25.8</v>
      </c>
      <c r="W83">
        <v>22.1</v>
      </c>
      <c r="X83">
        <v>998.1</v>
      </c>
      <c r="Y83">
        <v>998.9</v>
      </c>
      <c r="Z83">
        <v>998</v>
      </c>
      <c r="AA83">
        <v>3.7</v>
      </c>
      <c r="AB83">
        <v>75</v>
      </c>
      <c r="AC83">
        <v>10</v>
      </c>
      <c r="AD83">
        <v>1768</v>
      </c>
      <c r="AE83">
        <v>0.2</v>
      </c>
    </row>
    <row r="84" spans="1:31" x14ac:dyDescent="0.2">
      <c r="A84" t="s">
        <v>37</v>
      </c>
      <c r="B84" s="17">
        <v>42829.625</v>
      </c>
      <c r="C84">
        <f>(D84+E84)/2</f>
        <v>29.95</v>
      </c>
      <c r="D84">
        <v>31.5</v>
      </c>
      <c r="E84">
        <v>28.4</v>
      </c>
      <c r="F84">
        <v>61</v>
      </c>
      <c r="G84">
        <v>2892</v>
      </c>
      <c r="H84" s="19">
        <f t="shared" si="1"/>
        <v>2.8919999999999999</v>
      </c>
      <c r="I84">
        <v>131</v>
      </c>
      <c r="S84">
        <v>76</v>
      </c>
      <c r="T84">
        <v>57</v>
      </c>
      <c r="U84">
        <v>22</v>
      </c>
      <c r="V84">
        <v>24.3</v>
      </c>
      <c r="W84">
        <v>22</v>
      </c>
      <c r="X84">
        <v>998.8</v>
      </c>
      <c r="Y84">
        <v>999.7</v>
      </c>
      <c r="Z84">
        <v>998.7</v>
      </c>
      <c r="AA84">
        <v>3.3</v>
      </c>
      <c r="AB84">
        <v>131</v>
      </c>
      <c r="AC84">
        <v>6.9</v>
      </c>
      <c r="AD84">
        <v>2892</v>
      </c>
      <c r="AE84">
        <v>0</v>
      </c>
    </row>
    <row r="85" spans="1:31" x14ac:dyDescent="0.2">
      <c r="A85" t="s">
        <v>37</v>
      </c>
      <c r="B85" s="17">
        <v>42829.583333333336</v>
      </c>
      <c r="C85">
        <f>(D85+E85)/2</f>
        <v>29.9</v>
      </c>
      <c r="D85">
        <v>31.1</v>
      </c>
      <c r="E85">
        <v>28.7</v>
      </c>
      <c r="F85">
        <v>71</v>
      </c>
      <c r="G85">
        <v>2496</v>
      </c>
      <c r="H85" s="19">
        <f t="shared" si="1"/>
        <v>2.496</v>
      </c>
      <c r="I85">
        <v>110</v>
      </c>
      <c r="S85">
        <v>73</v>
      </c>
      <c r="T85">
        <v>62</v>
      </c>
      <c r="U85">
        <v>23.2</v>
      </c>
      <c r="V85">
        <v>24.1</v>
      </c>
      <c r="W85">
        <v>22.4</v>
      </c>
      <c r="X85">
        <v>999.7</v>
      </c>
      <c r="Y85">
        <v>1000.3</v>
      </c>
      <c r="Z85">
        <v>999.7</v>
      </c>
      <c r="AA85">
        <v>4</v>
      </c>
      <c r="AB85">
        <v>110</v>
      </c>
      <c r="AC85">
        <v>6.8</v>
      </c>
      <c r="AD85">
        <v>2496</v>
      </c>
      <c r="AE85">
        <v>0</v>
      </c>
    </row>
    <row r="86" spans="1:31" x14ac:dyDescent="0.2">
      <c r="A86" t="s">
        <v>37</v>
      </c>
      <c r="B86" s="17">
        <v>42829.541666666664</v>
      </c>
      <c r="C86">
        <f>(D86+E86)/2</f>
        <v>30</v>
      </c>
      <c r="D86">
        <v>31.1</v>
      </c>
      <c r="E86">
        <v>28.9</v>
      </c>
      <c r="F86">
        <v>65</v>
      </c>
      <c r="G86">
        <v>3170</v>
      </c>
      <c r="H86" s="19">
        <f t="shared" si="1"/>
        <v>3.17</v>
      </c>
      <c r="I86">
        <v>103</v>
      </c>
      <c r="S86">
        <v>71</v>
      </c>
      <c r="T86">
        <v>64</v>
      </c>
      <c r="U86">
        <v>23.4</v>
      </c>
      <c r="V86">
        <v>24.1</v>
      </c>
      <c r="W86">
        <v>22.5</v>
      </c>
      <c r="X86">
        <v>1000.3</v>
      </c>
      <c r="Y86">
        <v>1000.3</v>
      </c>
      <c r="Z86">
        <v>1000.1</v>
      </c>
      <c r="AA86">
        <v>4</v>
      </c>
      <c r="AB86">
        <v>103</v>
      </c>
      <c r="AC86">
        <v>7.9</v>
      </c>
      <c r="AD86">
        <v>3170</v>
      </c>
      <c r="AE86">
        <v>0</v>
      </c>
    </row>
    <row r="87" spans="1:31" x14ac:dyDescent="0.2">
      <c r="A87" t="s">
        <v>37</v>
      </c>
      <c r="B87" s="17">
        <v>42829.5</v>
      </c>
      <c r="C87">
        <f>(D87+E87)/2</f>
        <v>28.950000000000003</v>
      </c>
      <c r="D87">
        <v>29.6</v>
      </c>
      <c r="E87">
        <v>28.3</v>
      </c>
      <c r="F87">
        <v>70</v>
      </c>
      <c r="G87">
        <v>2320</v>
      </c>
      <c r="H87" s="19">
        <f t="shared" si="1"/>
        <v>2.3199999999999998</v>
      </c>
      <c r="I87">
        <v>112</v>
      </c>
      <c r="S87">
        <v>74</v>
      </c>
      <c r="T87">
        <v>69</v>
      </c>
      <c r="U87">
        <v>23.2</v>
      </c>
      <c r="V87">
        <v>24.3</v>
      </c>
      <c r="W87">
        <v>22.6</v>
      </c>
      <c r="X87">
        <v>1000.2</v>
      </c>
      <c r="Y87">
        <v>1000.2</v>
      </c>
      <c r="Z87">
        <v>999.8</v>
      </c>
      <c r="AA87">
        <v>4</v>
      </c>
      <c r="AB87">
        <v>112</v>
      </c>
      <c r="AC87">
        <v>8.6999999999999993</v>
      </c>
      <c r="AD87">
        <v>2320</v>
      </c>
      <c r="AE87">
        <v>0</v>
      </c>
    </row>
    <row r="88" spans="1:31" x14ac:dyDescent="0.2">
      <c r="A88" t="s">
        <v>37</v>
      </c>
      <c r="B88" s="17">
        <v>42829.458333333336</v>
      </c>
      <c r="C88">
        <f>(D88+E88)/2</f>
        <v>27.75</v>
      </c>
      <c r="D88">
        <v>28.3</v>
      </c>
      <c r="E88">
        <v>27.2</v>
      </c>
      <c r="F88">
        <v>73</v>
      </c>
      <c r="G88">
        <v>1449</v>
      </c>
      <c r="H88" s="19">
        <f t="shared" si="1"/>
        <v>1.4490000000000001</v>
      </c>
      <c r="I88">
        <v>109</v>
      </c>
      <c r="S88">
        <v>76</v>
      </c>
      <c r="T88">
        <v>72</v>
      </c>
      <c r="U88">
        <v>23.1</v>
      </c>
      <c r="V88">
        <v>23.1</v>
      </c>
      <c r="W88">
        <v>22.4</v>
      </c>
      <c r="X88">
        <v>999.8</v>
      </c>
      <c r="Y88">
        <v>999.8</v>
      </c>
      <c r="Z88">
        <v>999.4</v>
      </c>
      <c r="AA88">
        <v>4.8</v>
      </c>
      <c r="AB88">
        <v>109</v>
      </c>
      <c r="AC88">
        <v>8.8000000000000007</v>
      </c>
      <c r="AD88">
        <v>1449</v>
      </c>
      <c r="AE88">
        <v>0</v>
      </c>
    </row>
    <row r="89" spans="1:31" x14ac:dyDescent="0.2">
      <c r="A89" t="s">
        <v>37</v>
      </c>
      <c r="B89" s="17">
        <v>42829.416666666664</v>
      </c>
      <c r="C89">
        <f>(D89+E89)/2</f>
        <v>26.45</v>
      </c>
      <c r="D89">
        <v>27.2</v>
      </c>
      <c r="E89">
        <v>25.7</v>
      </c>
      <c r="F89">
        <v>76</v>
      </c>
      <c r="G89">
        <v>350.3</v>
      </c>
      <c r="H89" s="19">
        <f t="shared" si="1"/>
        <v>0.3503</v>
      </c>
      <c r="I89">
        <v>121</v>
      </c>
      <c r="S89">
        <v>82</v>
      </c>
      <c r="T89">
        <v>76</v>
      </c>
      <c r="U89">
        <v>22.6</v>
      </c>
      <c r="V89">
        <v>23</v>
      </c>
      <c r="W89">
        <v>22.3</v>
      </c>
      <c r="X89">
        <v>999.4</v>
      </c>
      <c r="Y89">
        <v>999.4</v>
      </c>
      <c r="Z89">
        <v>998.8</v>
      </c>
      <c r="AA89">
        <v>3.3</v>
      </c>
      <c r="AB89">
        <v>121</v>
      </c>
      <c r="AC89">
        <v>7.7</v>
      </c>
      <c r="AD89">
        <v>350.3</v>
      </c>
      <c r="AE89">
        <v>0</v>
      </c>
    </row>
    <row r="90" spans="1:31" x14ac:dyDescent="0.2">
      <c r="A90" t="s">
        <v>37</v>
      </c>
      <c r="B90" s="17">
        <v>42829.375</v>
      </c>
      <c r="C90">
        <f>(D90+E90)/2</f>
        <v>25.799999999999997</v>
      </c>
      <c r="D90">
        <v>25.9</v>
      </c>
      <c r="E90">
        <v>25.7</v>
      </c>
      <c r="F90">
        <v>82</v>
      </c>
      <c r="G90">
        <v>7.23</v>
      </c>
      <c r="H90" s="19">
        <f t="shared" si="1"/>
        <v>7.2300000000000003E-3</v>
      </c>
      <c r="I90">
        <v>117</v>
      </c>
      <c r="S90">
        <v>82</v>
      </c>
      <c r="T90">
        <v>80</v>
      </c>
      <c r="U90">
        <v>22.4</v>
      </c>
      <c r="V90">
        <v>22.5</v>
      </c>
      <c r="W90">
        <v>22.1</v>
      </c>
      <c r="X90">
        <v>998.8</v>
      </c>
      <c r="Y90">
        <v>998.8</v>
      </c>
      <c r="Z90">
        <v>998.4</v>
      </c>
      <c r="AA90">
        <v>4.2</v>
      </c>
      <c r="AB90">
        <v>117</v>
      </c>
      <c r="AC90">
        <v>8.1</v>
      </c>
      <c r="AD90">
        <v>7.23</v>
      </c>
      <c r="AE90">
        <v>0</v>
      </c>
    </row>
    <row r="91" spans="1:31" x14ac:dyDescent="0.2">
      <c r="A91" t="s">
        <v>37</v>
      </c>
      <c r="B91" s="17">
        <v>42829.333333333336</v>
      </c>
      <c r="C91">
        <f>(D91+E91)/2</f>
        <v>25.6</v>
      </c>
      <c r="D91">
        <v>25.7</v>
      </c>
      <c r="E91">
        <v>25.5</v>
      </c>
      <c r="F91">
        <v>82</v>
      </c>
      <c r="G91">
        <v>-3.54</v>
      </c>
      <c r="H91" s="19">
        <f t="shared" si="1"/>
        <v>-3.5400000000000002E-3</v>
      </c>
      <c r="I91">
        <v>106</v>
      </c>
      <c r="S91">
        <v>83</v>
      </c>
      <c r="T91">
        <v>82</v>
      </c>
      <c r="U91">
        <v>22.5</v>
      </c>
      <c r="V91">
        <v>22.6</v>
      </c>
      <c r="W91">
        <v>22.3</v>
      </c>
      <c r="X91">
        <v>998.4</v>
      </c>
      <c r="Y91">
        <v>998.4</v>
      </c>
      <c r="Z91">
        <v>997.9</v>
      </c>
      <c r="AA91">
        <v>3.9</v>
      </c>
      <c r="AB91">
        <v>106</v>
      </c>
      <c r="AC91">
        <v>6.8</v>
      </c>
      <c r="AD91">
        <v>-3.54</v>
      </c>
      <c r="AE91">
        <v>0</v>
      </c>
    </row>
    <row r="92" spans="1:31" x14ac:dyDescent="0.2">
      <c r="A92" t="s">
        <v>37</v>
      </c>
      <c r="B92" s="17">
        <v>42829.291666666664</v>
      </c>
      <c r="C92">
        <f>(D92+E92)/2</f>
        <v>25.55</v>
      </c>
      <c r="D92">
        <v>25.6</v>
      </c>
      <c r="E92">
        <v>25.5</v>
      </c>
      <c r="F92">
        <v>82</v>
      </c>
      <c r="G92">
        <v>-3.54</v>
      </c>
      <c r="H92" s="19">
        <f t="shared" si="1"/>
        <v>-3.5400000000000002E-3</v>
      </c>
      <c r="I92">
        <v>101</v>
      </c>
      <c r="S92">
        <v>84</v>
      </c>
      <c r="T92">
        <v>82</v>
      </c>
      <c r="U92">
        <v>22.3</v>
      </c>
      <c r="V92">
        <v>22.7</v>
      </c>
      <c r="W92">
        <v>22.2</v>
      </c>
      <c r="X92">
        <v>997.9</v>
      </c>
      <c r="Y92">
        <v>998</v>
      </c>
      <c r="Z92">
        <v>997.7</v>
      </c>
      <c r="AA92">
        <v>3.8</v>
      </c>
      <c r="AB92">
        <v>101</v>
      </c>
      <c r="AC92">
        <v>7.1</v>
      </c>
      <c r="AD92">
        <v>-3.54</v>
      </c>
      <c r="AE92">
        <v>0</v>
      </c>
    </row>
    <row r="93" spans="1:31" x14ac:dyDescent="0.2">
      <c r="A93" t="s">
        <v>37</v>
      </c>
      <c r="B93" s="17">
        <v>42829.25</v>
      </c>
      <c r="C93">
        <f>(D93+E93)/2</f>
        <v>25.7</v>
      </c>
      <c r="D93">
        <v>26</v>
      </c>
      <c r="E93">
        <v>25.4</v>
      </c>
      <c r="F93">
        <v>84</v>
      </c>
      <c r="G93">
        <v>-3.54</v>
      </c>
      <c r="H93" s="19">
        <f t="shared" si="1"/>
        <v>-3.5400000000000002E-3</v>
      </c>
      <c r="I93">
        <v>109</v>
      </c>
      <c r="S93">
        <v>84</v>
      </c>
      <c r="T93">
        <v>81</v>
      </c>
      <c r="U93">
        <v>22.7</v>
      </c>
      <c r="V93">
        <v>22.7</v>
      </c>
      <c r="W93">
        <v>22.5</v>
      </c>
      <c r="X93">
        <v>997.9</v>
      </c>
      <c r="Y93">
        <v>998.2</v>
      </c>
      <c r="Z93">
        <v>997.9</v>
      </c>
      <c r="AA93">
        <v>3.2</v>
      </c>
      <c r="AB93">
        <v>109</v>
      </c>
      <c r="AC93">
        <v>8.3000000000000007</v>
      </c>
      <c r="AD93">
        <v>-3.54</v>
      </c>
      <c r="AE93">
        <v>0</v>
      </c>
    </row>
    <row r="94" spans="1:31" x14ac:dyDescent="0.2">
      <c r="A94" t="s">
        <v>37</v>
      </c>
      <c r="B94" s="17">
        <v>42829.208333333336</v>
      </c>
      <c r="C94">
        <f>(D94+E94)/2</f>
        <v>26.049999999999997</v>
      </c>
      <c r="D94">
        <v>26.2</v>
      </c>
      <c r="E94">
        <v>25.9</v>
      </c>
      <c r="F94">
        <v>81</v>
      </c>
      <c r="G94">
        <v>-3.54</v>
      </c>
      <c r="H94" s="19">
        <f t="shared" si="1"/>
        <v>-3.5400000000000002E-3</v>
      </c>
      <c r="I94">
        <v>109</v>
      </c>
      <c r="S94">
        <v>83</v>
      </c>
      <c r="T94">
        <v>81</v>
      </c>
      <c r="U94">
        <v>22.6</v>
      </c>
      <c r="V94">
        <v>23</v>
      </c>
      <c r="W94">
        <v>22.6</v>
      </c>
      <c r="X94">
        <v>998.2</v>
      </c>
      <c r="Y94">
        <v>998.8</v>
      </c>
      <c r="Z94">
        <v>998.1</v>
      </c>
      <c r="AA94">
        <v>4.3</v>
      </c>
      <c r="AB94">
        <v>109</v>
      </c>
      <c r="AC94">
        <v>8.6999999999999993</v>
      </c>
      <c r="AD94">
        <v>-3.54</v>
      </c>
      <c r="AE94">
        <v>0</v>
      </c>
    </row>
    <row r="95" spans="1:31" x14ac:dyDescent="0.2">
      <c r="A95" t="s">
        <v>37</v>
      </c>
      <c r="B95" s="17">
        <v>42829.166666666664</v>
      </c>
      <c r="C95">
        <f>(D95+E95)/2</f>
        <v>26.25</v>
      </c>
      <c r="D95">
        <v>26.4</v>
      </c>
      <c r="E95">
        <v>26.1</v>
      </c>
      <c r="F95">
        <v>83</v>
      </c>
      <c r="G95">
        <v>-3.54</v>
      </c>
      <c r="H95" s="19">
        <f t="shared" si="1"/>
        <v>-3.5400000000000002E-3</v>
      </c>
      <c r="I95">
        <v>111</v>
      </c>
      <c r="S95">
        <v>84</v>
      </c>
      <c r="T95">
        <v>82</v>
      </c>
      <c r="U95">
        <v>23</v>
      </c>
      <c r="V95">
        <v>23.3</v>
      </c>
      <c r="W95">
        <v>22.9</v>
      </c>
      <c r="X95">
        <v>998.8</v>
      </c>
      <c r="Y95">
        <v>999.7</v>
      </c>
      <c r="Z95">
        <v>998.8</v>
      </c>
      <c r="AA95">
        <v>4.0999999999999996</v>
      </c>
      <c r="AB95">
        <v>111</v>
      </c>
      <c r="AC95">
        <v>8.9</v>
      </c>
      <c r="AD95">
        <v>-3.54</v>
      </c>
      <c r="AE95">
        <v>0</v>
      </c>
    </row>
    <row r="96" spans="1:31" x14ac:dyDescent="0.2">
      <c r="A96" t="s">
        <v>37</v>
      </c>
      <c r="B96" s="17">
        <v>42829.125</v>
      </c>
      <c r="C96">
        <f>(D96+E96)/2</f>
        <v>26.299999999999997</v>
      </c>
      <c r="D96">
        <v>26.4</v>
      </c>
      <c r="E96">
        <v>26.2</v>
      </c>
      <c r="F96">
        <v>82</v>
      </c>
      <c r="G96">
        <v>-3.49</v>
      </c>
      <c r="H96" s="19">
        <f t="shared" si="1"/>
        <v>-3.49E-3</v>
      </c>
      <c r="I96">
        <v>99</v>
      </c>
      <c r="S96">
        <v>82</v>
      </c>
      <c r="T96">
        <v>80</v>
      </c>
      <c r="U96">
        <v>23</v>
      </c>
      <c r="V96">
        <v>23</v>
      </c>
      <c r="W96">
        <v>22.7</v>
      </c>
      <c r="X96">
        <v>999.7</v>
      </c>
      <c r="Y96">
        <v>1000</v>
      </c>
      <c r="Z96">
        <v>999.7</v>
      </c>
      <c r="AA96">
        <v>4.3</v>
      </c>
      <c r="AB96">
        <v>99</v>
      </c>
      <c r="AC96">
        <v>7.2</v>
      </c>
      <c r="AD96">
        <v>-3.49</v>
      </c>
      <c r="AE96">
        <v>0</v>
      </c>
    </row>
    <row r="97" spans="1:31" x14ac:dyDescent="0.2">
      <c r="A97" t="s">
        <v>37</v>
      </c>
      <c r="B97" s="17">
        <v>42829.083333333336</v>
      </c>
      <c r="C97">
        <f>(D97+E97)/2</f>
        <v>26.4</v>
      </c>
      <c r="D97">
        <v>26.5</v>
      </c>
      <c r="E97">
        <v>26.3</v>
      </c>
      <c r="F97">
        <v>81</v>
      </c>
      <c r="G97">
        <v>-3.54</v>
      </c>
      <c r="H97" s="19">
        <f t="shared" si="1"/>
        <v>-3.5400000000000002E-3</v>
      </c>
      <c r="I97">
        <v>107</v>
      </c>
      <c r="S97">
        <v>81</v>
      </c>
      <c r="T97">
        <v>80</v>
      </c>
      <c r="U97">
        <v>22.7</v>
      </c>
      <c r="V97">
        <v>22.8</v>
      </c>
      <c r="W97">
        <v>22.7</v>
      </c>
      <c r="X97">
        <v>999.9</v>
      </c>
      <c r="Y97">
        <v>1000.1</v>
      </c>
      <c r="Z97">
        <v>999.9</v>
      </c>
      <c r="AA97">
        <v>4.2</v>
      </c>
      <c r="AB97">
        <v>107</v>
      </c>
      <c r="AC97">
        <v>8.1</v>
      </c>
      <c r="AD97">
        <v>-3.54</v>
      </c>
      <c r="AE97">
        <v>0</v>
      </c>
    </row>
    <row r="98" spans="1:31" x14ac:dyDescent="0.2">
      <c r="A98" t="s">
        <v>37</v>
      </c>
      <c r="B98" s="17">
        <v>42829.041666666664</v>
      </c>
      <c r="C98">
        <f>(D98+E98)/2</f>
        <v>26.4</v>
      </c>
      <c r="D98">
        <v>26.5</v>
      </c>
      <c r="E98">
        <v>26.3</v>
      </c>
      <c r="F98">
        <v>80</v>
      </c>
      <c r="G98">
        <v>-3.54</v>
      </c>
      <c r="H98" s="19">
        <f t="shared" si="1"/>
        <v>-3.5400000000000002E-3</v>
      </c>
      <c r="I98">
        <v>104</v>
      </c>
      <c r="S98">
        <v>81</v>
      </c>
      <c r="T98">
        <v>79</v>
      </c>
      <c r="U98">
        <v>22.7</v>
      </c>
      <c r="V98">
        <v>22.8</v>
      </c>
      <c r="W98">
        <v>22.5</v>
      </c>
      <c r="X98">
        <v>999.9</v>
      </c>
      <c r="Y98">
        <v>999.9</v>
      </c>
      <c r="Z98">
        <v>999.6</v>
      </c>
      <c r="AA98">
        <v>4.8</v>
      </c>
      <c r="AB98">
        <v>104</v>
      </c>
      <c r="AC98">
        <v>8</v>
      </c>
      <c r="AD98">
        <v>-3.54</v>
      </c>
      <c r="AE98">
        <v>0</v>
      </c>
    </row>
    <row r="99" spans="1:31" x14ac:dyDescent="0.2">
      <c r="A99" t="s">
        <v>37</v>
      </c>
      <c r="B99" s="17">
        <v>42829</v>
      </c>
      <c r="C99">
        <f>(D99+E99)/2</f>
        <v>26.25</v>
      </c>
      <c r="D99">
        <v>26.4</v>
      </c>
      <c r="E99">
        <v>26.1</v>
      </c>
      <c r="F99">
        <v>80</v>
      </c>
      <c r="G99">
        <v>-3.54</v>
      </c>
      <c r="H99" s="19">
        <f t="shared" si="1"/>
        <v>-3.5400000000000002E-3</v>
      </c>
      <c r="I99">
        <v>107</v>
      </c>
      <c r="S99">
        <v>80</v>
      </c>
      <c r="T99">
        <v>78</v>
      </c>
      <c r="U99">
        <v>22.5</v>
      </c>
      <c r="V99">
        <v>22.5</v>
      </c>
      <c r="W99">
        <v>22.2</v>
      </c>
      <c r="X99">
        <v>999.6</v>
      </c>
      <c r="Y99">
        <v>999.6</v>
      </c>
      <c r="Z99">
        <v>998.9</v>
      </c>
      <c r="AA99">
        <v>3.8</v>
      </c>
      <c r="AB99">
        <v>107</v>
      </c>
      <c r="AC99">
        <v>6.2</v>
      </c>
      <c r="AD99">
        <v>-3.54</v>
      </c>
      <c r="AE99">
        <v>0</v>
      </c>
    </row>
    <row r="100" spans="1:31" x14ac:dyDescent="0.2">
      <c r="A100" t="s">
        <v>37</v>
      </c>
      <c r="B100" s="17">
        <v>42830.958333333336</v>
      </c>
      <c r="C100">
        <f>(D100+E100)/2</f>
        <v>25.4</v>
      </c>
      <c r="D100">
        <v>25.6</v>
      </c>
      <c r="E100">
        <v>25.2</v>
      </c>
      <c r="F100">
        <v>77</v>
      </c>
      <c r="G100">
        <v>0.86299999999999999</v>
      </c>
      <c r="H100" s="19">
        <f t="shared" si="1"/>
        <v>8.6299999999999994E-4</v>
      </c>
      <c r="I100">
        <v>109</v>
      </c>
      <c r="S100">
        <v>86</v>
      </c>
      <c r="T100">
        <v>77</v>
      </c>
      <c r="U100">
        <v>21.2</v>
      </c>
      <c r="V100">
        <v>22.6</v>
      </c>
      <c r="W100">
        <v>21.2</v>
      </c>
      <c r="X100">
        <v>1000.9</v>
      </c>
      <c r="Y100">
        <v>1000.9</v>
      </c>
      <c r="Z100">
        <v>999.9</v>
      </c>
      <c r="AA100">
        <v>3</v>
      </c>
      <c r="AB100">
        <v>109</v>
      </c>
      <c r="AC100">
        <v>6</v>
      </c>
      <c r="AD100">
        <v>0.86299999999999999</v>
      </c>
      <c r="AE100">
        <v>0</v>
      </c>
    </row>
    <row r="101" spans="1:31" x14ac:dyDescent="0.2">
      <c r="A101" t="s">
        <v>37</v>
      </c>
      <c r="B101" s="17">
        <v>42830.916666666664</v>
      </c>
      <c r="C101">
        <f>(D101+E101)/2</f>
        <v>25.200000000000003</v>
      </c>
      <c r="D101">
        <v>25.3</v>
      </c>
      <c r="E101">
        <v>25.1</v>
      </c>
      <c r="F101">
        <v>86</v>
      </c>
      <c r="G101">
        <v>-1.21</v>
      </c>
      <c r="H101" s="19">
        <f t="shared" si="1"/>
        <v>-1.2099999999999999E-3</v>
      </c>
      <c r="I101">
        <v>120</v>
      </c>
      <c r="S101">
        <v>88</v>
      </c>
      <c r="T101">
        <v>86</v>
      </c>
      <c r="U101">
        <v>22.6</v>
      </c>
      <c r="V101">
        <v>23</v>
      </c>
      <c r="W101">
        <v>22.6</v>
      </c>
      <c r="X101">
        <v>999.9</v>
      </c>
      <c r="Y101">
        <v>999.9</v>
      </c>
      <c r="Z101">
        <v>999.5</v>
      </c>
      <c r="AA101">
        <v>2.5</v>
      </c>
      <c r="AB101">
        <v>120</v>
      </c>
      <c r="AC101">
        <v>7.4</v>
      </c>
      <c r="AD101">
        <v>-1.21</v>
      </c>
      <c r="AE101">
        <v>0</v>
      </c>
    </row>
    <row r="102" spans="1:31" x14ac:dyDescent="0.2">
      <c r="A102" t="s">
        <v>37</v>
      </c>
      <c r="B102" s="17">
        <v>42830.875</v>
      </c>
      <c r="C102">
        <f>(D102+E102)/2</f>
        <v>24.7</v>
      </c>
      <c r="D102">
        <v>25.2</v>
      </c>
      <c r="E102">
        <v>24.2</v>
      </c>
      <c r="F102">
        <v>88</v>
      </c>
      <c r="G102">
        <v>47.22</v>
      </c>
      <c r="H102" s="19">
        <f t="shared" si="1"/>
        <v>4.7219999999999998E-2</v>
      </c>
      <c r="I102">
        <v>103</v>
      </c>
      <c r="S102">
        <v>91</v>
      </c>
      <c r="T102">
        <v>88</v>
      </c>
      <c r="U102">
        <v>22.9</v>
      </c>
      <c r="V102">
        <v>23.1</v>
      </c>
      <c r="W102">
        <v>22.5</v>
      </c>
      <c r="X102">
        <v>999.5</v>
      </c>
      <c r="Y102">
        <v>999.6</v>
      </c>
      <c r="Z102">
        <v>999.3</v>
      </c>
      <c r="AA102">
        <v>3.2</v>
      </c>
      <c r="AB102">
        <v>103</v>
      </c>
      <c r="AC102">
        <v>7.6</v>
      </c>
      <c r="AD102">
        <v>47.22</v>
      </c>
      <c r="AE102">
        <v>0.2</v>
      </c>
    </row>
    <row r="103" spans="1:31" x14ac:dyDescent="0.2">
      <c r="A103" t="s">
        <v>37</v>
      </c>
      <c r="B103" s="17">
        <v>42830.833333333336</v>
      </c>
      <c r="C103">
        <f>(D103+E103)/2</f>
        <v>25.1</v>
      </c>
      <c r="D103">
        <v>25.9</v>
      </c>
      <c r="E103">
        <v>24.3</v>
      </c>
      <c r="F103">
        <v>89</v>
      </c>
      <c r="G103">
        <v>293.7</v>
      </c>
      <c r="H103" s="19">
        <f t="shared" si="1"/>
        <v>0.29369999999999996</v>
      </c>
      <c r="I103">
        <v>122</v>
      </c>
      <c r="S103">
        <v>89</v>
      </c>
      <c r="T103">
        <v>87</v>
      </c>
      <c r="U103">
        <v>22.4</v>
      </c>
      <c r="V103">
        <v>23.8</v>
      </c>
      <c r="W103">
        <v>22.3</v>
      </c>
      <c r="X103">
        <v>999.6</v>
      </c>
      <c r="Y103">
        <v>999.8</v>
      </c>
      <c r="Z103">
        <v>999</v>
      </c>
      <c r="AA103">
        <v>3.2</v>
      </c>
      <c r="AB103">
        <v>122</v>
      </c>
      <c r="AC103">
        <v>7.6</v>
      </c>
      <c r="AD103">
        <v>293.7</v>
      </c>
      <c r="AE103">
        <v>6.6</v>
      </c>
    </row>
    <row r="104" spans="1:31" x14ac:dyDescent="0.2">
      <c r="A104" t="s">
        <v>37</v>
      </c>
      <c r="B104" s="17">
        <v>42830.791666666664</v>
      </c>
      <c r="C104">
        <f>(D104+E104)/2</f>
        <v>26.200000000000003</v>
      </c>
      <c r="D104">
        <v>26.8</v>
      </c>
      <c r="E104">
        <v>25.6</v>
      </c>
      <c r="F104">
        <v>87</v>
      </c>
      <c r="G104">
        <v>412.3</v>
      </c>
      <c r="H104" s="19">
        <f t="shared" si="1"/>
        <v>0.4123</v>
      </c>
      <c r="I104">
        <v>137</v>
      </c>
      <c r="S104">
        <v>89</v>
      </c>
      <c r="T104">
        <v>84</v>
      </c>
      <c r="U104">
        <v>23.3</v>
      </c>
      <c r="V104">
        <v>24.1</v>
      </c>
      <c r="W104">
        <v>23.3</v>
      </c>
      <c r="X104">
        <v>999.1</v>
      </c>
      <c r="Y104">
        <v>999.2</v>
      </c>
      <c r="Z104">
        <v>998.9</v>
      </c>
      <c r="AA104">
        <v>1.3</v>
      </c>
      <c r="AB104">
        <v>137</v>
      </c>
      <c r="AC104">
        <v>5</v>
      </c>
      <c r="AD104">
        <v>412.3</v>
      </c>
      <c r="AE104">
        <v>2.4</v>
      </c>
    </row>
    <row r="105" spans="1:31" x14ac:dyDescent="0.2">
      <c r="A105" t="s">
        <v>37</v>
      </c>
      <c r="B105" s="17">
        <v>42830.75</v>
      </c>
      <c r="C105">
        <f>(D105+E105)/2</f>
        <v>26.95</v>
      </c>
      <c r="D105">
        <v>27.4</v>
      </c>
      <c r="E105">
        <v>26.5</v>
      </c>
      <c r="F105">
        <v>85</v>
      </c>
      <c r="G105">
        <v>948.3</v>
      </c>
      <c r="H105" s="19">
        <f t="shared" si="1"/>
        <v>0.94829999999999992</v>
      </c>
      <c r="I105">
        <v>66</v>
      </c>
      <c r="S105">
        <v>85</v>
      </c>
      <c r="T105">
        <v>81</v>
      </c>
      <c r="U105">
        <v>23.9</v>
      </c>
      <c r="V105">
        <v>24.3</v>
      </c>
      <c r="W105">
        <v>23.6</v>
      </c>
      <c r="X105">
        <v>999</v>
      </c>
      <c r="Y105">
        <v>999.5</v>
      </c>
      <c r="Z105">
        <v>998.9</v>
      </c>
      <c r="AA105">
        <v>3.3</v>
      </c>
      <c r="AB105">
        <v>66</v>
      </c>
      <c r="AC105">
        <v>5.8</v>
      </c>
      <c r="AD105">
        <v>948.3</v>
      </c>
      <c r="AE105">
        <v>0</v>
      </c>
    </row>
    <row r="106" spans="1:31" x14ac:dyDescent="0.2">
      <c r="A106" t="s">
        <v>37</v>
      </c>
      <c r="B106" s="17">
        <v>42830.708333333336</v>
      </c>
      <c r="C106">
        <f>(D106+E106)/2</f>
        <v>26.25</v>
      </c>
      <c r="D106">
        <v>27</v>
      </c>
      <c r="E106">
        <v>25.5</v>
      </c>
      <c r="F106">
        <v>82</v>
      </c>
      <c r="G106">
        <v>1576</v>
      </c>
      <c r="H106" s="19">
        <f t="shared" si="1"/>
        <v>1.5760000000000001</v>
      </c>
      <c r="I106">
        <v>80</v>
      </c>
      <c r="S106">
        <v>88</v>
      </c>
      <c r="T106">
        <v>81</v>
      </c>
      <c r="U106">
        <v>23.8</v>
      </c>
      <c r="V106">
        <v>23.8</v>
      </c>
      <c r="W106">
        <v>22.9</v>
      </c>
      <c r="X106">
        <v>999.5</v>
      </c>
      <c r="Y106">
        <v>1000.3</v>
      </c>
      <c r="Z106">
        <v>999.5</v>
      </c>
      <c r="AA106">
        <v>3.9</v>
      </c>
      <c r="AB106">
        <v>80</v>
      </c>
      <c r="AC106">
        <v>8.6999999999999993</v>
      </c>
      <c r="AD106">
        <v>1576</v>
      </c>
      <c r="AE106">
        <v>0</v>
      </c>
    </row>
    <row r="107" spans="1:31" x14ac:dyDescent="0.2">
      <c r="A107" t="s">
        <v>37</v>
      </c>
      <c r="B107" s="17">
        <v>42830.666666666664</v>
      </c>
      <c r="C107">
        <f>(D107+E107)/2</f>
        <v>26.200000000000003</v>
      </c>
      <c r="D107">
        <v>27.3</v>
      </c>
      <c r="E107">
        <v>25.1</v>
      </c>
      <c r="F107">
        <v>88</v>
      </c>
      <c r="G107">
        <v>1314</v>
      </c>
      <c r="H107" s="19">
        <f t="shared" si="1"/>
        <v>1.3140000000000001</v>
      </c>
      <c r="I107">
        <v>111</v>
      </c>
      <c r="S107">
        <v>88</v>
      </c>
      <c r="T107">
        <v>75</v>
      </c>
      <c r="U107">
        <v>23.7</v>
      </c>
      <c r="V107">
        <v>23.7</v>
      </c>
      <c r="W107">
        <v>22.2</v>
      </c>
      <c r="X107">
        <v>1000.3</v>
      </c>
      <c r="Y107">
        <v>1001.3</v>
      </c>
      <c r="Z107">
        <v>1000.3</v>
      </c>
      <c r="AA107">
        <v>3.4</v>
      </c>
      <c r="AB107">
        <v>111</v>
      </c>
      <c r="AC107">
        <v>11</v>
      </c>
      <c r="AD107">
        <v>1314</v>
      </c>
      <c r="AE107">
        <v>0.8</v>
      </c>
    </row>
    <row r="108" spans="1:31" x14ac:dyDescent="0.2">
      <c r="A108" t="s">
        <v>37</v>
      </c>
      <c r="B108" s="17">
        <v>42830.625</v>
      </c>
      <c r="C108">
        <f>(D108+E108)/2</f>
        <v>26.85</v>
      </c>
      <c r="D108">
        <v>27.6</v>
      </c>
      <c r="E108">
        <v>26.1</v>
      </c>
      <c r="F108">
        <v>77</v>
      </c>
      <c r="G108">
        <v>1867</v>
      </c>
      <c r="H108" s="19">
        <f t="shared" si="1"/>
        <v>1.867</v>
      </c>
      <c r="I108">
        <v>106</v>
      </c>
      <c r="S108">
        <v>82</v>
      </c>
      <c r="T108">
        <v>75</v>
      </c>
      <c r="U108">
        <v>22.8</v>
      </c>
      <c r="V108">
        <v>23.6</v>
      </c>
      <c r="W108">
        <v>22.5</v>
      </c>
      <c r="X108">
        <v>1001.3</v>
      </c>
      <c r="Y108">
        <v>1002.1</v>
      </c>
      <c r="Z108">
        <v>1001.3</v>
      </c>
      <c r="AA108">
        <v>4.8</v>
      </c>
      <c r="AB108">
        <v>106</v>
      </c>
      <c r="AC108">
        <v>10.8</v>
      </c>
      <c r="AD108">
        <v>1867</v>
      </c>
      <c r="AE108">
        <v>0</v>
      </c>
    </row>
    <row r="109" spans="1:31" x14ac:dyDescent="0.2">
      <c r="A109" t="s">
        <v>37</v>
      </c>
      <c r="B109" s="17">
        <v>42830.583333333336</v>
      </c>
      <c r="C109">
        <f>(D109+E109)/2</f>
        <v>26</v>
      </c>
      <c r="D109">
        <v>26.3</v>
      </c>
      <c r="E109">
        <v>25.7</v>
      </c>
      <c r="F109">
        <v>82</v>
      </c>
      <c r="G109">
        <v>881.4</v>
      </c>
      <c r="H109" s="19">
        <f t="shared" si="1"/>
        <v>0.88139999999999996</v>
      </c>
      <c r="I109">
        <v>109</v>
      </c>
      <c r="S109">
        <v>85</v>
      </c>
      <c r="T109">
        <v>80</v>
      </c>
      <c r="U109">
        <v>22.8</v>
      </c>
      <c r="V109">
        <v>23.2</v>
      </c>
      <c r="W109">
        <v>22.3</v>
      </c>
      <c r="X109">
        <v>1002.1</v>
      </c>
      <c r="Y109">
        <v>1002.4</v>
      </c>
      <c r="Z109">
        <v>1002.1</v>
      </c>
      <c r="AA109">
        <v>4.2</v>
      </c>
      <c r="AB109">
        <v>109</v>
      </c>
      <c r="AC109">
        <v>8.4</v>
      </c>
      <c r="AD109">
        <v>881.4</v>
      </c>
      <c r="AE109">
        <v>0</v>
      </c>
    </row>
    <row r="110" spans="1:31" x14ac:dyDescent="0.2">
      <c r="A110" t="s">
        <v>37</v>
      </c>
      <c r="B110" s="17">
        <v>42830.541666666664</v>
      </c>
      <c r="C110">
        <f>(D110+E110)/2</f>
        <v>26.15</v>
      </c>
      <c r="D110">
        <v>26.4</v>
      </c>
      <c r="E110">
        <v>25.9</v>
      </c>
      <c r="F110">
        <v>80</v>
      </c>
      <c r="G110">
        <v>1034</v>
      </c>
      <c r="H110" s="19">
        <f t="shared" si="1"/>
        <v>1.034</v>
      </c>
      <c r="I110">
        <v>110</v>
      </c>
      <c r="S110">
        <v>82</v>
      </c>
      <c r="T110">
        <v>80</v>
      </c>
      <c r="U110">
        <v>22.6</v>
      </c>
      <c r="V110">
        <v>22.9</v>
      </c>
      <c r="W110">
        <v>22.2</v>
      </c>
      <c r="X110">
        <v>1002.3</v>
      </c>
      <c r="Y110">
        <v>1002.4</v>
      </c>
      <c r="Z110">
        <v>1002</v>
      </c>
      <c r="AA110">
        <v>4.5999999999999996</v>
      </c>
      <c r="AB110">
        <v>110</v>
      </c>
      <c r="AC110">
        <v>9</v>
      </c>
      <c r="AD110">
        <v>1034</v>
      </c>
      <c r="AE110">
        <v>0</v>
      </c>
    </row>
    <row r="111" spans="1:31" x14ac:dyDescent="0.2">
      <c r="A111" t="s">
        <v>37</v>
      </c>
      <c r="B111" s="17">
        <v>42830.5</v>
      </c>
      <c r="C111">
        <f>(D111+E111)/2</f>
        <v>25.35</v>
      </c>
      <c r="D111">
        <v>26</v>
      </c>
      <c r="E111">
        <v>24.7</v>
      </c>
      <c r="F111">
        <v>81</v>
      </c>
      <c r="G111">
        <v>397.4</v>
      </c>
      <c r="H111" s="19">
        <f t="shared" si="1"/>
        <v>0.39739999999999998</v>
      </c>
      <c r="I111">
        <v>121</v>
      </c>
      <c r="S111">
        <v>86</v>
      </c>
      <c r="T111">
        <v>81</v>
      </c>
      <c r="U111">
        <v>22.4</v>
      </c>
      <c r="V111">
        <v>22.6</v>
      </c>
      <c r="W111">
        <v>22.3</v>
      </c>
      <c r="X111">
        <v>1002</v>
      </c>
      <c r="Y111">
        <v>1002.1</v>
      </c>
      <c r="Z111">
        <v>1001.9</v>
      </c>
      <c r="AA111">
        <v>3.7</v>
      </c>
      <c r="AB111">
        <v>121</v>
      </c>
      <c r="AC111">
        <v>6.9</v>
      </c>
      <c r="AD111">
        <v>397.4</v>
      </c>
      <c r="AE111">
        <v>0</v>
      </c>
    </row>
    <row r="112" spans="1:31" x14ac:dyDescent="0.2">
      <c r="A112" t="s">
        <v>37</v>
      </c>
      <c r="B112" s="17">
        <v>42830.458333333336</v>
      </c>
      <c r="C112">
        <f>(D112+E112)/2</f>
        <v>24.3</v>
      </c>
      <c r="D112">
        <v>24.8</v>
      </c>
      <c r="E112">
        <v>23.8</v>
      </c>
      <c r="F112">
        <v>86</v>
      </c>
      <c r="G112">
        <v>187.2</v>
      </c>
      <c r="H112" s="19">
        <f t="shared" si="1"/>
        <v>0.18719999999999998</v>
      </c>
      <c r="I112">
        <v>110</v>
      </c>
      <c r="S112">
        <v>92</v>
      </c>
      <c r="T112">
        <v>86</v>
      </c>
      <c r="U112">
        <v>22.3</v>
      </c>
      <c r="V112">
        <v>22.7</v>
      </c>
      <c r="W112">
        <v>22.3</v>
      </c>
      <c r="X112">
        <v>1001.9</v>
      </c>
      <c r="Y112">
        <v>1001.9</v>
      </c>
      <c r="Z112">
        <v>1000.8</v>
      </c>
      <c r="AA112">
        <v>3.5</v>
      </c>
      <c r="AB112">
        <v>110</v>
      </c>
      <c r="AC112">
        <v>7.7</v>
      </c>
      <c r="AD112">
        <v>187.2</v>
      </c>
      <c r="AE112">
        <v>0.2</v>
      </c>
    </row>
    <row r="113" spans="1:31" x14ac:dyDescent="0.2">
      <c r="A113" t="s">
        <v>37</v>
      </c>
      <c r="B113" s="17">
        <v>42830.416666666664</v>
      </c>
      <c r="C113">
        <f>(D113+E113)/2</f>
        <v>24</v>
      </c>
      <c r="D113">
        <v>24.2</v>
      </c>
      <c r="E113">
        <v>23.8</v>
      </c>
      <c r="F113">
        <v>92</v>
      </c>
      <c r="G113">
        <v>78.3</v>
      </c>
      <c r="H113" s="19">
        <f t="shared" si="1"/>
        <v>7.8299999999999995E-2</v>
      </c>
      <c r="I113">
        <v>126</v>
      </c>
      <c r="S113">
        <v>92</v>
      </c>
      <c r="T113">
        <v>91</v>
      </c>
      <c r="U113">
        <v>22.5</v>
      </c>
      <c r="V113">
        <v>22.7</v>
      </c>
      <c r="W113">
        <v>22.4</v>
      </c>
      <c r="X113">
        <v>1000.9</v>
      </c>
      <c r="Y113">
        <v>1001.1</v>
      </c>
      <c r="Z113">
        <v>1000.5</v>
      </c>
      <c r="AA113">
        <v>3</v>
      </c>
      <c r="AB113">
        <v>126</v>
      </c>
      <c r="AC113">
        <v>7.2</v>
      </c>
      <c r="AD113">
        <v>78.3</v>
      </c>
      <c r="AE113">
        <v>3.2</v>
      </c>
    </row>
    <row r="114" spans="1:31" x14ac:dyDescent="0.2">
      <c r="A114" t="s">
        <v>37</v>
      </c>
      <c r="B114" s="17">
        <v>42830.375</v>
      </c>
      <c r="C114">
        <f>(D114+E114)/2</f>
        <v>24.049999999999997</v>
      </c>
      <c r="D114">
        <v>24.2</v>
      </c>
      <c r="E114">
        <v>23.9</v>
      </c>
      <c r="F114">
        <v>91</v>
      </c>
      <c r="G114">
        <v>1.34</v>
      </c>
      <c r="H114" s="19">
        <f t="shared" si="1"/>
        <v>1.34E-3</v>
      </c>
      <c r="I114">
        <v>89</v>
      </c>
      <c r="S114">
        <v>92</v>
      </c>
      <c r="T114">
        <v>91</v>
      </c>
      <c r="U114">
        <v>22.7</v>
      </c>
      <c r="V114">
        <v>22.8</v>
      </c>
      <c r="W114">
        <v>22.5</v>
      </c>
      <c r="X114">
        <v>1000.5</v>
      </c>
      <c r="Y114">
        <v>1000.5</v>
      </c>
      <c r="Z114">
        <v>999.7</v>
      </c>
      <c r="AA114">
        <v>3</v>
      </c>
      <c r="AB114">
        <v>89</v>
      </c>
      <c r="AC114">
        <v>7</v>
      </c>
      <c r="AD114">
        <v>1.34</v>
      </c>
      <c r="AE114">
        <v>0.4</v>
      </c>
    </row>
    <row r="115" spans="1:31" x14ac:dyDescent="0.2">
      <c r="A115" t="s">
        <v>37</v>
      </c>
      <c r="B115" s="17">
        <v>42830.333333333336</v>
      </c>
      <c r="C115">
        <f>(D115+E115)/2</f>
        <v>23.8</v>
      </c>
      <c r="D115">
        <v>24</v>
      </c>
      <c r="E115">
        <v>23.6</v>
      </c>
      <c r="F115">
        <v>92</v>
      </c>
      <c r="G115">
        <v>-1.62</v>
      </c>
      <c r="H115" s="19">
        <f t="shared" si="1"/>
        <v>-1.6200000000000001E-3</v>
      </c>
      <c r="I115">
        <v>84</v>
      </c>
      <c r="S115">
        <v>92</v>
      </c>
      <c r="T115">
        <v>92</v>
      </c>
      <c r="U115">
        <v>22.6</v>
      </c>
      <c r="V115">
        <v>22.7</v>
      </c>
      <c r="W115">
        <v>22.2</v>
      </c>
      <c r="X115">
        <v>999.8</v>
      </c>
      <c r="Y115">
        <v>999.8</v>
      </c>
      <c r="Z115">
        <v>999.5</v>
      </c>
      <c r="AA115">
        <v>0.9</v>
      </c>
      <c r="AB115">
        <v>84</v>
      </c>
      <c r="AC115">
        <v>3.8</v>
      </c>
      <c r="AD115">
        <v>-1.62</v>
      </c>
      <c r="AE115">
        <v>0</v>
      </c>
    </row>
    <row r="116" spans="1:31" x14ac:dyDescent="0.2">
      <c r="A116" t="s">
        <v>37</v>
      </c>
      <c r="B116" s="17">
        <v>42830.291666666664</v>
      </c>
      <c r="C116">
        <f>(D116+E116)/2</f>
        <v>23.700000000000003</v>
      </c>
      <c r="D116">
        <v>23.8</v>
      </c>
      <c r="E116">
        <v>23.6</v>
      </c>
      <c r="F116">
        <v>92</v>
      </c>
      <c r="G116">
        <v>-1.8</v>
      </c>
      <c r="H116" s="19">
        <f t="shared" si="1"/>
        <v>-1.8E-3</v>
      </c>
      <c r="I116">
        <v>17</v>
      </c>
      <c r="S116">
        <v>92</v>
      </c>
      <c r="T116">
        <v>92</v>
      </c>
      <c r="U116">
        <v>22.3</v>
      </c>
      <c r="V116">
        <v>22.5</v>
      </c>
      <c r="W116">
        <v>22.2</v>
      </c>
      <c r="X116">
        <v>999.5</v>
      </c>
      <c r="Y116">
        <v>999.8</v>
      </c>
      <c r="Z116">
        <v>999.3</v>
      </c>
      <c r="AA116">
        <v>0.9</v>
      </c>
      <c r="AB116">
        <v>17</v>
      </c>
      <c r="AC116">
        <v>4.5</v>
      </c>
      <c r="AD116">
        <v>-1.8</v>
      </c>
      <c r="AE116">
        <v>0.2</v>
      </c>
    </row>
    <row r="117" spans="1:31" x14ac:dyDescent="0.2">
      <c r="A117" t="s">
        <v>37</v>
      </c>
      <c r="B117" s="17">
        <v>42830.25</v>
      </c>
      <c r="C117">
        <f>(D117+E117)/2</f>
        <v>24.15</v>
      </c>
      <c r="D117">
        <v>24.6</v>
      </c>
      <c r="E117">
        <v>23.7</v>
      </c>
      <c r="F117">
        <v>92</v>
      </c>
      <c r="G117">
        <v>-2.2200000000000002</v>
      </c>
      <c r="H117" s="19">
        <f t="shared" si="1"/>
        <v>-2.2200000000000002E-3</v>
      </c>
      <c r="I117">
        <v>87</v>
      </c>
      <c r="S117">
        <v>92</v>
      </c>
      <c r="T117">
        <v>91</v>
      </c>
      <c r="U117">
        <v>22.3</v>
      </c>
      <c r="V117">
        <v>23.1</v>
      </c>
      <c r="W117">
        <v>22.2</v>
      </c>
      <c r="X117">
        <v>999.4</v>
      </c>
      <c r="Y117">
        <v>999.7</v>
      </c>
      <c r="Z117">
        <v>999.2</v>
      </c>
      <c r="AA117">
        <v>2.7</v>
      </c>
      <c r="AB117">
        <v>87</v>
      </c>
      <c r="AC117">
        <v>9.6</v>
      </c>
      <c r="AD117">
        <v>-2.2200000000000002</v>
      </c>
      <c r="AE117">
        <v>1.8</v>
      </c>
    </row>
    <row r="118" spans="1:31" x14ac:dyDescent="0.2">
      <c r="A118" t="s">
        <v>37</v>
      </c>
      <c r="B118" s="17">
        <v>42830.208333333336</v>
      </c>
      <c r="C118">
        <f>(D118+E118)/2</f>
        <v>24.75</v>
      </c>
      <c r="D118">
        <v>25.2</v>
      </c>
      <c r="E118">
        <v>24.3</v>
      </c>
      <c r="F118">
        <v>91</v>
      </c>
      <c r="G118">
        <v>-2.4700000000000002</v>
      </c>
      <c r="H118" s="19">
        <f t="shared" si="1"/>
        <v>-2.4700000000000004E-3</v>
      </c>
      <c r="I118">
        <v>41</v>
      </c>
      <c r="S118">
        <v>91</v>
      </c>
      <c r="T118">
        <v>88</v>
      </c>
      <c r="U118">
        <v>22.9</v>
      </c>
      <c r="V118">
        <v>23.1</v>
      </c>
      <c r="W118">
        <v>22.6</v>
      </c>
      <c r="X118">
        <v>999.3</v>
      </c>
      <c r="Y118">
        <v>999.8</v>
      </c>
      <c r="Z118">
        <v>999.2</v>
      </c>
      <c r="AA118">
        <v>1.8</v>
      </c>
      <c r="AB118">
        <v>41</v>
      </c>
      <c r="AC118">
        <v>5.2</v>
      </c>
      <c r="AD118">
        <v>-2.4700000000000002</v>
      </c>
      <c r="AE118">
        <v>0</v>
      </c>
    </row>
    <row r="119" spans="1:31" x14ac:dyDescent="0.2">
      <c r="A119" t="s">
        <v>37</v>
      </c>
      <c r="B119" s="17">
        <v>42830.166666666664</v>
      </c>
      <c r="C119">
        <f>(D119+E119)/2</f>
        <v>25.549999999999997</v>
      </c>
      <c r="D119">
        <v>26.2</v>
      </c>
      <c r="E119">
        <v>24.9</v>
      </c>
      <c r="F119">
        <v>88</v>
      </c>
      <c r="G119">
        <v>-2.63</v>
      </c>
      <c r="H119" s="19">
        <f t="shared" si="1"/>
        <v>-2.63E-3</v>
      </c>
      <c r="I119">
        <v>95</v>
      </c>
      <c r="S119">
        <v>89</v>
      </c>
      <c r="T119">
        <v>83</v>
      </c>
      <c r="U119">
        <v>23.1</v>
      </c>
      <c r="V119">
        <v>23.3</v>
      </c>
      <c r="W119">
        <v>22.9</v>
      </c>
      <c r="X119">
        <v>999.8</v>
      </c>
      <c r="Y119">
        <v>1000.1</v>
      </c>
      <c r="Z119">
        <v>999.7</v>
      </c>
      <c r="AA119">
        <v>3.1</v>
      </c>
      <c r="AB119">
        <v>95</v>
      </c>
      <c r="AC119">
        <v>6.7</v>
      </c>
      <c r="AD119">
        <v>-2.63</v>
      </c>
      <c r="AE119">
        <v>0</v>
      </c>
    </row>
    <row r="120" spans="1:31" x14ac:dyDescent="0.2">
      <c r="A120" t="s">
        <v>37</v>
      </c>
      <c r="B120" s="17">
        <v>42830.125</v>
      </c>
      <c r="C120">
        <f>(D120+E120)/2</f>
        <v>26.200000000000003</v>
      </c>
      <c r="D120">
        <v>26.3</v>
      </c>
      <c r="E120">
        <v>26.1</v>
      </c>
      <c r="F120">
        <v>83</v>
      </c>
      <c r="G120">
        <v>-3.39</v>
      </c>
      <c r="H120" s="19">
        <f t="shared" si="1"/>
        <v>-3.3900000000000002E-3</v>
      </c>
      <c r="I120">
        <v>105</v>
      </c>
      <c r="S120">
        <v>83</v>
      </c>
      <c r="T120">
        <v>82</v>
      </c>
      <c r="U120">
        <v>23.1</v>
      </c>
      <c r="V120">
        <v>23.2</v>
      </c>
      <c r="W120">
        <v>22.9</v>
      </c>
      <c r="X120">
        <v>999.9</v>
      </c>
      <c r="Y120">
        <v>1000.6</v>
      </c>
      <c r="Z120">
        <v>999.9</v>
      </c>
      <c r="AA120">
        <v>2.4</v>
      </c>
      <c r="AB120">
        <v>105</v>
      </c>
      <c r="AC120">
        <v>5.6</v>
      </c>
      <c r="AD120">
        <v>-3.39</v>
      </c>
      <c r="AE120">
        <v>0</v>
      </c>
    </row>
    <row r="121" spans="1:31" x14ac:dyDescent="0.2">
      <c r="A121" t="s">
        <v>37</v>
      </c>
      <c r="B121" s="17">
        <v>42830.083333333336</v>
      </c>
      <c r="C121">
        <f>(D121+E121)/2</f>
        <v>26.299999999999997</v>
      </c>
      <c r="D121">
        <v>26.4</v>
      </c>
      <c r="E121">
        <v>26.2</v>
      </c>
      <c r="F121">
        <v>82</v>
      </c>
      <c r="G121">
        <v>-2.27</v>
      </c>
      <c r="H121" s="19">
        <f t="shared" si="1"/>
        <v>-2.2699999999999999E-3</v>
      </c>
      <c r="I121">
        <v>111</v>
      </c>
      <c r="S121">
        <v>83</v>
      </c>
      <c r="T121">
        <v>81</v>
      </c>
      <c r="U121">
        <v>22.9</v>
      </c>
      <c r="V121">
        <v>23.1</v>
      </c>
      <c r="W121">
        <v>22.9</v>
      </c>
      <c r="X121">
        <v>1000.6</v>
      </c>
      <c r="Y121">
        <v>1001.3</v>
      </c>
      <c r="Z121">
        <v>1000.6</v>
      </c>
      <c r="AA121">
        <v>3.1</v>
      </c>
      <c r="AB121">
        <v>111</v>
      </c>
      <c r="AC121">
        <v>7</v>
      </c>
      <c r="AD121">
        <v>-2.27</v>
      </c>
      <c r="AE121">
        <v>0</v>
      </c>
    </row>
    <row r="122" spans="1:31" x14ac:dyDescent="0.2">
      <c r="A122" t="s">
        <v>37</v>
      </c>
      <c r="B122" s="17">
        <v>42830.041666666664</v>
      </c>
      <c r="C122">
        <f>(D122+E122)/2</f>
        <v>26.15</v>
      </c>
      <c r="D122">
        <v>26.4</v>
      </c>
      <c r="E122">
        <v>25.9</v>
      </c>
      <c r="F122">
        <v>81</v>
      </c>
      <c r="G122">
        <v>-1.67</v>
      </c>
      <c r="H122" s="19">
        <f t="shared" si="1"/>
        <v>-1.6699999999999998E-3</v>
      </c>
      <c r="I122">
        <v>116</v>
      </c>
      <c r="S122">
        <v>84</v>
      </c>
      <c r="T122">
        <v>81</v>
      </c>
      <c r="U122">
        <v>22.9</v>
      </c>
      <c r="V122">
        <v>23</v>
      </c>
      <c r="W122">
        <v>22.8</v>
      </c>
      <c r="X122">
        <v>1001.3</v>
      </c>
      <c r="Y122">
        <v>1001.3</v>
      </c>
      <c r="Z122">
        <v>1000.6</v>
      </c>
      <c r="AA122">
        <v>3.5</v>
      </c>
      <c r="AB122">
        <v>116</v>
      </c>
      <c r="AC122">
        <v>7</v>
      </c>
      <c r="AD122">
        <v>-1.67</v>
      </c>
      <c r="AE122">
        <v>0</v>
      </c>
    </row>
    <row r="123" spans="1:31" x14ac:dyDescent="0.2">
      <c r="A123" t="s">
        <v>37</v>
      </c>
      <c r="B123" s="17">
        <v>42830</v>
      </c>
      <c r="C123">
        <f>(D123+E123)/2</f>
        <v>25.75</v>
      </c>
      <c r="D123">
        <v>26</v>
      </c>
      <c r="E123">
        <v>25.5</v>
      </c>
      <c r="F123">
        <v>84</v>
      </c>
      <c r="G123">
        <v>-3.54</v>
      </c>
      <c r="H123" s="19">
        <f t="shared" si="1"/>
        <v>-3.5400000000000002E-3</v>
      </c>
      <c r="I123">
        <v>108</v>
      </c>
      <c r="S123">
        <v>87</v>
      </c>
      <c r="T123">
        <v>84</v>
      </c>
      <c r="U123">
        <v>23</v>
      </c>
      <c r="V123">
        <v>23.4</v>
      </c>
      <c r="W123">
        <v>23</v>
      </c>
      <c r="X123">
        <v>1000.6</v>
      </c>
      <c r="Y123">
        <v>1000.6</v>
      </c>
      <c r="Z123">
        <v>1000.3</v>
      </c>
      <c r="AA123">
        <v>3.3</v>
      </c>
      <c r="AB123">
        <v>108</v>
      </c>
      <c r="AC123">
        <v>5.8</v>
      </c>
      <c r="AD123">
        <v>-3.54</v>
      </c>
      <c r="AE123">
        <v>0</v>
      </c>
    </row>
    <row r="124" spans="1:31" x14ac:dyDescent="0.2">
      <c r="A124" t="s">
        <v>37</v>
      </c>
      <c r="B124" s="17">
        <v>42831.958333333336</v>
      </c>
      <c r="C124">
        <f>(D124+E124)/2</f>
        <v>26.700000000000003</v>
      </c>
      <c r="D124">
        <v>27.1</v>
      </c>
      <c r="E124">
        <v>26.3</v>
      </c>
      <c r="F124">
        <v>77</v>
      </c>
      <c r="G124">
        <v>-3.54</v>
      </c>
      <c r="H124" s="19">
        <f t="shared" si="1"/>
        <v>-3.5400000000000002E-3</v>
      </c>
      <c r="I124">
        <v>106</v>
      </c>
      <c r="S124">
        <v>79</v>
      </c>
      <c r="T124">
        <v>76</v>
      </c>
      <c r="U124">
        <v>22.2</v>
      </c>
      <c r="V124">
        <v>22.4</v>
      </c>
      <c r="W124">
        <v>22.2</v>
      </c>
      <c r="X124">
        <v>1000</v>
      </c>
      <c r="Y124">
        <v>1000</v>
      </c>
      <c r="Z124">
        <v>999.4</v>
      </c>
      <c r="AA124">
        <v>2.2000000000000002</v>
      </c>
      <c r="AB124">
        <v>106</v>
      </c>
      <c r="AC124">
        <v>5.3</v>
      </c>
      <c r="AD124">
        <v>-3.54</v>
      </c>
      <c r="AE124">
        <v>0</v>
      </c>
    </row>
    <row r="125" spans="1:31" x14ac:dyDescent="0.2">
      <c r="A125" t="s">
        <v>37</v>
      </c>
      <c r="B125" s="17">
        <v>42831.916666666664</v>
      </c>
      <c r="C125">
        <f>(D125+E125)/2</f>
        <v>27.45</v>
      </c>
      <c r="D125">
        <v>27.9</v>
      </c>
      <c r="E125">
        <v>27</v>
      </c>
      <c r="F125">
        <v>76</v>
      </c>
      <c r="G125">
        <v>-3.54</v>
      </c>
      <c r="H125" s="19">
        <f t="shared" si="1"/>
        <v>-3.5400000000000002E-3</v>
      </c>
      <c r="I125">
        <v>117</v>
      </c>
      <c r="S125">
        <v>76</v>
      </c>
      <c r="T125">
        <v>72</v>
      </c>
      <c r="U125">
        <v>22.4</v>
      </c>
      <c r="V125">
        <v>22.5</v>
      </c>
      <c r="W125">
        <v>22.4</v>
      </c>
      <c r="X125">
        <v>999.5</v>
      </c>
      <c r="Y125">
        <v>999.5</v>
      </c>
      <c r="Z125">
        <v>998.6</v>
      </c>
      <c r="AA125">
        <v>2.7</v>
      </c>
      <c r="AB125">
        <v>117</v>
      </c>
      <c r="AC125">
        <v>6.5</v>
      </c>
      <c r="AD125">
        <v>-3.54</v>
      </c>
      <c r="AE125">
        <v>0</v>
      </c>
    </row>
    <row r="126" spans="1:31" x14ac:dyDescent="0.2">
      <c r="A126" t="s">
        <v>37</v>
      </c>
      <c r="B126" s="17">
        <v>42831.875</v>
      </c>
      <c r="C126">
        <f>(D126+E126)/2</f>
        <v>28.549999999999997</v>
      </c>
      <c r="D126">
        <v>29.2</v>
      </c>
      <c r="E126">
        <v>27.9</v>
      </c>
      <c r="F126">
        <v>72</v>
      </c>
      <c r="G126">
        <v>66.260000000000005</v>
      </c>
      <c r="H126" s="19">
        <f t="shared" si="1"/>
        <v>6.6259999999999999E-2</v>
      </c>
      <c r="I126">
        <v>93</v>
      </c>
      <c r="S126">
        <v>73</v>
      </c>
      <c r="T126">
        <v>69</v>
      </c>
      <c r="U126">
        <v>22.5</v>
      </c>
      <c r="V126">
        <v>23.1</v>
      </c>
      <c r="W126">
        <v>22.5</v>
      </c>
      <c r="X126">
        <v>998.6</v>
      </c>
      <c r="Y126">
        <v>998.6</v>
      </c>
      <c r="Z126">
        <v>998</v>
      </c>
      <c r="AA126">
        <v>3.8</v>
      </c>
      <c r="AB126">
        <v>93</v>
      </c>
      <c r="AC126">
        <v>7.1</v>
      </c>
      <c r="AD126">
        <v>66.260000000000005</v>
      </c>
      <c r="AE126">
        <v>0</v>
      </c>
    </row>
    <row r="127" spans="1:31" x14ac:dyDescent="0.2">
      <c r="A127" t="s">
        <v>37</v>
      </c>
      <c r="B127" s="17">
        <v>42831.833333333336</v>
      </c>
      <c r="C127">
        <f>(D127+E127)/2</f>
        <v>30.299999999999997</v>
      </c>
      <c r="D127">
        <v>31.4</v>
      </c>
      <c r="E127">
        <v>29.2</v>
      </c>
      <c r="F127">
        <v>69</v>
      </c>
      <c r="G127">
        <v>670</v>
      </c>
      <c r="H127" s="19">
        <f t="shared" si="1"/>
        <v>0.67</v>
      </c>
      <c r="I127">
        <v>94</v>
      </c>
      <c r="S127">
        <v>69</v>
      </c>
      <c r="T127">
        <v>56</v>
      </c>
      <c r="U127">
        <v>23</v>
      </c>
      <c r="V127">
        <v>23</v>
      </c>
      <c r="W127">
        <v>21.2</v>
      </c>
      <c r="X127">
        <v>998.1</v>
      </c>
      <c r="Y127">
        <v>998.1</v>
      </c>
      <c r="Z127">
        <v>997.5</v>
      </c>
      <c r="AA127">
        <v>4.4000000000000004</v>
      </c>
      <c r="AB127">
        <v>94</v>
      </c>
      <c r="AC127">
        <v>7.9</v>
      </c>
      <c r="AD127">
        <v>670</v>
      </c>
      <c r="AE127">
        <v>0</v>
      </c>
    </row>
    <row r="128" spans="1:31" x14ac:dyDescent="0.2">
      <c r="A128" t="s">
        <v>37</v>
      </c>
      <c r="B128" s="17">
        <v>42831.791666666664</v>
      </c>
      <c r="C128">
        <f>(D128+E128)/2</f>
        <v>31.25</v>
      </c>
      <c r="D128">
        <v>31.6</v>
      </c>
      <c r="E128">
        <v>30.9</v>
      </c>
      <c r="F128">
        <v>57</v>
      </c>
      <c r="G128">
        <v>1675</v>
      </c>
      <c r="H128" s="19">
        <f t="shared" si="1"/>
        <v>1.675</v>
      </c>
      <c r="I128">
        <v>110</v>
      </c>
      <c r="S128">
        <v>61</v>
      </c>
      <c r="T128">
        <v>55</v>
      </c>
      <c r="U128">
        <v>21.7</v>
      </c>
      <c r="V128">
        <v>22.9</v>
      </c>
      <c r="W128">
        <v>21.2</v>
      </c>
      <c r="X128">
        <v>997.6</v>
      </c>
      <c r="Y128">
        <v>997.8</v>
      </c>
      <c r="Z128">
        <v>997.6</v>
      </c>
      <c r="AA128">
        <v>4</v>
      </c>
      <c r="AB128">
        <v>110</v>
      </c>
      <c r="AC128">
        <v>7.5</v>
      </c>
      <c r="AD128">
        <v>1675</v>
      </c>
      <c r="AE128">
        <v>0</v>
      </c>
    </row>
    <row r="129" spans="1:31" x14ac:dyDescent="0.2">
      <c r="A129" t="s">
        <v>37</v>
      </c>
      <c r="B129" s="17">
        <v>42831.75</v>
      </c>
      <c r="C129">
        <f>(D129+E129)/2</f>
        <v>31.400000000000002</v>
      </c>
      <c r="D129">
        <v>32.200000000000003</v>
      </c>
      <c r="E129">
        <v>30.6</v>
      </c>
      <c r="F129">
        <v>58</v>
      </c>
      <c r="G129">
        <v>2362</v>
      </c>
      <c r="H129" s="19">
        <f t="shared" si="1"/>
        <v>2.3620000000000001</v>
      </c>
      <c r="I129">
        <v>117</v>
      </c>
      <c r="S129">
        <v>61</v>
      </c>
      <c r="T129">
        <v>53</v>
      </c>
      <c r="U129">
        <v>22.1</v>
      </c>
      <c r="V129">
        <v>23</v>
      </c>
      <c r="W129">
        <v>21.1</v>
      </c>
      <c r="X129">
        <v>997.8</v>
      </c>
      <c r="Y129">
        <v>998.3</v>
      </c>
      <c r="Z129">
        <v>997.8</v>
      </c>
      <c r="AA129">
        <v>3.5</v>
      </c>
      <c r="AB129">
        <v>117</v>
      </c>
      <c r="AC129">
        <v>7.5</v>
      </c>
      <c r="AD129">
        <v>2362</v>
      </c>
      <c r="AE129">
        <v>0</v>
      </c>
    </row>
    <row r="130" spans="1:31" x14ac:dyDescent="0.2">
      <c r="A130" t="s">
        <v>37</v>
      </c>
      <c r="B130" s="17">
        <v>42831.708333333336</v>
      </c>
      <c r="C130">
        <f>(D130+E130)/2</f>
        <v>31.5</v>
      </c>
      <c r="D130">
        <v>32.299999999999997</v>
      </c>
      <c r="E130">
        <v>30.7</v>
      </c>
      <c r="F130">
        <v>57</v>
      </c>
      <c r="G130">
        <v>2881</v>
      </c>
      <c r="H130" s="19">
        <f t="shared" si="1"/>
        <v>2.8809999999999998</v>
      </c>
      <c r="I130">
        <v>129</v>
      </c>
      <c r="S130">
        <v>61</v>
      </c>
      <c r="T130">
        <v>55</v>
      </c>
      <c r="U130">
        <v>22.5</v>
      </c>
      <c r="V130">
        <v>23.1</v>
      </c>
      <c r="W130">
        <v>21.2</v>
      </c>
      <c r="X130">
        <v>998.3</v>
      </c>
      <c r="Y130">
        <v>999.2</v>
      </c>
      <c r="Z130">
        <v>998.3</v>
      </c>
      <c r="AA130">
        <v>3</v>
      </c>
      <c r="AB130">
        <v>129</v>
      </c>
      <c r="AC130">
        <v>9.3000000000000007</v>
      </c>
      <c r="AD130">
        <v>2881</v>
      </c>
      <c r="AE130">
        <v>0</v>
      </c>
    </row>
    <row r="131" spans="1:31" x14ac:dyDescent="0.2">
      <c r="A131" t="s">
        <v>37</v>
      </c>
      <c r="B131" s="17">
        <v>42831.666666666664</v>
      </c>
      <c r="C131">
        <f>(D131+E131)/2</f>
        <v>31.450000000000003</v>
      </c>
      <c r="D131">
        <v>32.1</v>
      </c>
      <c r="E131">
        <v>30.8</v>
      </c>
      <c r="F131">
        <v>58</v>
      </c>
      <c r="G131">
        <v>3456</v>
      </c>
      <c r="H131" s="19">
        <f t="shared" ref="H131:H194" si="2">G131/1000</f>
        <v>3.456</v>
      </c>
      <c r="I131">
        <v>115</v>
      </c>
      <c r="S131">
        <v>62</v>
      </c>
      <c r="T131">
        <v>55</v>
      </c>
      <c r="U131">
        <v>22.1</v>
      </c>
      <c r="V131">
        <v>23.1</v>
      </c>
      <c r="W131">
        <v>21.3</v>
      </c>
      <c r="X131">
        <v>999.1</v>
      </c>
      <c r="Y131">
        <v>1000.1</v>
      </c>
      <c r="Z131">
        <v>999.1</v>
      </c>
      <c r="AA131">
        <v>4.5</v>
      </c>
      <c r="AB131">
        <v>115</v>
      </c>
      <c r="AC131">
        <v>9.1999999999999993</v>
      </c>
      <c r="AD131">
        <v>3456</v>
      </c>
      <c r="AE131">
        <v>0</v>
      </c>
    </row>
    <row r="132" spans="1:31" x14ac:dyDescent="0.2">
      <c r="A132" t="s">
        <v>37</v>
      </c>
      <c r="B132" s="17">
        <v>42831.625</v>
      </c>
      <c r="C132">
        <f>(D132+E132)/2</f>
        <v>30.5</v>
      </c>
      <c r="D132">
        <v>31.2</v>
      </c>
      <c r="E132">
        <v>29.8</v>
      </c>
      <c r="F132">
        <v>60</v>
      </c>
      <c r="G132">
        <v>3428</v>
      </c>
      <c r="H132" s="19">
        <f t="shared" si="2"/>
        <v>3.4279999999999999</v>
      </c>
      <c r="I132">
        <v>120</v>
      </c>
      <c r="S132">
        <v>64</v>
      </c>
      <c r="T132">
        <v>58</v>
      </c>
      <c r="U132">
        <v>22.1</v>
      </c>
      <c r="V132">
        <v>23.3</v>
      </c>
      <c r="W132">
        <v>21.7</v>
      </c>
      <c r="X132">
        <v>1000.1</v>
      </c>
      <c r="Y132">
        <v>1000.8</v>
      </c>
      <c r="Z132">
        <v>1000.1</v>
      </c>
      <c r="AA132">
        <v>5.2</v>
      </c>
      <c r="AB132">
        <v>120</v>
      </c>
      <c r="AC132">
        <v>9</v>
      </c>
      <c r="AD132">
        <v>3428</v>
      </c>
      <c r="AE132">
        <v>0</v>
      </c>
    </row>
    <row r="133" spans="1:31" x14ac:dyDescent="0.2">
      <c r="A133" t="s">
        <v>37</v>
      </c>
      <c r="B133" s="17">
        <v>42831.583333333336</v>
      </c>
      <c r="C133">
        <f>(D133+E133)/2</f>
        <v>30.2</v>
      </c>
      <c r="D133">
        <v>30.9</v>
      </c>
      <c r="E133">
        <v>29.5</v>
      </c>
      <c r="F133">
        <v>62</v>
      </c>
      <c r="G133">
        <v>3358</v>
      </c>
      <c r="H133" s="19">
        <f t="shared" si="2"/>
        <v>3.3580000000000001</v>
      </c>
      <c r="I133">
        <v>123</v>
      </c>
      <c r="S133">
        <v>65</v>
      </c>
      <c r="T133">
        <v>60</v>
      </c>
      <c r="U133">
        <v>22</v>
      </c>
      <c r="V133">
        <v>23.4</v>
      </c>
      <c r="W133">
        <v>21.3</v>
      </c>
      <c r="X133">
        <v>1000.7</v>
      </c>
      <c r="Y133">
        <v>1001.4</v>
      </c>
      <c r="Z133">
        <v>1000.7</v>
      </c>
      <c r="AA133">
        <v>4.2</v>
      </c>
      <c r="AB133">
        <v>123</v>
      </c>
      <c r="AC133">
        <v>9.8000000000000007</v>
      </c>
      <c r="AD133">
        <v>3358</v>
      </c>
      <c r="AE133">
        <v>0</v>
      </c>
    </row>
    <row r="134" spans="1:31" x14ac:dyDescent="0.2">
      <c r="A134" t="s">
        <v>37</v>
      </c>
      <c r="B134" s="17">
        <v>42831.541666666664</v>
      </c>
      <c r="C134">
        <f>(D134+E134)/2</f>
        <v>29.3</v>
      </c>
      <c r="D134">
        <v>29.8</v>
      </c>
      <c r="E134">
        <v>28.8</v>
      </c>
      <c r="F134">
        <v>64</v>
      </c>
      <c r="G134">
        <v>2946</v>
      </c>
      <c r="H134" s="19">
        <f t="shared" si="2"/>
        <v>2.9460000000000002</v>
      </c>
      <c r="I134">
        <v>135</v>
      </c>
      <c r="S134">
        <v>66</v>
      </c>
      <c r="T134">
        <v>61</v>
      </c>
      <c r="U134">
        <v>22.2</v>
      </c>
      <c r="V134">
        <v>22.5</v>
      </c>
      <c r="W134">
        <v>20.7</v>
      </c>
      <c r="X134">
        <v>1001.4</v>
      </c>
      <c r="Y134">
        <v>1001.5</v>
      </c>
      <c r="Z134">
        <v>1001.4</v>
      </c>
      <c r="AA134">
        <v>4.5</v>
      </c>
      <c r="AB134">
        <v>135</v>
      </c>
      <c r="AC134">
        <v>9.9</v>
      </c>
      <c r="AD134">
        <v>2946</v>
      </c>
      <c r="AE134">
        <v>0</v>
      </c>
    </row>
    <row r="135" spans="1:31" x14ac:dyDescent="0.2">
      <c r="A135" t="s">
        <v>37</v>
      </c>
      <c r="B135" s="17">
        <v>42831.5</v>
      </c>
      <c r="C135">
        <f>(D135+E135)/2</f>
        <v>28.45</v>
      </c>
      <c r="D135">
        <v>28.9</v>
      </c>
      <c r="E135">
        <v>28</v>
      </c>
      <c r="F135">
        <v>62</v>
      </c>
      <c r="G135">
        <v>2253</v>
      </c>
      <c r="H135" s="19">
        <f t="shared" si="2"/>
        <v>2.2530000000000001</v>
      </c>
      <c r="I135" t="s">
        <v>401</v>
      </c>
      <c r="S135">
        <v>66</v>
      </c>
      <c r="T135">
        <v>61</v>
      </c>
      <c r="U135">
        <v>21</v>
      </c>
      <c r="V135">
        <v>21.1</v>
      </c>
      <c r="W135">
        <v>20.399999999999999</v>
      </c>
      <c r="X135">
        <v>1001.5</v>
      </c>
      <c r="Y135">
        <v>1001.6</v>
      </c>
      <c r="Z135">
        <v>1001.1</v>
      </c>
      <c r="AA135" t="s">
        <v>401</v>
      </c>
      <c r="AB135" t="s">
        <v>401</v>
      </c>
      <c r="AC135" t="s">
        <v>401</v>
      </c>
      <c r="AD135">
        <v>2253</v>
      </c>
      <c r="AE135">
        <v>0</v>
      </c>
    </row>
    <row r="136" spans="1:31" x14ac:dyDescent="0.2">
      <c r="A136" t="s">
        <v>37</v>
      </c>
      <c r="B136" s="17">
        <v>42831.458333333336</v>
      </c>
      <c r="C136">
        <f>(D136+E136)/2</f>
        <v>27.55</v>
      </c>
      <c r="D136">
        <v>28</v>
      </c>
      <c r="E136">
        <v>27.1</v>
      </c>
      <c r="F136">
        <v>65</v>
      </c>
      <c r="G136">
        <v>1403</v>
      </c>
      <c r="H136" s="19">
        <f t="shared" si="2"/>
        <v>1.403</v>
      </c>
      <c r="I136">
        <v>135</v>
      </c>
      <c r="S136">
        <v>69</v>
      </c>
      <c r="T136">
        <v>65</v>
      </c>
      <c r="U136">
        <v>20.9</v>
      </c>
      <c r="V136">
        <v>21.1</v>
      </c>
      <c r="W136">
        <v>20.6</v>
      </c>
      <c r="X136">
        <v>1001.2</v>
      </c>
      <c r="Y136">
        <v>1001.2</v>
      </c>
      <c r="Z136">
        <v>1000.6</v>
      </c>
      <c r="AA136">
        <v>5.2</v>
      </c>
      <c r="AB136">
        <v>135</v>
      </c>
      <c r="AC136">
        <v>12.5</v>
      </c>
      <c r="AD136">
        <v>1403</v>
      </c>
      <c r="AE136">
        <v>0</v>
      </c>
    </row>
    <row r="137" spans="1:31" x14ac:dyDescent="0.2">
      <c r="A137" t="s">
        <v>37</v>
      </c>
      <c r="B137" s="17">
        <v>42831.416666666664</v>
      </c>
      <c r="C137">
        <f>(D137+E137)/2</f>
        <v>26.700000000000003</v>
      </c>
      <c r="D137">
        <v>27.1</v>
      </c>
      <c r="E137">
        <v>26.3</v>
      </c>
      <c r="F137">
        <v>69</v>
      </c>
      <c r="G137">
        <v>382.7</v>
      </c>
      <c r="H137" s="19">
        <f t="shared" si="2"/>
        <v>0.38269999999999998</v>
      </c>
      <c r="I137">
        <v>138</v>
      </c>
      <c r="S137">
        <v>74</v>
      </c>
      <c r="T137">
        <v>69</v>
      </c>
      <c r="U137">
        <v>21</v>
      </c>
      <c r="V137">
        <v>21.4</v>
      </c>
      <c r="W137">
        <v>20.9</v>
      </c>
      <c r="X137">
        <v>1000.6</v>
      </c>
      <c r="Y137">
        <v>1000.6</v>
      </c>
      <c r="Z137">
        <v>999.8</v>
      </c>
      <c r="AA137">
        <v>6.1</v>
      </c>
      <c r="AB137">
        <v>138</v>
      </c>
      <c r="AC137">
        <v>11.1</v>
      </c>
      <c r="AD137">
        <v>382.7</v>
      </c>
      <c r="AE137">
        <v>0</v>
      </c>
    </row>
    <row r="138" spans="1:31" x14ac:dyDescent="0.2">
      <c r="A138" t="s">
        <v>37</v>
      </c>
      <c r="B138" s="17">
        <v>42831.375</v>
      </c>
      <c r="C138">
        <f>(D138+E138)/2</f>
        <v>26.3</v>
      </c>
      <c r="D138">
        <v>26.5</v>
      </c>
      <c r="E138">
        <v>26.1</v>
      </c>
      <c r="F138">
        <v>74</v>
      </c>
      <c r="G138">
        <v>6.3250000000000002</v>
      </c>
      <c r="H138" s="19">
        <f t="shared" si="2"/>
        <v>6.3249999999999999E-3</v>
      </c>
      <c r="I138">
        <v>130</v>
      </c>
      <c r="S138">
        <v>77</v>
      </c>
      <c r="T138">
        <v>74</v>
      </c>
      <c r="U138">
        <v>21.4</v>
      </c>
      <c r="V138">
        <v>21.9</v>
      </c>
      <c r="W138">
        <v>21.4</v>
      </c>
      <c r="X138">
        <v>999.8</v>
      </c>
      <c r="Y138">
        <v>1000</v>
      </c>
      <c r="Z138">
        <v>999.4</v>
      </c>
      <c r="AA138">
        <v>5</v>
      </c>
      <c r="AB138">
        <v>130</v>
      </c>
      <c r="AC138">
        <v>11.6</v>
      </c>
      <c r="AD138">
        <v>6.3250000000000002</v>
      </c>
      <c r="AE138">
        <v>0</v>
      </c>
    </row>
    <row r="139" spans="1:31" x14ac:dyDescent="0.2">
      <c r="A139" t="s">
        <v>37</v>
      </c>
      <c r="B139" s="17">
        <v>42831.333333333336</v>
      </c>
      <c r="C139">
        <f>(D139+E139)/2</f>
        <v>26.15</v>
      </c>
      <c r="D139">
        <v>26.3</v>
      </c>
      <c r="E139">
        <v>26</v>
      </c>
      <c r="F139">
        <v>76</v>
      </c>
      <c r="G139">
        <v>-3.54</v>
      </c>
      <c r="H139" s="19">
        <f t="shared" si="2"/>
        <v>-3.5400000000000002E-3</v>
      </c>
      <c r="I139">
        <v>127</v>
      </c>
      <c r="S139">
        <v>78</v>
      </c>
      <c r="T139">
        <v>76</v>
      </c>
      <c r="U139">
        <v>21.7</v>
      </c>
      <c r="V139">
        <v>21.8</v>
      </c>
      <c r="W139">
        <v>21.5</v>
      </c>
      <c r="X139">
        <v>999.4</v>
      </c>
      <c r="Y139">
        <v>999.5</v>
      </c>
      <c r="Z139">
        <v>999.2</v>
      </c>
      <c r="AA139">
        <v>4.0999999999999996</v>
      </c>
      <c r="AB139">
        <v>127</v>
      </c>
      <c r="AC139">
        <v>7.9</v>
      </c>
      <c r="AD139">
        <v>-3.54</v>
      </c>
      <c r="AE139">
        <v>0</v>
      </c>
    </row>
    <row r="140" spans="1:31" x14ac:dyDescent="0.2">
      <c r="A140" t="s">
        <v>37</v>
      </c>
      <c r="B140" s="17">
        <v>42831.291666666664</v>
      </c>
      <c r="C140">
        <f>(D140+E140)/2</f>
        <v>25.9</v>
      </c>
      <c r="D140">
        <v>26.3</v>
      </c>
      <c r="E140">
        <v>25.5</v>
      </c>
      <c r="F140">
        <v>76</v>
      </c>
      <c r="G140">
        <v>-3.54</v>
      </c>
      <c r="H140" s="19">
        <f t="shared" si="2"/>
        <v>-3.5400000000000002E-3</v>
      </c>
      <c r="I140">
        <v>127</v>
      </c>
      <c r="S140">
        <v>79</v>
      </c>
      <c r="T140">
        <v>76</v>
      </c>
      <c r="U140">
        <v>21.7</v>
      </c>
      <c r="V140">
        <v>21.9</v>
      </c>
      <c r="W140">
        <v>21.5</v>
      </c>
      <c r="X140">
        <v>999.4</v>
      </c>
      <c r="Y140">
        <v>999.4</v>
      </c>
      <c r="Z140">
        <v>999.1</v>
      </c>
      <c r="AA140">
        <v>3.8</v>
      </c>
      <c r="AB140">
        <v>127</v>
      </c>
      <c r="AC140">
        <v>7.3</v>
      </c>
      <c r="AD140">
        <v>-3.54</v>
      </c>
      <c r="AE140">
        <v>0</v>
      </c>
    </row>
    <row r="141" spans="1:31" x14ac:dyDescent="0.2">
      <c r="A141" t="s">
        <v>37</v>
      </c>
      <c r="B141" s="17">
        <v>42831.25</v>
      </c>
      <c r="C141">
        <f>(D141+E141)/2</f>
        <v>25.5</v>
      </c>
      <c r="D141">
        <v>25.8</v>
      </c>
      <c r="E141">
        <v>25.2</v>
      </c>
      <c r="F141">
        <v>78</v>
      </c>
      <c r="G141">
        <v>-3.54</v>
      </c>
      <c r="H141" s="19">
        <f t="shared" si="2"/>
        <v>-3.5400000000000002E-3</v>
      </c>
      <c r="I141">
        <v>118</v>
      </c>
      <c r="S141">
        <v>80</v>
      </c>
      <c r="T141">
        <v>77</v>
      </c>
      <c r="U141">
        <v>21.5</v>
      </c>
      <c r="V141">
        <v>21.6</v>
      </c>
      <c r="W141">
        <v>21.2</v>
      </c>
      <c r="X141">
        <v>999.1</v>
      </c>
      <c r="Y141">
        <v>999.4</v>
      </c>
      <c r="Z141">
        <v>999</v>
      </c>
      <c r="AA141">
        <v>3.3</v>
      </c>
      <c r="AB141">
        <v>118</v>
      </c>
      <c r="AC141">
        <v>6.9</v>
      </c>
      <c r="AD141">
        <v>-3.54</v>
      </c>
      <c r="AE141">
        <v>0</v>
      </c>
    </row>
    <row r="142" spans="1:31" x14ac:dyDescent="0.2">
      <c r="A142" t="s">
        <v>37</v>
      </c>
      <c r="B142" s="17">
        <v>42831.208333333336</v>
      </c>
      <c r="C142">
        <f>(D142+E142)/2</f>
        <v>25.3</v>
      </c>
      <c r="D142">
        <v>25.6</v>
      </c>
      <c r="E142">
        <v>25</v>
      </c>
      <c r="F142">
        <v>80</v>
      </c>
      <c r="G142">
        <v>-3.54</v>
      </c>
      <c r="H142" s="19">
        <f t="shared" si="2"/>
        <v>-3.5400000000000002E-3</v>
      </c>
      <c r="I142">
        <v>108</v>
      </c>
      <c r="S142">
        <v>81</v>
      </c>
      <c r="T142">
        <v>78</v>
      </c>
      <c r="U142">
        <v>21.6</v>
      </c>
      <c r="V142">
        <v>21.7</v>
      </c>
      <c r="W142">
        <v>21.4</v>
      </c>
      <c r="X142">
        <v>999.4</v>
      </c>
      <c r="Y142">
        <v>1000.1</v>
      </c>
      <c r="Z142">
        <v>999.3</v>
      </c>
      <c r="AA142">
        <v>2.7</v>
      </c>
      <c r="AB142">
        <v>108</v>
      </c>
      <c r="AC142">
        <v>7.3</v>
      </c>
      <c r="AD142">
        <v>-3.54</v>
      </c>
      <c r="AE142">
        <v>0</v>
      </c>
    </row>
    <row r="143" spans="1:31" x14ac:dyDescent="0.2">
      <c r="A143" t="s">
        <v>37</v>
      </c>
      <c r="B143" s="17">
        <v>42831.166666666664</v>
      </c>
      <c r="C143">
        <f>(D143+E143)/2</f>
        <v>25.4</v>
      </c>
      <c r="D143">
        <v>25.7</v>
      </c>
      <c r="E143">
        <v>25.1</v>
      </c>
      <c r="F143">
        <v>80</v>
      </c>
      <c r="G143">
        <v>-3.54</v>
      </c>
      <c r="H143" s="19">
        <f t="shared" si="2"/>
        <v>-3.5400000000000002E-3</v>
      </c>
      <c r="I143">
        <v>103</v>
      </c>
      <c r="S143">
        <v>80</v>
      </c>
      <c r="T143">
        <v>77</v>
      </c>
      <c r="U143">
        <v>21.4</v>
      </c>
      <c r="V143">
        <v>21.5</v>
      </c>
      <c r="W143">
        <v>21.1</v>
      </c>
      <c r="X143">
        <v>1000.1</v>
      </c>
      <c r="Y143">
        <v>1000.5</v>
      </c>
      <c r="Z143">
        <v>1000.1</v>
      </c>
      <c r="AA143">
        <v>3.1</v>
      </c>
      <c r="AB143">
        <v>103</v>
      </c>
      <c r="AC143">
        <v>6.5</v>
      </c>
      <c r="AD143">
        <v>-3.54</v>
      </c>
      <c r="AE143">
        <v>0</v>
      </c>
    </row>
    <row r="144" spans="1:31" x14ac:dyDescent="0.2">
      <c r="A144" t="s">
        <v>37</v>
      </c>
      <c r="B144" s="17">
        <v>42831.125</v>
      </c>
      <c r="C144">
        <f>(D144+E144)/2</f>
        <v>25.3</v>
      </c>
      <c r="D144">
        <v>25.5</v>
      </c>
      <c r="E144">
        <v>25.1</v>
      </c>
      <c r="F144">
        <v>77</v>
      </c>
      <c r="G144">
        <v>-3.54</v>
      </c>
      <c r="H144" s="19">
        <f t="shared" si="2"/>
        <v>-3.5400000000000002E-3</v>
      </c>
      <c r="I144">
        <v>115</v>
      </c>
      <c r="S144">
        <v>78</v>
      </c>
      <c r="T144">
        <v>76</v>
      </c>
      <c r="U144">
        <v>21.2</v>
      </c>
      <c r="V144">
        <v>21.3</v>
      </c>
      <c r="W144">
        <v>20.9</v>
      </c>
      <c r="X144">
        <v>1000.5</v>
      </c>
      <c r="Y144">
        <v>1001.2</v>
      </c>
      <c r="Z144">
        <v>1000.5</v>
      </c>
      <c r="AA144">
        <v>3.1</v>
      </c>
      <c r="AB144">
        <v>115</v>
      </c>
      <c r="AC144">
        <v>5.9</v>
      </c>
      <c r="AD144">
        <v>-3.54</v>
      </c>
      <c r="AE144">
        <v>0</v>
      </c>
    </row>
    <row r="145" spans="1:31" x14ac:dyDescent="0.2">
      <c r="A145" t="s">
        <v>37</v>
      </c>
      <c r="B145" s="17">
        <v>42831.083333333336</v>
      </c>
      <c r="C145">
        <f>(D145+E145)/2</f>
        <v>25.4</v>
      </c>
      <c r="D145">
        <v>25.7</v>
      </c>
      <c r="E145">
        <v>25.1</v>
      </c>
      <c r="F145">
        <v>77</v>
      </c>
      <c r="G145">
        <v>-3.54</v>
      </c>
      <c r="H145" s="19">
        <f t="shared" si="2"/>
        <v>-3.5400000000000002E-3</v>
      </c>
      <c r="I145">
        <v>96</v>
      </c>
      <c r="S145">
        <v>77</v>
      </c>
      <c r="T145">
        <v>74</v>
      </c>
      <c r="U145">
        <v>20.9</v>
      </c>
      <c r="V145">
        <v>21</v>
      </c>
      <c r="W145">
        <v>20.7</v>
      </c>
      <c r="X145">
        <v>1001.2</v>
      </c>
      <c r="Y145">
        <v>1001.7</v>
      </c>
      <c r="Z145">
        <v>1001.2</v>
      </c>
      <c r="AA145">
        <v>2.6</v>
      </c>
      <c r="AB145">
        <v>96</v>
      </c>
      <c r="AC145">
        <v>5.9</v>
      </c>
      <c r="AD145">
        <v>-3.54</v>
      </c>
      <c r="AE145">
        <v>0</v>
      </c>
    </row>
    <row r="146" spans="1:31" x14ac:dyDescent="0.2">
      <c r="A146" t="s">
        <v>37</v>
      </c>
      <c r="B146" s="17">
        <v>42831.041666666664</v>
      </c>
      <c r="C146">
        <f>(D146+E146)/2</f>
        <v>25.5</v>
      </c>
      <c r="D146">
        <v>25.7</v>
      </c>
      <c r="E146">
        <v>25.3</v>
      </c>
      <c r="F146">
        <v>75</v>
      </c>
      <c r="G146">
        <v>-3.23</v>
      </c>
      <c r="H146" s="19">
        <f t="shared" si="2"/>
        <v>-3.2299999999999998E-3</v>
      </c>
      <c r="I146">
        <v>108</v>
      </c>
      <c r="S146">
        <v>76</v>
      </c>
      <c r="T146">
        <v>73</v>
      </c>
      <c r="U146">
        <v>20.8</v>
      </c>
      <c r="V146">
        <v>20.8</v>
      </c>
      <c r="W146">
        <v>20.399999999999999</v>
      </c>
      <c r="X146">
        <v>1001.7</v>
      </c>
      <c r="Y146">
        <v>1001.7</v>
      </c>
      <c r="Z146">
        <v>1001.2</v>
      </c>
      <c r="AA146">
        <v>2.8</v>
      </c>
      <c r="AB146">
        <v>108</v>
      </c>
      <c r="AC146">
        <v>5.6</v>
      </c>
      <c r="AD146">
        <v>-3.23</v>
      </c>
      <c r="AE146">
        <v>0</v>
      </c>
    </row>
    <row r="147" spans="1:31" x14ac:dyDescent="0.2">
      <c r="A147" t="s">
        <v>37</v>
      </c>
      <c r="B147" s="17">
        <v>42831</v>
      </c>
      <c r="C147">
        <f>(D147+E147)/2</f>
        <v>25.25</v>
      </c>
      <c r="D147">
        <v>25.5</v>
      </c>
      <c r="E147">
        <v>25</v>
      </c>
      <c r="F147">
        <v>75</v>
      </c>
      <c r="G147">
        <v>-1.52</v>
      </c>
      <c r="H147" s="19">
        <f t="shared" si="2"/>
        <v>-1.5200000000000001E-3</v>
      </c>
      <c r="I147">
        <v>106</v>
      </c>
      <c r="S147">
        <v>79</v>
      </c>
      <c r="T147">
        <v>75</v>
      </c>
      <c r="U147">
        <v>20.7</v>
      </c>
      <c r="V147">
        <v>21.2</v>
      </c>
      <c r="W147">
        <v>20.6</v>
      </c>
      <c r="X147">
        <v>1001.2</v>
      </c>
      <c r="Y147">
        <v>1001.3</v>
      </c>
      <c r="Z147">
        <v>1000.9</v>
      </c>
      <c r="AA147">
        <v>2.8</v>
      </c>
      <c r="AB147">
        <v>106</v>
      </c>
      <c r="AC147">
        <v>5.8</v>
      </c>
      <c r="AD147">
        <v>-1.52</v>
      </c>
      <c r="AE147">
        <v>0</v>
      </c>
    </row>
    <row r="148" spans="1:31" x14ac:dyDescent="0.2">
      <c r="A148" t="s">
        <v>37</v>
      </c>
      <c r="B148" s="17">
        <v>42832.958333333336</v>
      </c>
      <c r="C148">
        <f>(D148+E148)/2</f>
        <v>26.2</v>
      </c>
      <c r="D148">
        <v>26.5</v>
      </c>
      <c r="E148">
        <v>25.9</v>
      </c>
      <c r="F148">
        <v>77</v>
      </c>
      <c r="G148">
        <v>-3.54</v>
      </c>
      <c r="H148" s="19">
        <f t="shared" si="2"/>
        <v>-3.5400000000000002E-3</v>
      </c>
      <c r="I148">
        <v>119</v>
      </c>
      <c r="S148">
        <v>83</v>
      </c>
      <c r="T148">
        <v>76</v>
      </c>
      <c r="U148">
        <v>21.8</v>
      </c>
      <c r="V148">
        <v>22.8</v>
      </c>
      <c r="W148">
        <v>21.8</v>
      </c>
      <c r="X148">
        <v>999</v>
      </c>
      <c r="Y148">
        <v>999</v>
      </c>
      <c r="Z148">
        <v>998.2</v>
      </c>
      <c r="AA148">
        <v>2.2000000000000002</v>
      </c>
      <c r="AB148">
        <v>119</v>
      </c>
      <c r="AC148">
        <v>6.1</v>
      </c>
      <c r="AD148">
        <v>-3.54</v>
      </c>
      <c r="AE148">
        <v>0</v>
      </c>
    </row>
    <row r="149" spans="1:31" x14ac:dyDescent="0.2">
      <c r="A149" t="s">
        <v>37</v>
      </c>
      <c r="B149" s="17">
        <v>42832.916666666664</v>
      </c>
      <c r="C149">
        <f>(D149+E149)/2</f>
        <v>26.15</v>
      </c>
      <c r="D149">
        <v>26.5</v>
      </c>
      <c r="E149">
        <v>25.8</v>
      </c>
      <c r="F149">
        <v>83</v>
      </c>
      <c r="G149">
        <v>-3.54</v>
      </c>
      <c r="H149" s="19">
        <f t="shared" si="2"/>
        <v>-3.5400000000000002E-3</v>
      </c>
      <c r="I149">
        <v>78</v>
      </c>
      <c r="S149">
        <v>83</v>
      </c>
      <c r="T149">
        <v>79</v>
      </c>
      <c r="U149">
        <v>22.8</v>
      </c>
      <c r="V149">
        <v>22.8</v>
      </c>
      <c r="W149">
        <v>22.5</v>
      </c>
      <c r="X149">
        <v>998.3</v>
      </c>
      <c r="Y149">
        <v>998.3</v>
      </c>
      <c r="Z149">
        <v>998</v>
      </c>
      <c r="AA149">
        <v>2.8</v>
      </c>
      <c r="AB149">
        <v>78</v>
      </c>
      <c r="AC149">
        <v>4.3</v>
      </c>
      <c r="AD149">
        <v>-3.54</v>
      </c>
      <c r="AE149">
        <v>0</v>
      </c>
    </row>
    <row r="150" spans="1:31" x14ac:dyDescent="0.2">
      <c r="A150" t="s">
        <v>37</v>
      </c>
      <c r="B150" s="17">
        <v>42832.875</v>
      </c>
      <c r="C150">
        <f>(D150+E150)/2</f>
        <v>27.6</v>
      </c>
      <c r="D150">
        <v>28.7</v>
      </c>
      <c r="E150">
        <v>26.5</v>
      </c>
      <c r="F150">
        <v>79</v>
      </c>
      <c r="G150">
        <v>59.11</v>
      </c>
      <c r="H150" s="19">
        <f t="shared" si="2"/>
        <v>5.9110000000000003E-2</v>
      </c>
      <c r="I150">
        <v>74</v>
      </c>
      <c r="S150">
        <v>79</v>
      </c>
      <c r="T150">
        <v>70</v>
      </c>
      <c r="U150">
        <v>22.6</v>
      </c>
      <c r="V150">
        <v>22.8</v>
      </c>
      <c r="W150">
        <v>22.5</v>
      </c>
      <c r="X150">
        <v>998</v>
      </c>
      <c r="Y150">
        <v>998</v>
      </c>
      <c r="Z150">
        <v>997.2</v>
      </c>
      <c r="AA150">
        <v>2.1</v>
      </c>
      <c r="AB150">
        <v>74</v>
      </c>
      <c r="AC150">
        <v>4.9000000000000004</v>
      </c>
      <c r="AD150">
        <v>59.11</v>
      </c>
      <c r="AE150">
        <v>0</v>
      </c>
    </row>
    <row r="151" spans="1:31" x14ac:dyDescent="0.2">
      <c r="A151" t="s">
        <v>37</v>
      </c>
      <c r="B151" s="17">
        <v>42832.833333333336</v>
      </c>
      <c r="C151">
        <f>(D151+E151)/2</f>
        <v>29.35</v>
      </c>
      <c r="D151">
        <v>30.2</v>
      </c>
      <c r="E151">
        <v>28.5</v>
      </c>
      <c r="F151">
        <v>71</v>
      </c>
      <c r="G151">
        <v>229.7</v>
      </c>
      <c r="H151" s="19">
        <f t="shared" si="2"/>
        <v>0.22969999999999999</v>
      </c>
      <c r="I151">
        <v>78</v>
      </c>
      <c r="S151">
        <v>73</v>
      </c>
      <c r="T151">
        <v>68</v>
      </c>
      <c r="U151">
        <v>22.8</v>
      </c>
      <c r="V151">
        <v>23.7</v>
      </c>
      <c r="W151">
        <v>22.8</v>
      </c>
      <c r="X151">
        <v>997.2</v>
      </c>
      <c r="Y151">
        <v>997.3</v>
      </c>
      <c r="Z151">
        <v>996.8</v>
      </c>
      <c r="AA151">
        <v>3</v>
      </c>
      <c r="AB151">
        <v>78</v>
      </c>
      <c r="AC151">
        <v>7.6</v>
      </c>
      <c r="AD151">
        <v>229.7</v>
      </c>
      <c r="AE151">
        <v>0</v>
      </c>
    </row>
    <row r="152" spans="1:31" x14ac:dyDescent="0.2">
      <c r="A152" t="s">
        <v>37</v>
      </c>
      <c r="B152" s="17">
        <v>42832.791666666664</v>
      </c>
      <c r="C152">
        <f>(D152+E152)/2</f>
        <v>30.35</v>
      </c>
      <c r="D152">
        <v>30.8</v>
      </c>
      <c r="E152">
        <v>29.9</v>
      </c>
      <c r="F152">
        <v>68</v>
      </c>
      <c r="G152">
        <v>1714</v>
      </c>
      <c r="H152" s="19">
        <f t="shared" si="2"/>
        <v>1.714</v>
      </c>
      <c r="I152">
        <v>75</v>
      </c>
      <c r="S152">
        <v>70</v>
      </c>
      <c r="T152">
        <v>66</v>
      </c>
      <c r="U152">
        <v>23.7</v>
      </c>
      <c r="V152">
        <v>24.3</v>
      </c>
      <c r="W152">
        <v>23.3</v>
      </c>
      <c r="X152">
        <v>996.8</v>
      </c>
      <c r="Y152">
        <v>997</v>
      </c>
      <c r="Z152">
        <v>996.7</v>
      </c>
      <c r="AA152">
        <v>4.3</v>
      </c>
      <c r="AB152">
        <v>75</v>
      </c>
      <c r="AC152">
        <v>7.9</v>
      </c>
      <c r="AD152">
        <v>1714</v>
      </c>
      <c r="AE152">
        <v>0</v>
      </c>
    </row>
    <row r="153" spans="1:31" x14ac:dyDescent="0.2">
      <c r="A153" t="s">
        <v>37</v>
      </c>
      <c r="B153" s="17">
        <v>42832.75</v>
      </c>
      <c r="C153">
        <f>(D153+E153)/2</f>
        <v>30.9</v>
      </c>
      <c r="D153">
        <v>31.8</v>
      </c>
      <c r="E153">
        <v>30</v>
      </c>
      <c r="F153">
        <v>68</v>
      </c>
      <c r="G153">
        <v>2545</v>
      </c>
      <c r="H153" s="19">
        <f t="shared" si="2"/>
        <v>2.5449999999999999</v>
      </c>
      <c r="I153">
        <v>62</v>
      </c>
      <c r="S153">
        <v>68</v>
      </c>
      <c r="T153">
        <v>54</v>
      </c>
      <c r="U153">
        <v>23.5</v>
      </c>
      <c r="V153">
        <v>23.7</v>
      </c>
      <c r="W153">
        <v>21</v>
      </c>
      <c r="X153">
        <v>997</v>
      </c>
      <c r="Y153">
        <v>997.6</v>
      </c>
      <c r="Z153">
        <v>997</v>
      </c>
      <c r="AA153">
        <v>4.5</v>
      </c>
      <c r="AB153">
        <v>62</v>
      </c>
      <c r="AC153">
        <v>8.1999999999999993</v>
      </c>
      <c r="AD153">
        <v>2545</v>
      </c>
      <c r="AE153">
        <v>0</v>
      </c>
    </row>
    <row r="154" spans="1:31" x14ac:dyDescent="0.2">
      <c r="A154" t="s">
        <v>37</v>
      </c>
      <c r="B154" s="17">
        <v>42832.708333333336</v>
      </c>
      <c r="C154">
        <f>(D154+E154)/2</f>
        <v>31.5</v>
      </c>
      <c r="D154">
        <v>32.299999999999997</v>
      </c>
      <c r="E154">
        <v>30.7</v>
      </c>
      <c r="F154">
        <v>56</v>
      </c>
      <c r="G154">
        <v>2727</v>
      </c>
      <c r="H154" s="19">
        <f t="shared" si="2"/>
        <v>2.7269999999999999</v>
      </c>
      <c r="I154">
        <v>112</v>
      </c>
      <c r="S154">
        <v>59</v>
      </c>
      <c r="T154">
        <v>52</v>
      </c>
      <c r="U154">
        <v>21.8</v>
      </c>
      <c r="V154">
        <v>22.9</v>
      </c>
      <c r="W154">
        <v>20.6</v>
      </c>
      <c r="X154">
        <v>997.6</v>
      </c>
      <c r="Y154">
        <v>998.5</v>
      </c>
      <c r="Z154">
        <v>997.6</v>
      </c>
      <c r="AA154">
        <v>4.0999999999999996</v>
      </c>
      <c r="AB154">
        <v>112</v>
      </c>
      <c r="AC154">
        <v>7.4</v>
      </c>
      <c r="AD154">
        <v>2727</v>
      </c>
      <c r="AE154">
        <v>0</v>
      </c>
    </row>
    <row r="155" spans="1:31" x14ac:dyDescent="0.2">
      <c r="A155" t="s">
        <v>37</v>
      </c>
      <c r="B155" s="17">
        <v>42832.666666666664</v>
      </c>
      <c r="C155">
        <f>(D155+E155)/2</f>
        <v>31.5</v>
      </c>
      <c r="D155">
        <v>31.9</v>
      </c>
      <c r="E155">
        <v>31.1</v>
      </c>
      <c r="F155">
        <v>56</v>
      </c>
      <c r="G155">
        <v>3440</v>
      </c>
      <c r="H155" s="19">
        <f t="shared" si="2"/>
        <v>3.44</v>
      </c>
      <c r="I155">
        <v>136</v>
      </c>
      <c r="S155">
        <v>63</v>
      </c>
      <c r="T155">
        <v>52</v>
      </c>
      <c r="U155">
        <v>21.7</v>
      </c>
      <c r="V155">
        <v>23.4</v>
      </c>
      <c r="W155">
        <v>20.7</v>
      </c>
      <c r="X155">
        <v>998.5</v>
      </c>
      <c r="Y155">
        <v>999.5</v>
      </c>
      <c r="Z155">
        <v>998.5</v>
      </c>
      <c r="AA155">
        <v>3.5</v>
      </c>
      <c r="AB155">
        <v>136</v>
      </c>
      <c r="AC155">
        <v>7.5</v>
      </c>
      <c r="AD155">
        <v>3440</v>
      </c>
      <c r="AE155">
        <v>0</v>
      </c>
    </row>
    <row r="156" spans="1:31" x14ac:dyDescent="0.2">
      <c r="A156" t="s">
        <v>37</v>
      </c>
      <c r="B156" s="17">
        <v>42832.625</v>
      </c>
      <c r="C156">
        <f>(D156+E156)/2</f>
        <v>30.45</v>
      </c>
      <c r="D156">
        <v>31.5</v>
      </c>
      <c r="E156">
        <v>29.4</v>
      </c>
      <c r="F156">
        <v>59</v>
      </c>
      <c r="G156">
        <v>3513</v>
      </c>
      <c r="H156" s="19">
        <f t="shared" si="2"/>
        <v>3.5129999999999999</v>
      </c>
      <c r="I156">
        <v>127</v>
      </c>
      <c r="S156">
        <v>67</v>
      </c>
      <c r="T156">
        <v>58</v>
      </c>
      <c r="U156">
        <v>22.2</v>
      </c>
      <c r="V156">
        <v>23.4</v>
      </c>
      <c r="W156">
        <v>21.6</v>
      </c>
      <c r="X156">
        <v>999.5</v>
      </c>
      <c r="Y156">
        <v>1000.4</v>
      </c>
      <c r="Z156">
        <v>999.5</v>
      </c>
      <c r="AA156">
        <v>3.6</v>
      </c>
      <c r="AB156">
        <v>127</v>
      </c>
      <c r="AC156">
        <v>7.6</v>
      </c>
      <c r="AD156">
        <v>3513</v>
      </c>
      <c r="AE156">
        <v>0</v>
      </c>
    </row>
    <row r="157" spans="1:31" x14ac:dyDescent="0.2">
      <c r="A157" t="s">
        <v>37</v>
      </c>
      <c r="B157" s="17">
        <v>42832.583333333336</v>
      </c>
      <c r="C157">
        <f>(D157+E157)/2</f>
        <v>29.9</v>
      </c>
      <c r="D157">
        <v>30.7</v>
      </c>
      <c r="E157">
        <v>29.1</v>
      </c>
      <c r="F157">
        <v>66</v>
      </c>
      <c r="G157">
        <v>3046</v>
      </c>
      <c r="H157" s="19">
        <f t="shared" si="2"/>
        <v>3.0459999999999998</v>
      </c>
      <c r="I157">
        <v>115</v>
      </c>
      <c r="S157">
        <v>66</v>
      </c>
      <c r="T157">
        <v>60</v>
      </c>
      <c r="U157">
        <v>22.3</v>
      </c>
      <c r="V157">
        <v>23.1</v>
      </c>
      <c r="W157">
        <v>21.6</v>
      </c>
      <c r="X157">
        <v>1000.3</v>
      </c>
      <c r="Y157">
        <v>1001</v>
      </c>
      <c r="Z157">
        <v>1000.3</v>
      </c>
      <c r="AA157">
        <v>4.2</v>
      </c>
      <c r="AB157">
        <v>115</v>
      </c>
      <c r="AC157">
        <v>9.4</v>
      </c>
      <c r="AD157">
        <v>3046</v>
      </c>
      <c r="AE157">
        <v>0</v>
      </c>
    </row>
    <row r="158" spans="1:31" x14ac:dyDescent="0.2">
      <c r="A158" t="s">
        <v>37</v>
      </c>
      <c r="B158" s="17">
        <v>42832.541666666664</v>
      </c>
      <c r="C158">
        <f>(D158+E158)/2</f>
        <v>29.700000000000003</v>
      </c>
      <c r="D158">
        <v>30.1</v>
      </c>
      <c r="E158">
        <v>29.3</v>
      </c>
      <c r="F158">
        <v>64</v>
      </c>
      <c r="G158">
        <v>2940</v>
      </c>
      <c r="H158" s="19">
        <f t="shared" si="2"/>
        <v>2.94</v>
      </c>
      <c r="I158">
        <v>121</v>
      </c>
      <c r="S158">
        <v>66</v>
      </c>
      <c r="T158">
        <v>61</v>
      </c>
      <c r="U158">
        <v>22</v>
      </c>
      <c r="V158">
        <v>22.6</v>
      </c>
      <c r="W158">
        <v>21.2</v>
      </c>
      <c r="X158">
        <v>1001</v>
      </c>
      <c r="Y158">
        <v>1001.1</v>
      </c>
      <c r="Z158">
        <v>1001</v>
      </c>
      <c r="AA158">
        <v>5.0999999999999996</v>
      </c>
      <c r="AB158">
        <v>121</v>
      </c>
      <c r="AC158">
        <v>9.1999999999999993</v>
      </c>
      <c r="AD158">
        <v>2940</v>
      </c>
      <c r="AE158">
        <v>0</v>
      </c>
    </row>
    <row r="159" spans="1:31" x14ac:dyDescent="0.2">
      <c r="A159" t="s">
        <v>37</v>
      </c>
      <c r="B159" s="17">
        <v>42832.5</v>
      </c>
      <c r="C159">
        <f>(D159+E159)/2</f>
        <v>29.1</v>
      </c>
      <c r="D159">
        <v>29.6</v>
      </c>
      <c r="E159">
        <v>28.6</v>
      </c>
      <c r="F159">
        <v>65</v>
      </c>
      <c r="G159">
        <v>2257</v>
      </c>
      <c r="H159" s="19">
        <f t="shared" si="2"/>
        <v>2.2570000000000001</v>
      </c>
      <c r="I159">
        <v>126</v>
      </c>
      <c r="S159">
        <v>69</v>
      </c>
      <c r="T159">
        <v>62</v>
      </c>
      <c r="U159">
        <v>22.3</v>
      </c>
      <c r="V159">
        <v>22.6</v>
      </c>
      <c r="W159">
        <v>21.4</v>
      </c>
      <c r="X159">
        <v>1001</v>
      </c>
      <c r="Y159">
        <v>1001</v>
      </c>
      <c r="Z159">
        <v>1000.6</v>
      </c>
      <c r="AA159">
        <v>3.8</v>
      </c>
      <c r="AB159">
        <v>126</v>
      </c>
      <c r="AC159">
        <v>7.6</v>
      </c>
      <c r="AD159">
        <v>2257</v>
      </c>
      <c r="AE159">
        <v>0</v>
      </c>
    </row>
    <row r="160" spans="1:31" x14ac:dyDescent="0.2">
      <c r="A160" t="s">
        <v>37</v>
      </c>
      <c r="B160" s="17">
        <v>42832.458333333336</v>
      </c>
      <c r="C160">
        <f>(D160+E160)/2</f>
        <v>28</v>
      </c>
      <c r="D160">
        <v>28.7</v>
      </c>
      <c r="E160">
        <v>27.3</v>
      </c>
      <c r="F160">
        <v>69</v>
      </c>
      <c r="G160">
        <v>1399</v>
      </c>
      <c r="H160" s="19">
        <f t="shared" si="2"/>
        <v>1.399</v>
      </c>
      <c r="I160">
        <v>135</v>
      </c>
      <c r="S160">
        <v>72</v>
      </c>
      <c r="T160">
        <v>67</v>
      </c>
      <c r="U160">
        <v>22.3</v>
      </c>
      <c r="V160">
        <v>22.3</v>
      </c>
      <c r="W160">
        <v>21.4</v>
      </c>
      <c r="X160">
        <v>1000.6</v>
      </c>
      <c r="Y160">
        <v>1000.6</v>
      </c>
      <c r="Z160">
        <v>999.9</v>
      </c>
      <c r="AA160">
        <v>3.6</v>
      </c>
      <c r="AB160">
        <v>135</v>
      </c>
      <c r="AC160">
        <v>8</v>
      </c>
      <c r="AD160">
        <v>1399</v>
      </c>
      <c r="AE160">
        <v>0</v>
      </c>
    </row>
    <row r="161" spans="1:31" x14ac:dyDescent="0.2">
      <c r="A161" t="s">
        <v>37</v>
      </c>
      <c r="B161" s="17">
        <v>42832.416666666664</v>
      </c>
      <c r="C161">
        <f>(D161+E161)/2</f>
        <v>26.6</v>
      </c>
      <c r="D161">
        <v>27.3</v>
      </c>
      <c r="E161">
        <v>25.9</v>
      </c>
      <c r="F161">
        <v>71</v>
      </c>
      <c r="G161">
        <v>375.6</v>
      </c>
      <c r="H161" s="19">
        <f t="shared" si="2"/>
        <v>0.37560000000000004</v>
      </c>
      <c r="I161">
        <v>125</v>
      </c>
      <c r="S161">
        <v>78</v>
      </c>
      <c r="T161">
        <v>71</v>
      </c>
      <c r="U161">
        <v>21.6</v>
      </c>
      <c r="V161">
        <v>21.9</v>
      </c>
      <c r="W161">
        <v>21.4</v>
      </c>
      <c r="X161">
        <v>999.9</v>
      </c>
      <c r="Y161">
        <v>999.9</v>
      </c>
      <c r="Z161">
        <v>999.1</v>
      </c>
      <c r="AA161">
        <v>3.4</v>
      </c>
      <c r="AB161">
        <v>125</v>
      </c>
      <c r="AC161">
        <v>6.5</v>
      </c>
      <c r="AD161">
        <v>375.6</v>
      </c>
      <c r="AE161">
        <v>0</v>
      </c>
    </row>
    <row r="162" spans="1:31" x14ac:dyDescent="0.2">
      <c r="A162" t="s">
        <v>37</v>
      </c>
      <c r="B162" s="17">
        <v>42832.375</v>
      </c>
      <c r="C162">
        <f>(D162+E162)/2</f>
        <v>26</v>
      </c>
      <c r="D162">
        <v>26.2</v>
      </c>
      <c r="E162">
        <v>25.8</v>
      </c>
      <c r="F162">
        <v>78</v>
      </c>
      <c r="G162">
        <v>12.18</v>
      </c>
      <c r="H162" s="19">
        <f t="shared" si="2"/>
        <v>1.218E-2</v>
      </c>
      <c r="I162">
        <v>119</v>
      </c>
      <c r="S162">
        <v>78</v>
      </c>
      <c r="T162">
        <v>76</v>
      </c>
      <c r="U162">
        <v>21.7</v>
      </c>
      <c r="V162">
        <v>21.8</v>
      </c>
      <c r="W162">
        <v>21.5</v>
      </c>
      <c r="X162">
        <v>999.1</v>
      </c>
      <c r="Y162">
        <v>999.1</v>
      </c>
      <c r="Z162">
        <v>998.3</v>
      </c>
      <c r="AA162">
        <v>2.9</v>
      </c>
      <c r="AB162">
        <v>119</v>
      </c>
      <c r="AC162">
        <v>7.3</v>
      </c>
      <c r="AD162">
        <v>12.18</v>
      </c>
      <c r="AE162">
        <v>0</v>
      </c>
    </row>
    <row r="163" spans="1:31" x14ac:dyDescent="0.2">
      <c r="A163" t="s">
        <v>37</v>
      </c>
      <c r="B163" s="17">
        <v>42832.333333333336</v>
      </c>
      <c r="C163">
        <f>(D163+E163)/2</f>
        <v>25.75</v>
      </c>
      <c r="D163">
        <v>25.9</v>
      </c>
      <c r="E163">
        <v>25.6</v>
      </c>
      <c r="F163">
        <v>78</v>
      </c>
      <c r="G163">
        <v>-3.54</v>
      </c>
      <c r="H163" s="19">
        <f t="shared" si="2"/>
        <v>-3.5400000000000002E-3</v>
      </c>
      <c r="I163">
        <v>120</v>
      </c>
      <c r="S163">
        <v>83</v>
      </c>
      <c r="T163">
        <v>78</v>
      </c>
      <c r="U163">
        <v>21.8</v>
      </c>
      <c r="V163">
        <v>22.7</v>
      </c>
      <c r="W163">
        <v>21.8</v>
      </c>
      <c r="X163">
        <v>998.3</v>
      </c>
      <c r="Y163">
        <v>998.4</v>
      </c>
      <c r="Z163">
        <v>998.2</v>
      </c>
      <c r="AA163">
        <v>2.9</v>
      </c>
      <c r="AB163">
        <v>120</v>
      </c>
      <c r="AC163">
        <v>5.8</v>
      </c>
      <c r="AD163">
        <v>-3.54</v>
      </c>
      <c r="AE163">
        <v>0</v>
      </c>
    </row>
    <row r="164" spans="1:31" x14ac:dyDescent="0.2">
      <c r="A164" t="s">
        <v>37</v>
      </c>
      <c r="B164" s="17">
        <v>42832.291666666664</v>
      </c>
      <c r="C164">
        <f>(D164+E164)/2</f>
        <v>26.1</v>
      </c>
      <c r="D164">
        <v>26.3</v>
      </c>
      <c r="E164">
        <v>25.9</v>
      </c>
      <c r="F164">
        <v>82</v>
      </c>
      <c r="G164">
        <v>-3.54</v>
      </c>
      <c r="H164" s="19">
        <f t="shared" si="2"/>
        <v>-3.5400000000000002E-3</v>
      </c>
      <c r="I164">
        <v>112</v>
      </c>
      <c r="S164">
        <v>83</v>
      </c>
      <c r="T164">
        <v>82</v>
      </c>
      <c r="U164">
        <v>22.6</v>
      </c>
      <c r="V164">
        <v>22.9</v>
      </c>
      <c r="W164">
        <v>22.6</v>
      </c>
      <c r="X164">
        <v>998.2</v>
      </c>
      <c r="Y164">
        <v>998.2</v>
      </c>
      <c r="Z164">
        <v>998</v>
      </c>
      <c r="AA164">
        <v>2.7</v>
      </c>
      <c r="AB164">
        <v>112</v>
      </c>
      <c r="AC164">
        <v>6.7</v>
      </c>
      <c r="AD164">
        <v>-3.54</v>
      </c>
      <c r="AE164">
        <v>0</v>
      </c>
    </row>
    <row r="165" spans="1:31" x14ac:dyDescent="0.2">
      <c r="A165" t="s">
        <v>37</v>
      </c>
      <c r="B165" s="17">
        <v>42832.25</v>
      </c>
      <c r="C165">
        <f>(D165+E165)/2</f>
        <v>26.299999999999997</v>
      </c>
      <c r="D165">
        <v>26.4</v>
      </c>
      <c r="E165">
        <v>26.2</v>
      </c>
      <c r="F165">
        <v>82</v>
      </c>
      <c r="G165">
        <v>-3.52</v>
      </c>
      <c r="H165" s="19">
        <f t="shared" si="2"/>
        <v>-3.5200000000000001E-3</v>
      </c>
      <c r="I165">
        <v>111</v>
      </c>
      <c r="S165">
        <v>82</v>
      </c>
      <c r="T165">
        <v>82</v>
      </c>
      <c r="U165">
        <v>22.8</v>
      </c>
      <c r="V165">
        <v>23</v>
      </c>
      <c r="W165">
        <v>22.8</v>
      </c>
      <c r="X165">
        <v>998.1</v>
      </c>
      <c r="Y165">
        <v>998.2</v>
      </c>
      <c r="Z165">
        <v>998</v>
      </c>
      <c r="AA165">
        <v>3</v>
      </c>
      <c r="AB165">
        <v>111</v>
      </c>
      <c r="AC165">
        <v>5.6</v>
      </c>
      <c r="AD165">
        <v>-3.52</v>
      </c>
      <c r="AE165">
        <v>0</v>
      </c>
    </row>
    <row r="166" spans="1:31" x14ac:dyDescent="0.2">
      <c r="A166" t="s">
        <v>37</v>
      </c>
      <c r="B166" s="17">
        <v>42832.208333333336</v>
      </c>
      <c r="C166">
        <f>(D166+E166)/2</f>
        <v>26.4</v>
      </c>
      <c r="D166">
        <v>26.5</v>
      </c>
      <c r="E166">
        <v>26.3</v>
      </c>
      <c r="F166">
        <v>82</v>
      </c>
      <c r="G166">
        <v>-3.53</v>
      </c>
      <c r="H166" s="19">
        <f t="shared" si="2"/>
        <v>-3.5299999999999997E-3</v>
      </c>
      <c r="I166">
        <v>99</v>
      </c>
      <c r="S166">
        <v>82</v>
      </c>
      <c r="T166">
        <v>81</v>
      </c>
      <c r="U166">
        <v>22.9</v>
      </c>
      <c r="V166">
        <v>23.1</v>
      </c>
      <c r="W166">
        <v>22.9</v>
      </c>
      <c r="X166">
        <v>998.1</v>
      </c>
      <c r="Y166">
        <v>998.7</v>
      </c>
      <c r="Z166">
        <v>998.1</v>
      </c>
      <c r="AA166">
        <v>2.9</v>
      </c>
      <c r="AB166">
        <v>99</v>
      </c>
      <c r="AC166">
        <v>5.5</v>
      </c>
      <c r="AD166">
        <v>-3.53</v>
      </c>
      <c r="AE166">
        <v>0</v>
      </c>
    </row>
    <row r="167" spans="1:31" x14ac:dyDescent="0.2">
      <c r="A167" t="s">
        <v>37</v>
      </c>
      <c r="B167" s="17">
        <v>42832.166666666664</v>
      </c>
      <c r="C167">
        <f>(D167+E167)/2</f>
        <v>26.4</v>
      </c>
      <c r="D167">
        <v>26.5</v>
      </c>
      <c r="E167">
        <v>26.3</v>
      </c>
      <c r="F167">
        <v>82</v>
      </c>
      <c r="G167">
        <v>-3.53</v>
      </c>
      <c r="H167" s="19">
        <f t="shared" si="2"/>
        <v>-3.5299999999999997E-3</v>
      </c>
      <c r="I167">
        <v>114</v>
      </c>
      <c r="S167">
        <v>83</v>
      </c>
      <c r="T167">
        <v>81</v>
      </c>
      <c r="U167">
        <v>23.1</v>
      </c>
      <c r="V167">
        <v>23.1</v>
      </c>
      <c r="W167">
        <v>22.9</v>
      </c>
      <c r="X167">
        <v>998.6</v>
      </c>
      <c r="Y167">
        <v>999.4</v>
      </c>
      <c r="Z167">
        <v>998.6</v>
      </c>
      <c r="AA167">
        <v>2.7</v>
      </c>
      <c r="AB167">
        <v>114</v>
      </c>
      <c r="AC167">
        <v>5.9</v>
      </c>
      <c r="AD167">
        <v>-3.53</v>
      </c>
      <c r="AE167">
        <v>0</v>
      </c>
    </row>
    <row r="168" spans="1:31" x14ac:dyDescent="0.2">
      <c r="A168" t="s">
        <v>37</v>
      </c>
      <c r="B168" s="17">
        <v>42832.125</v>
      </c>
      <c r="C168">
        <f>(D168+E168)/2</f>
        <v>26.299999999999997</v>
      </c>
      <c r="D168">
        <v>26.4</v>
      </c>
      <c r="E168">
        <v>26.2</v>
      </c>
      <c r="F168">
        <v>82</v>
      </c>
      <c r="G168">
        <v>-3.52</v>
      </c>
      <c r="H168" s="19">
        <f t="shared" si="2"/>
        <v>-3.5200000000000001E-3</v>
      </c>
      <c r="I168">
        <v>109</v>
      </c>
      <c r="S168">
        <v>83</v>
      </c>
      <c r="T168">
        <v>82</v>
      </c>
      <c r="U168">
        <v>23.1</v>
      </c>
      <c r="V168">
        <v>23.2</v>
      </c>
      <c r="W168">
        <v>23</v>
      </c>
      <c r="X168">
        <v>999.3</v>
      </c>
      <c r="Y168">
        <v>1000.1</v>
      </c>
      <c r="Z168">
        <v>999.3</v>
      </c>
      <c r="AA168">
        <v>3.4</v>
      </c>
      <c r="AB168">
        <v>109</v>
      </c>
      <c r="AC168">
        <v>5.3</v>
      </c>
      <c r="AD168">
        <v>-3.52</v>
      </c>
      <c r="AE168">
        <v>0</v>
      </c>
    </row>
    <row r="169" spans="1:31" x14ac:dyDescent="0.2">
      <c r="A169" t="s">
        <v>37</v>
      </c>
      <c r="B169" s="17">
        <v>42832.083333333336</v>
      </c>
      <c r="C169">
        <f>(D169+E169)/2</f>
        <v>26.25</v>
      </c>
      <c r="D169">
        <v>26.4</v>
      </c>
      <c r="E169">
        <v>26.1</v>
      </c>
      <c r="F169">
        <v>82</v>
      </c>
      <c r="G169">
        <v>-3.54</v>
      </c>
      <c r="H169" s="19">
        <f t="shared" si="2"/>
        <v>-3.5400000000000002E-3</v>
      </c>
      <c r="I169">
        <v>120</v>
      </c>
      <c r="S169">
        <v>83</v>
      </c>
      <c r="T169">
        <v>81</v>
      </c>
      <c r="U169">
        <v>23</v>
      </c>
      <c r="V169">
        <v>23.1</v>
      </c>
      <c r="W169">
        <v>22.5</v>
      </c>
      <c r="X169">
        <v>1000.1</v>
      </c>
      <c r="Y169">
        <v>1000.3</v>
      </c>
      <c r="Z169">
        <v>1000.1</v>
      </c>
      <c r="AA169">
        <v>2.8</v>
      </c>
      <c r="AB169">
        <v>120</v>
      </c>
      <c r="AC169">
        <v>5.8</v>
      </c>
      <c r="AD169">
        <v>-3.54</v>
      </c>
      <c r="AE169">
        <v>0</v>
      </c>
    </row>
    <row r="170" spans="1:31" x14ac:dyDescent="0.2">
      <c r="A170" t="s">
        <v>37</v>
      </c>
      <c r="B170" s="17">
        <v>42832.041666666664</v>
      </c>
      <c r="C170">
        <f>(D170+E170)/2</f>
        <v>26.200000000000003</v>
      </c>
      <c r="D170">
        <v>26.3</v>
      </c>
      <c r="E170">
        <v>26.1</v>
      </c>
      <c r="F170">
        <v>81</v>
      </c>
      <c r="G170">
        <v>-3.48</v>
      </c>
      <c r="H170" s="19">
        <f t="shared" si="2"/>
        <v>-3.48E-3</v>
      </c>
      <c r="I170">
        <v>115</v>
      </c>
      <c r="S170">
        <v>81</v>
      </c>
      <c r="T170">
        <v>79</v>
      </c>
      <c r="U170">
        <v>22.5</v>
      </c>
      <c r="V170">
        <v>22.6</v>
      </c>
      <c r="W170">
        <v>22.3</v>
      </c>
      <c r="X170">
        <v>1000.3</v>
      </c>
      <c r="Y170">
        <v>1000.4</v>
      </c>
      <c r="Z170">
        <v>1000.2</v>
      </c>
      <c r="AA170">
        <v>2.6</v>
      </c>
      <c r="AB170">
        <v>115</v>
      </c>
      <c r="AC170">
        <v>5.7</v>
      </c>
      <c r="AD170">
        <v>-3.48</v>
      </c>
      <c r="AE170">
        <v>0</v>
      </c>
    </row>
    <row r="171" spans="1:31" x14ac:dyDescent="0.2">
      <c r="A171" t="s">
        <v>37</v>
      </c>
      <c r="B171" s="17">
        <v>42832</v>
      </c>
      <c r="C171">
        <f>(D171+E171)/2</f>
        <v>26.25</v>
      </c>
      <c r="D171">
        <v>26.5</v>
      </c>
      <c r="E171">
        <v>26</v>
      </c>
      <c r="F171">
        <v>79</v>
      </c>
      <c r="G171">
        <v>-3.54</v>
      </c>
      <c r="H171" s="19">
        <f t="shared" si="2"/>
        <v>-3.5400000000000002E-3</v>
      </c>
      <c r="I171">
        <v>113</v>
      </c>
      <c r="S171">
        <v>79</v>
      </c>
      <c r="T171">
        <v>77</v>
      </c>
      <c r="U171">
        <v>22.2</v>
      </c>
      <c r="V171">
        <v>22.3</v>
      </c>
      <c r="W171">
        <v>22.1</v>
      </c>
      <c r="X171">
        <v>1000.3</v>
      </c>
      <c r="Y171">
        <v>1000.5</v>
      </c>
      <c r="Z171">
        <v>1000</v>
      </c>
      <c r="AA171">
        <v>2.2999999999999998</v>
      </c>
      <c r="AB171">
        <v>113</v>
      </c>
      <c r="AC171">
        <v>4.2</v>
      </c>
      <c r="AD171">
        <v>-3.54</v>
      </c>
      <c r="AE171">
        <v>0</v>
      </c>
    </row>
    <row r="172" spans="1:31" x14ac:dyDescent="0.2">
      <c r="A172" t="s">
        <v>37</v>
      </c>
      <c r="B172" s="17">
        <v>42833.958333333336</v>
      </c>
      <c r="C172">
        <f>(D172+E172)/2</f>
        <v>26.7</v>
      </c>
      <c r="D172">
        <v>26.9</v>
      </c>
      <c r="E172">
        <v>26.5</v>
      </c>
      <c r="F172">
        <v>76</v>
      </c>
      <c r="G172">
        <v>-3.54</v>
      </c>
      <c r="H172" s="19">
        <f t="shared" si="2"/>
        <v>-3.5400000000000002E-3</v>
      </c>
      <c r="I172">
        <v>123</v>
      </c>
      <c r="S172">
        <v>77</v>
      </c>
      <c r="T172">
        <v>75</v>
      </c>
      <c r="U172">
        <v>22.1</v>
      </c>
      <c r="V172">
        <v>22.2</v>
      </c>
      <c r="W172">
        <v>22</v>
      </c>
      <c r="X172">
        <v>998.4</v>
      </c>
      <c r="Y172">
        <v>998.4</v>
      </c>
      <c r="Z172">
        <v>997.8</v>
      </c>
      <c r="AA172">
        <v>2.8</v>
      </c>
      <c r="AB172">
        <v>123</v>
      </c>
      <c r="AC172">
        <v>6.1</v>
      </c>
      <c r="AD172">
        <v>-3.54</v>
      </c>
      <c r="AE172">
        <v>0</v>
      </c>
    </row>
    <row r="173" spans="1:31" x14ac:dyDescent="0.2">
      <c r="A173" t="s">
        <v>37</v>
      </c>
      <c r="B173" s="17">
        <v>42833.916666666664</v>
      </c>
      <c r="C173">
        <f>(D173+E173)/2</f>
        <v>27.299999999999997</v>
      </c>
      <c r="D173">
        <v>27.7</v>
      </c>
      <c r="E173">
        <v>26.9</v>
      </c>
      <c r="F173">
        <v>75</v>
      </c>
      <c r="G173">
        <v>-3.54</v>
      </c>
      <c r="H173" s="19">
        <f t="shared" si="2"/>
        <v>-3.5400000000000002E-3</v>
      </c>
      <c r="I173">
        <v>114</v>
      </c>
      <c r="S173">
        <v>75</v>
      </c>
      <c r="T173">
        <v>73</v>
      </c>
      <c r="U173">
        <v>22</v>
      </c>
      <c r="V173">
        <v>22.4</v>
      </c>
      <c r="W173">
        <v>22</v>
      </c>
      <c r="X173">
        <v>997.8</v>
      </c>
      <c r="Y173">
        <v>997.8</v>
      </c>
      <c r="Z173">
        <v>996.7</v>
      </c>
      <c r="AA173">
        <v>2.5</v>
      </c>
      <c r="AB173">
        <v>114</v>
      </c>
      <c r="AC173">
        <v>6.1</v>
      </c>
      <c r="AD173">
        <v>-3.54</v>
      </c>
      <c r="AE173">
        <v>0</v>
      </c>
    </row>
    <row r="174" spans="1:31" x14ac:dyDescent="0.2">
      <c r="A174" t="s">
        <v>37</v>
      </c>
      <c r="B174" s="17">
        <v>42833.875</v>
      </c>
      <c r="C174">
        <f>(D174+E174)/2</f>
        <v>28.5</v>
      </c>
      <c r="D174">
        <v>29.3</v>
      </c>
      <c r="E174">
        <v>27.7</v>
      </c>
      <c r="F174">
        <v>73</v>
      </c>
      <c r="G174">
        <v>54.95</v>
      </c>
      <c r="H174" s="19">
        <f t="shared" si="2"/>
        <v>5.4950000000000006E-2</v>
      </c>
      <c r="I174">
        <v>92</v>
      </c>
      <c r="S174">
        <v>73</v>
      </c>
      <c r="T174">
        <v>69</v>
      </c>
      <c r="U174">
        <v>22.4</v>
      </c>
      <c r="V174">
        <v>23.1</v>
      </c>
      <c r="W174">
        <v>22.4</v>
      </c>
      <c r="X174">
        <v>996.7</v>
      </c>
      <c r="Y174">
        <v>996.7</v>
      </c>
      <c r="Z174">
        <v>995.5</v>
      </c>
      <c r="AA174">
        <v>3.5</v>
      </c>
      <c r="AB174">
        <v>92</v>
      </c>
      <c r="AC174">
        <v>8.3000000000000007</v>
      </c>
      <c r="AD174">
        <v>54.95</v>
      </c>
      <c r="AE174">
        <v>0</v>
      </c>
    </row>
    <row r="175" spans="1:31" x14ac:dyDescent="0.2">
      <c r="A175" t="s">
        <v>37</v>
      </c>
      <c r="B175" s="17">
        <v>42833.833333333336</v>
      </c>
      <c r="C175">
        <f>(D175+E175)/2</f>
        <v>30.15</v>
      </c>
      <c r="D175">
        <v>31</v>
      </c>
      <c r="E175">
        <v>29.3</v>
      </c>
      <c r="F175">
        <v>69</v>
      </c>
      <c r="G175">
        <v>839.3</v>
      </c>
      <c r="H175" s="19">
        <f t="shared" si="2"/>
        <v>0.83929999999999993</v>
      </c>
      <c r="I175">
        <v>87</v>
      </c>
      <c r="S175">
        <v>69</v>
      </c>
      <c r="T175">
        <v>58</v>
      </c>
      <c r="U175">
        <v>23</v>
      </c>
      <c r="V175">
        <v>23.3</v>
      </c>
      <c r="W175">
        <v>21.6</v>
      </c>
      <c r="X175">
        <v>995.5</v>
      </c>
      <c r="Y175">
        <v>995.5</v>
      </c>
      <c r="Z175">
        <v>995.3</v>
      </c>
      <c r="AA175">
        <v>4.7</v>
      </c>
      <c r="AB175">
        <v>87</v>
      </c>
      <c r="AC175">
        <v>7.6</v>
      </c>
      <c r="AD175">
        <v>839.3</v>
      </c>
      <c r="AE175">
        <v>0</v>
      </c>
    </row>
    <row r="176" spans="1:31" x14ac:dyDescent="0.2">
      <c r="A176" t="s">
        <v>37</v>
      </c>
      <c r="B176" s="17">
        <v>42833.791666666664</v>
      </c>
      <c r="C176">
        <f>(D176+E176)/2</f>
        <v>31.3</v>
      </c>
      <c r="D176">
        <v>31.8</v>
      </c>
      <c r="E176">
        <v>30.8</v>
      </c>
      <c r="F176">
        <v>59</v>
      </c>
      <c r="G176">
        <v>1733</v>
      </c>
      <c r="H176" s="19">
        <f t="shared" si="2"/>
        <v>1.7330000000000001</v>
      </c>
      <c r="I176">
        <v>122</v>
      </c>
      <c r="S176">
        <v>61</v>
      </c>
      <c r="T176">
        <v>56</v>
      </c>
      <c r="U176">
        <v>21.9</v>
      </c>
      <c r="V176">
        <v>22.8</v>
      </c>
      <c r="W176">
        <v>21.6</v>
      </c>
      <c r="X176">
        <v>995.5</v>
      </c>
      <c r="Y176">
        <v>995.8</v>
      </c>
      <c r="Z176">
        <v>995.5</v>
      </c>
      <c r="AA176">
        <v>3.4</v>
      </c>
      <c r="AB176">
        <v>122</v>
      </c>
      <c r="AC176">
        <v>6.7</v>
      </c>
      <c r="AD176">
        <v>1733</v>
      </c>
      <c r="AE176">
        <v>0</v>
      </c>
    </row>
    <row r="177" spans="1:31" x14ac:dyDescent="0.2">
      <c r="A177" t="s">
        <v>37</v>
      </c>
      <c r="B177" s="17">
        <v>42833.75</v>
      </c>
      <c r="C177">
        <f>(D177+E177)/2</f>
        <v>31.15</v>
      </c>
      <c r="D177">
        <v>32</v>
      </c>
      <c r="E177">
        <v>30.3</v>
      </c>
      <c r="F177">
        <v>58</v>
      </c>
      <c r="G177">
        <v>2200</v>
      </c>
      <c r="H177" s="19">
        <f t="shared" si="2"/>
        <v>2.2000000000000002</v>
      </c>
      <c r="I177">
        <v>132</v>
      </c>
      <c r="S177">
        <v>62</v>
      </c>
      <c r="T177">
        <v>55</v>
      </c>
      <c r="U177">
        <v>22.1</v>
      </c>
      <c r="V177">
        <v>23</v>
      </c>
      <c r="W177">
        <v>21.4</v>
      </c>
      <c r="X177">
        <v>995.8</v>
      </c>
      <c r="Y177">
        <v>996.6</v>
      </c>
      <c r="Z177">
        <v>995.8</v>
      </c>
      <c r="AA177">
        <v>2.9</v>
      </c>
      <c r="AB177">
        <v>132</v>
      </c>
      <c r="AC177">
        <v>7.5</v>
      </c>
      <c r="AD177">
        <v>2200</v>
      </c>
      <c r="AE177">
        <v>0</v>
      </c>
    </row>
    <row r="178" spans="1:31" x14ac:dyDescent="0.2">
      <c r="A178" t="s">
        <v>37</v>
      </c>
      <c r="B178" s="17">
        <v>42833.708333333336</v>
      </c>
      <c r="C178">
        <f>(D178+E178)/2</f>
        <v>31.450000000000003</v>
      </c>
      <c r="D178">
        <v>31.8</v>
      </c>
      <c r="E178">
        <v>31.1</v>
      </c>
      <c r="F178">
        <v>57</v>
      </c>
      <c r="G178">
        <v>3268</v>
      </c>
      <c r="H178" s="19">
        <f t="shared" si="2"/>
        <v>3.2679999999999998</v>
      </c>
      <c r="I178">
        <v>110</v>
      </c>
      <c r="S178">
        <v>63</v>
      </c>
      <c r="T178">
        <v>56</v>
      </c>
      <c r="U178">
        <v>21.8</v>
      </c>
      <c r="V178">
        <v>23.5</v>
      </c>
      <c r="W178">
        <v>21.5</v>
      </c>
      <c r="X178">
        <v>996.6</v>
      </c>
      <c r="Y178">
        <v>997.4</v>
      </c>
      <c r="Z178">
        <v>996.6</v>
      </c>
      <c r="AA178">
        <v>4</v>
      </c>
      <c r="AB178">
        <v>110</v>
      </c>
      <c r="AC178">
        <v>8.3000000000000007</v>
      </c>
      <c r="AD178">
        <v>3268</v>
      </c>
      <c r="AE178">
        <v>0</v>
      </c>
    </row>
    <row r="179" spans="1:31" x14ac:dyDescent="0.2">
      <c r="A179" t="s">
        <v>37</v>
      </c>
      <c r="B179" s="17">
        <v>42833.666666666664</v>
      </c>
      <c r="C179">
        <f>(D179+E179)/2</f>
        <v>30.75</v>
      </c>
      <c r="D179">
        <v>31.5</v>
      </c>
      <c r="E179">
        <v>30</v>
      </c>
      <c r="F179">
        <v>60</v>
      </c>
      <c r="G179">
        <v>2709</v>
      </c>
      <c r="H179" s="19">
        <f t="shared" si="2"/>
        <v>2.7090000000000001</v>
      </c>
      <c r="I179">
        <v>117</v>
      </c>
      <c r="S179">
        <v>66</v>
      </c>
      <c r="T179">
        <v>59</v>
      </c>
      <c r="U179">
        <v>22.5</v>
      </c>
      <c r="V179">
        <v>24</v>
      </c>
      <c r="W179">
        <v>22.1</v>
      </c>
      <c r="X179">
        <v>997.4</v>
      </c>
      <c r="Y179">
        <v>998.4</v>
      </c>
      <c r="Z179">
        <v>997.4</v>
      </c>
      <c r="AA179">
        <v>3.5</v>
      </c>
      <c r="AB179">
        <v>117</v>
      </c>
      <c r="AC179">
        <v>7.6</v>
      </c>
      <c r="AD179">
        <v>2709</v>
      </c>
      <c r="AE179">
        <v>0</v>
      </c>
    </row>
    <row r="180" spans="1:31" x14ac:dyDescent="0.2">
      <c r="A180" t="s">
        <v>37</v>
      </c>
      <c r="B180" s="17">
        <v>42833.625</v>
      </c>
      <c r="C180">
        <f>(D180+E180)/2</f>
        <v>30.5</v>
      </c>
      <c r="D180">
        <v>31.1</v>
      </c>
      <c r="E180">
        <v>29.9</v>
      </c>
      <c r="F180">
        <v>65</v>
      </c>
      <c r="G180">
        <v>2707</v>
      </c>
      <c r="H180" s="19">
        <f t="shared" si="2"/>
        <v>2.7069999999999999</v>
      </c>
      <c r="I180">
        <v>128</v>
      </c>
      <c r="S180">
        <v>65</v>
      </c>
      <c r="T180">
        <v>59</v>
      </c>
      <c r="U180">
        <v>22.8</v>
      </c>
      <c r="V180">
        <v>23.4</v>
      </c>
      <c r="W180">
        <v>21.7</v>
      </c>
      <c r="X180">
        <v>998.4</v>
      </c>
      <c r="Y180">
        <v>999.1</v>
      </c>
      <c r="Z180">
        <v>998.4</v>
      </c>
      <c r="AA180">
        <v>3.3</v>
      </c>
      <c r="AB180">
        <v>128</v>
      </c>
      <c r="AC180">
        <v>7.5</v>
      </c>
      <c r="AD180">
        <v>2707</v>
      </c>
      <c r="AE180">
        <v>0</v>
      </c>
    </row>
    <row r="181" spans="1:31" x14ac:dyDescent="0.2">
      <c r="A181" t="s">
        <v>37</v>
      </c>
      <c r="B181" s="17">
        <v>42833.583333333336</v>
      </c>
      <c r="C181">
        <f>(D181+E181)/2</f>
        <v>29.95</v>
      </c>
      <c r="D181">
        <v>30.9</v>
      </c>
      <c r="E181">
        <v>29</v>
      </c>
      <c r="F181">
        <v>63</v>
      </c>
      <c r="G181">
        <v>3000</v>
      </c>
      <c r="H181" s="19">
        <f t="shared" si="2"/>
        <v>3</v>
      </c>
      <c r="I181">
        <v>118</v>
      </c>
      <c r="S181">
        <v>67</v>
      </c>
      <c r="T181">
        <v>59</v>
      </c>
      <c r="U181">
        <v>22.8</v>
      </c>
      <c r="V181">
        <v>23.4</v>
      </c>
      <c r="W181">
        <v>21.6</v>
      </c>
      <c r="X181">
        <v>999.1</v>
      </c>
      <c r="Y181">
        <v>999.9</v>
      </c>
      <c r="Z181">
        <v>999.1</v>
      </c>
      <c r="AA181">
        <v>4.2</v>
      </c>
      <c r="AB181">
        <v>118</v>
      </c>
      <c r="AC181">
        <v>7.8</v>
      </c>
      <c r="AD181">
        <v>3000</v>
      </c>
      <c r="AE181">
        <v>0</v>
      </c>
    </row>
    <row r="182" spans="1:31" x14ac:dyDescent="0.2">
      <c r="A182" t="s">
        <v>37</v>
      </c>
      <c r="B182" s="17">
        <v>42833.541666666664</v>
      </c>
      <c r="C182">
        <f>(D182+E182)/2</f>
        <v>29.6</v>
      </c>
      <c r="D182">
        <v>30.3</v>
      </c>
      <c r="E182">
        <v>28.9</v>
      </c>
      <c r="F182">
        <v>64</v>
      </c>
      <c r="G182">
        <v>2879</v>
      </c>
      <c r="H182" s="19">
        <f t="shared" si="2"/>
        <v>2.879</v>
      </c>
      <c r="I182">
        <v>111</v>
      </c>
      <c r="S182">
        <v>69</v>
      </c>
      <c r="T182">
        <v>61</v>
      </c>
      <c r="U182">
        <v>22.2</v>
      </c>
      <c r="V182">
        <v>23.1</v>
      </c>
      <c r="W182">
        <v>21.3</v>
      </c>
      <c r="X182">
        <v>999.8</v>
      </c>
      <c r="Y182">
        <v>1000.2</v>
      </c>
      <c r="Z182">
        <v>999.8</v>
      </c>
      <c r="AA182">
        <v>4.3</v>
      </c>
      <c r="AB182">
        <v>111</v>
      </c>
      <c r="AC182">
        <v>7.7</v>
      </c>
      <c r="AD182">
        <v>2879</v>
      </c>
      <c r="AE182">
        <v>0</v>
      </c>
    </row>
    <row r="183" spans="1:31" x14ac:dyDescent="0.2">
      <c r="A183" t="s">
        <v>37</v>
      </c>
      <c r="B183" s="17">
        <v>42833.5</v>
      </c>
      <c r="C183">
        <f>(D183+E183)/2</f>
        <v>28.200000000000003</v>
      </c>
      <c r="D183">
        <v>29.1</v>
      </c>
      <c r="E183">
        <v>27.3</v>
      </c>
      <c r="F183">
        <v>68</v>
      </c>
      <c r="G183">
        <v>2209</v>
      </c>
      <c r="H183" s="19">
        <f t="shared" si="2"/>
        <v>2.2090000000000001</v>
      </c>
      <c r="I183">
        <v>114</v>
      </c>
      <c r="S183">
        <v>73</v>
      </c>
      <c r="T183">
        <v>65</v>
      </c>
      <c r="U183">
        <v>22.4</v>
      </c>
      <c r="V183">
        <v>22.8</v>
      </c>
      <c r="W183">
        <v>21.7</v>
      </c>
      <c r="X183">
        <v>1000</v>
      </c>
      <c r="Y183">
        <v>1000</v>
      </c>
      <c r="Z183">
        <v>999.5</v>
      </c>
      <c r="AA183">
        <v>4.2</v>
      </c>
      <c r="AB183">
        <v>114</v>
      </c>
      <c r="AC183">
        <v>7.5</v>
      </c>
      <c r="AD183">
        <v>2209</v>
      </c>
      <c r="AE183">
        <v>0</v>
      </c>
    </row>
    <row r="184" spans="1:31" x14ac:dyDescent="0.2">
      <c r="A184" t="s">
        <v>37</v>
      </c>
      <c r="B184" s="17">
        <v>42833.458333333336</v>
      </c>
      <c r="C184">
        <f>(D184+E184)/2</f>
        <v>27.85</v>
      </c>
      <c r="D184">
        <v>28.3</v>
      </c>
      <c r="E184">
        <v>27.4</v>
      </c>
      <c r="F184">
        <v>72</v>
      </c>
      <c r="G184">
        <v>1173</v>
      </c>
      <c r="H184" s="19">
        <f t="shared" si="2"/>
        <v>1.173</v>
      </c>
      <c r="I184">
        <v>133</v>
      </c>
      <c r="S184">
        <v>73</v>
      </c>
      <c r="T184">
        <v>68</v>
      </c>
      <c r="U184">
        <v>21.9</v>
      </c>
      <c r="V184">
        <v>22.5</v>
      </c>
      <c r="W184">
        <v>21.6</v>
      </c>
      <c r="X184">
        <v>999.6</v>
      </c>
      <c r="Y184">
        <v>999.6</v>
      </c>
      <c r="Z184">
        <v>999</v>
      </c>
      <c r="AA184">
        <v>3.3</v>
      </c>
      <c r="AB184">
        <v>133</v>
      </c>
      <c r="AC184">
        <v>6.9</v>
      </c>
      <c r="AD184">
        <v>1173</v>
      </c>
      <c r="AE184">
        <v>0</v>
      </c>
    </row>
    <row r="185" spans="1:31" x14ac:dyDescent="0.2">
      <c r="A185" t="s">
        <v>37</v>
      </c>
      <c r="B185" s="17">
        <v>42833.416666666664</v>
      </c>
      <c r="C185">
        <f>(D185+E185)/2</f>
        <v>26.75</v>
      </c>
      <c r="D185">
        <v>27.6</v>
      </c>
      <c r="E185">
        <v>25.9</v>
      </c>
      <c r="F185">
        <v>72</v>
      </c>
      <c r="G185">
        <v>437.2</v>
      </c>
      <c r="H185" s="19">
        <f t="shared" si="2"/>
        <v>0.43719999999999998</v>
      </c>
      <c r="I185">
        <v>195</v>
      </c>
      <c r="S185">
        <v>78</v>
      </c>
      <c r="T185">
        <v>72</v>
      </c>
      <c r="U185">
        <v>22</v>
      </c>
      <c r="V185">
        <v>22.7</v>
      </c>
      <c r="W185">
        <v>21.8</v>
      </c>
      <c r="X185">
        <v>999</v>
      </c>
      <c r="Y185">
        <v>999</v>
      </c>
      <c r="Z185">
        <v>998.2</v>
      </c>
      <c r="AA185">
        <v>1.3</v>
      </c>
      <c r="AB185">
        <v>195</v>
      </c>
      <c r="AC185">
        <v>3.8</v>
      </c>
      <c r="AD185">
        <v>437.2</v>
      </c>
      <c r="AE185">
        <v>0</v>
      </c>
    </row>
    <row r="186" spans="1:31" x14ac:dyDescent="0.2">
      <c r="A186" t="s">
        <v>37</v>
      </c>
      <c r="B186" s="17">
        <v>42833.375</v>
      </c>
      <c r="C186">
        <f>(D186+E186)/2</f>
        <v>25.7</v>
      </c>
      <c r="D186">
        <v>26</v>
      </c>
      <c r="E186">
        <v>25.4</v>
      </c>
      <c r="F186">
        <v>78</v>
      </c>
      <c r="G186">
        <v>16.2</v>
      </c>
      <c r="H186" s="19">
        <f t="shared" si="2"/>
        <v>1.6199999999999999E-2</v>
      </c>
      <c r="I186">
        <v>130</v>
      </c>
      <c r="S186">
        <v>81</v>
      </c>
      <c r="T186">
        <v>78</v>
      </c>
      <c r="U186">
        <v>21.8</v>
      </c>
      <c r="V186">
        <v>22.1</v>
      </c>
      <c r="W186">
        <v>21.7</v>
      </c>
      <c r="X186">
        <v>998.2</v>
      </c>
      <c r="Y186">
        <v>998.2</v>
      </c>
      <c r="Z186">
        <v>998</v>
      </c>
      <c r="AA186">
        <v>1.3</v>
      </c>
      <c r="AB186">
        <v>130</v>
      </c>
      <c r="AC186">
        <v>4</v>
      </c>
      <c r="AD186">
        <v>16.2</v>
      </c>
      <c r="AE186">
        <v>0</v>
      </c>
    </row>
    <row r="187" spans="1:31" x14ac:dyDescent="0.2">
      <c r="A187" t="s">
        <v>37</v>
      </c>
      <c r="B187" s="17">
        <v>42833.333333333336</v>
      </c>
      <c r="C187">
        <f>(D187+E187)/2</f>
        <v>25.6</v>
      </c>
      <c r="D187">
        <v>25.8</v>
      </c>
      <c r="E187">
        <v>25.4</v>
      </c>
      <c r="F187">
        <v>81</v>
      </c>
      <c r="G187">
        <v>-3.54</v>
      </c>
      <c r="H187" s="19">
        <f t="shared" si="2"/>
        <v>-3.5400000000000002E-3</v>
      </c>
      <c r="I187">
        <v>164</v>
      </c>
      <c r="S187">
        <v>82</v>
      </c>
      <c r="T187">
        <v>81</v>
      </c>
      <c r="U187">
        <v>22</v>
      </c>
      <c r="V187">
        <v>22.4</v>
      </c>
      <c r="W187">
        <v>22</v>
      </c>
      <c r="X187">
        <v>998.2</v>
      </c>
      <c r="Y187">
        <v>998.2</v>
      </c>
      <c r="Z187">
        <v>998</v>
      </c>
      <c r="AA187">
        <v>1.2</v>
      </c>
      <c r="AB187">
        <v>164</v>
      </c>
      <c r="AC187">
        <v>4.4000000000000004</v>
      </c>
      <c r="AD187">
        <v>-3.54</v>
      </c>
      <c r="AE187">
        <v>0</v>
      </c>
    </row>
    <row r="188" spans="1:31" x14ac:dyDescent="0.2">
      <c r="A188" t="s">
        <v>37</v>
      </c>
      <c r="B188" s="17">
        <v>42833.291666666664</v>
      </c>
      <c r="C188">
        <f>(D188+E188)/2</f>
        <v>25.7</v>
      </c>
      <c r="D188">
        <v>25.9</v>
      </c>
      <c r="E188">
        <v>25.5</v>
      </c>
      <c r="F188">
        <v>82</v>
      </c>
      <c r="G188">
        <v>-3.54</v>
      </c>
      <c r="H188" s="19">
        <f t="shared" si="2"/>
        <v>-3.5400000000000002E-3</v>
      </c>
      <c r="I188">
        <v>162</v>
      </c>
      <c r="S188">
        <v>83</v>
      </c>
      <c r="T188">
        <v>82</v>
      </c>
      <c r="U188">
        <v>22.4</v>
      </c>
      <c r="V188">
        <v>22.8</v>
      </c>
      <c r="W188">
        <v>22.2</v>
      </c>
      <c r="X188">
        <v>998.1</v>
      </c>
      <c r="Y188">
        <v>998.3</v>
      </c>
      <c r="Z188">
        <v>998.1</v>
      </c>
      <c r="AA188">
        <v>0.8</v>
      </c>
      <c r="AB188">
        <v>162</v>
      </c>
      <c r="AC188">
        <v>5.4</v>
      </c>
      <c r="AD188">
        <v>-3.54</v>
      </c>
      <c r="AE188">
        <v>0</v>
      </c>
    </row>
    <row r="189" spans="1:31" x14ac:dyDescent="0.2">
      <c r="A189" t="s">
        <v>37</v>
      </c>
      <c r="B189" s="17">
        <v>42833.25</v>
      </c>
      <c r="C189">
        <f>(D189+E189)/2</f>
        <v>25.75</v>
      </c>
      <c r="D189">
        <v>25.9</v>
      </c>
      <c r="E189">
        <v>25.6</v>
      </c>
      <c r="F189">
        <v>83</v>
      </c>
      <c r="G189">
        <v>-3.53</v>
      </c>
      <c r="H189" s="19">
        <f t="shared" si="2"/>
        <v>-3.5299999999999997E-3</v>
      </c>
      <c r="I189">
        <v>101</v>
      </c>
      <c r="S189">
        <v>84</v>
      </c>
      <c r="T189">
        <v>83</v>
      </c>
      <c r="U189">
        <v>22.8</v>
      </c>
      <c r="V189">
        <v>22.9</v>
      </c>
      <c r="W189">
        <v>22.6</v>
      </c>
      <c r="X189">
        <v>998.1</v>
      </c>
      <c r="Y189">
        <v>998.3</v>
      </c>
      <c r="Z189">
        <v>998</v>
      </c>
      <c r="AA189">
        <v>3.3</v>
      </c>
      <c r="AB189">
        <v>101</v>
      </c>
      <c r="AC189">
        <v>5.8</v>
      </c>
      <c r="AD189">
        <v>-3.53</v>
      </c>
      <c r="AE189">
        <v>0</v>
      </c>
    </row>
    <row r="190" spans="1:31" x14ac:dyDescent="0.2">
      <c r="A190" t="s">
        <v>37</v>
      </c>
      <c r="B190" s="17">
        <v>42833.208333333336</v>
      </c>
      <c r="C190">
        <f>(D190+E190)/2</f>
        <v>25.65</v>
      </c>
      <c r="D190">
        <v>25.8</v>
      </c>
      <c r="E190">
        <v>25.5</v>
      </c>
      <c r="F190">
        <v>83</v>
      </c>
      <c r="G190">
        <v>-3.54</v>
      </c>
      <c r="H190" s="19">
        <f t="shared" si="2"/>
        <v>-3.5400000000000002E-3</v>
      </c>
      <c r="I190">
        <v>107</v>
      </c>
      <c r="S190">
        <v>83</v>
      </c>
      <c r="T190">
        <v>83</v>
      </c>
      <c r="U190">
        <v>22.6</v>
      </c>
      <c r="V190">
        <v>22.7</v>
      </c>
      <c r="W190">
        <v>22.5</v>
      </c>
      <c r="X190">
        <v>998.2</v>
      </c>
      <c r="Y190">
        <v>998.6</v>
      </c>
      <c r="Z190">
        <v>998</v>
      </c>
      <c r="AA190">
        <v>3.2</v>
      </c>
      <c r="AB190">
        <v>107</v>
      </c>
      <c r="AC190">
        <v>6.2</v>
      </c>
      <c r="AD190">
        <v>-3.54</v>
      </c>
      <c r="AE190">
        <v>0</v>
      </c>
    </row>
    <row r="191" spans="1:31" x14ac:dyDescent="0.2">
      <c r="A191" t="s">
        <v>37</v>
      </c>
      <c r="B191" s="17">
        <v>42833.166666666664</v>
      </c>
      <c r="C191">
        <f>(D191+E191)/2</f>
        <v>25.65</v>
      </c>
      <c r="D191">
        <v>25.7</v>
      </c>
      <c r="E191">
        <v>25.6</v>
      </c>
      <c r="F191">
        <v>83</v>
      </c>
      <c r="G191">
        <v>-3.54</v>
      </c>
      <c r="H191" s="19">
        <f t="shared" si="2"/>
        <v>-3.5400000000000002E-3</v>
      </c>
      <c r="I191">
        <v>119</v>
      </c>
      <c r="S191">
        <v>83</v>
      </c>
      <c r="T191">
        <v>82</v>
      </c>
      <c r="U191">
        <v>22.5</v>
      </c>
      <c r="V191">
        <v>22.6</v>
      </c>
      <c r="W191">
        <v>22.4</v>
      </c>
      <c r="X191">
        <v>998.6</v>
      </c>
      <c r="Y191">
        <v>999.2</v>
      </c>
      <c r="Z191">
        <v>998.6</v>
      </c>
      <c r="AA191">
        <v>2.6</v>
      </c>
      <c r="AB191">
        <v>119</v>
      </c>
      <c r="AC191">
        <v>5.0999999999999996</v>
      </c>
      <c r="AD191">
        <v>-3.54</v>
      </c>
      <c r="AE191">
        <v>0</v>
      </c>
    </row>
    <row r="192" spans="1:31" x14ac:dyDescent="0.2">
      <c r="A192" t="s">
        <v>37</v>
      </c>
      <c r="B192" s="17">
        <v>42833.125</v>
      </c>
      <c r="C192">
        <f>(D192+E192)/2</f>
        <v>25.25</v>
      </c>
      <c r="D192">
        <v>25.8</v>
      </c>
      <c r="E192">
        <v>24.7</v>
      </c>
      <c r="F192">
        <v>83</v>
      </c>
      <c r="G192">
        <v>-3.54</v>
      </c>
      <c r="H192" s="19">
        <f t="shared" si="2"/>
        <v>-3.5400000000000002E-3</v>
      </c>
      <c r="I192">
        <v>134</v>
      </c>
      <c r="S192">
        <v>83</v>
      </c>
      <c r="T192">
        <v>75</v>
      </c>
      <c r="U192">
        <v>22.4</v>
      </c>
      <c r="V192">
        <v>22.5</v>
      </c>
      <c r="W192">
        <v>20.7</v>
      </c>
      <c r="X192">
        <v>999.2</v>
      </c>
      <c r="Y192">
        <v>999.4</v>
      </c>
      <c r="Z192">
        <v>999.2</v>
      </c>
      <c r="AA192">
        <v>1.6</v>
      </c>
      <c r="AB192">
        <v>134</v>
      </c>
      <c r="AC192">
        <v>3.7</v>
      </c>
      <c r="AD192">
        <v>-3.54</v>
      </c>
      <c r="AE192">
        <v>0</v>
      </c>
    </row>
    <row r="193" spans="1:31" x14ac:dyDescent="0.2">
      <c r="A193" t="s">
        <v>37</v>
      </c>
      <c r="B193" s="17">
        <v>42833.083333333336</v>
      </c>
      <c r="C193">
        <f>(D193+E193)/2</f>
        <v>25.3</v>
      </c>
      <c r="D193">
        <v>25.8</v>
      </c>
      <c r="E193">
        <v>24.8</v>
      </c>
      <c r="F193">
        <v>76</v>
      </c>
      <c r="G193">
        <v>-3.54</v>
      </c>
      <c r="H193" s="19">
        <f t="shared" si="2"/>
        <v>-3.5400000000000002E-3</v>
      </c>
      <c r="I193">
        <v>203</v>
      </c>
      <c r="S193">
        <v>78</v>
      </c>
      <c r="T193">
        <v>75</v>
      </c>
      <c r="U193">
        <v>21.2</v>
      </c>
      <c r="V193">
        <v>21.2</v>
      </c>
      <c r="W193">
        <v>20.399999999999999</v>
      </c>
      <c r="X193">
        <v>999.4</v>
      </c>
      <c r="Y193">
        <v>999.8</v>
      </c>
      <c r="Z193">
        <v>999.4</v>
      </c>
      <c r="AA193">
        <v>1.2</v>
      </c>
      <c r="AB193">
        <v>203</v>
      </c>
      <c r="AC193">
        <v>3.3</v>
      </c>
      <c r="AD193">
        <v>-3.54</v>
      </c>
      <c r="AE193">
        <v>0</v>
      </c>
    </row>
    <row r="194" spans="1:31" x14ac:dyDescent="0.2">
      <c r="A194" t="s">
        <v>37</v>
      </c>
      <c r="B194" s="17">
        <v>42833.041666666664</v>
      </c>
      <c r="C194">
        <f>(D194+E194)/2</f>
        <v>25.700000000000003</v>
      </c>
      <c r="D194">
        <v>26.3</v>
      </c>
      <c r="E194">
        <v>25.1</v>
      </c>
      <c r="F194">
        <v>77</v>
      </c>
      <c r="G194">
        <v>-3.48</v>
      </c>
      <c r="H194" s="19">
        <f t="shared" si="2"/>
        <v>-3.48E-3</v>
      </c>
      <c r="I194">
        <v>61</v>
      </c>
      <c r="S194">
        <v>78</v>
      </c>
      <c r="T194">
        <v>76</v>
      </c>
      <c r="U194">
        <v>21.1</v>
      </c>
      <c r="V194">
        <v>22.1</v>
      </c>
      <c r="W194">
        <v>20.8</v>
      </c>
      <c r="X194">
        <v>999.7</v>
      </c>
      <c r="Y194">
        <v>999.7</v>
      </c>
      <c r="Z194">
        <v>999.4</v>
      </c>
      <c r="AA194">
        <v>0.4</v>
      </c>
      <c r="AB194">
        <v>61</v>
      </c>
      <c r="AC194">
        <v>4.4000000000000004</v>
      </c>
      <c r="AD194">
        <v>-3.48</v>
      </c>
      <c r="AE194">
        <v>0</v>
      </c>
    </row>
    <row r="195" spans="1:31" x14ac:dyDescent="0.2">
      <c r="A195" t="s">
        <v>37</v>
      </c>
      <c r="B195" s="17">
        <v>42833</v>
      </c>
      <c r="C195">
        <f>(D195+E195)/2</f>
        <v>25.9</v>
      </c>
      <c r="D195">
        <v>26.2</v>
      </c>
      <c r="E195">
        <v>25.6</v>
      </c>
      <c r="F195">
        <v>79</v>
      </c>
      <c r="G195">
        <v>-3.54</v>
      </c>
      <c r="H195" s="19">
        <f t="shared" ref="H195:H258" si="3">G195/1000</f>
        <v>-3.5400000000000002E-3</v>
      </c>
      <c r="I195">
        <v>128</v>
      </c>
      <c r="S195">
        <v>81</v>
      </c>
      <c r="T195">
        <v>77</v>
      </c>
      <c r="U195">
        <v>22.1</v>
      </c>
      <c r="V195">
        <v>22.3</v>
      </c>
      <c r="W195">
        <v>21.8</v>
      </c>
      <c r="X195">
        <v>999.4</v>
      </c>
      <c r="Y195">
        <v>999.4</v>
      </c>
      <c r="Z195">
        <v>999</v>
      </c>
      <c r="AA195">
        <v>1.8</v>
      </c>
      <c r="AB195">
        <v>128</v>
      </c>
      <c r="AC195">
        <v>4.4000000000000004</v>
      </c>
      <c r="AD195">
        <v>-3.54</v>
      </c>
      <c r="AE195">
        <v>0</v>
      </c>
    </row>
    <row r="196" spans="1:31" x14ac:dyDescent="0.2">
      <c r="A196" t="s">
        <v>37</v>
      </c>
      <c r="B196" s="17">
        <v>42834.958333333336</v>
      </c>
      <c r="C196">
        <f>(D196+E196)/2</f>
        <v>27.15</v>
      </c>
      <c r="D196">
        <v>27.3</v>
      </c>
      <c r="E196">
        <v>27</v>
      </c>
      <c r="F196">
        <v>76</v>
      </c>
      <c r="G196">
        <v>-3.54</v>
      </c>
      <c r="H196" s="19">
        <f t="shared" si="3"/>
        <v>-3.5400000000000002E-3</v>
      </c>
      <c r="I196">
        <v>110</v>
      </c>
      <c r="S196">
        <v>76</v>
      </c>
      <c r="T196">
        <v>74</v>
      </c>
      <c r="U196">
        <v>22.5</v>
      </c>
      <c r="V196">
        <v>22.5</v>
      </c>
      <c r="W196">
        <v>22.3</v>
      </c>
      <c r="X196">
        <v>998.5</v>
      </c>
      <c r="Y196">
        <v>998.5</v>
      </c>
      <c r="Z196">
        <v>997.6</v>
      </c>
      <c r="AA196">
        <v>4.0999999999999996</v>
      </c>
      <c r="AB196">
        <v>110</v>
      </c>
      <c r="AC196">
        <v>8.1999999999999993</v>
      </c>
      <c r="AD196">
        <v>-3.54</v>
      </c>
      <c r="AE196">
        <v>0</v>
      </c>
    </row>
    <row r="197" spans="1:31" x14ac:dyDescent="0.2">
      <c r="A197" t="s">
        <v>37</v>
      </c>
      <c r="B197" s="17">
        <v>42834.916666666664</v>
      </c>
      <c r="C197">
        <f>(D197+E197)/2</f>
        <v>27.700000000000003</v>
      </c>
      <c r="D197">
        <v>28.1</v>
      </c>
      <c r="E197">
        <v>27.3</v>
      </c>
      <c r="F197">
        <v>74</v>
      </c>
      <c r="G197">
        <v>-3.54</v>
      </c>
      <c r="H197" s="19">
        <f t="shared" si="3"/>
        <v>-3.5400000000000002E-3</v>
      </c>
      <c r="I197">
        <v>106</v>
      </c>
      <c r="S197">
        <v>74</v>
      </c>
      <c r="T197">
        <v>69</v>
      </c>
      <c r="U197">
        <v>22.3</v>
      </c>
      <c r="V197">
        <v>22.3</v>
      </c>
      <c r="W197">
        <v>21.9</v>
      </c>
      <c r="X197">
        <v>997.6</v>
      </c>
      <c r="Y197">
        <v>997.6</v>
      </c>
      <c r="Z197">
        <v>997.1</v>
      </c>
      <c r="AA197">
        <v>3.8</v>
      </c>
      <c r="AB197">
        <v>106</v>
      </c>
      <c r="AC197">
        <v>7.3</v>
      </c>
      <c r="AD197">
        <v>-3.54</v>
      </c>
      <c r="AE197">
        <v>0</v>
      </c>
    </row>
    <row r="198" spans="1:31" x14ac:dyDescent="0.2">
      <c r="A198" t="s">
        <v>37</v>
      </c>
      <c r="B198" s="17">
        <v>42834.875</v>
      </c>
      <c r="C198">
        <f>(D198+E198)/2</f>
        <v>28.6</v>
      </c>
      <c r="D198">
        <v>29.1</v>
      </c>
      <c r="E198">
        <v>28.1</v>
      </c>
      <c r="F198">
        <v>70</v>
      </c>
      <c r="G198">
        <v>56.98</v>
      </c>
      <c r="H198" s="19">
        <f t="shared" si="3"/>
        <v>5.6979999999999996E-2</v>
      </c>
      <c r="I198">
        <v>104</v>
      </c>
      <c r="S198">
        <v>70</v>
      </c>
      <c r="T198">
        <v>69</v>
      </c>
      <c r="U198">
        <v>22</v>
      </c>
      <c r="V198">
        <v>22.9</v>
      </c>
      <c r="W198">
        <v>22</v>
      </c>
      <c r="X198">
        <v>997.1</v>
      </c>
      <c r="Y198">
        <v>997.1</v>
      </c>
      <c r="Z198">
        <v>996.1</v>
      </c>
      <c r="AA198">
        <v>3.9</v>
      </c>
      <c r="AB198">
        <v>104</v>
      </c>
      <c r="AC198">
        <v>6.6</v>
      </c>
      <c r="AD198">
        <v>56.98</v>
      </c>
      <c r="AE198">
        <v>0</v>
      </c>
    </row>
    <row r="199" spans="1:31" x14ac:dyDescent="0.2">
      <c r="A199" t="s">
        <v>37</v>
      </c>
      <c r="B199" s="17">
        <v>42834.833333333336</v>
      </c>
      <c r="C199">
        <f>(D199+E199)/2</f>
        <v>29.5</v>
      </c>
      <c r="D199">
        <v>29.9</v>
      </c>
      <c r="E199">
        <v>29.1</v>
      </c>
      <c r="F199">
        <v>69</v>
      </c>
      <c r="G199">
        <v>475.6</v>
      </c>
      <c r="H199" s="19">
        <f t="shared" si="3"/>
        <v>0.47560000000000002</v>
      </c>
      <c r="I199">
        <v>86</v>
      </c>
      <c r="S199">
        <v>71</v>
      </c>
      <c r="T199">
        <v>67</v>
      </c>
      <c r="U199">
        <v>22.8</v>
      </c>
      <c r="V199">
        <v>24.1</v>
      </c>
      <c r="W199">
        <v>22.7</v>
      </c>
      <c r="X199">
        <v>996.1</v>
      </c>
      <c r="Y199">
        <v>996.1</v>
      </c>
      <c r="Z199">
        <v>995.6</v>
      </c>
      <c r="AA199">
        <v>3.8</v>
      </c>
      <c r="AB199">
        <v>86</v>
      </c>
      <c r="AC199">
        <v>6.6</v>
      </c>
      <c r="AD199">
        <v>475.6</v>
      </c>
      <c r="AE199">
        <v>0</v>
      </c>
    </row>
    <row r="200" spans="1:31" x14ac:dyDescent="0.2">
      <c r="A200" t="s">
        <v>37</v>
      </c>
      <c r="B200" s="17">
        <v>42834.791666666664</v>
      </c>
      <c r="C200">
        <f>(D200+E200)/2</f>
        <v>30.049999999999997</v>
      </c>
      <c r="D200">
        <v>30.7</v>
      </c>
      <c r="E200">
        <v>29.4</v>
      </c>
      <c r="F200">
        <v>71</v>
      </c>
      <c r="G200">
        <v>602</v>
      </c>
      <c r="H200" s="19">
        <f t="shared" si="3"/>
        <v>0.60199999999999998</v>
      </c>
      <c r="I200">
        <v>66</v>
      </c>
      <c r="S200">
        <v>71</v>
      </c>
      <c r="T200">
        <v>60</v>
      </c>
      <c r="U200">
        <v>23.8</v>
      </c>
      <c r="V200">
        <v>23.8</v>
      </c>
      <c r="W200">
        <v>21.8</v>
      </c>
      <c r="X200">
        <v>995.7</v>
      </c>
      <c r="Y200">
        <v>995.7</v>
      </c>
      <c r="Z200">
        <v>995.3</v>
      </c>
      <c r="AA200">
        <v>2.9</v>
      </c>
      <c r="AB200">
        <v>66</v>
      </c>
      <c r="AC200">
        <v>7.5</v>
      </c>
      <c r="AD200">
        <v>602</v>
      </c>
      <c r="AE200">
        <v>0</v>
      </c>
    </row>
    <row r="201" spans="1:31" x14ac:dyDescent="0.2">
      <c r="A201" t="s">
        <v>37</v>
      </c>
      <c r="B201" s="17">
        <v>42834.75</v>
      </c>
      <c r="C201">
        <f>(D201+E201)/2</f>
        <v>31.45</v>
      </c>
      <c r="D201">
        <v>32.299999999999997</v>
      </c>
      <c r="E201">
        <v>30.6</v>
      </c>
      <c r="F201">
        <v>60</v>
      </c>
      <c r="G201">
        <v>1855</v>
      </c>
      <c r="H201" s="19">
        <f t="shared" si="3"/>
        <v>1.855</v>
      </c>
      <c r="I201">
        <v>113</v>
      </c>
      <c r="S201">
        <v>60</v>
      </c>
      <c r="T201">
        <v>54</v>
      </c>
      <c r="U201">
        <v>21.9</v>
      </c>
      <c r="V201">
        <v>22.7</v>
      </c>
      <c r="W201">
        <v>21.1</v>
      </c>
      <c r="X201">
        <v>995.5</v>
      </c>
      <c r="Y201">
        <v>996</v>
      </c>
      <c r="Z201">
        <v>995.4</v>
      </c>
      <c r="AA201">
        <v>3.8</v>
      </c>
      <c r="AB201">
        <v>113</v>
      </c>
      <c r="AC201">
        <v>7.8</v>
      </c>
      <c r="AD201">
        <v>1855</v>
      </c>
      <c r="AE201">
        <v>0</v>
      </c>
    </row>
    <row r="202" spans="1:31" x14ac:dyDescent="0.2">
      <c r="A202" t="s">
        <v>37</v>
      </c>
      <c r="B202" s="17">
        <v>42834.708333333336</v>
      </c>
      <c r="C202">
        <f>(D202+E202)/2</f>
        <v>32.25</v>
      </c>
      <c r="D202">
        <v>32.9</v>
      </c>
      <c r="E202">
        <v>31.6</v>
      </c>
      <c r="F202">
        <v>56</v>
      </c>
      <c r="G202">
        <v>2956</v>
      </c>
      <c r="H202" s="19">
        <f t="shared" si="3"/>
        <v>2.956</v>
      </c>
      <c r="I202">
        <v>118</v>
      </c>
      <c r="S202">
        <v>57</v>
      </c>
      <c r="T202">
        <v>53</v>
      </c>
      <c r="U202">
        <v>22.2</v>
      </c>
      <c r="V202">
        <v>23.1</v>
      </c>
      <c r="W202">
        <v>21.2</v>
      </c>
      <c r="X202">
        <v>996</v>
      </c>
      <c r="Y202">
        <v>996.8</v>
      </c>
      <c r="Z202">
        <v>996</v>
      </c>
      <c r="AA202">
        <v>4.0999999999999996</v>
      </c>
      <c r="AB202">
        <v>118</v>
      </c>
      <c r="AC202">
        <v>7.6</v>
      </c>
      <c r="AD202">
        <v>2956</v>
      </c>
      <c r="AE202">
        <v>0</v>
      </c>
    </row>
    <row r="203" spans="1:31" x14ac:dyDescent="0.2">
      <c r="A203" t="s">
        <v>37</v>
      </c>
      <c r="B203" s="17">
        <v>42834.666666666664</v>
      </c>
      <c r="C203">
        <f>(D203+E203)/2</f>
        <v>31.8</v>
      </c>
      <c r="D203">
        <v>32.5</v>
      </c>
      <c r="E203">
        <v>31.1</v>
      </c>
      <c r="F203">
        <v>55</v>
      </c>
      <c r="G203">
        <v>3169</v>
      </c>
      <c r="H203" s="19">
        <f t="shared" si="3"/>
        <v>3.169</v>
      </c>
      <c r="I203">
        <v>141</v>
      </c>
      <c r="S203">
        <v>62</v>
      </c>
      <c r="T203">
        <v>54</v>
      </c>
      <c r="U203">
        <v>21.9</v>
      </c>
      <c r="V203">
        <v>23.7</v>
      </c>
      <c r="W203">
        <v>21.5</v>
      </c>
      <c r="X203">
        <v>996.8</v>
      </c>
      <c r="Y203">
        <v>997.8</v>
      </c>
      <c r="Z203">
        <v>996.8</v>
      </c>
      <c r="AA203">
        <v>3.3</v>
      </c>
      <c r="AB203">
        <v>141</v>
      </c>
      <c r="AC203">
        <v>8.1</v>
      </c>
      <c r="AD203">
        <v>3169</v>
      </c>
      <c r="AE203">
        <v>0</v>
      </c>
    </row>
    <row r="204" spans="1:31" x14ac:dyDescent="0.2">
      <c r="A204" t="s">
        <v>37</v>
      </c>
      <c r="B204" s="17">
        <v>42834.625</v>
      </c>
      <c r="C204">
        <f>(D204+E204)/2</f>
        <v>31.1</v>
      </c>
      <c r="D204">
        <v>31.8</v>
      </c>
      <c r="E204">
        <v>30.4</v>
      </c>
      <c r="F204">
        <v>61</v>
      </c>
      <c r="G204">
        <v>3174</v>
      </c>
      <c r="H204" s="19">
        <f t="shared" si="3"/>
        <v>3.1739999999999999</v>
      </c>
      <c r="I204">
        <v>117</v>
      </c>
      <c r="S204">
        <v>62</v>
      </c>
      <c r="T204">
        <v>57</v>
      </c>
      <c r="U204">
        <v>22.8</v>
      </c>
      <c r="V204">
        <v>23.4</v>
      </c>
      <c r="W204">
        <v>21.9</v>
      </c>
      <c r="X204">
        <v>997.8</v>
      </c>
      <c r="Y204">
        <v>998.8</v>
      </c>
      <c r="Z204">
        <v>997.8</v>
      </c>
      <c r="AA204">
        <v>3.5</v>
      </c>
      <c r="AB204">
        <v>117</v>
      </c>
      <c r="AC204">
        <v>9</v>
      </c>
      <c r="AD204">
        <v>3174</v>
      </c>
      <c r="AE204">
        <v>0</v>
      </c>
    </row>
    <row r="205" spans="1:31" x14ac:dyDescent="0.2">
      <c r="A205" t="s">
        <v>37</v>
      </c>
      <c r="B205" s="17">
        <v>42834.583333333336</v>
      </c>
      <c r="C205">
        <f>(D205+E205)/2</f>
        <v>30.85</v>
      </c>
      <c r="D205">
        <v>31.6</v>
      </c>
      <c r="E205">
        <v>30.1</v>
      </c>
      <c r="F205">
        <v>61</v>
      </c>
      <c r="G205">
        <v>3143</v>
      </c>
      <c r="H205" s="19">
        <f t="shared" si="3"/>
        <v>3.1429999999999998</v>
      </c>
      <c r="I205">
        <v>117</v>
      </c>
      <c r="S205">
        <v>66</v>
      </c>
      <c r="T205">
        <v>59</v>
      </c>
      <c r="U205">
        <v>22</v>
      </c>
      <c r="V205">
        <v>23.4</v>
      </c>
      <c r="W205">
        <v>21.9</v>
      </c>
      <c r="X205">
        <v>998.7</v>
      </c>
      <c r="Y205">
        <v>999.3</v>
      </c>
      <c r="Z205">
        <v>998.7</v>
      </c>
      <c r="AA205">
        <v>4</v>
      </c>
      <c r="AB205">
        <v>117</v>
      </c>
      <c r="AC205">
        <v>8.6</v>
      </c>
      <c r="AD205">
        <v>3143</v>
      </c>
      <c r="AE205">
        <v>0</v>
      </c>
    </row>
    <row r="206" spans="1:31" x14ac:dyDescent="0.2">
      <c r="A206" t="s">
        <v>37</v>
      </c>
      <c r="B206" s="17">
        <v>42834.541666666664</v>
      </c>
      <c r="C206">
        <f>(D206+E206)/2</f>
        <v>29.950000000000003</v>
      </c>
      <c r="D206">
        <v>30.8</v>
      </c>
      <c r="E206">
        <v>29.1</v>
      </c>
      <c r="F206">
        <v>65</v>
      </c>
      <c r="G206">
        <v>2921</v>
      </c>
      <c r="H206" s="19">
        <f t="shared" si="3"/>
        <v>2.9209999999999998</v>
      </c>
      <c r="I206">
        <v>110</v>
      </c>
      <c r="S206">
        <v>69</v>
      </c>
      <c r="T206">
        <v>62</v>
      </c>
      <c r="U206">
        <v>23.2</v>
      </c>
      <c r="V206">
        <v>23.7</v>
      </c>
      <c r="W206">
        <v>22.1</v>
      </c>
      <c r="X206">
        <v>999.3</v>
      </c>
      <c r="Y206">
        <v>999.3</v>
      </c>
      <c r="Z206">
        <v>999</v>
      </c>
      <c r="AA206">
        <v>4.4000000000000004</v>
      </c>
      <c r="AB206">
        <v>110</v>
      </c>
      <c r="AC206">
        <v>8.3000000000000007</v>
      </c>
      <c r="AD206">
        <v>2921</v>
      </c>
      <c r="AE206">
        <v>0</v>
      </c>
    </row>
    <row r="207" spans="1:31" x14ac:dyDescent="0.2">
      <c r="A207" t="s">
        <v>37</v>
      </c>
      <c r="B207" s="17">
        <v>42834.5</v>
      </c>
      <c r="C207">
        <f>(D207+E207)/2</f>
        <v>28.799999999999997</v>
      </c>
      <c r="D207">
        <v>29.4</v>
      </c>
      <c r="E207">
        <v>28.2</v>
      </c>
      <c r="F207">
        <v>68</v>
      </c>
      <c r="G207">
        <v>2251</v>
      </c>
      <c r="H207" s="19">
        <f t="shared" si="3"/>
        <v>2.2509999999999999</v>
      </c>
      <c r="I207">
        <v>119</v>
      </c>
      <c r="S207">
        <v>73</v>
      </c>
      <c r="T207">
        <v>67</v>
      </c>
      <c r="U207">
        <v>22.8</v>
      </c>
      <c r="V207">
        <v>23.3</v>
      </c>
      <c r="W207">
        <v>22.3</v>
      </c>
      <c r="X207">
        <v>999</v>
      </c>
      <c r="Y207">
        <v>999</v>
      </c>
      <c r="Z207">
        <v>998.7</v>
      </c>
      <c r="AA207">
        <v>4.5</v>
      </c>
      <c r="AB207">
        <v>119</v>
      </c>
      <c r="AC207">
        <v>9.3000000000000007</v>
      </c>
      <c r="AD207">
        <v>2251</v>
      </c>
      <c r="AE207">
        <v>0</v>
      </c>
    </row>
    <row r="208" spans="1:31" x14ac:dyDescent="0.2">
      <c r="A208" t="s">
        <v>37</v>
      </c>
      <c r="B208" s="17">
        <v>42834.458333333336</v>
      </c>
      <c r="C208">
        <f>(D208+E208)/2</f>
        <v>27.85</v>
      </c>
      <c r="D208">
        <v>28.5</v>
      </c>
      <c r="E208">
        <v>27.2</v>
      </c>
      <c r="F208">
        <v>72</v>
      </c>
      <c r="G208">
        <v>1399</v>
      </c>
      <c r="H208" s="19">
        <f t="shared" si="3"/>
        <v>1.399</v>
      </c>
      <c r="I208">
        <v>120</v>
      </c>
      <c r="S208">
        <v>76</v>
      </c>
      <c r="T208">
        <v>70</v>
      </c>
      <c r="U208">
        <v>22.7</v>
      </c>
      <c r="V208">
        <v>23.2</v>
      </c>
      <c r="W208">
        <v>22.3</v>
      </c>
      <c r="X208">
        <v>998.8</v>
      </c>
      <c r="Y208">
        <v>998.8</v>
      </c>
      <c r="Z208">
        <v>998.3</v>
      </c>
      <c r="AA208">
        <v>4.7</v>
      </c>
      <c r="AB208">
        <v>120</v>
      </c>
      <c r="AC208">
        <v>9.5</v>
      </c>
      <c r="AD208">
        <v>1399</v>
      </c>
      <c r="AE208">
        <v>0</v>
      </c>
    </row>
    <row r="209" spans="1:31" x14ac:dyDescent="0.2">
      <c r="A209" t="s">
        <v>37</v>
      </c>
      <c r="B209" s="17">
        <v>42834.416666666664</v>
      </c>
      <c r="C209">
        <f>(D209+E209)/2</f>
        <v>26.9</v>
      </c>
      <c r="D209">
        <v>27.5</v>
      </c>
      <c r="E209">
        <v>26.3</v>
      </c>
      <c r="F209">
        <v>76</v>
      </c>
      <c r="G209">
        <v>487.8</v>
      </c>
      <c r="H209" s="19">
        <f t="shared" si="3"/>
        <v>0.48780000000000001</v>
      </c>
      <c r="I209">
        <v>106</v>
      </c>
      <c r="S209">
        <v>81</v>
      </c>
      <c r="T209">
        <v>75</v>
      </c>
      <c r="U209">
        <v>22.6</v>
      </c>
      <c r="V209">
        <v>23</v>
      </c>
      <c r="W209">
        <v>22.5</v>
      </c>
      <c r="X209">
        <v>998.3</v>
      </c>
      <c r="Y209">
        <v>998.3</v>
      </c>
      <c r="Z209">
        <v>997.6</v>
      </c>
      <c r="AA209">
        <v>4.5</v>
      </c>
      <c r="AB209">
        <v>106</v>
      </c>
      <c r="AC209">
        <v>8.1</v>
      </c>
      <c r="AD209">
        <v>487.8</v>
      </c>
      <c r="AE209">
        <v>0</v>
      </c>
    </row>
    <row r="210" spans="1:31" x14ac:dyDescent="0.2">
      <c r="A210" t="s">
        <v>37</v>
      </c>
      <c r="B210" s="17">
        <v>42834.375</v>
      </c>
      <c r="C210">
        <f>(D210+E210)/2</f>
        <v>26.2</v>
      </c>
      <c r="D210">
        <v>26.4</v>
      </c>
      <c r="E210">
        <v>26</v>
      </c>
      <c r="F210">
        <v>81</v>
      </c>
      <c r="G210">
        <v>14.24</v>
      </c>
      <c r="H210" s="19">
        <f t="shared" si="3"/>
        <v>1.4240000000000001E-2</v>
      </c>
      <c r="I210">
        <v>112</v>
      </c>
      <c r="S210">
        <v>82</v>
      </c>
      <c r="T210">
        <v>81</v>
      </c>
      <c r="U210">
        <v>22.8</v>
      </c>
      <c r="V210">
        <v>23</v>
      </c>
      <c r="W210">
        <v>22.7</v>
      </c>
      <c r="X210">
        <v>997.6</v>
      </c>
      <c r="Y210">
        <v>997.6</v>
      </c>
      <c r="Z210">
        <v>997.2</v>
      </c>
      <c r="AA210">
        <v>3.4</v>
      </c>
      <c r="AB210">
        <v>112</v>
      </c>
      <c r="AC210">
        <v>6.6</v>
      </c>
      <c r="AD210">
        <v>14.24</v>
      </c>
      <c r="AE210">
        <v>0</v>
      </c>
    </row>
    <row r="211" spans="1:31" x14ac:dyDescent="0.2">
      <c r="A211" t="s">
        <v>37</v>
      </c>
      <c r="B211" s="17">
        <v>42834.333333333336</v>
      </c>
      <c r="C211">
        <f>(D211+E211)/2</f>
        <v>26.4</v>
      </c>
      <c r="D211">
        <v>26.5</v>
      </c>
      <c r="E211">
        <v>26.3</v>
      </c>
      <c r="F211">
        <v>82</v>
      </c>
      <c r="G211">
        <v>-3.37</v>
      </c>
      <c r="H211" s="19">
        <f t="shared" si="3"/>
        <v>-3.3700000000000002E-3</v>
      </c>
      <c r="I211">
        <v>113</v>
      </c>
      <c r="S211">
        <v>83</v>
      </c>
      <c r="T211">
        <v>82</v>
      </c>
      <c r="U211">
        <v>23</v>
      </c>
      <c r="V211">
        <v>23.2</v>
      </c>
      <c r="W211">
        <v>23</v>
      </c>
      <c r="X211">
        <v>997.2</v>
      </c>
      <c r="Y211">
        <v>997.2</v>
      </c>
      <c r="Z211">
        <v>997.1</v>
      </c>
      <c r="AA211">
        <v>3.6</v>
      </c>
      <c r="AB211">
        <v>113</v>
      </c>
      <c r="AC211">
        <v>6.5</v>
      </c>
      <c r="AD211">
        <v>-3.37</v>
      </c>
      <c r="AE211">
        <v>0</v>
      </c>
    </row>
    <row r="212" spans="1:31" x14ac:dyDescent="0.2">
      <c r="A212" t="s">
        <v>37</v>
      </c>
      <c r="B212" s="17">
        <v>42834.291666666664</v>
      </c>
      <c r="C212">
        <f>(D212+E212)/2</f>
        <v>26.35</v>
      </c>
      <c r="D212">
        <v>26.4</v>
      </c>
      <c r="E212">
        <v>26.3</v>
      </c>
      <c r="F212">
        <v>83</v>
      </c>
      <c r="G212">
        <v>-3.45</v>
      </c>
      <c r="H212" s="19">
        <f t="shared" si="3"/>
        <v>-3.4500000000000004E-3</v>
      </c>
      <c r="I212">
        <v>114</v>
      </c>
      <c r="S212">
        <v>83</v>
      </c>
      <c r="T212">
        <v>82</v>
      </c>
      <c r="U212">
        <v>23.2</v>
      </c>
      <c r="V212">
        <v>23.2</v>
      </c>
      <c r="W212">
        <v>23</v>
      </c>
      <c r="X212">
        <v>997.2</v>
      </c>
      <c r="Y212">
        <v>997.2</v>
      </c>
      <c r="Z212">
        <v>996.8</v>
      </c>
      <c r="AA212">
        <v>2.6</v>
      </c>
      <c r="AB212">
        <v>114</v>
      </c>
      <c r="AC212">
        <v>6.5</v>
      </c>
      <c r="AD212">
        <v>-3.45</v>
      </c>
      <c r="AE212">
        <v>0</v>
      </c>
    </row>
    <row r="213" spans="1:31" x14ac:dyDescent="0.2">
      <c r="A213" t="s">
        <v>37</v>
      </c>
      <c r="B213" s="17">
        <v>42834.25</v>
      </c>
      <c r="C213">
        <f>(D213+E213)/2</f>
        <v>26.4</v>
      </c>
      <c r="D213">
        <v>26.5</v>
      </c>
      <c r="E213">
        <v>26.3</v>
      </c>
      <c r="F213">
        <v>82</v>
      </c>
      <c r="G213">
        <v>-3.15</v>
      </c>
      <c r="H213" s="19">
        <f t="shared" si="3"/>
        <v>-3.15E-3</v>
      </c>
      <c r="I213">
        <v>109</v>
      </c>
      <c r="S213">
        <v>82</v>
      </c>
      <c r="T213">
        <v>82</v>
      </c>
      <c r="U213">
        <v>23.1</v>
      </c>
      <c r="V213">
        <v>23.1</v>
      </c>
      <c r="W213">
        <v>23</v>
      </c>
      <c r="X213">
        <v>996.9</v>
      </c>
      <c r="Y213">
        <v>997.4</v>
      </c>
      <c r="Z213">
        <v>996.9</v>
      </c>
      <c r="AA213">
        <v>3.2</v>
      </c>
      <c r="AB213">
        <v>109</v>
      </c>
      <c r="AC213">
        <v>6.5</v>
      </c>
      <c r="AD213">
        <v>-3.15</v>
      </c>
      <c r="AE213">
        <v>0</v>
      </c>
    </row>
    <row r="214" spans="1:31" x14ac:dyDescent="0.2">
      <c r="A214" t="s">
        <v>37</v>
      </c>
      <c r="B214" s="17">
        <v>42834.208333333336</v>
      </c>
      <c r="C214">
        <f>(D214+E214)/2</f>
        <v>26.6</v>
      </c>
      <c r="D214">
        <v>26.7</v>
      </c>
      <c r="E214">
        <v>26.5</v>
      </c>
      <c r="F214">
        <v>82</v>
      </c>
      <c r="G214">
        <v>-2.4</v>
      </c>
      <c r="H214" s="19">
        <f t="shared" si="3"/>
        <v>-2.3999999999999998E-3</v>
      </c>
      <c r="I214">
        <v>112</v>
      </c>
      <c r="S214">
        <v>82</v>
      </c>
      <c r="T214">
        <v>81</v>
      </c>
      <c r="U214">
        <v>23.1</v>
      </c>
      <c r="V214">
        <v>23.3</v>
      </c>
      <c r="W214">
        <v>23.1</v>
      </c>
      <c r="X214">
        <v>997.4</v>
      </c>
      <c r="Y214">
        <v>997.8</v>
      </c>
      <c r="Z214">
        <v>997.4</v>
      </c>
      <c r="AA214">
        <v>2.2999999999999998</v>
      </c>
      <c r="AB214">
        <v>112</v>
      </c>
      <c r="AC214">
        <v>6.8</v>
      </c>
      <c r="AD214">
        <v>-2.4</v>
      </c>
      <c r="AE214">
        <v>0</v>
      </c>
    </row>
    <row r="215" spans="1:31" x14ac:dyDescent="0.2">
      <c r="A215" t="s">
        <v>37</v>
      </c>
      <c r="B215" s="17">
        <v>42834.166666666664</v>
      </c>
      <c r="C215">
        <f>(D215+E215)/2</f>
        <v>26.55</v>
      </c>
      <c r="D215">
        <v>26.6</v>
      </c>
      <c r="E215">
        <v>26.5</v>
      </c>
      <c r="F215">
        <v>82</v>
      </c>
      <c r="G215">
        <v>-1.4</v>
      </c>
      <c r="H215" s="19">
        <f t="shared" si="3"/>
        <v>-1.4E-3</v>
      </c>
      <c r="I215">
        <v>109</v>
      </c>
      <c r="S215">
        <v>82</v>
      </c>
      <c r="T215">
        <v>82</v>
      </c>
      <c r="U215">
        <v>23.3</v>
      </c>
      <c r="V215">
        <v>23.3</v>
      </c>
      <c r="W215">
        <v>23.2</v>
      </c>
      <c r="X215">
        <v>997.8</v>
      </c>
      <c r="Y215">
        <v>998.6</v>
      </c>
      <c r="Z215">
        <v>997.8</v>
      </c>
      <c r="AA215">
        <v>2.8</v>
      </c>
      <c r="AB215">
        <v>109</v>
      </c>
      <c r="AC215">
        <v>6.3</v>
      </c>
      <c r="AD215">
        <v>-1.4</v>
      </c>
      <c r="AE215">
        <v>0</v>
      </c>
    </row>
    <row r="216" spans="1:31" x14ac:dyDescent="0.2">
      <c r="A216" t="s">
        <v>37</v>
      </c>
      <c r="B216" s="17">
        <v>42834.125</v>
      </c>
      <c r="C216">
        <f>(D216+E216)/2</f>
        <v>26.450000000000003</v>
      </c>
      <c r="D216">
        <v>26.6</v>
      </c>
      <c r="E216">
        <v>26.3</v>
      </c>
      <c r="F216">
        <v>82</v>
      </c>
      <c r="G216">
        <v>-2.2000000000000002</v>
      </c>
      <c r="H216" s="19">
        <f t="shared" si="3"/>
        <v>-2.2000000000000001E-3</v>
      </c>
      <c r="I216">
        <v>98</v>
      </c>
      <c r="S216">
        <v>82</v>
      </c>
      <c r="T216">
        <v>81</v>
      </c>
      <c r="U216">
        <v>23.2</v>
      </c>
      <c r="V216">
        <v>23.2</v>
      </c>
      <c r="W216">
        <v>22.9</v>
      </c>
      <c r="X216">
        <v>998.6</v>
      </c>
      <c r="Y216">
        <v>999.4</v>
      </c>
      <c r="Z216">
        <v>998.6</v>
      </c>
      <c r="AA216">
        <v>2.8</v>
      </c>
      <c r="AB216">
        <v>98</v>
      </c>
      <c r="AC216">
        <v>5.8</v>
      </c>
      <c r="AD216">
        <v>-2.2000000000000002</v>
      </c>
      <c r="AE216">
        <v>0</v>
      </c>
    </row>
    <row r="217" spans="1:31" x14ac:dyDescent="0.2">
      <c r="A217" t="s">
        <v>37</v>
      </c>
      <c r="B217" s="17">
        <v>42834.083333333336</v>
      </c>
      <c r="C217">
        <f>(D217+E217)/2</f>
        <v>26.15</v>
      </c>
      <c r="D217">
        <v>26.3</v>
      </c>
      <c r="E217">
        <v>26</v>
      </c>
      <c r="F217">
        <v>82</v>
      </c>
      <c r="G217">
        <v>-3.54</v>
      </c>
      <c r="H217" s="19">
        <f t="shared" si="3"/>
        <v>-3.5400000000000002E-3</v>
      </c>
      <c r="I217">
        <v>117</v>
      </c>
      <c r="S217">
        <v>82</v>
      </c>
      <c r="T217">
        <v>80</v>
      </c>
      <c r="U217">
        <v>22.9</v>
      </c>
      <c r="V217">
        <v>22.9</v>
      </c>
      <c r="W217">
        <v>22.4</v>
      </c>
      <c r="X217">
        <v>999.4</v>
      </c>
      <c r="Y217">
        <v>999.7</v>
      </c>
      <c r="Z217">
        <v>999.4</v>
      </c>
      <c r="AA217">
        <v>2.9</v>
      </c>
      <c r="AB217">
        <v>117</v>
      </c>
      <c r="AC217">
        <v>5.0999999999999996</v>
      </c>
      <c r="AD217">
        <v>-3.54</v>
      </c>
      <c r="AE217">
        <v>0</v>
      </c>
    </row>
    <row r="218" spans="1:31" x14ac:dyDescent="0.2">
      <c r="A218" t="s">
        <v>37</v>
      </c>
      <c r="B218" s="17">
        <v>42834.041666666664</v>
      </c>
      <c r="C218">
        <f>(D218+E218)/2</f>
        <v>26.25</v>
      </c>
      <c r="D218">
        <v>26.5</v>
      </c>
      <c r="E218">
        <v>26</v>
      </c>
      <c r="F218">
        <v>80</v>
      </c>
      <c r="G218">
        <v>-3.54</v>
      </c>
      <c r="H218" s="19">
        <f t="shared" si="3"/>
        <v>-3.5400000000000002E-3</v>
      </c>
      <c r="I218">
        <v>150</v>
      </c>
      <c r="S218">
        <v>80</v>
      </c>
      <c r="T218">
        <v>78</v>
      </c>
      <c r="U218">
        <v>22.4</v>
      </c>
      <c r="V218">
        <v>22.4</v>
      </c>
      <c r="W218">
        <v>22.2</v>
      </c>
      <c r="X218">
        <v>999.5</v>
      </c>
      <c r="Y218">
        <v>999.5</v>
      </c>
      <c r="Z218">
        <v>998.8</v>
      </c>
      <c r="AA218">
        <v>1.4</v>
      </c>
      <c r="AB218">
        <v>150</v>
      </c>
      <c r="AC218">
        <v>4.5</v>
      </c>
      <c r="AD218">
        <v>-3.54</v>
      </c>
      <c r="AE218">
        <v>0</v>
      </c>
    </row>
    <row r="219" spans="1:31" x14ac:dyDescent="0.2">
      <c r="A219" t="s">
        <v>37</v>
      </c>
      <c r="B219" s="17">
        <v>42834</v>
      </c>
      <c r="C219">
        <f>(D219+E219)/2</f>
        <v>26.450000000000003</v>
      </c>
      <c r="D219">
        <v>26.6</v>
      </c>
      <c r="E219">
        <v>26.3</v>
      </c>
      <c r="F219">
        <v>78</v>
      </c>
      <c r="G219">
        <v>-3.54</v>
      </c>
      <c r="H219" s="19">
        <f t="shared" si="3"/>
        <v>-3.5400000000000002E-3</v>
      </c>
      <c r="I219">
        <v>128</v>
      </c>
      <c r="S219">
        <v>78</v>
      </c>
      <c r="T219">
        <v>76</v>
      </c>
      <c r="U219">
        <v>22.3</v>
      </c>
      <c r="V219">
        <v>22.3</v>
      </c>
      <c r="W219">
        <v>22</v>
      </c>
      <c r="X219">
        <v>998.8</v>
      </c>
      <c r="Y219">
        <v>998.8</v>
      </c>
      <c r="Z219">
        <v>998.3</v>
      </c>
      <c r="AA219">
        <v>2.2999999999999998</v>
      </c>
      <c r="AB219">
        <v>128</v>
      </c>
      <c r="AC219">
        <v>4.4000000000000004</v>
      </c>
      <c r="AD219">
        <v>-3.54</v>
      </c>
      <c r="AE219">
        <v>0</v>
      </c>
    </row>
    <row r="220" spans="1:31" x14ac:dyDescent="0.2">
      <c r="A220" t="s">
        <v>37</v>
      </c>
      <c r="B220" s="17">
        <v>42835.958333333336</v>
      </c>
      <c r="C220">
        <f>(D220+E220)/2</f>
        <v>26.1</v>
      </c>
      <c r="D220">
        <v>26.3</v>
      </c>
      <c r="E220">
        <v>25.9</v>
      </c>
      <c r="F220">
        <v>82</v>
      </c>
      <c r="G220">
        <v>-3.12</v>
      </c>
      <c r="H220" s="19">
        <f t="shared" si="3"/>
        <v>-3.1199999999999999E-3</v>
      </c>
      <c r="I220">
        <v>126</v>
      </c>
      <c r="S220">
        <v>86</v>
      </c>
      <c r="T220">
        <v>82</v>
      </c>
      <c r="U220">
        <v>22.9</v>
      </c>
      <c r="V220">
        <v>23.4</v>
      </c>
      <c r="W220">
        <v>22.9</v>
      </c>
      <c r="X220">
        <v>999.8</v>
      </c>
      <c r="Y220">
        <v>999.8</v>
      </c>
      <c r="Z220">
        <v>999</v>
      </c>
      <c r="AA220">
        <v>1.9</v>
      </c>
      <c r="AB220">
        <v>126</v>
      </c>
      <c r="AC220">
        <v>4.7</v>
      </c>
      <c r="AD220">
        <v>-3.12</v>
      </c>
      <c r="AE220">
        <v>0</v>
      </c>
    </row>
    <row r="221" spans="1:31" x14ac:dyDescent="0.2">
      <c r="A221" t="s">
        <v>37</v>
      </c>
      <c r="B221" s="17">
        <v>42835.916666666664</v>
      </c>
      <c r="C221">
        <f>(D221+E221)/2</f>
        <v>26.049999999999997</v>
      </c>
      <c r="D221">
        <v>26.2</v>
      </c>
      <c r="E221">
        <v>25.9</v>
      </c>
      <c r="F221">
        <v>85</v>
      </c>
      <c r="G221">
        <v>-3.16</v>
      </c>
      <c r="H221" s="19">
        <f t="shared" si="3"/>
        <v>-3.16E-3</v>
      </c>
      <c r="I221">
        <v>65</v>
      </c>
      <c r="S221">
        <v>85</v>
      </c>
      <c r="T221">
        <v>82</v>
      </c>
      <c r="U221">
        <v>23.4</v>
      </c>
      <c r="V221">
        <v>23.4</v>
      </c>
      <c r="W221">
        <v>22.9</v>
      </c>
      <c r="X221">
        <v>999</v>
      </c>
      <c r="Y221">
        <v>999</v>
      </c>
      <c r="Z221">
        <v>997.9</v>
      </c>
      <c r="AA221">
        <v>3</v>
      </c>
      <c r="AB221">
        <v>65</v>
      </c>
      <c r="AC221">
        <v>4.7</v>
      </c>
      <c r="AD221">
        <v>-3.16</v>
      </c>
      <c r="AE221">
        <v>0</v>
      </c>
    </row>
    <row r="222" spans="1:31" x14ac:dyDescent="0.2">
      <c r="A222" t="s">
        <v>37</v>
      </c>
      <c r="B222" s="17">
        <v>42835.875</v>
      </c>
      <c r="C222">
        <f>(D222+E222)/2</f>
        <v>26.799999999999997</v>
      </c>
      <c r="D222">
        <v>27.4</v>
      </c>
      <c r="E222">
        <v>26.2</v>
      </c>
      <c r="F222">
        <v>82</v>
      </c>
      <c r="G222">
        <v>70.41</v>
      </c>
      <c r="H222" s="19">
        <f t="shared" si="3"/>
        <v>7.041E-2</v>
      </c>
      <c r="I222">
        <v>56</v>
      </c>
      <c r="S222">
        <v>82</v>
      </c>
      <c r="T222">
        <v>76</v>
      </c>
      <c r="U222">
        <v>22.9</v>
      </c>
      <c r="V222">
        <v>23</v>
      </c>
      <c r="W222">
        <v>22.7</v>
      </c>
      <c r="X222">
        <v>997.9</v>
      </c>
      <c r="Y222">
        <v>997.9</v>
      </c>
      <c r="Z222">
        <v>997.5</v>
      </c>
      <c r="AA222">
        <v>1.7</v>
      </c>
      <c r="AB222">
        <v>56</v>
      </c>
      <c r="AC222">
        <v>6</v>
      </c>
      <c r="AD222">
        <v>70.41</v>
      </c>
      <c r="AE222">
        <v>0</v>
      </c>
    </row>
    <row r="223" spans="1:31" x14ac:dyDescent="0.2">
      <c r="A223" t="s">
        <v>37</v>
      </c>
      <c r="B223" s="17">
        <v>42835.833333333336</v>
      </c>
      <c r="C223">
        <f>(D223+E223)/2</f>
        <v>27.75</v>
      </c>
      <c r="D223">
        <v>28.1</v>
      </c>
      <c r="E223">
        <v>27.4</v>
      </c>
      <c r="F223">
        <v>76</v>
      </c>
      <c r="G223">
        <v>445.7</v>
      </c>
      <c r="H223" s="19">
        <f t="shared" si="3"/>
        <v>0.44569999999999999</v>
      </c>
      <c r="I223">
        <v>95</v>
      </c>
      <c r="S223">
        <v>76</v>
      </c>
      <c r="T223">
        <v>73</v>
      </c>
      <c r="U223">
        <v>22.7</v>
      </c>
      <c r="V223">
        <v>23.2</v>
      </c>
      <c r="W223">
        <v>22.5</v>
      </c>
      <c r="X223">
        <v>997.5</v>
      </c>
      <c r="Y223">
        <v>997.5</v>
      </c>
      <c r="Z223">
        <v>997</v>
      </c>
      <c r="AA223">
        <v>3.5</v>
      </c>
      <c r="AB223">
        <v>95</v>
      </c>
      <c r="AC223">
        <v>7.1</v>
      </c>
      <c r="AD223">
        <v>445.7</v>
      </c>
      <c r="AE223">
        <v>0</v>
      </c>
    </row>
    <row r="224" spans="1:31" x14ac:dyDescent="0.2">
      <c r="A224" t="s">
        <v>37</v>
      </c>
      <c r="B224" s="17">
        <v>42835.791666666664</v>
      </c>
      <c r="C224">
        <f>(D224+E224)/2</f>
        <v>28.5</v>
      </c>
      <c r="D224">
        <v>29.3</v>
      </c>
      <c r="E224">
        <v>27.7</v>
      </c>
      <c r="F224">
        <v>75</v>
      </c>
      <c r="G224">
        <v>1022</v>
      </c>
      <c r="H224" s="19">
        <f t="shared" si="3"/>
        <v>1.022</v>
      </c>
      <c r="I224">
        <v>93</v>
      </c>
      <c r="S224">
        <v>75</v>
      </c>
      <c r="T224">
        <v>70</v>
      </c>
      <c r="U224">
        <v>23.2</v>
      </c>
      <c r="V224">
        <v>23.8</v>
      </c>
      <c r="W224">
        <v>22.1</v>
      </c>
      <c r="X224">
        <v>997.2</v>
      </c>
      <c r="Y224">
        <v>997.3</v>
      </c>
      <c r="Z224">
        <v>996.3</v>
      </c>
      <c r="AA224">
        <v>3.1</v>
      </c>
      <c r="AB224">
        <v>93</v>
      </c>
      <c r="AC224">
        <v>7.6</v>
      </c>
      <c r="AD224">
        <v>1022</v>
      </c>
      <c r="AE224">
        <v>0</v>
      </c>
    </row>
    <row r="225" spans="1:31" x14ac:dyDescent="0.2">
      <c r="A225" t="s">
        <v>37</v>
      </c>
      <c r="B225" s="17">
        <v>42835.75</v>
      </c>
      <c r="C225">
        <f>(D225+E225)/2</f>
        <v>28.25</v>
      </c>
      <c r="D225">
        <v>29</v>
      </c>
      <c r="E225">
        <v>27.5</v>
      </c>
      <c r="F225">
        <v>75</v>
      </c>
      <c r="G225">
        <v>1503</v>
      </c>
      <c r="H225" s="19">
        <f t="shared" si="3"/>
        <v>1.5029999999999999</v>
      </c>
      <c r="I225">
        <v>119</v>
      </c>
      <c r="S225">
        <v>79</v>
      </c>
      <c r="T225">
        <v>73</v>
      </c>
      <c r="U225">
        <v>23.6</v>
      </c>
      <c r="V225">
        <v>24.4</v>
      </c>
      <c r="W225">
        <v>23.2</v>
      </c>
      <c r="X225">
        <v>996.3</v>
      </c>
      <c r="Y225">
        <v>997.3</v>
      </c>
      <c r="Z225">
        <v>996.2</v>
      </c>
      <c r="AA225">
        <v>3.5</v>
      </c>
      <c r="AB225">
        <v>119</v>
      </c>
      <c r="AC225">
        <v>8.1</v>
      </c>
      <c r="AD225">
        <v>1503</v>
      </c>
      <c r="AE225">
        <v>0</v>
      </c>
    </row>
    <row r="226" spans="1:31" x14ac:dyDescent="0.2">
      <c r="A226" t="s">
        <v>37</v>
      </c>
      <c r="B226" s="17">
        <v>42835.708333333336</v>
      </c>
      <c r="C226">
        <f>(D226+E226)/2</f>
        <v>27.9</v>
      </c>
      <c r="D226">
        <v>28.3</v>
      </c>
      <c r="E226">
        <v>27.5</v>
      </c>
      <c r="F226">
        <v>78</v>
      </c>
      <c r="G226">
        <v>1346</v>
      </c>
      <c r="H226" s="19">
        <f t="shared" si="3"/>
        <v>1.3460000000000001</v>
      </c>
      <c r="I226">
        <v>85</v>
      </c>
      <c r="S226">
        <v>79</v>
      </c>
      <c r="T226">
        <v>73</v>
      </c>
      <c r="U226">
        <v>23.8</v>
      </c>
      <c r="V226">
        <v>23.9</v>
      </c>
      <c r="W226">
        <v>22.8</v>
      </c>
      <c r="X226">
        <v>997.3</v>
      </c>
      <c r="Y226">
        <v>998.2</v>
      </c>
      <c r="Z226">
        <v>997.3</v>
      </c>
      <c r="AA226">
        <v>4.9000000000000004</v>
      </c>
      <c r="AB226">
        <v>85</v>
      </c>
      <c r="AC226">
        <v>8.8000000000000007</v>
      </c>
      <c r="AD226">
        <v>1346</v>
      </c>
      <c r="AE226">
        <v>0</v>
      </c>
    </row>
    <row r="227" spans="1:31" x14ac:dyDescent="0.2">
      <c r="A227" t="s">
        <v>37</v>
      </c>
      <c r="B227" s="17">
        <v>42835.666666666664</v>
      </c>
      <c r="C227">
        <f>(D227+E227)/2</f>
        <v>28.4</v>
      </c>
      <c r="D227">
        <v>28.7</v>
      </c>
      <c r="E227">
        <v>28.1</v>
      </c>
      <c r="F227">
        <v>73</v>
      </c>
      <c r="G227">
        <v>1281</v>
      </c>
      <c r="H227" s="19">
        <f t="shared" si="3"/>
        <v>1.2809999999999999</v>
      </c>
      <c r="I227">
        <v>99</v>
      </c>
      <c r="S227">
        <v>73</v>
      </c>
      <c r="T227">
        <v>68</v>
      </c>
      <c r="U227">
        <v>23</v>
      </c>
      <c r="V227">
        <v>23</v>
      </c>
      <c r="W227">
        <v>21.9</v>
      </c>
      <c r="X227">
        <v>998.2</v>
      </c>
      <c r="Y227">
        <v>999</v>
      </c>
      <c r="Z227">
        <v>998.2</v>
      </c>
      <c r="AA227">
        <v>5.0999999999999996</v>
      </c>
      <c r="AB227">
        <v>99</v>
      </c>
      <c r="AC227">
        <v>9.5</v>
      </c>
      <c r="AD227">
        <v>1281</v>
      </c>
      <c r="AE227">
        <v>0</v>
      </c>
    </row>
    <row r="228" spans="1:31" x14ac:dyDescent="0.2">
      <c r="A228" t="s">
        <v>37</v>
      </c>
      <c r="B228" s="17">
        <v>42835.625</v>
      </c>
      <c r="C228">
        <f>(D228+E228)/2</f>
        <v>27.799999999999997</v>
      </c>
      <c r="D228">
        <v>28.9</v>
      </c>
      <c r="E228">
        <v>26.7</v>
      </c>
      <c r="F228">
        <v>70</v>
      </c>
      <c r="G228">
        <v>1919</v>
      </c>
      <c r="H228" s="19">
        <f t="shared" si="3"/>
        <v>1.919</v>
      </c>
      <c r="I228">
        <v>99</v>
      </c>
      <c r="S228">
        <v>81</v>
      </c>
      <c r="T228">
        <v>70</v>
      </c>
      <c r="U228">
        <v>22.6</v>
      </c>
      <c r="V228">
        <v>24</v>
      </c>
      <c r="W228">
        <v>22.6</v>
      </c>
      <c r="X228">
        <v>999</v>
      </c>
      <c r="Y228">
        <v>1000.1</v>
      </c>
      <c r="Z228">
        <v>999</v>
      </c>
      <c r="AA228">
        <v>4.9000000000000004</v>
      </c>
      <c r="AB228">
        <v>99</v>
      </c>
      <c r="AC228">
        <v>8.4</v>
      </c>
      <c r="AD228">
        <v>1919</v>
      </c>
      <c r="AE228">
        <v>0</v>
      </c>
    </row>
    <row r="229" spans="1:31" x14ac:dyDescent="0.2">
      <c r="A229" t="s">
        <v>37</v>
      </c>
      <c r="B229" s="17">
        <v>42835.583333333336</v>
      </c>
      <c r="C229">
        <f>(D229+E229)/2</f>
        <v>27.95</v>
      </c>
      <c r="D229">
        <v>29.2</v>
      </c>
      <c r="E229">
        <v>26.7</v>
      </c>
      <c r="F229">
        <v>80</v>
      </c>
      <c r="G229">
        <v>2164</v>
      </c>
      <c r="H229" s="19">
        <f t="shared" si="3"/>
        <v>2.1640000000000001</v>
      </c>
      <c r="I229">
        <v>120</v>
      </c>
      <c r="S229">
        <v>80</v>
      </c>
      <c r="T229">
        <v>69</v>
      </c>
      <c r="U229">
        <v>23</v>
      </c>
      <c r="V229">
        <v>23.4</v>
      </c>
      <c r="W229">
        <v>22.3</v>
      </c>
      <c r="X229">
        <v>1000.1</v>
      </c>
      <c r="Y229">
        <v>1000.4</v>
      </c>
      <c r="Z229">
        <v>999.8</v>
      </c>
      <c r="AA229">
        <v>4.2</v>
      </c>
      <c r="AB229">
        <v>120</v>
      </c>
      <c r="AC229">
        <v>9</v>
      </c>
      <c r="AD229">
        <v>2164</v>
      </c>
      <c r="AE229">
        <v>0.6</v>
      </c>
    </row>
    <row r="230" spans="1:31" x14ac:dyDescent="0.2">
      <c r="A230" t="s">
        <v>37</v>
      </c>
      <c r="B230" s="17">
        <v>42835.541666666664</v>
      </c>
      <c r="C230">
        <f>(D230+E230)/2</f>
        <v>28.5</v>
      </c>
      <c r="D230">
        <v>29.6</v>
      </c>
      <c r="E230">
        <v>27.4</v>
      </c>
      <c r="F230">
        <v>70</v>
      </c>
      <c r="G230">
        <v>2232</v>
      </c>
      <c r="H230" s="19">
        <f t="shared" si="3"/>
        <v>2.2320000000000002</v>
      </c>
      <c r="I230">
        <v>112</v>
      </c>
      <c r="S230">
        <v>76</v>
      </c>
      <c r="T230">
        <v>66</v>
      </c>
      <c r="U230">
        <v>22.5</v>
      </c>
      <c r="V230">
        <v>23.6</v>
      </c>
      <c r="W230">
        <v>21.9</v>
      </c>
      <c r="X230">
        <v>1000.3</v>
      </c>
      <c r="Y230">
        <v>1000.5</v>
      </c>
      <c r="Z230">
        <v>1000.3</v>
      </c>
      <c r="AA230">
        <v>4.7</v>
      </c>
      <c r="AB230">
        <v>112</v>
      </c>
      <c r="AC230">
        <v>10.4</v>
      </c>
      <c r="AD230">
        <v>2232</v>
      </c>
      <c r="AE230">
        <v>0</v>
      </c>
    </row>
    <row r="231" spans="1:31" x14ac:dyDescent="0.2">
      <c r="A231" t="s">
        <v>37</v>
      </c>
      <c r="B231" s="17">
        <v>42835.5</v>
      </c>
      <c r="C231">
        <f>(D231+E231)/2</f>
        <v>27.700000000000003</v>
      </c>
      <c r="D231">
        <v>28.6</v>
      </c>
      <c r="E231">
        <v>26.8</v>
      </c>
      <c r="F231">
        <v>76</v>
      </c>
      <c r="G231">
        <v>2219</v>
      </c>
      <c r="H231" s="19">
        <f t="shared" si="3"/>
        <v>2.2189999999999999</v>
      </c>
      <c r="I231">
        <v>103</v>
      </c>
      <c r="S231">
        <v>83</v>
      </c>
      <c r="T231">
        <v>72</v>
      </c>
      <c r="U231">
        <v>22.8</v>
      </c>
      <c r="V231">
        <v>24.2</v>
      </c>
      <c r="W231">
        <v>22.3</v>
      </c>
      <c r="X231">
        <v>1000.3</v>
      </c>
      <c r="Y231">
        <v>1000.3</v>
      </c>
      <c r="Z231">
        <v>1000</v>
      </c>
      <c r="AA231">
        <v>3.6</v>
      </c>
      <c r="AB231">
        <v>103</v>
      </c>
      <c r="AC231">
        <v>7.2</v>
      </c>
      <c r="AD231">
        <v>2219</v>
      </c>
      <c r="AE231">
        <v>0</v>
      </c>
    </row>
    <row r="232" spans="1:31" x14ac:dyDescent="0.2">
      <c r="A232" t="s">
        <v>37</v>
      </c>
      <c r="B232" s="17">
        <v>42835.458333333336</v>
      </c>
      <c r="C232">
        <f>(D232+E232)/2</f>
        <v>26.1</v>
      </c>
      <c r="D232">
        <v>27</v>
      </c>
      <c r="E232">
        <v>25.2</v>
      </c>
      <c r="F232">
        <v>83</v>
      </c>
      <c r="G232">
        <v>935.1</v>
      </c>
      <c r="H232" s="19">
        <f t="shared" si="3"/>
        <v>0.93510000000000004</v>
      </c>
      <c r="I232">
        <v>106</v>
      </c>
      <c r="S232">
        <v>88</v>
      </c>
      <c r="T232">
        <v>82</v>
      </c>
      <c r="U232">
        <v>23.6</v>
      </c>
      <c r="V232">
        <v>24.2</v>
      </c>
      <c r="W232">
        <v>22.8</v>
      </c>
      <c r="X232">
        <v>1000</v>
      </c>
      <c r="Y232">
        <v>1000</v>
      </c>
      <c r="Z232">
        <v>999.2</v>
      </c>
      <c r="AA232">
        <v>3.2</v>
      </c>
      <c r="AB232">
        <v>106</v>
      </c>
      <c r="AC232">
        <v>5.8</v>
      </c>
      <c r="AD232">
        <v>935.1</v>
      </c>
      <c r="AE232">
        <v>0</v>
      </c>
    </row>
    <row r="233" spans="1:31" x14ac:dyDescent="0.2">
      <c r="A233" t="s">
        <v>37</v>
      </c>
      <c r="B233" s="17">
        <v>42835.416666666664</v>
      </c>
      <c r="C233">
        <f>(D233+E233)/2</f>
        <v>25.55</v>
      </c>
      <c r="D233">
        <v>25.8</v>
      </c>
      <c r="E233">
        <v>25.3</v>
      </c>
      <c r="F233">
        <v>87</v>
      </c>
      <c r="G233">
        <v>218.6</v>
      </c>
      <c r="H233" s="19">
        <f t="shared" si="3"/>
        <v>0.21859999999999999</v>
      </c>
      <c r="I233">
        <v>118</v>
      </c>
      <c r="S233">
        <v>87</v>
      </c>
      <c r="T233">
        <v>84</v>
      </c>
      <c r="U233">
        <v>22.9</v>
      </c>
      <c r="V233">
        <v>23.2</v>
      </c>
      <c r="W233">
        <v>22.8</v>
      </c>
      <c r="X233">
        <v>999.2</v>
      </c>
      <c r="Y233">
        <v>999.3</v>
      </c>
      <c r="Z233">
        <v>998.2</v>
      </c>
      <c r="AA233">
        <v>2.6</v>
      </c>
      <c r="AB233">
        <v>118</v>
      </c>
      <c r="AC233">
        <v>5</v>
      </c>
      <c r="AD233">
        <v>218.6</v>
      </c>
      <c r="AE233">
        <v>1.2</v>
      </c>
    </row>
    <row r="234" spans="1:31" x14ac:dyDescent="0.2">
      <c r="A234" t="s">
        <v>37</v>
      </c>
      <c r="B234" s="17">
        <v>42835.375</v>
      </c>
      <c r="C234">
        <f>(D234+E234)/2</f>
        <v>25.95</v>
      </c>
      <c r="D234">
        <v>26.2</v>
      </c>
      <c r="E234">
        <v>25.7</v>
      </c>
      <c r="F234">
        <v>84</v>
      </c>
      <c r="G234">
        <v>5.6680000000000001</v>
      </c>
      <c r="H234" s="19">
        <f t="shared" si="3"/>
        <v>5.6680000000000003E-3</v>
      </c>
      <c r="I234">
        <v>89</v>
      </c>
      <c r="S234">
        <v>84</v>
      </c>
      <c r="T234">
        <v>81</v>
      </c>
      <c r="U234">
        <v>22.8</v>
      </c>
      <c r="V234">
        <v>22.8</v>
      </c>
      <c r="W234">
        <v>22.6</v>
      </c>
      <c r="X234">
        <v>998.3</v>
      </c>
      <c r="Y234">
        <v>998.4</v>
      </c>
      <c r="Z234">
        <v>997.6</v>
      </c>
      <c r="AA234">
        <v>2.7</v>
      </c>
      <c r="AB234">
        <v>89</v>
      </c>
      <c r="AC234">
        <v>6.3</v>
      </c>
      <c r="AD234">
        <v>5.6680000000000001</v>
      </c>
      <c r="AE234">
        <v>0</v>
      </c>
    </row>
    <row r="235" spans="1:31" x14ac:dyDescent="0.2">
      <c r="A235" t="s">
        <v>37</v>
      </c>
      <c r="B235" s="17">
        <v>42835.333333333336</v>
      </c>
      <c r="C235">
        <f>(D235+E235)/2</f>
        <v>26.25</v>
      </c>
      <c r="D235">
        <v>26.5</v>
      </c>
      <c r="E235">
        <v>26</v>
      </c>
      <c r="F235">
        <v>82</v>
      </c>
      <c r="G235">
        <v>-3.35</v>
      </c>
      <c r="H235" s="19">
        <f t="shared" si="3"/>
        <v>-3.3500000000000001E-3</v>
      </c>
      <c r="I235">
        <v>110</v>
      </c>
      <c r="S235">
        <v>82</v>
      </c>
      <c r="T235">
        <v>81</v>
      </c>
      <c r="U235">
        <v>22.7</v>
      </c>
      <c r="V235">
        <v>23</v>
      </c>
      <c r="W235">
        <v>22.7</v>
      </c>
      <c r="X235">
        <v>997.6</v>
      </c>
      <c r="Y235">
        <v>997.6</v>
      </c>
      <c r="Z235">
        <v>997.2</v>
      </c>
      <c r="AA235">
        <v>3</v>
      </c>
      <c r="AB235">
        <v>110</v>
      </c>
      <c r="AC235">
        <v>7.3</v>
      </c>
      <c r="AD235">
        <v>-3.35</v>
      </c>
      <c r="AE235">
        <v>0</v>
      </c>
    </row>
    <row r="236" spans="1:31" x14ac:dyDescent="0.2">
      <c r="A236" t="s">
        <v>37</v>
      </c>
      <c r="B236" s="17">
        <v>42835.291666666664</v>
      </c>
      <c r="C236">
        <f>(D236+E236)/2</f>
        <v>26.4</v>
      </c>
      <c r="D236">
        <v>26.5</v>
      </c>
      <c r="E236">
        <v>26.3</v>
      </c>
      <c r="F236">
        <v>81</v>
      </c>
      <c r="G236">
        <v>-3.36</v>
      </c>
      <c r="H236" s="19">
        <f t="shared" si="3"/>
        <v>-3.3599999999999997E-3</v>
      </c>
      <c r="I236">
        <v>116</v>
      </c>
      <c r="S236">
        <v>82</v>
      </c>
      <c r="T236">
        <v>81</v>
      </c>
      <c r="U236">
        <v>22.8</v>
      </c>
      <c r="V236">
        <v>23.1</v>
      </c>
      <c r="W236">
        <v>22.8</v>
      </c>
      <c r="X236">
        <v>997.3</v>
      </c>
      <c r="Y236">
        <v>997.5</v>
      </c>
      <c r="Z236">
        <v>997.2</v>
      </c>
      <c r="AA236">
        <v>2.9</v>
      </c>
      <c r="AB236">
        <v>116</v>
      </c>
      <c r="AC236">
        <v>6.4</v>
      </c>
      <c r="AD236">
        <v>-3.36</v>
      </c>
      <c r="AE236">
        <v>0</v>
      </c>
    </row>
    <row r="237" spans="1:31" x14ac:dyDescent="0.2">
      <c r="A237" t="s">
        <v>37</v>
      </c>
      <c r="B237" s="17">
        <v>42835.25</v>
      </c>
      <c r="C237">
        <f>(D237+E237)/2</f>
        <v>26.4</v>
      </c>
      <c r="D237">
        <v>26.5</v>
      </c>
      <c r="E237">
        <v>26.3</v>
      </c>
      <c r="F237">
        <v>82</v>
      </c>
      <c r="G237">
        <v>-3.12</v>
      </c>
      <c r="H237" s="19">
        <f t="shared" si="3"/>
        <v>-3.1199999999999999E-3</v>
      </c>
      <c r="I237">
        <v>104</v>
      </c>
      <c r="S237">
        <v>84</v>
      </c>
      <c r="T237">
        <v>82</v>
      </c>
      <c r="U237">
        <v>23.1</v>
      </c>
      <c r="V237">
        <v>23.4</v>
      </c>
      <c r="W237">
        <v>23.1</v>
      </c>
      <c r="X237">
        <v>997.4</v>
      </c>
      <c r="Y237">
        <v>997.5</v>
      </c>
      <c r="Z237">
        <v>997.3</v>
      </c>
      <c r="AA237">
        <v>3.9</v>
      </c>
      <c r="AB237">
        <v>104</v>
      </c>
      <c r="AC237">
        <v>6.4</v>
      </c>
      <c r="AD237">
        <v>-3.12</v>
      </c>
      <c r="AE237">
        <v>0</v>
      </c>
    </row>
    <row r="238" spans="1:31" x14ac:dyDescent="0.2">
      <c r="A238" t="s">
        <v>37</v>
      </c>
      <c r="B238" s="17">
        <v>42835.208333333336</v>
      </c>
      <c r="C238">
        <f>(D238+E238)/2</f>
        <v>26.299999999999997</v>
      </c>
      <c r="D238">
        <v>26.4</v>
      </c>
      <c r="E238">
        <v>26.2</v>
      </c>
      <c r="F238">
        <v>84</v>
      </c>
      <c r="G238">
        <v>-1.08</v>
      </c>
      <c r="H238" s="19">
        <f t="shared" si="3"/>
        <v>-1.08E-3</v>
      </c>
      <c r="I238">
        <v>106</v>
      </c>
      <c r="S238">
        <v>86</v>
      </c>
      <c r="T238">
        <v>84</v>
      </c>
      <c r="U238">
        <v>23.4</v>
      </c>
      <c r="V238">
        <v>23.7</v>
      </c>
      <c r="W238">
        <v>23.4</v>
      </c>
      <c r="X238">
        <v>997.5</v>
      </c>
      <c r="Y238">
        <v>998</v>
      </c>
      <c r="Z238">
        <v>997.5</v>
      </c>
      <c r="AA238">
        <v>2.4</v>
      </c>
      <c r="AB238">
        <v>106</v>
      </c>
      <c r="AC238">
        <v>7</v>
      </c>
      <c r="AD238">
        <v>-1.08</v>
      </c>
      <c r="AE238">
        <v>0</v>
      </c>
    </row>
    <row r="239" spans="1:31" x14ac:dyDescent="0.2">
      <c r="A239" t="s">
        <v>37</v>
      </c>
      <c r="B239" s="17">
        <v>42835.166666666664</v>
      </c>
      <c r="C239">
        <f>(D239+E239)/2</f>
        <v>26.549999999999997</v>
      </c>
      <c r="D239">
        <v>26.9</v>
      </c>
      <c r="E239">
        <v>26.2</v>
      </c>
      <c r="F239">
        <v>86</v>
      </c>
      <c r="G239">
        <v>-2.85</v>
      </c>
      <c r="H239" s="19">
        <f t="shared" si="3"/>
        <v>-2.8500000000000001E-3</v>
      </c>
      <c r="I239">
        <v>92</v>
      </c>
      <c r="S239">
        <v>86</v>
      </c>
      <c r="T239">
        <v>81</v>
      </c>
      <c r="U239">
        <v>23.6</v>
      </c>
      <c r="V239">
        <v>23.7</v>
      </c>
      <c r="W239">
        <v>23.4</v>
      </c>
      <c r="X239">
        <v>998</v>
      </c>
      <c r="Y239">
        <v>998.8</v>
      </c>
      <c r="Z239">
        <v>997.9</v>
      </c>
      <c r="AA239">
        <v>3.6</v>
      </c>
      <c r="AB239">
        <v>92</v>
      </c>
      <c r="AC239">
        <v>5.8</v>
      </c>
      <c r="AD239">
        <v>-2.85</v>
      </c>
      <c r="AE239">
        <v>0</v>
      </c>
    </row>
    <row r="240" spans="1:31" x14ac:dyDescent="0.2">
      <c r="A240" t="s">
        <v>37</v>
      </c>
      <c r="B240" s="17">
        <v>42835.125</v>
      </c>
      <c r="C240">
        <f>(D240+E240)/2</f>
        <v>26.9</v>
      </c>
      <c r="D240">
        <v>27</v>
      </c>
      <c r="E240">
        <v>26.8</v>
      </c>
      <c r="F240">
        <v>82</v>
      </c>
      <c r="G240">
        <v>-2.62</v>
      </c>
      <c r="H240" s="19">
        <f t="shared" si="3"/>
        <v>-2.6199999999999999E-3</v>
      </c>
      <c r="I240">
        <v>104</v>
      </c>
      <c r="S240">
        <v>82</v>
      </c>
      <c r="T240">
        <v>81</v>
      </c>
      <c r="U240">
        <v>23.4</v>
      </c>
      <c r="V240">
        <v>23.5</v>
      </c>
      <c r="W240">
        <v>23.3</v>
      </c>
      <c r="X240">
        <v>998.8</v>
      </c>
      <c r="Y240">
        <v>999.3</v>
      </c>
      <c r="Z240">
        <v>998.8</v>
      </c>
      <c r="AA240">
        <v>3.3</v>
      </c>
      <c r="AB240">
        <v>104</v>
      </c>
      <c r="AC240">
        <v>9.1999999999999993</v>
      </c>
      <c r="AD240">
        <v>-2.62</v>
      </c>
      <c r="AE240">
        <v>0</v>
      </c>
    </row>
    <row r="241" spans="1:31" x14ac:dyDescent="0.2">
      <c r="A241" t="s">
        <v>37</v>
      </c>
      <c r="B241" s="17">
        <v>42835.083333333336</v>
      </c>
      <c r="C241">
        <f>(D241+E241)/2</f>
        <v>26.85</v>
      </c>
      <c r="D241">
        <v>26.9</v>
      </c>
      <c r="E241">
        <v>26.8</v>
      </c>
      <c r="F241">
        <v>81</v>
      </c>
      <c r="G241">
        <v>-3.48</v>
      </c>
      <c r="H241" s="19">
        <f t="shared" si="3"/>
        <v>-3.48E-3</v>
      </c>
      <c r="I241">
        <v>97</v>
      </c>
      <c r="S241">
        <v>81</v>
      </c>
      <c r="T241">
        <v>80</v>
      </c>
      <c r="U241">
        <v>23.4</v>
      </c>
      <c r="V241">
        <v>23.4</v>
      </c>
      <c r="W241">
        <v>23.2</v>
      </c>
      <c r="X241">
        <v>999.2</v>
      </c>
      <c r="Y241">
        <v>999.5</v>
      </c>
      <c r="Z241">
        <v>999.2</v>
      </c>
      <c r="AA241">
        <v>5.5</v>
      </c>
      <c r="AB241">
        <v>97</v>
      </c>
      <c r="AC241">
        <v>8.5</v>
      </c>
      <c r="AD241">
        <v>-3.48</v>
      </c>
      <c r="AE241">
        <v>0</v>
      </c>
    </row>
    <row r="242" spans="1:31" x14ac:dyDescent="0.2">
      <c r="A242" t="s">
        <v>37</v>
      </c>
      <c r="B242" s="17">
        <v>42835.041666666664</v>
      </c>
      <c r="C242">
        <f>(D242+E242)/2</f>
        <v>26.9</v>
      </c>
      <c r="D242">
        <v>27</v>
      </c>
      <c r="E242">
        <v>26.8</v>
      </c>
      <c r="F242">
        <v>80</v>
      </c>
      <c r="G242">
        <v>-3.34</v>
      </c>
      <c r="H242" s="19">
        <f t="shared" si="3"/>
        <v>-3.3399999999999997E-3</v>
      </c>
      <c r="I242">
        <v>112</v>
      </c>
      <c r="S242">
        <v>80</v>
      </c>
      <c r="T242">
        <v>79</v>
      </c>
      <c r="U242">
        <v>23.2</v>
      </c>
      <c r="V242">
        <v>23.2</v>
      </c>
      <c r="W242">
        <v>23</v>
      </c>
      <c r="X242">
        <v>999.5</v>
      </c>
      <c r="Y242">
        <v>999.5</v>
      </c>
      <c r="Z242">
        <v>999.2</v>
      </c>
      <c r="AA242">
        <v>3.5</v>
      </c>
      <c r="AB242">
        <v>112</v>
      </c>
      <c r="AC242">
        <v>6.8</v>
      </c>
      <c r="AD242">
        <v>-3.34</v>
      </c>
      <c r="AE242">
        <v>0</v>
      </c>
    </row>
    <row r="243" spans="1:31" x14ac:dyDescent="0.2">
      <c r="A243" t="s">
        <v>37</v>
      </c>
      <c r="B243" s="17">
        <v>42835</v>
      </c>
      <c r="C243">
        <f>(D243+E243)/2</f>
        <v>27.1</v>
      </c>
      <c r="D243">
        <v>27.2</v>
      </c>
      <c r="E243">
        <v>27</v>
      </c>
      <c r="F243">
        <v>79</v>
      </c>
      <c r="G243">
        <v>-3.54</v>
      </c>
      <c r="H243" s="19">
        <f t="shared" si="3"/>
        <v>-3.5400000000000002E-3</v>
      </c>
      <c r="I243">
        <v>111</v>
      </c>
      <c r="S243">
        <v>79</v>
      </c>
      <c r="T243">
        <v>76</v>
      </c>
      <c r="U243">
        <v>23</v>
      </c>
      <c r="V243">
        <v>23</v>
      </c>
      <c r="W243">
        <v>22.5</v>
      </c>
      <c r="X243">
        <v>999.2</v>
      </c>
      <c r="Y243">
        <v>999.2</v>
      </c>
      <c r="Z243">
        <v>998.5</v>
      </c>
      <c r="AA243">
        <v>3.7</v>
      </c>
      <c r="AB243">
        <v>111</v>
      </c>
      <c r="AC243">
        <v>8.1999999999999993</v>
      </c>
      <c r="AD243">
        <v>-3.54</v>
      </c>
      <c r="AE243">
        <v>0</v>
      </c>
    </row>
    <row r="244" spans="1:31" x14ac:dyDescent="0.2">
      <c r="A244" t="s">
        <v>37</v>
      </c>
      <c r="B244" s="17">
        <v>42836.958333333336</v>
      </c>
      <c r="C244">
        <f>(D244+E244)/2</f>
        <v>23.799999999999997</v>
      </c>
      <c r="D244">
        <v>23.9</v>
      </c>
      <c r="E244">
        <v>23.7</v>
      </c>
      <c r="F244">
        <v>93</v>
      </c>
      <c r="G244">
        <v>-3.51</v>
      </c>
      <c r="H244" s="19">
        <f t="shared" si="3"/>
        <v>-3.5099999999999997E-3</v>
      </c>
      <c r="I244">
        <v>297</v>
      </c>
      <c r="S244">
        <v>93</v>
      </c>
      <c r="T244">
        <v>92</v>
      </c>
      <c r="U244">
        <v>22.5</v>
      </c>
      <c r="V244">
        <v>22.6</v>
      </c>
      <c r="W244">
        <v>22.4</v>
      </c>
      <c r="X244">
        <v>1000.2</v>
      </c>
      <c r="Y244">
        <v>1000.2</v>
      </c>
      <c r="Z244">
        <v>999.9</v>
      </c>
      <c r="AA244">
        <v>0.5</v>
      </c>
      <c r="AB244">
        <v>297</v>
      </c>
      <c r="AC244">
        <v>2.4</v>
      </c>
      <c r="AD244">
        <v>-3.51</v>
      </c>
      <c r="AE244">
        <v>0</v>
      </c>
    </row>
    <row r="245" spans="1:31" x14ac:dyDescent="0.2">
      <c r="A245" t="s">
        <v>37</v>
      </c>
      <c r="B245" s="17">
        <v>42836.916666666664</v>
      </c>
      <c r="C245">
        <f>(D245+E245)/2</f>
        <v>24.1</v>
      </c>
      <c r="D245">
        <v>24.3</v>
      </c>
      <c r="E245">
        <v>23.9</v>
      </c>
      <c r="F245">
        <v>92</v>
      </c>
      <c r="G245">
        <v>-3.28</v>
      </c>
      <c r="H245" s="19">
        <f t="shared" si="3"/>
        <v>-3.2799999999999999E-3</v>
      </c>
      <c r="I245">
        <v>37</v>
      </c>
      <c r="S245">
        <v>92</v>
      </c>
      <c r="T245">
        <v>91</v>
      </c>
      <c r="U245">
        <v>22.5</v>
      </c>
      <c r="V245">
        <v>22.8</v>
      </c>
      <c r="W245">
        <v>22.5</v>
      </c>
      <c r="X245">
        <v>999.9</v>
      </c>
      <c r="Y245">
        <v>999.9</v>
      </c>
      <c r="Z245">
        <v>999.3</v>
      </c>
      <c r="AA245">
        <v>1.5</v>
      </c>
      <c r="AB245">
        <v>37</v>
      </c>
      <c r="AC245">
        <v>2.4</v>
      </c>
      <c r="AD245">
        <v>-3.28</v>
      </c>
      <c r="AE245">
        <v>0</v>
      </c>
    </row>
    <row r="246" spans="1:31" x14ac:dyDescent="0.2">
      <c r="A246" t="s">
        <v>37</v>
      </c>
      <c r="B246" s="17">
        <v>42836.875</v>
      </c>
      <c r="C246">
        <f>(D246+E246)/2</f>
        <v>24.8</v>
      </c>
      <c r="D246">
        <v>25.3</v>
      </c>
      <c r="E246">
        <v>24.3</v>
      </c>
      <c r="F246">
        <v>91</v>
      </c>
      <c r="G246">
        <v>63.13</v>
      </c>
      <c r="H246" s="19">
        <f t="shared" si="3"/>
        <v>6.3130000000000006E-2</v>
      </c>
      <c r="I246">
        <v>51</v>
      </c>
      <c r="S246">
        <v>91</v>
      </c>
      <c r="T246">
        <v>90</v>
      </c>
      <c r="U246">
        <v>22.8</v>
      </c>
      <c r="V246">
        <v>23.5</v>
      </c>
      <c r="W246">
        <v>22.8</v>
      </c>
      <c r="X246">
        <v>999.4</v>
      </c>
      <c r="Y246">
        <v>999.5</v>
      </c>
      <c r="Z246">
        <v>999</v>
      </c>
      <c r="AA246">
        <v>0.7</v>
      </c>
      <c r="AB246">
        <v>51</v>
      </c>
      <c r="AC246">
        <v>2.5</v>
      </c>
      <c r="AD246">
        <v>63.13</v>
      </c>
      <c r="AE246">
        <v>0</v>
      </c>
    </row>
    <row r="247" spans="1:31" x14ac:dyDescent="0.2">
      <c r="A247" t="s">
        <v>37</v>
      </c>
      <c r="B247" s="17">
        <v>42836.833333333336</v>
      </c>
      <c r="C247">
        <f>(D247+E247)/2</f>
        <v>25.6</v>
      </c>
      <c r="D247">
        <v>26</v>
      </c>
      <c r="E247">
        <v>25.2</v>
      </c>
      <c r="F247">
        <v>90</v>
      </c>
      <c r="G247">
        <v>496</v>
      </c>
      <c r="H247" s="19">
        <f t="shared" si="3"/>
        <v>0.496</v>
      </c>
      <c r="I247">
        <v>10</v>
      </c>
      <c r="S247">
        <v>90</v>
      </c>
      <c r="T247">
        <v>89</v>
      </c>
      <c r="U247">
        <v>23.5</v>
      </c>
      <c r="V247">
        <v>24.3</v>
      </c>
      <c r="W247">
        <v>23.4</v>
      </c>
      <c r="X247">
        <v>999</v>
      </c>
      <c r="Y247">
        <v>999</v>
      </c>
      <c r="Z247">
        <v>998.6</v>
      </c>
      <c r="AA247">
        <v>1.3</v>
      </c>
      <c r="AB247">
        <v>10</v>
      </c>
      <c r="AC247">
        <v>3.9</v>
      </c>
      <c r="AD247">
        <v>496</v>
      </c>
      <c r="AE247">
        <v>0</v>
      </c>
    </row>
    <row r="248" spans="1:31" x14ac:dyDescent="0.2">
      <c r="A248" t="s">
        <v>37</v>
      </c>
      <c r="B248" s="17">
        <v>42836.791666666664</v>
      </c>
      <c r="C248">
        <f>(D248+E248)/2</f>
        <v>25.2</v>
      </c>
      <c r="D248">
        <v>25.9</v>
      </c>
      <c r="E248">
        <v>24.5</v>
      </c>
      <c r="F248">
        <v>90</v>
      </c>
      <c r="G248">
        <v>802.5</v>
      </c>
      <c r="H248" s="19">
        <f t="shared" si="3"/>
        <v>0.80249999999999999</v>
      </c>
      <c r="I248">
        <v>53</v>
      </c>
      <c r="S248">
        <v>92</v>
      </c>
      <c r="T248">
        <v>90</v>
      </c>
      <c r="U248">
        <v>24</v>
      </c>
      <c r="V248">
        <v>24.3</v>
      </c>
      <c r="W248">
        <v>23</v>
      </c>
      <c r="X248">
        <v>998.6</v>
      </c>
      <c r="Y248">
        <v>998.6</v>
      </c>
      <c r="Z248">
        <v>998.1</v>
      </c>
      <c r="AA248">
        <v>1.9</v>
      </c>
      <c r="AB248">
        <v>53</v>
      </c>
      <c r="AC248">
        <v>3.9</v>
      </c>
      <c r="AD248">
        <v>802.5</v>
      </c>
      <c r="AE248">
        <v>0</v>
      </c>
    </row>
    <row r="249" spans="1:31" x14ac:dyDescent="0.2">
      <c r="A249" t="s">
        <v>37</v>
      </c>
      <c r="B249" s="17">
        <v>42836.75</v>
      </c>
      <c r="C249">
        <f>(D249+E249)/2</f>
        <v>24.6</v>
      </c>
      <c r="D249">
        <v>24.9</v>
      </c>
      <c r="E249">
        <v>24.3</v>
      </c>
      <c r="F249">
        <v>91</v>
      </c>
      <c r="G249">
        <v>441.7</v>
      </c>
      <c r="H249" s="19">
        <f t="shared" si="3"/>
        <v>0.44169999999999998</v>
      </c>
      <c r="I249">
        <v>84</v>
      </c>
      <c r="S249">
        <v>92</v>
      </c>
      <c r="T249">
        <v>91</v>
      </c>
      <c r="U249">
        <v>23.1</v>
      </c>
      <c r="V249">
        <v>23.3</v>
      </c>
      <c r="W249">
        <v>22.7</v>
      </c>
      <c r="X249">
        <v>998.1</v>
      </c>
      <c r="Y249">
        <v>998.8</v>
      </c>
      <c r="Z249">
        <v>997.9</v>
      </c>
      <c r="AA249">
        <v>1.4</v>
      </c>
      <c r="AB249">
        <v>84</v>
      </c>
      <c r="AC249">
        <v>2.7</v>
      </c>
      <c r="AD249">
        <v>441.7</v>
      </c>
      <c r="AE249">
        <v>0.4</v>
      </c>
    </row>
    <row r="250" spans="1:31" x14ac:dyDescent="0.2">
      <c r="A250" t="s">
        <v>37</v>
      </c>
      <c r="B250" s="17">
        <v>42836.708333333336</v>
      </c>
      <c r="C250">
        <f>(D250+E250)/2</f>
        <v>24.5</v>
      </c>
      <c r="D250">
        <v>24.7</v>
      </c>
      <c r="E250">
        <v>24.3</v>
      </c>
      <c r="F250">
        <v>92</v>
      </c>
      <c r="G250">
        <v>573.6</v>
      </c>
      <c r="H250" s="19">
        <f t="shared" si="3"/>
        <v>0.5736</v>
      </c>
      <c r="I250">
        <v>16</v>
      </c>
      <c r="S250">
        <v>92</v>
      </c>
      <c r="T250">
        <v>91</v>
      </c>
      <c r="U250">
        <v>22.8</v>
      </c>
      <c r="V250">
        <v>23.3</v>
      </c>
      <c r="W250">
        <v>22.8</v>
      </c>
      <c r="X250">
        <v>998.8</v>
      </c>
      <c r="Y250">
        <v>999.8</v>
      </c>
      <c r="Z250">
        <v>998.8</v>
      </c>
      <c r="AA250">
        <v>1</v>
      </c>
      <c r="AB250">
        <v>16</v>
      </c>
      <c r="AC250">
        <v>4.0999999999999996</v>
      </c>
      <c r="AD250">
        <v>573.6</v>
      </c>
      <c r="AE250">
        <v>0</v>
      </c>
    </row>
    <row r="251" spans="1:31" x14ac:dyDescent="0.2">
      <c r="A251" t="s">
        <v>37</v>
      </c>
      <c r="B251" s="17">
        <v>42836.666666666664</v>
      </c>
      <c r="C251">
        <f>(D251+E251)/2</f>
        <v>24.3</v>
      </c>
      <c r="D251">
        <v>24.6</v>
      </c>
      <c r="E251">
        <v>24</v>
      </c>
      <c r="F251">
        <v>91</v>
      </c>
      <c r="G251">
        <v>624.6</v>
      </c>
      <c r="H251" s="19">
        <f t="shared" si="3"/>
        <v>0.62460000000000004</v>
      </c>
      <c r="I251">
        <v>60</v>
      </c>
      <c r="S251">
        <v>91</v>
      </c>
      <c r="T251">
        <v>90</v>
      </c>
      <c r="U251">
        <v>22.9</v>
      </c>
      <c r="V251">
        <v>23.1</v>
      </c>
      <c r="W251">
        <v>22.2</v>
      </c>
      <c r="X251">
        <v>999.8</v>
      </c>
      <c r="Y251">
        <v>1001</v>
      </c>
      <c r="Z251">
        <v>999.8</v>
      </c>
      <c r="AA251">
        <v>2.8</v>
      </c>
      <c r="AB251">
        <v>60</v>
      </c>
      <c r="AC251">
        <v>4.4000000000000004</v>
      </c>
      <c r="AD251">
        <v>624.6</v>
      </c>
      <c r="AE251">
        <v>1.4</v>
      </c>
    </row>
    <row r="252" spans="1:31" x14ac:dyDescent="0.2">
      <c r="A252" t="s">
        <v>37</v>
      </c>
      <c r="B252" s="17">
        <v>42836.625</v>
      </c>
      <c r="C252">
        <f>(D252+E252)/2</f>
        <v>24.15</v>
      </c>
      <c r="D252">
        <v>24.4</v>
      </c>
      <c r="E252">
        <v>23.9</v>
      </c>
      <c r="F252">
        <v>90</v>
      </c>
      <c r="G252">
        <v>242.8</v>
      </c>
      <c r="H252" s="19">
        <f t="shared" si="3"/>
        <v>0.24280000000000002</v>
      </c>
      <c r="I252">
        <v>85</v>
      </c>
      <c r="S252">
        <v>90</v>
      </c>
      <c r="T252">
        <v>87</v>
      </c>
      <c r="U252">
        <v>22.4</v>
      </c>
      <c r="V252">
        <v>22.4</v>
      </c>
      <c r="W252">
        <v>21.9</v>
      </c>
      <c r="X252">
        <v>1001</v>
      </c>
      <c r="Y252">
        <v>1001.9</v>
      </c>
      <c r="Z252">
        <v>1001</v>
      </c>
      <c r="AA252">
        <v>2.8</v>
      </c>
      <c r="AB252">
        <v>85</v>
      </c>
      <c r="AC252">
        <v>4.4000000000000004</v>
      </c>
      <c r="AD252">
        <v>242.8</v>
      </c>
      <c r="AE252">
        <v>3</v>
      </c>
    </row>
    <row r="253" spans="1:31" x14ac:dyDescent="0.2">
      <c r="A253" t="s">
        <v>37</v>
      </c>
      <c r="B253" s="17">
        <v>42836.583333333336</v>
      </c>
      <c r="C253">
        <f>(D253+E253)/2</f>
        <v>24.6</v>
      </c>
      <c r="D253">
        <v>25</v>
      </c>
      <c r="E253">
        <v>24.2</v>
      </c>
      <c r="F253">
        <v>87</v>
      </c>
      <c r="G253">
        <v>311.8</v>
      </c>
      <c r="H253" s="19">
        <f t="shared" si="3"/>
        <v>0.31180000000000002</v>
      </c>
      <c r="I253">
        <v>100</v>
      </c>
      <c r="S253">
        <v>89</v>
      </c>
      <c r="T253">
        <v>87</v>
      </c>
      <c r="U253">
        <v>22</v>
      </c>
      <c r="V253">
        <v>23.1</v>
      </c>
      <c r="W253">
        <v>22</v>
      </c>
      <c r="X253">
        <v>1001.9</v>
      </c>
      <c r="Y253">
        <v>1002</v>
      </c>
      <c r="Z253">
        <v>1001.9</v>
      </c>
      <c r="AA253">
        <v>1.2</v>
      </c>
      <c r="AB253">
        <v>100</v>
      </c>
      <c r="AC253">
        <v>5.0999999999999996</v>
      </c>
      <c r="AD253">
        <v>311.8</v>
      </c>
      <c r="AE253">
        <v>2</v>
      </c>
    </row>
    <row r="254" spans="1:31" x14ac:dyDescent="0.2">
      <c r="A254" t="s">
        <v>37</v>
      </c>
      <c r="B254" s="17">
        <v>42836.541666666664</v>
      </c>
      <c r="C254">
        <f>(D254+E254)/2</f>
        <v>24.85</v>
      </c>
      <c r="D254">
        <v>25.1</v>
      </c>
      <c r="E254">
        <v>24.6</v>
      </c>
      <c r="F254">
        <v>89</v>
      </c>
      <c r="G254">
        <v>439.5</v>
      </c>
      <c r="H254" s="19">
        <f t="shared" si="3"/>
        <v>0.4395</v>
      </c>
      <c r="I254">
        <v>88</v>
      </c>
      <c r="S254">
        <v>92</v>
      </c>
      <c r="T254">
        <v>89</v>
      </c>
      <c r="U254">
        <v>23</v>
      </c>
      <c r="V254">
        <v>23.4</v>
      </c>
      <c r="W254">
        <v>22.6</v>
      </c>
      <c r="X254">
        <v>1002</v>
      </c>
      <c r="Y254">
        <v>1002.1</v>
      </c>
      <c r="Z254">
        <v>1001.5</v>
      </c>
      <c r="AA254">
        <v>1.2</v>
      </c>
      <c r="AB254">
        <v>88</v>
      </c>
      <c r="AC254">
        <v>5.3</v>
      </c>
      <c r="AD254">
        <v>439.5</v>
      </c>
      <c r="AE254">
        <v>0.4</v>
      </c>
    </row>
    <row r="255" spans="1:31" x14ac:dyDescent="0.2">
      <c r="A255" t="s">
        <v>37</v>
      </c>
      <c r="B255" s="17">
        <v>42836.5</v>
      </c>
      <c r="C255">
        <f>(D255+E255)/2</f>
        <v>24.200000000000003</v>
      </c>
      <c r="D255">
        <v>24.8</v>
      </c>
      <c r="E255">
        <v>23.6</v>
      </c>
      <c r="F255">
        <v>92</v>
      </c>
      <c r="G255">
        <v>600.1</v>
      </c>
      <c r="H255" s="19">
        <f t="shared" si="3"/>
        <v>0.60010000000000008</v>
      </c>
      <c r="I255">
        <v>131</v>
      </c>
      <c r="S255">
        <v>93</v>
      </c>
      <c r="T255">
        <v>92</v>
      </c>
      <c r="U255">
        <v>23.2</v>
      </c>
      <c r="V255">
        <v>23.6</v>
      </c>
      <c r="W255">
        <v>22.5</v>
      </c>
      <c r="X255">
        <v>1001.6</v>
      </c>
      <c r="Y255">
        <v>1001.6</v>
      </c>
      <c r="Z255">
        <v>1001.1</v>
      </c>
      <c r="AA255">
        <v>2.7</v>
      </c>
      <c r="AB255">
        <v>131</v>
      </c>
      <c r="AC255">
        <v>5.7</v>
      </c>
      <c r="AD255">
        <v>600.1</v>
      </c>
      <c r="AE255">
        <v>0.2</v>
      </c>
    </row>
    <row r="256" spans="1:31" x14ac:dyDescent="0.2">
      <c r="A256" t="s">
        <v>37</v>
      </c>
      <c r="B256" s="17">
        <v>42836.458333333336</v>
      </c>
      <c r="C256">
        <f>(D256+E256)/2</f>
        <v>23.45</v>
      </c>
      <c r="D256">
        <v>23.7</v>
      </c>
      <c r="E256">
        <v>23.2</v>
      </c>
      <c r="F256">
        <v>93</v>
      </c>
      <c r="G256">
        <v>91.36</v>
      </c>
      <c r="H256" s="19">
        <f t="shared" si="3"/>
        <v>9.1359999999999997E-2</v>
      </c>
      <c r="I256">
        <v>103</v>
      </c>
      <c r="S256">
        <v>94</v>
      </c>
      <c r="T256">
        <v>93</v>
      </c>
      <c r="U256">
        <v>22.5</v>
      </c>
      <c r="V256">
        <v>22.6</v>
      </c>
      <c r="W256">
        <v>22</v>
      </c>
      <c r="X256">
        <v>1001.1</v>
      </c>
      <c r="Y256">
        <v>1001.1</v>
      </c>
      <c r="Z256">
        <v>1000.3</v>
      </c>
      <c r="AA256">
        <v>0.9</v>
      </c>
      <c r="AB256">
        <v>103</v>
      </c>
      <c r="AC256">
        <v>7.3</v>
      </c>
      <c r="AD256">
        <v>91.36</v>
      </c>
      <c r="AE256">
        <v>3.6</v>
      </c>
    </row>
    <row r="257" spans="1:31" x14ac:dyDescent="0.2">
      <c r="A257" t="s">
        <v>37</v>
      </c>
      <c r="B257" s="17">
        <v>42836.416666666664</v>
      </c>
      <c r="C257">
        <f>(D257+E257)/2</f>
        <v>23.6</v>
      </c>
      <c r="D257">
        <v>24</v>
      </c>
      <c r="E257">
        <v>23.2</v>
      </c>
      <c r="F257">
        <v>93</v>
      </c>
      <c r="G257">
        <v>37.81</v>
      </c>
      <c r="H257" s="19">
        <f t="shared" si="3"/>
        <v>3.7810000000000003E-2</v>
      </c>
      <c r="I257">
        <v>113</v>
      </c>
      <c r="S257">
        <v>93</v>
      </c>
      <c r="T257">
        <v>93</v>
      </c>
      <c r="U257">
        <v>22</v>
      </c>
      <c r="V257">
        <v>22.8</v>
      </c>
      <c r="W257">
        <v>22</v>
      </c>
      <c r="X257">
        <v>1000.3</v>
      </c>
      <c r="Y257">
        <v>1000.4</v>
      </c>
      <c r="Z257">
        <v>999.5</v>
      </c>
      <c r="AA257">
        <v>3.6</v>
      </c>
      <c r="AB257">
        <v>113</v>
      </c>
      <c r="AC257">
        <v>10.5</v>
      </c>
      <c r="AD257">
        <v>37.81</v>
      </c>
      <c r="AE257">
        <v>8.6</v>
      </c>
    </row>
    <row r="258" spans="1:31" x14ac:dyDescent="0.2">
      <c r="A258" t="s">
        <v>37</v>
      </c>
      <c r="B258" s="17">
        <v>42836.375</v>
      </c>
      <c r="C258">
        <f>(D258+E258)/2</f>
        <v>23.85</v>
      </c>
      <c r="D258">
        <v>24</v>
      </c>
      <c r="E258">
        <v>23.7</v>
      </c>
      <c r="F258">
        <v>93</v>
      </c>
      <c r="G258">
        <v>1.43</v>
      </c>
      <c r="H258" s="19">
        <f t="shared" si="3"/>
        <v>1.4299999999999998E-3</v>
      </c>
      <c r="I258">
        <v>54</v>
      </c>
      <c r="S258">
        <v>93</v>
      </c>
      <c r="T258">
        <v>92</v>
      </c>
      <c r="U258">
        <v>22.5</v>
      </c>
      <c r="V258">
        <v>22.7</v>
      </c>
      <c r="W258">
        <v>22.5</v>
      </c>
      <c r="X258">
        <v>999.5</v>
      </c>
      <c r="Y258">
        <v>999.5</v>
      </c>
      <c r="Z258">
        <v>998.6</v>
      </c>
      <c r="AA258">
        <v>2.2000000000000002</v>
      </c>
      <c r="AB258">
        <v>54</v>
      </c>
      <c r="AC258">
        <v>3.9</v>
      </c>
      <c r="AD258">
        <v>1.43</v>
      </c>
      <c r="AE258">
        <v>0</v>
      </c>
    </row>
    <row r="259" spans="1:31" x14ac:dyDescent="0.2">
      <c r="A259" t="s">
        <v>37</v>
      </c>
      <c r="B259" s="17">
        <v>42836.333333333336</v>
      </c>
      <c r="C259">
        <f>(D259+E259)/2</f>
        <v>24.1</v>
      </c>
      <c r="D259">
        <v>24.2</v>
      </c>
      <c r="E259">
        <v>24</v>
      </c>
      <c r="F259">
        <v>92</v>
      </c>
      <c r="G259">
        <v>-2.36</v>
      </c>
      <c r="H259" s="19">
        <f t="shared" ref="H259:H322" si="4">G259/1000</f>
        <v>-2.3599999999999997E-3</v>
      </c>
      <c r="I259">
        <v>29</v>
      </c>
      <c r="S259">
        <v>92</v>
      </c>
      <c r="T259">
        <v>92</v>
      </c>
      <c r="U259">
        <v>22.7</v>
      </c>
      <c r="V259">
        <v>22.8</v>
      </c>
      <c r="W259">
        <v>22.6</v>
      </c>
      <c r="X259">
        <v>998.6</v>
      </c>
      <c r="Y259">
        <v>998.6</v>
      </c>
      <c r="Z259">
        <v>998.2</v>
      </c>
      <c r="AA259">
        <v>1.7</v>
      </c>
      <c r="AB259">
        <v>29</v>
      </c>
      <c r="AC259">
        <v>3.8</v>
      </c>
      <c r="AD259">
        <v>-2.36</v>
      </c>
      <c r="AE259">
        <v>0.2</v>
      </c>
    </row>
    <row r="260" spans="1:31" x14ac:dyDescent="0.2">
      <c r="A260" t="s">
        <v>37</v>
      </c>
      <c r="B260" s="17">
        <v>42836.291666666664</v>
      </c>
      <c r="C260">
        <f>(D260+E260)/2</f>
        <v>24.15</v>
      </c>
      <c r="D260">
        <v>24.3</v>
      </c>
      <c r="E260">
        <v>24</v>
      </c>
      <c r="F260">
        <v>92</v>
      </c>
      <c r="G260">
        <v>-2.4500000000000002</v>
      </c>
      <c r="H260" s="19">
        <f t="shared" si="4"/>
        <v>-2.4500000000000004E-3</v>
      </c>
      <c r="I260">
        <v>50</v>
      </c>
      <c r="S260">
        <v>92</v>
      </c>
      <c r="T260">
        <v>90</v>
      </c>
      <c r="U260">
        <v>22.7</v>
      </c>
      <c r="V260">
        <v>22.8</v>
      </c>
      <c r="W260">
        <v>22.4</v>
      </c>
      <c r="X260">
        <v>998.2</v>
      </c>
      <c r="Y260">
        <v>998.3</v>
      </c>
      <c r="Z260">
        <v>998</v>
      </c>
      <c r="AA260">
        <v>2.5</v>
      </c>
      <c r="AB260">
        <v>50</v>
      </c>
      <c r="AC260">
        <v>3.8</v>
      </c>
      <c r="AD260">
        <v>-2.4500000000000002</v>
      </c>
      <c r="AE260">
        <v>0</v>
      </c>
    </row>
    <row r="261" spans="1:31" x14ac:dyDescent="0.2">
      <c r="A261" t="s">
        <v>37</v>
      </c>
      <c r="B261" s="17">
        <v>42836.25</v>
      </c>
      <c r="C261">
        <f>(D261+E261)/2</f>
        <v>24.85</v>
      </c>
      <c r="D261">
        <v>25.7</v>
      </c>
      <c r="E261">
        <v>24</v>
      </c>
      <c r="F261">
        <v>90</v>
      </c>
      <c r="G261">
        <v>-2.54</v>
      </c>
      <c r="H261" s="19">
        <f t="shared" si="4"/>
        <v>-2.5400000000000002E-3</v>
      </c>
      <c r="I261">
        <v>59</v>
      </c>
      <c r="S261">
        <v>90</v>
      </c>
      <c r="T261">
        <v>82</v>
      </c>
      <c r="U261">
        <v>22.4</v>
      </c>
      <c r="V261">
        <v>22.4</v>
      </c>
      <c r="W261">
        <v>22</v>
      </c>
      <c r="X261">
        <v>998.3</v>
      </c>
      <c r="Y261">
        <v>998.5</v>
      </c>
      <c r="Z261">
        <v>997.8</v>
      </c>
      <c r="AA261">
        <v>2.1</v>
      </c>
      <c r="AB261">
        <v>59</v>
      </c>
      <c r="AC261">
        <v>8.5</v>
      </c>
      <c r="AD261">
        <v>-2.54</v>
      </c>
      <c r="AE261">
        <v>0.2</v>
      </c>
    </row>
    <row r="262" spans="1:31" x14ac:dyDescent="0.2">
      <c r="A262" t="s">
        <v>37</v>
      </c>
      <c r="B262" s="17">
        <v>42836.208333333336</v>
      </c>
      <c r="C262">
        <f>(D262+E262)/2</f>
        <v>25.799999999999997</v>
      </c>
      <c r="D262">
        <v>25.9</v>
      </c>
      <c r="E262">
        <v>25.7</v>
      </c>
      <c r="F262">
        <v>82</v>
      </c>
      <c r="G262">
        <v>-3.53</v>
      </c>
      <c r="H262" s="19">
        <f t="shared" si="4"/>
        <v>-3.5299999999999997E-3</v>
      </c>
      <c r="I262">
        <v>98</v>
      </c>
      <c r="S262">
        <v>83</v>
      </c>
      <c r="T262">
        <v>82</v>
      </c>
      <c r="U262">
        <v>22.4</v>
      </c>
      <c r="V262">
        <v>22.7</v>
      </c>
      <c r="W262">
        <v>22.4</v>
      </c>
      <c r="X262">
        <v>998.4</v>
      </c>
      <c r="Y262">
        <v>998.6</v>
      </c>
      <c r="Z262">
        <v>998.3</v>
      </c>
      <c r="AA262">
        <v>3.2</v>
      </c>
      <c r="AB262">
        <v>98</v>
      </c>
      <c r="AC262">
        <v>8.1999999999999993</v>
      </c>
      <c r="AD262">
        <v>-3.53</v>
      </c>
      <c r="AE262">
        <v>0</v>
      </c>
    </row>
    <row r="263" spans="1:31" x14ac:dyDescent="0.2">
      <c r="A263" t="s">
        <v>37</v>
      </c>
      <c r="B263" s="17">
        <v>42836.166666666664</v>
      </c>
      <c r="C263">
        <f>(D263+E263)/2</f>
        <v>25.8</v>
      </c>
      <c r="D263">
        <v>26</v>
      </c>
      <c r="E263">
        <v>25.6</v>
      </c>
      <c r="F263">
        <v>83</v>
      </c>
      <c r="G263">
        <v>-3.54</v>
      </c>
      <c r="H263" s="19">
        <f t="shared" si="4"/>
        <v>-3.5400000000000002E-3</v>
      </c>
      <c r="I263">
        <v>102</v>
      </c>
      <c r="S263">
        <v>83</v>
      </c>
      <c r="T263">
        <v>82</v>
      </c>
      <c r="U263">
        <v>22.6</v>
      </c>
      <c r="V263">
        <v>22.8</v>
      </c>
      <c r="W263">
        <v>22.5</v>
      </c>
      <c r="X263">
        <v>998.6</v>
      </c>
      <c r="Y263">
        <v>999.4</v>
      </c>
      <c r="Z263">
        <v>998.6</v>
      </c>
      <c r="AA263">
        <v>2.5</v>
      </c>
      <c r="AB263">
        <v>102</v>
      </c>
      <c r="AC263">
        <v>5.2</v>
      </c>
      <c r="AD263">
        <v>-3.54</v>
      </c>
      <c r="AE263">
        <v>0</v>
      </c>
    </row>
    <row r="264" spans="1:31" x14ac:dyDescent="0.2">
      <c r="A264" t="s">
        <v>37</v>
      </c>
      <c r="B264" s="17">
        <v>42836.125</v>
      </c>
      <c r="C264">
        <f>(D264+E264)/2</f>
        <v>25.95</v>
      </c>
      <c r="D264">
        <v>26</v>
      </c>
      <c r="E264">
        <v>25.9</v>
      </c>
      <c r="F264">
        <v>83</v>
      </c>
      <c r="G264">
        <v>-3.54</v>
      </c>
      <c r="H264" s="19">
        <f t="shared" si="4"/>
        <v>-3.5400000000000002E-3</v>
      </c>
      <c r="I264">
        <v>107</v>
      </c>
      <c r="S264">
        <v>84</v>
      </c>
      <c r="T264">
        <v>83</v>
      </c>
      <c r="U264">
        <v>22.8</v>
      </c>
      <c r="V264">
        <v>23</v>
      </c>
      <c r="W264">
        <v>22.8</v>
      </c>
      <c r="X264">
        <v>999.4</v>
      </c>
      <c r="Y264">
        <v>1000.2</v>
      </c>
      <c r="Z264">
        <v>999.4</v>
      </c>
      <c r="AA264">
        <v>3.3</v>
      </c>
      <c r="AB264">
        <v>107</v>
      </c>
      <c r="AC264">
        <v>5.6</v>
      </c>
      <c r="AD264">
        <v>-3.54</v>
      </c>
      <c r="AE264">
        <v>0</v>
      </c>
    </row>
    <row r="265" spans="1:31" x14ac:dyDescent="0.2">
      <c r="A265" t="s">
        <v>37</v>
      </c>
      <c r="B265" s="17">
        <v>42836.083333333336</v>
      </c>
      <c r="C265">
        <f>(D265+E265)/2</f>
        <v>25.9</v>
      </c>
      <c r="D265">
        <v>26</v>
      </c>
      <c r="E265">
        <v>25.8</v>
      </c>
      <c r="F265">
        <v>84</v>
      </c>
      <c r="G265">
        <v>-3.54</v>
      </c>
      <c r="H265" s="19">
        <f t="shared" si="4"/>
        <v>-3.5400000000000002E-3</v>
      </c>
      <c r="I265">
        <v>102</v>
      </c>
      <c r="S265">
        <v>84</v>
      </c>
      <c r="T265">
        <v>83</v>
      </c>
      <c r="U265">
        <v>22.9</v>
      </c>
      <c r="V265">
        <v>22.9</v>
      </c>
      <c r="W265">
        <v>22.8</v>
      </c>
      <c r="X265">
        <v>1000.1</v>
      </c>
      <c r="Y265">
        <v>1000.9</v>
      </c>
      <c r="Z265">
        <v>1000.1</v>
      </c>
      <c r="AA265">
        <v>2.7</v>
      </c>
      <c r="AB265">
        <v>102</v>
      </c>
      <c r="AC265">
        <v>5</v>
      </c>
      <c r="AD265">
        <v>-3.54</v>
      </c>
      <c r="AE265">
        <v>0</v>
      </c>
    </row>
    <row r="266" spans="1:31" x14ac:dyDescent="0.2">
      <c r="A266" t="s">
        <v>37</v>
      </c>
      <c r="B266" s="17">
        <v>42836.041666666664</v>
      </c>
      <c r="C266">
        <f>(D266+E266)/2</f>
        <v>25.75</v>
      </c>
      <c r="D266">
        <v>25.9</v>
      </c>
      <c r="E266">
        <v>25.6</v>
      </c>
      <c r="F266">
        <v>84</v>
      </c>
      <c r="G266">
        <v>-3.54</v>
      </c>
      <c r="H266" s="19">
        <f t="shared" si="4"/>
        <v>-3.5400000000000002E-3</v>
      </c>
      <c r="I266">
        <v>99</v>
      </c>
      <c r="S266">
        <v>84</v>
      </c>
      <c r="T266">
        <v>83</v>
      </c>
      <c r="U266">
        <v>22.8</v>
      </c>
      <c r="V266">
        <v>22.9</v>
      </c>
      <c r="W266">
        <v>22.7</v>
      </c>
      <c r="X266">
        <v>1000.8</v>
      </c>
      <c r="Y266">
        <v>1000.8</v>
      </c>
      <c r="Z266">
        <v>1000.1</v>
      </c>
      <c r="AA266">
        <v>2</v>
      </c>
      <c r="AB266">
        <v>99</v>
      </c>
      <c r="AC266">
        <v>4.3</v>
      </c>
      <c r="AD266">
        <v>-3.54</v>
      </c>
      <c r="AE266">
        <v>0</v>
      </c>
    </row>
    <row r="267" spans="1:31" x14ac:dyDescent="0.2">
      <c r="A267" t="s">
        <v>37</v>
      </c>
      <c r="B267" s="17">
        <v>42836</v>
      </c>
      <c r="C267">
        <f>(D267+E267)/2</f>
        <v>26.05</v>
      </c>
      <c r="D267">
        <v>26.3</v>
      </c>
      <c r="E267">
        <v>25.8</v>
      </c>
      <c r="F267">
        <v>84</v>
      </c>
      <c r="G267">
        <v>-3.44</v>
      </c>
      <c r="H267" s="19">
        <f t="shared" si="4"/>
        <v>-3.4399999999999999E-3</v>
      </c>
      <c r="I267">
        <v>89</v>
      </c>
      <c r="S267">
        <v>84</v>
      </c>
      <c r="T267">
        <v>81</v>
      </c>
      <c r="U267">
        <v>22.8</v>
      </c>
      <c r="V267">
        <v>22.9</v>
      </c>
      <c r="W267">
        <v>22.7</v>
      </c>
      <c r="X267">
        <v>1000.2</v>
      </c>
      <c r="Y267">
        <v>1000.2</v>
      </c>
      <c r="Z267">
        <v>999.7</v>
      </c>
      <c r="AA267">
        <v>3</v>
      </c>
      <c r="AB267">
        <v>89</v>
      </c>
      <c r="AC267">
        <v>5</v>
      </c>
      <c r="AD267">
        <v>-3.44</v>
      </c>
      <c r="AE267">
        <v>0</v>
      </c>
    </row>
    <row r="268" spans="1:31" x14ac:dyDescent="0.2">
      <c r="A268" t="s">
        <v>37</v>
      </c>
      <c r="B268" s="17">
        <v>42837.958333333336</v>
      </c>
      <c r="C268">
        <f>(D268+E268)/2</f>
        <v>26.299999999999997</v>
      </c>
      <c r="D268">
        <v>26.4</v>
      </c>
      <c r="E268">
        <v>26.2</v>
      </c>
      <c r="F268">
        <v>82</v>
      </c>
      <c r="G268">
        <v>-3.54</v>
      </c>
      <c r="H268" s="19">
        <f t="shared" si="4"/>
        <v>-3.5400000000000002E-3</v>
      </c>
      <c r="I268">
        <v>114</v>
      </c>
      <c r="S268">
        <v>83</v>
      </c>
      <c r="T268">
        <v>82</v>
      </c>
      <c r="U268">
        <v>23.1</v>
      </c>
      <c r="V268">
        <v>23.2</v>
      </c>
      <c r="W268">
        <v>22.9</v>
      </c>
      <c r="X268">
        <v>999.9</v>
      </c>
      <c r="Y268">
        <v>999.9</v>
      </c>
      <c r="Z268">
        <v>999</v>
      </c>
      <c r="AA268">
        <v>3.4</v>
      </c>
      <c r="AB268">
        <v>114</v>
      </c>
      <c r="AC268">
        <v>6</v>
      </c>
      <c r="AD268">
        <v>-3.54</v>
      </c>
      <c r="AE268">
        <v>0</v>
      </c>
    </row>
    <row r="269" spans="1:31" x14ac:dyDescent="0.2">
      <c r="A269" t="s">
        <v>37</v>
      </c>
      <c r="B269" s="17">
        <v>42837.916666666664</v>
      </c>
      <c r="C269">
        <f>(D269+E269)/2</f>
        <v>26.7</v>
      </c>
      <c r="D269">
        <v>27.2</v>
      </c>
      <c r="E269">
        <v>26.2</v>
      </c>
      <c r="F269">
        <v>82</v>
      </c>
      <c r="G269">
        <v>-3.54</v>
      </c>
      <c r="H269" s="19">
        <f t="shared" si="4"/>
        <v>-3.5400000000000002E-3</v>
      </c>
      <c r="I269">
        <v>98</v>
      </c>
      <c r="S269">
        <v>82</v>
      </c>
      <c r="T269">
        <v>76</v>
      </c>
      <c r="U269">
        <v>22.9</v>
      </c>
      <c r="V269">
        <v>22.9</v>
      </c>
      <c r="W269">
        <v>22.6</v>
      </c>
      <c r="X269">
        <v>999</v>
      </c>
      <c r="Y269">
        <v>999</v>
      </c>
      <c r="Z269">
        <v>998.3</v>
      </c>
      <c r="AA269">
        <v>2.5</v>
      </c>
      <c r="AB269">
        <v>98</v>
      </c>
      <c r="AC269">
        <v>5.0999999999999996</v>
      </c>
      <c r="AD269">
        <v>-3.54</v>
      </c>
      <c r="AE269">
        <v>0</v>
      </c>
    </row>
    <row r="270" spans="1:31" x14ac:dyDescent="0.2">
      <c r="A270" t="s">
        <v>37</v>
      </c>
      <c r="B270" s="17">
        <v>42837.875</v>
      </c>
      <c r="C270">
        <f>(D270+E270)/2</f>
        <v>27.75</v>
      </c>
      <c r="D270">
        <v>28.4</v>
      </c>
      <c r="E270">
        <v>27.1</v>
      </c>
      <c r="F270">
        <v>76</v>
      </c>
      <c r="G270">
        <v>79.61</v>
      </c>
      <c r="H270" s="19">
        <f t="shared" si="4"/>
        <v>7.961E-2</v>
      </c>
      <c r="I270">
        <v>112</v>
      </c>
      <c r="S270">
        <v>77</v>
      </c>
      <c r="T270">
        <v>70</v>
      </c>
      <c r="U270">
        <v>22.6</v>
      </c>
      <c r="V270">
        <v>22.7</v>
      </c>
      <c r="W270">
        <v>22.5</v>
      </c>
      <c r="X270">
        <v>998.3</v>
      </c>
      <c r="Y270">
        <v>998.3</v>
      </c>
      <c r="Z270">
        <v>997.2</v>
      </c>
      <c r="AA270">
        <v>3.2</v>
      </c>
      <c r="AB270">
        <v>112</v>
      </c>
      <c r="AC270">
        <v>6.5</v>
      </c>
      <c r="AD270">
        <v>79.61</v>
      </c>
      <c r="AE270">
        <v>0</v>
      </c>
    </row>
    <row r="271" spans="1:31" x14ac:dyDescent="0.2">
      <c r="A271" t="s">
        <v>37</v>
      </c>
      <c r="B271" s="17">
        <v>42837.833333333336</v>
      </c>
      <c r="C271">
        <f>(D271+E271)/2</f>
        <v>29.299999999999997</v>
      </c>
      <c r="D271">
        <v>30.2</v>
      </c>
      <c r="E271">
        <v>28.4</v>
      </c>
      <c r="F271">
        <v>71</v>
      </c>
      <c r="G271">
        <v>507.7</v>
      </c>
      <c r="H271" s="19">
        <f t="shared" si="4"/>
        <v>0.50770000000000004</v>
      </c>
      <c r="I271">
        <v>82</v>
      </c>
      <c r="S271">
        <v>71</v>
      </c>
      <c r="T271">
        <v>68</v>
      </c>
      <c r="U271">
        <v>22.5</v>
      </c>
      <c r="V271">
        <v>23.8</v>
      </c>
      <c r="W271">
        <v>22.5</v>
      </c>
      <c r="X271">
        <v>997.3</v>
      </c>
      <c r="Y271">
        <v>997.3</v>
      </c>
      <c r="Z271">
        <v>996.7</v>
      </c>
      <c r="AA271">
        <v>3.8</v>
      </c>
      <c r="AB271">
        <v>82</v>
      </c>
      <c r="AC271">
        <v>7.6</v>
      </c>
      <c r="AD271">
        <v>507.7</v>
      </c>
      <c r="AE271">
        <v>0</v>
      </c>
    </row>
    <row r="272" spans="1:31" x14ac:dyDescent="0.2">
      <c r="A272" t="s">
        <v>37</v>
      </c>
      <c r="B272" s="17">
        <v>42837.791666666664</v>
      </c>
      <c r="C272">
        <f>(D272+E272)/2</f>
        <v>29.75</v>
      </c>
      <c r="D272">
        <v>30.9</v>
      </c>
      <c r="E272">
        <v>28.6</v>
      </c>
      <c r="F272">
        <v>68</v>
      </c>
      <c r="G272">
        <v>1714</v>
      </c>
      <c r="H272" s="19">
        <f t="shared" si="4"/>
        <v>1.714</v>
      </c>
      <c r="I272">
        <v>81</v>
      </c>
      <c r="S272">
        <v>81</v>
      </c>
      <c r="T272">
        <v>66</v>
      </c>
      <c r="U272">
        <v>23.7</v>
      </c>
      <c r="V272">
        <v>25.4</v>
      </c>
      <c r="W272">
        <v>23.3</v>
      </c>
      <c r="X272">
        <v>996.7</v>
      </c>
      <c r="Y272">
        <v>997</v>
      </c>
      <c r="Z272">
        <v>996.6</v>
      </c>
      <c r="AA272">
        <v>3.5</v>
      </c>
      <c r="AB272">
        <v>81</v>
      </c>
      <c r="AC272">
        <v>7</v>
      </c>
      <c r="AD272">
        <v>1714</v>
      </c>
      <c r="AE272">
        <v>0</v>
      </c>
    </row>
    <row r="273" spans="1:31" x14ac:dyDescent="0.2">
      <c r="A273" t="s">
        <v>37</v>
      </c>
      <c r="B273" s="17">
        <v>42837.75</v>
      </c>
      <c r="C273">
        <f>(D273+E273)/2</f>
        <v>30.25</v>
      </c>
      <c r="D273">
        <v>32.299999999999997</v>
      </c>
      <c r="E273">
        <v>28.2</v>
      </c>
      <c r="F273">
        <v>81</v>
      </c>
      <c r="G273">
        <v>1873</v>
      </c>
      <c r="H273" s="19">
        <f t="shared" si="4"/>
        <v>1.873</v>
      </c>
      <c r="I273">
        <v>81</v>
      </c>
      <c r="S273">
        <v>81</v>
      </c>
      <c r="T273">
        <v>61</v>
      </c>
      <c r="U273">
        <v>25</v>
      </c>
      <c r="V273">
        <v>25</v>
      </c>
      <c r="W273">
        <v>22.5</v>
      </c>
      <c r="X273">
        <v>997</v>
      </c>
      <c r="Y273">
        <v>997.7</v>
      </c>
      <c r="Z273">
        <v>997</v>
      </c>
      <c r="AA273">
        <v>3</v>
      </c>
      <c r="AB273">
        <v>81</v>
      </c>
      <c r="AC273">
        <v>7.1</v>
      </c>
      <c r="AD273">
        <v>1873</v>
      </c>
      <c r="AE273">
        <v>0.8</v>
      </c>
    </row>
    <row r="274" spans="1:31" x14ac:dyDescent="0.2">
      <c r="A274" t="s">
        <v>37</v>
      </c>
      <c r="B274" s="17">
        <v>42837.708333333336</v>
      </c>
      <c r="C274">
        <f>(D274+E274)/2</f>
        <v>31.75</v>
      </c>
      <c r="D274">
        <v>32.4</v>
      </c>
      <c r="E274">
        <v>31.1</v>
      </c>
      <c r="F274">
        <v>61</v>
      </c>
      <c r="G274">
        <v>3023</v>
      </c>
      <c r="H274" s="19">
        <f t="shared" si="4"/>
        <v>3.0230000000000001</v>
      </c>
      <c r="I274" t="s">
        <v>401</v>
      </c>
      <c r="S274">
        <v>65</v>
      </c>
      <c r="T274">
        <v>57</v>
      </c>
      <c r="U274">
        <v>22.8</v>
      </c>
      <c r="V274">
        <v>24.4</v>
      </c>
      <c r="W274">
        <v>22.4</v>
      </c>
      <c r="X274">
        <v>997.7</v>
      </c>
      <c r="Y274">
        <v>998.5</v>
      </c>
      <c r="Z274">
        <v>997.6</v>
      </c>
      <c r="AA274" t="s">
        <v>401</v>
      </c>
      <c r="AB274" t="s">
        <v>401</v>
      </c>
      <c r="AC274">
        <v>6</v>
      </c>
      <c r="AD274">
        <v>3023</v>
      </c>
      <c r="AE274">
        <v>0</v>
      </c>
    </row>
    <row r="275" spans="1:31" x14ac:dyDescent="0.2">
      <c r="A275" t="s">
        <v>37</v>
      </c>
      <c r="B275" s="17">
        <v>42837.666666666664</v>
      </c>
      <c r="C275">
        <f>(D275+E275)/2</f>
        <v>31.35</v>
      </c>
      <c r="D275">
        <v>32</v>
      </c>
      <c r="E275">
        <v>30.7</v>
      </c>
      <c r="F275">
        <v>62</v>
      </c>
      <c r="G275">
        <v>3265</v>
      </c>
      <c r="H275" s="19">
        <f t="shared" si="4"/>
        <v>3.2650000000000001</v>
      </c>
      <c r="I275">
        <v>88</v>
      </c>
      <c r="S275">
        <v>65</v>
      </c>
      <c r="T275">
        <v>61</v>
      </c>
      <c r="U275">
        <v>23.6</v>
      </c>
      <c r="V275">
        <v>24.2</v>
      </c>
      <c r="W275">
        <v>22.6</v>
      </c>
      <c r="X275">
        <v>998.5</v>
      </c>
      <c r="Y275">
        <v>999.4</v>
      </c>
      <c r="Z275">
        <v>998.5</v>
      </c>
      <c r="AA275">
        <v>3.5</v>
      </c>
      <c r="AB275">
        <v>88</v>
      </c>
      <c r="AC275">
        <v>6.4</v>
      </c>
      <c r="AD275">
        <v>3265</v>
      </c>
      <c r="AE275">
        <v>0</v>
      </c>
    </row>
    <row r="276" spans="1:31" x14ac:dyDescent="0.2">
      <c r="A276" t="s">
        <v>37</v>
      </c>
      <c r="B276" s="17">
        <v>42837.625</v>
      </c>
      <c r="C276">
        <f>(D276+E276)/2</f>
        <v>31.1</v>
      </c>
      <c r="D276">
        <v>31.8</v>
      </c>
      <c r="E276">
        <v>30.4</v>
      </c>
      <c r="F276">
        <v>62</v>
      </c>
      <c r="G276">
        <v>3552</v>
      </c>
      <c r="H276" s="19">
        <f t="shared" si="4"/>
        <v>3.552</v>
      </c>
      <c r="I276">
        <v>84</v>
      </c>
      <c r="S276">
        <v>67</v>
      </c>
      <c r="T276">
        <v>62</v>
      </c>
      <c r="U276">
        <v>23.5</v>
      </c>
      <c r="V276">
        <v>24.2</v>
      </c>
      <c r="W276">
        <v>22.8</v>
      </c>
      <c r="X276">
        <v>999.4</v>
      </c>
      <c r="Y276">
        <v>1000.3</v>
      </c>
      <c r="Z276">
        <v>999.4</v>
      </c>
      <c r="AA276">
        <v>2.8</v>
      </c>
      <c r="AB276">
        <v>84</v>
      </c>
      <c r="AC276">
        <v>7.1</v>
      </c>
      <c r="AD276">
        <v>3552</v>
      </c>
      <c r="AE276">
        <v>0</v>
      </c>
    </row>
    <row r="277" spans="1:31" x14ac:dyDescent="0.2">
      <c r="A277" t="s">
        <v>37</v>
      </c>
      <c r="B277" s="17">
        <v>42837.583333333336</v>
      </c>
      <c r="C277">
        <f>(D277+E277)/2</f>
        <v>30.25</v>
      </c>
      <c r="D277">
        <v>30.8</v>
      </c>
      <c r="E277">
        <v>29.7</v>
      </c>
      <c r="F277">
        <v>65</v>
      </c>
      <c r="G277">
        <v>3364</v>
      </c>
      <c r="H277" s="19">
        <f t="shared" si="4"/>
        <v>3.3639999999999999</v>
      </c>
      <c r="I277">
        <v>93</v>
      </c>
      <c r="S277">
        <v>70</v>
      </c>
      <c r="T277">
        <v>62</v>
      </c>
      <c r="U277">
        <v>23.3</v>
      </c>
      <c r="V277">
        <v>23.9</v>
      </c>
      <c r="W277">
        <v>22.4</v>
      </c>
      <c r="X277">
        <v>1000.3</v>
      </c>
      <c r="Y277">
        <v>1000.9</v>
      </c>
      <c r="Z277">
        <v>1000.3</v>
      </c>
      <c r="AA277">
        <v>4.3</v>
      </c>
      <c r="AB277">
        <v>93</v>
      </c>
      <c r="AC277">
        <v>7.6</v>
      </c>
      <c r="AD277">
        <v>3364</v>
      </c>
      <c r="AE277">
        <v>0</v>
      </c>
    </row>
    <row r="278" spans="1:31" x14ac:dyDescent="0.2">
      <c r="A278" t="s">
        <v>37</v>
      </c>
      <c r="B278" s="17">
        <v>42837.541666666664</v>
      </c>
      <c r="C278">
        <f>(D278+E278)/2</f>
        <v>29.799999999999997</v>
      </c>
      <c r="D278">
        <v>30.4</v>
      </c>
      <c r="E278">
        <v>29.2</v>
      </c>
      <c r="F278">
        <v>66</v>
      </c>
      <c r="G278">
        <v>2925</v>
      </c>
      <c r="H278" s="19">
        <f t="shared" si="4"/>
        <v>2.9249999999999998</v>
      </c>
      <c r="I278">
        <v>89</v>
      </c>
      <c r="S278">
        <v>69</v>
      </c>
      <c r="T278">
        <v>64</v>
      </c>
      <c r="U278">
        <v>22.6</v>
      </c>
      <c r="V278">
        <v>23.7</v>
      </c>
      <c r="W278">
        <v>22.1</v>
      </c>
      <c r="X278">
        <v>1000.9</v>
      </c>
      <c r="Y278">
        <v>1001.3</v>
      </c>
      <c r="Z278">
        <v>1000.9</v>
      </c>
      <c r="AA278">
        <v>3.5</v>
      </c>
      <c r="AB278">
        <v>89</v>
      </c>
      <c r="AC278">
        <v>6.2</v>
      </c>
      <c r="AD278">
        <v>2925</v>
      </c>
      <c r="AE278">
        <v>0</v>
      </c>
    </row>
    <row r="279" spans="1:31" x14ac:dyDescent="0.2">
      <c r="A279" t="s">
        <v>37</v>
      </c>
      <c r="B279" s="17">
        <v>42837.5</v>
      </c>
      <c r="C279">
        <f>(D279+E279)/2</f>
        <v>28.55</v>
      </c>
      <c r="D279">
        <v>29.3</v>
      </c>
      <c r="E279">
        <v>27.8</v>
      </c>
      <c r="F279">
        <v>65</v>
      </c>
      <c r="G279">
        <v>2270</v>
      </c>
      <c r="H279" s="19">
        <f t="shared" si="4"/>
        <v>2.27</v>
      </c>
      <c r="I279">
        <v>115</v>
      </c>
      <c r="S279">
        <v>71</v>
      </c>
      <c r="T279">
        <v>65</v>
      </c>
      <c r="U279">
        <v>21.9</v>
      </c>
      <c r="V279">
        <v>22.7</v>
      </c>
      <c r="W279">
        <v>21.5</v>
      </c>
      <c r="X279">
        <v>1001.1</v>
      </c>
      <c r="Y279">
        <v>1001.1</v>
      </c>
      <c r="Z279">
        <v>1000.6</v>
      </c>
      <c r="AA279">
        <v>2.2999999999999998</v>
      </c>
      <c r="AB279">
        <v>115</v>
      </c>
      <c r="AC279">
        <v>5</v>
      </c>
      <c r="AD279">
        <v>2270</v>
      </c>
      <c r="AE279">
        <v>0</v>
      </c>
    </row>
    <row r="280" spans="1:31" x14ac:dyDescent="0.2">
      <c r="A280" t="s">
        <v>37</v>
      </c>
      <c r="B280" s="17">
        <v>42837.458333333336</v>
      </c>
      <c r="C280">
        <f>(D280+E280)/2</f>
        <v>27.15</v>
      </c>
      <c r="D280">
        <v>27.9</v>
      </c>
      <c r="E280">
        <v>26.4</v>
      </c>
      <c r="F280">
        <v>69</v>
      </c>
      <c r="G280">
        <v>1544</v>
      </c>
      <c r="H280" s="19">
        <f t="shared" si="4"/>
        <v>1.544</v>
      </c>
      <c r="I280">
        <v>135</v>
      </c>
      <c r="S280">
        <v>87</v>
      </c>
      <c r="T280">
        <v>69</v>
      </c>
      <c r="U280">
        <v>21.7</v>
      </c>
      <c r="V280">
        <v>24.2</v>
      </c>
      <c r="W280">
        <v>21.5</v>
      </c>
      <c r="X280">
        <v>1000.6</v>
      </c>
      <c r="Y280">
        <v>1000.6</v>
      </c>
      <c r="Z280">
        <v>1000</v>
      </c>
      <c r="AA280">
        <v>2.5</v>
      </c>
      <c r="AB280">
        <v>135</v>
      </c>
      <c r="AC280">
        <v>5.3</v>
      </c>
      <c r="AD280">
        <v>1544</v>
      </c>
      <c r="AE280">
        <v>0</v>
      </c>
    </row>
    <row r="281" spans="1:31" x14ac:dyDescent="0.2">
      <c r="A281" t="s">
        <v>37</v>
      </c>
      <c r="B281" s="17">
        <v>42837.416666666664</v>
      </c>
      <c r="C281">
        <f>(D281+E281)/2</f>
        <v>24.65</v>
      </c>
      <c r="D281">
        <v>26.5</v>
      </c>
      <c r="E281">
        <v>22.8</v>
      </c>
      <c r="F281">
        <v>87</v>
      </c>
      <c r="G281">
        <v>569.79999999999995</v>
      </c>
      <c r="H281" s="19">
        <f t="shared" si="4"/>
        <v>0.56979999999999997</v>
      </c>
      <c r="I281">
        <v>12</v>
      </c>
      <c r="S281">
        <v>94</v>
      </c>
      <c r="T281">
        <v>87</v>
      </c>
      <c r="U281">
        <v>24.1</v>
      </c>
      <c r="V281">
        <v>24.4</v>
      </c>
      <c r="W281">
        <v>21.8</v>
      </c>
      <c r="X281">
        <v>1000</v>
      </c>
      <c r="Y281">
        <v>1000</v>
      </c>
      <c r="Z281">
        <v>999.4</v>
      </c>
      <c r="AA281">
        <v>1</v>
      </c>
      <c r="AB281">
        <v>12</v>
      </c>
      <c r="AC281">
        <v>2.1</v>
      </c>
      <c r="AD281">
        <v>569.79999999999995</v>
      </c>
      <c r="AE281">
        <v>0</v>
      </c>
    </row>
    <row r="282" spans="1:31" x14ac:dyDescent="0.2">
      <c r="A282" t="s">
        <v>37</v>
      </c>
      <c r="B282" s="17">
        <v>42837.375</v>
      </c>
      <c r="C282">
        <f>(D282+E282)/2</f>
        <v>22.65</v>
      </c>
      <c r="D282">
        <v>22.9</v>
      </c>
      <c r="E282">
        <v>22.4</v>
      </c>
      <c r="F282">
        <v>94</v>
      </c>
      <c r="G282">
        <v>27.86</v>
      </c>
      <c r="H282" s="19">
        <f t="shared" si="4"/>
        <v>2.7859999999999999E-2</v>
      </c>
      <c r="I282">
        <v>96</v>
      </c>
      <c r="S282">
        <v>94</v>
      </c>
      <c r="T282">
        <v>94</v>
      </c>
      <c r="U282">
        <v>21.8</v>
      </c>
      <c r="V282">
        <v>21.8</v>
      </c>
      <c r="W282">
        <v>21.3</v>
      </c>
      <c r="X282">
        <v>999.5</v>
      </c>
      <c r="Y282">
        <v>999.5</v>
      </c>
      <c r="Z282">
        <v>998.9</v>
      </c>
      <c r="AA282">
        <v>0.7</v>
      </c>
      <c r="AB282">
        <v>96</v>
      </c>
      <c r="AC282">
        <v>1.6</v>
      </c>
      <c r="AD282">
        <v>27.86</v>
      </c>
      <c r="AE282">
        <v>0</v>
      </c>
    </row>
    <row r="283" spans="1:31" x14ac:dyDescent="0.2">
      <c r="A283" t="s">
        <v>37</v>
      </c>
      <c r="B283" s="17">
        <v>42837.333333333336</v>
      </c>
      <c r="C283">
        <f>(D283+E283)/2</f>
        <v>22.5</v>
      </c>
      <c r="D283">
        <v>22.7</v>
      </c>
      <c r="E283">
        <v>22.3</v>
      </c>
      <c r="F283">
        <v>94</v>
      </c>
      <c r="G283">
        <v>-3.04</v>
      </c>
      <c r="H283" s="19">
        <f t="shared" si="4"/>
        <v>-3.0400000000000002E-3</v>
      </c>
      <c r="I283">
        <v>101</v>
      </c>
      <c r="S283">
        <v>94</v>
      </c>
      <c r="T283">
        <v>93</v>
      </c>
      <c r="U283">
        <v>21.3</v>
      </c>
      <c r="V283">
        <v>21.6</v>
      </c>
      <c r="W283">
        <v>21.2</v>
      </c>
      <c r="X283">
        <v>998.9</v>
      </c>
      <c r="Y283">
        <v>998.9</v>
      </c>
      <c r="Z283">
        <v>998.6</v>
      </c>
      <c r="AA283">
        <v>0.4</v>
      </c>
      <c r="AB283">
        <v>101</v>
      </c>
      <c r="AC283">
        <v>0.9</v>
      </c>
      <c r="AD283">
        <v>-3.04</v>
      </c>
      <c r="AE283">
        <v>0</v>
      </c>
    </row>
    <row r="284" spans="1:31" x14ac:dyDescent="0.2">
      <c r="A284" t="s">
        <v>37</v>
      </c>
      <c r="B284" s="17">
        <v>42837.291666666664</v>
      </c>
      <c r="C284">
        <f>(D284+E284)/2</f>
        <v>22.75</v>
      </c>
      <c r="D284">
        <v>23</v>
      </c>
      <c r="E284">
        <v>22.5</v>
      </c>
      <c r="F284">
        <v>93</v>
      </c>
      <c r="G284">
        <v>-2.2000000000000002</v>
      </c>
      <c r="H284" s="19">
        <f t="shared" si="4"/>
        <v>-2.2000000000000001E-3</v>
      </c>
      <c r="I284">
        <v>8</v>
      </c>
      <c r="S284">
        <v>93</v>
      </c>
      <c r="T284">
        <v>93</v>
      </c>
      <c r="U284">
        <v>21.6</v>
      </c>
      <c r="V284">
        <v>21.9</v>
      </c>
      <c r="W284">
        <v>21.3</v>
      </c>
      <c r="X284">
        <v>998.6</v>
      </c>
      <c r="Y284">
        <v>998.6</v>
      </c>
      <c r="Z284">
        <v>998.5</v>
      </c>
      <c r="AA284">
        <v>0.2</v>
      </c>
      <c r="AB284">
        <v>8</v>
      </c>
      <c r="AC284">
        <v>1.4</v>
      </c>
      <c r="AD284">
        <v>-2.2000000000000002</v>
      </c>
      <c r="AE284">
        <v>0</v>
      </c>
    </row>
    <row r="285" spans="1:31" x14ac:dyDescent="0.2">
      <c r="A285" t="s">
        <v>37</v>
      </c>
      <c r="B285" s="17">
        <v>42837.25</v>
      </c>
      <c r="C285">
        <f>(D285+E285)/2</f>
        <v>22.5</v>
      </c>
      <c r="D285">
        <v>22.6</v>
      </c>
      <c r="E285">
        <v>22.4</v>
      </c>
      <c r="F285">
        <v>93</v>
      </c>
      <c r="G285">
        <v>-2.76</v>
      </c>
      <c r="H285" s="19">
        <f t="shared" si="4"/>
        <v>-2.7599999999999999E-3</v>
      </c>
      <c r="I285">
        <v>324</v>
      </c>
      <c r="S285">
        <v>93</v>
      </c>
      <c r="T285">
        <v>93</v>
      </c>
      <c r="U285">
        <v>21.3</v>
      </c>
      <c r="V285">
        <v>21.4</v>
      </c>
      <c r="W285">
        <v>21.1</v>
      </c>
      <c r="X285">
        <v>998.5</v>
      </c>
      <c r="Y285">
        <v>998.6</v>
      </c>
      <c r="Z285">
        <v>998.5</v>
      </c>
      <c r="AA285">
        <v>0.4</v>
      </c>
      <c r="AB285">
        <v>324</v>
      </c>
      <c r="AC285">
        <v>1.3</v>
      </c>
      <c r="AD285">
        <v>-2.76</v>
      </c>
      <c r="AE285">
        <v>0</v>
      </c>
    </row>
    <row r="286" spans="1:31" x14ac:dyDescent="0.2">
      <c r="A286" t="s">
        <v>37</v>
      </c>
      <c r="B286" s="17">
        <v>42837.208333333336</v>
      </c>
      <c r="C286">
        <f>(D286+E286)/2</f>
        <v>22.5</v>
      </c>
      <c r="D286">
        <v>22.6</v>
      </c>
      <c r="E286">
        <v>22.4</v>
      </c>
      <c r="F286">
        <v>93</v>
      </c>
      <c r="G286">
        <v>-2.73</v>
      </c>
      <c r="H286" s="19">
        <f t="shared" si="4"/>
        <v>-2.7299999999999998E-3</v>
      </c>
      <c r="I286">
        <v>275</v>
      </c>
      <c r="S286">
        <v>93</v>
      </c>
      <c r="T286">
        <v>92</v>
      </c>
      <c r="U286">
        <v>21.4</v>
      </c>
      <c r="V286">
        <v>21.4</v>
      </c>
      <c r="W286">
        <v>21.2</v>
      </c>
      <c r="X286">
        <v>998.6</v>
      </c>
      <c r="Y286">
        <v>999</v>
      </c>
      <c r="Z286">
        <v>998.6</v>
      </c>
      <c r="AA286">
        <v>0.7</v>
      </c>
      <c r="AB286">
        <v>275</v>
      </c>
      <c r="AC286">
        <v>1.4</v>
      </c>
      <c r="AD286">
        <v>-2.73</v>
      </c>
      <c r="AE286">
        <v>0</v>
      </c>
    </row>
    <row r="287" spans="1:31" x14ac:dyDescent="0.2">
      <c r="A287" t="s">
        <v>37</v>
      </c>
      <c r="B287" s="17">
        <v>42837.166666666664</v>
      </c>
      <c r="C287">
        <f>(D287+E287)/2</f>
        <v>22.549999999999997</v>
      </c>
      <c r="D287">
        <v>22.7</v>
      </c>
      <c r="E287">
        <v>22.4</v>
      </c>
      <c r="F287">
        <v>93</v>
      </c>
      <c r="G287">
        <v>-3.37</v>
      </c>
      <c r="H287" s="19">
        <f t="shared" si="4"/>
        <v>-3.3700000000000002E-3</v>
      </c>
      <c r="I287">
        <v>48</v>
      </c>
      <c r="S287">
        <v>93</v>
      </c>
      <c r="T287">
        <v>93</v>
      </c>
      <c r="U287">
        <v>21.3</v>
      </c>
      <c r="V287">
        <v>21.5</v>
      </c>
      <c r="W287">
        <v>21.2</v>
      </c>
      <c r="X287">
        <v>999</v>
      </c>
      <c r="Y287">
        <v>1000</v>
      </c>
      <c r="Z287">
        <v>999</v>
      </c>
      <c r="AA287">
        <v>0.8</v>
      </c>
      <c r="AB287">
        <v>48</v>
      </c>
      <c r="AC287">
        <v>1.7</v>
      </c>
      <c r="AD287">
        <v>-3.37</v>
      </c>
      <c r="AE287">
        <v>0</v>
      </c>
    </row>
    <row r="288" spans="1:31" x14ac:dyDescent="0.2">
      <c r="A288" t="s">
        <v>37</v>
      </c>
      <c r="B288" s="17">
        <v>42837.125</v>
      </c>
      <c r="C288">
        <f>(D288+E288)/2</f>
        <v>23.05</v>
      </c>
      <c r="D288">
        <v>23.5</v>
      </c>
      <c r="E288">
        <v>22.6</v>
      </c>
      <c r="F288">
        <v>93</v>
      </c>
      <c r="G288">
        <v>-2.79</v>
      </c>
      <c r="H288" s="19">
        <f t="shared" si="4"/>
        <v>-2.7899999999999999E-3</v>
      </c>
      <c r="I288">
        <v>5</v>
      </c>
      <c r="S288">
        <v>93</v>
      </c>
      <c r="T288">
        <v>93</v>
      </c>
      <c r="U288">
        <v>21.5</v>
      </c>
      <c r="V288">
        <v>22.3</v>
      </c>
      <c r="W288">
        <v>21.5</v>
      </c>
      <c r="X288">
        <v>1000</v>
      </c>
      <c r="Y288">
        <v>1001</v>
      </c>
      <c r="Z288">
        <v>1000</v>
      </c>
      <c r="AA288">
        <v>0.2</v>
      </c>
      <c r="AB288">
        <v>5</v>
      </c>
      <c r="AC288">
        <v>1.2</v>
      </c>
      <c r="AD288">
        <v>-2.79</v>
      </c>
      <c r="AE288">
        <v>0</v>
      </c>
    </row>
    <row r="289" spans="1:31" x14ac:dyDescent="0.2">
      <c r="A289" t="s">
        <v>37</v>
      </c>
      <c r="B289" s="17">
        <v>42837.083333333336</v>
      </c>
      <c r="C289">
        <f>(D289+E289)/2</f>
        <v>23.4</v>
      </c>
      <c r="D289">
        <v>23.6</v>
      </c>
      <c r="E289">
        <v>23.2</v>
      </c>
      <c r="F289">
        <v>93</v>
      </c>
      <c r="G289">
        <v>-2.81</v>
      </c>
      <c r="H289" s="19">
        <f t="shared" si="4"/>
        <v>-2.81E-3</v>
      </c>
      <c r="I289">
        <v>290</v>
      </c>
      <c r="S289">
        <v>93</v>
      </c>
      <c r="T289">
        <v>93</v>
      </c>
      <c r="U289">
        <v>22.3</v>
      </c>
      <c r="V289">
        <v>22.5</v>
      </c>
      <c r="W289">
        <v>22.1</v>
      </c>
      <c r="X289">
        <v>1001</v>
      </c>
      <c r="Y289">
        <v>1001.3</v>
      </c>
      <c r="Z289">
        <v>1001</v>
      </c>
      <c r="AA289">
        <v>0.7</v>
      </c>
      <c r="AB289">
        <v>290</v>
      </c>
      <c r="AC289">
        <v>1.7</v>
      </c>
      <c r="AD289">
        <v>-2.81</v>
      </c>
      <c r="AE289">
        <v>0</v>
      </c>
    </row>
    <row r="290" spans="1:31" x14ac:dyDescent="0.2">
      <c r="A290" t="s">
        <v>37</v>
      </c>
      <c r="B290" s="17">
        <v>42837.041666666664</v>
      </c>
      <c r="C290">
        <f>(D290+E290)/2</f>
        <v>23.45</v>
      </c>
      <c r="D290">
        <v>23.7</v>
      </c>
      <c r="E290">
        <v>23.2</v>
      </c>
      <c r="F290">
        <v>93</v>
      </c>
      <c r="G290">
        <v>-2.66</v>
      </c>
      <c r="H290" s="19">
        <f t="shared" si="4"/>
        <v>-2.66E-3</v>
      </c>
      <c r="I290">
        <v>203</v>
      </c>
      <c r="S290">
        <v>93</v>
      </c>
      <c r="T290">
        <v>93</v>
      </c>
      <c r="U290">
        <v>22.2</v>
      </c>
      <c r="V290">
        <v>22.5</v>
      </c>
      <c r="W290">
        <v>22</v>
      </c>
      <c r="X290">
        <v>1001.3</v>
      </c>
      <c r="Y290">
        <v>1001.3</v>
      </c>
      <c r="Z290">
        <v>1000.9</v>
      </c>
      <c r="AA290">
        <v>0.4</v>
      </c>
      <c r="AB290">
        <v>203</v>
      </c>
      <c r="AC290">
        <v>1.5</v>
      </c>
      <c r="AD290">
        <v>-2.66</v>
      </c>
      <c r="AE290">
        <v>0</v>
      </c>
    </row>
    <row r="291" spans="1:31" x14ac:dyDescent="0.2">
      <c r="A291" t="s">
        <v>37</v>
      </c>
      <c r="B291" s="17">
        <v>42837</v>
      </c>
      <c r="C291">
        <f>(D291+E291)/2</f>
        <v>23.700000000000003</v>
      </c>
      <c r="D291">
        <v>23.8</v>
      </c>
      <c r="E291">
        <v>23.6</v>
      </c>
      <c r="F291">
        <v>93</v>
      </c>
      <c r="G291">
        <v>-2.73</v>
      </c>
      <c r="H291" s="19">
        <f t="shared" si="4"/>
        <v>-2.7299999999999998E-3</v>
      </c>
      <c r="I291">
        <v>177</v>
      </c>
      <c r="S291">
        <v>93</v>
      </c>
      <c r="T291">
        <v>93</v>
      </c>
      <c r="U291">
        <v>22.5</v>
      </c>
      <c r="V291">
        <v>22.5</v>
      </c>
      <c r="W291">
        <v>22.3</v>
      </c>
      <c r="X291">
        <v>1000.9</v>
      </c>
      <c r="Y291">
        <v>1000.9</v>
      </c>
      <c r="Z291">
        <v>1000.2</v>
      </c>
      <c r="AA291">
        <v>0.2</v>
      </c>
      <c r="AB291">
        <v>177</v>
      </c>
      <c r="AC291">
        <v>1.2</v>
      </c>
      <c r="AD291">
        <v>-2.73</v>
      </c>
      <c r="AE291">
        <v>0</v>
      </c>
    </row>
    <row r="292" spans="1:31" x14ac:dyDescent="0.2">
      <c r="A292" t="s">
        <v>37</v>
      </c>
      <c r="B292" s="17">
        <v>42838.958333333336</v>
      </c>
      <c r="C292">
        <f>(D292+E292)/2</f>
        <v>24.5</v>
      </c>
      <c r="D292">
        <v>24.6</v>
      </c>
      <c r="E292">
        <v>24.4</v>
      </c>
      <c r="F292">
        <v>92</v>
      </c>
      <c r="G292">
        <v>-2.68</v>
      </c>
      <c r="H292" s="19">
        <f t="shared" si="4"/>
        <v>-2.6800000000000001E-3</v>
      </c>
      <c r="I292">
        <v>220</v>
      </c>
      <c r="S292">
        <v>93</v>
      </c>
      <c r="T292">
        <v>92</v>
      </c>
      <c r="U292">
        <v>23.1</v>
      </c>
      <c r="V292">
        <v>23.4</v>
      </c>
      <c r="W292">
        <v>23.1</v>
      </c>
      <c r="X292">
        <v>999.2</v>
      </c>
      <c r="Y292">
        <v>999.4</v>
      </c>
      <c r="Z292">
        <v>999</v>
      </c>
      <c r="AA292">
        <v>0.7</v>
      </c>
      <c r="AB292">
        <v>220</v>
      </c>
      <c r="AC292">
        <v>2.6</v>
      </c>
      <c r="AD292">
        <v>-2.68</v>
      </c>
      <c r="AE292">
        <v>0</v>
      </c>
    </row>
    <row r="293" spans="1:31" x14ac:dyDescent="0.2">
      <c r="A293" t="s">
        <v>37</v>
      </c>
      <c r="B293" s="17">
        <v>42838.916666666664</v>
      </c>
      <c r="C293">
        <f>(D293+E293)/2</f>
        <v>24.65</v>
      </c>
      <c r="D293">
        <v>24.9</v>
      </c>
      <c r="E293">
        <v>24.4</v>
      </c>
      <c r="F293">
        <v>93</v>
      </c>
      <c r="G293">
        <v>-1.89</v>
      </c>
      <c r="H293" s="19">
        <f t="shared" si="4"/>
        <v>-1.89E-3</v>
      </c>
      <c r="I293">
        <v>32</v>
      </c>
      <c r="S293">
        <v>93</v>
      </c>
      <c r="T293">
        <v>92</v>
      </c>
      <c r="U293">
        <v>23.3</v>
      </c>
      <c r="V293">
        <v>23.6</v>
      </c>
      <c r="W293">
        <v>23.1</v>
      </c>
      <c r="X293">
        <v>999</v>
      </c>
      <c r="Y293">
        <v>999</v>
      </c>
      <c r="Z293">
        <v>998.2</v>
      </c>
      <c r="AA293">
        <v>1</v>
      </c>
      <c r="AB293">
        <v>32</v>
      </c>
      <c r="AC293">
        <v>1.7</v>
      </c>
      <c r="AD293">
        <v>-1.89</v>
      </c>
      <c r="AE293">
        <v>0</v>
      </c>
    </row>
    <row r="294" spans="1:31" x14ac:dyDescent="0.2">
      <c r="A294" t="s">
        <v>37</v>
      </c>
      <c r="B294" s="17">
        <v>42838.875</v>
      </c>
      <c r="C294">
        <f>(D294+E294)/2</f>
        <v>24.75</v>
      </c>
      <c r="D294">
        <v>25</v>
      </c>
      <c r="E294">
        <v>24.5</v>
      </c>
      <c r="F294">
        <v>92</v>
      </c>
      <c r="G294">
        <v>33.770000000000003</v>
      </c>
      <c r="H294" s="19">
        <f t="shared" si="4"/>
        <v>3.3770000000000001E-2</v>
      </c>
      <c r="I294">
        <v>94</v>
      </c>
      <c r="S294">
        <v>92</v>
      </c>
      <c r="T294">
        <v>91</v>
      </c>
      <c r="U294">
        <v>23.3</v>
      </c>
      <c r="V294">
        <v>23.4</v>
      </c>
      <c r="W294">
        <v>23</v>
      </c>
      <c r="X294">
        <v>998.2</v>
      </c>
      <c r="Y294">
        <v>998.2</v>
      </c>
      <c r="Z294">
        <v>997.6</v>
      </c>
      <c r="AA294">
        <v>0.7</v>
      </c>
      <c r="AB294">
        <v>94</v>
      </c>
      <c r="AC294">
        <v>1.4</v>
      </c>
      <c r="AD294">
        <v>33.770000000000003</v>
      </c>
      <c r="AE294">
        <v>0</v>
      </c>
    </row>
    <row r="295" spans="1:31" x14ac:dyDescent="0.2">
      <c r="A295" t="s">
        <v>37</v>
      </c>
      <c r="B295" s="17">
        <v>42838.833333333336</v>
      </c>
      <c r="C295">
        <f>(D295+E295)/2</f>
        <v>24.950000000000003</v>
      </c>
      <c r="D295">
        <v>25.1</v>
      </c>
      <c r="E295">
        <v>24.8</v>
      </c>
      <c r="F295">
        <v>91</v>
      </c>
      <c r="G295">
        <v>213.1</v>
      </c>
      <c r="H295" s="19">
        <f t="shared" si="4"/>
        <v>0.21309999999999998</v>
      </c>
      <c r="I295">
        <v>316</v>
      </c>
      <c r="S295">
        <v>92</v>
      </c>
      <c r="T295">
        <v>91</v>
      </c>
      <c r="U295">
        <v>23.3</v>
      </c>
      <c r="V295">
        <v>23.7</v>
      </c>
      <c r="W295">
        <v>23.3</v>
      </c>
      <c r="X295">
        <v>997.7</v>
      </c>
      <c r="Y295">
        <v>997.7</v>
      </c>
      <c r="Z295">
        <v>997.2</v>
      </c>
      <c r="AA295">
        <v>0.5</v>
      </c>
      <c r="AB295">
        <v>316</v>
      </c>
      <c r="AC295">
        <v>3.3</v>
      </c>
      <c r="AD295">
        <v>213.1</v>
      </c>
      <c r="AE295">
        <v>0</v>
      </c>
    </row>
    <row r="296" spans="1:31" x14ac:dyDescent="0.2">
      <c r="A296" t="s">
        <v>37</v>
      </c>
      <c r="B296" s="17">
        <v>42838.791666666664</v>
      </c>
      <c r="C296">
        <f>(D296+E296)/2</f>
        <v>25.1</v>
      </c>
      <c r="D296">
        <v>25.2</v>
      </c>
      <c r="E296">
        <v>25</v>
      </c>
      <c r="F296">
        <v>92</v>
      </c>
      <c r="G296">
        <v>335.7</v>
      </c>
      <c r="H296" s="19">
        <f t="shared" si="4"/>
        <v>0.3357</v>
      </c>
      <c r="I296">
        <v>277</v>
      </c>
      <c r="S296">
        <v>92</v>
      </c>
      <c r="T296">
        <v>92</v>
      </c>
      <c r="U296">
        <v>23.5</v>
      </c>
      <c r="V296">
        <v>23.8</v>
      </c>
      <c r="W296">
        <v>23.5</v>
      </c>
      <c r="X296">
        <v>997.3</v>
      </c>
      <c r="Y296">
        <v>997.4</v>
      </c>
      <c r="Z296">
        <v>997</v>
      </c>
      <c r="AA296">
        <v>1.8</v>
      </c>
      <c r="AB296">
        <v>277</v>
      </c>
      <c r="AC296">
        <v>3.6</v>
      </c>
      <c r="AD296">
        <v>335.7</v>
      </c>
      <c r="AE296">
        <v>0</v>
      </c>
    </row>
    <row r="297" spans="1:31" x14ac:dyDescent="0.2">
      <c r="A297" t="s">
        <v>37</v>
      </c>
      <c r="B297" s="17">
        <v>42838.75</v>
      </c>
      <c r="C297">
        <f>(D297+E297)/2</f>
        <v>25</v>
      </c>
      <c r="D297">
        <v>25.4</v>
      </c>
      <c r="E297">
        <v>24.6</v>
      </c>
      <c r="F297">
        <v>92</v>
      </c>
      <c r="G297">
        <v>324.10000000000002</v>
      </c>
      <c r="H297" s="19">
        <f t="shared" si="4"/>
        <v>0.3241</v>
      </c>
      <c r="I297">
        <v>270</v>
      </c>
      <c r="S297">
        <v>92</v>
      </c>
      <c r="T297">
        <v>91</v>
      </c>
      <c r="U297">
        <v>23.7</v>
      </c>
      <c r="V297">
        <v>23.9</v>
      </c>
      <c r="W297">
        <v>23.2</v>
      </c>
      <c r="X297">
        <v>997.1</v>
      </c>
      <c r="Y297">
        <v>997.8</v>
      </c>
      <c r="Z297">
        <v>997.1</v>
      </c>
      <c r="AA297">
        <v>1.8</v>
      </c>
      <c r="AB297">
        <v>270</v>
      </c>
      <c r="AC297">
        <v>3.5</v>
      </c>
      <c r="AD297">
        <v>324.10000000000002</v>
      </c>
      <c r="AE297">
        <v>0.2</v>
      </c>
    </row>
    <row r="298" spans="1:31" x14ac:dyDescent="0.2">
      <c r="A298" t="s">
        <v>37</v>
      </c>
      <c r="B298" s="17">
        <v>42838.708333333336</v>
      </c>
      <c r="C298">
        <f>(D298+E298)/2</f>
        <v>24.5</v>
      </c>
      <c r="D298">
        <v>24.7</v>
      </c>
      <c r="E298">
        <v>24.3</v>
      </c>
      <c r="F298">
        <v>92</v>
      </c>
      <c r="G298">
        <v>184.3</v>
      </c>
      <c r="H298" s="19">
        <f t="shared" si="4"/>
        <v>0.18430000000000002</v>
      </c>
      <c r="I298">
        <v>38</v>
      </c>
      <c r="S298">
        <v>93</v>
      </c>
      <c r="T298">
        <v>92</v>
      </c>
      <c r="U298">
        <v>23.3</v>
      </c>
      <c r="V298">
        <v>23.4</v>
      </c>
      <c r="W298">
        <v>23</v>
      </c>
      <c r="X298">
        <v>997.8</v>
      </c>
      <c r="Y298">
        <v>1000.1</v>
      </c>
      <c r="Z298">
        <v>997.8</v>
      </c>
      <c r="AA298">
        <v>2</v>
      </c>
      <c r="AB298">
        <v>38</v>
      </c>
      <c r="AC298">
        <v>8.4</v>
      </c>
      <c r="AD298">
        <v>184.3</v>
      </c>
      <c r="AE298">
        <v>0.6</v>
      </c>
    </row>
    <row r="299" spans="1:31" x14ac:dyDescent="0.2">
      <c r="A299" t="s">
        <v>37</v>
      </c>
      <c r="B299" s="17">
        <v>42838.666666666664</v>
      </c>
      <c r="C299">
        <f>(D299+E299)/2</f>
        <v>23.700000000000003</v>
      </c>
      <c r="D299">
        <v>24.3</v>
      </c>
      <c r="E299">
        <v>23.1</v>
      </c>
      <c r="F299">
        <v>93</v>
      </c>
      <c r="G299">
        <v>101.1</v>
      </c>
      <c r="H299" s="19">
        <f t="shared" si="4"/>
        <v>0.1011</v>
      </c>
      <c r="I299">
        <v>123</v>
      </c>
      <c r="S299">
        <v>94</v>
      </c>
      <c r="T299">
        <v>93</v>
      </c>
      <c r="U299">
        <v>23.1</v>
      </c>
      <c r="V299">
        <v>23.2</v>
      </c>
      <c r="W299">
        <v>21.9</v>
      </c>
      <c r="X299">
        <v>1000.1</v>
      </c>
      <c r="Y299">
        <v>1001.4</v>
      </c>
      <c r="Z299">
        <v>1000.1</v>
      </c>
      <c r="AA299">
        <v>4.2</v>
      </c>
      <c r="AB299">
        <v>123</v>
      </c>
      <c r="AC299">
        <v>11.9</v>
      </c>
      <c r="AD299">
        <v>101.1</v>
      </c>
      <c r="AE299">
        <v>5.4</v>
      </c>
    </row>
    <row r="300" spans="1:31" x14ac:dyDescent="0.2">
      <c r="A300" t="s">
        <v>37</v>
      </c>
      <c r="B300" s="17">
        <v>42838.625</v>
      </c>
      <c r="C300">
        <f>(D300+E300)/2</f>
        <v>27.1</v>
      </c>
      <c r="D300">
        <v>30.9</v>
      </c>
      <c r="E300">
        <v>23.3</v>
      </c>
      <c r="F300">
        <v>93</v>
      </c>
      <c r="G300">
        <v>1891</v>
      </c>
      <c r="H300" s="19">
        <f t="shared" si="4"/>
        <v>1.891</v>
      </c>
      <c r="I300">
        <v>110</v>
      </c>
      <c r="S300">
        <v>93</v>
      </c>
      <c r="T300">
        <v>67</v>
      </c>
      <c r="U300">
        <v>22</v>
      </c>
      <c r="V300">
        <v>24.7</v>
      </c>
      <c r="W300">
        <v>21.4</v>
      </c>
      <c r="X300">
        <v>1001.4</v>
      </c>
      <c r="Y300">
        <v>1001.4</v>
      </c>
      <c r="Z300">
        <v>1000.3</v>
      </c>
      <c r="AA300">
        <v>7</v>
      </c>
      <c r="AB300">
        <v>110</v>
      </c>
      <c r="AC300">
        <v>15.5</v>
      </c>
      <c r="AD300">
        <v>1891</v>
      </c>
      <c r="AE300">
        <v>21</v>
      </c>
    </row>
    <row r="301" spans="1:31" x14ac:dyDescent="0.2">
      <c r="A301" t="s">
        <v>37</v>
      </c>
      <c r="B301" s="17">
        <v>42838.583333333336</v>
      </c>
      <c r="C301">
        <f>(D301+E301)/2</f>
        <v>29.65</v>
      </c>
      <c r="D301">
        <v>30.9</v>
      </c>
      <c r="E301">
        <v>28.4</v>
      </c>
      <c r="F301">
        <v>71</v>
      </c>
      <c r="G301">
        <v>2322</v>
      </c>
      <c r="H301" s="19">
        <f t="shared" si="4"/>
        <v>2.3220000000000001</v>
      </c>
      <c r="I301">
        <v>73</v>
      </c>
      <c r="S301">
        <v>79</v>
      </c>
      <c r="T301">
        <v>66</v>
      </c>
      <c r="U301">
        <v>24.5</v>
      </c>
      <c r="V301">
        <v>25.4</v>
      </c>
      <c r="W301">
        <v>22.7</v>
      </c>
      <c r="X301">
        <v>1000.4</v>
      </c>
      <c r="Y301">
        <v>1001</v>
      </c>
      <c r="Z301">
        <v>1000.4</v>
      </c>
      <c r="AA301">
        <v>3.2</v>
      </c>
      <c r="AB301">
        <v>73</v>
      </c>
      <c r="AC301">
        <v>7.3</v>
      </c>
      <c r="AD301">
        <v>2322</v>
      </c>
      <c r="AE301">
        <v>0</v>
      </c>
    </row>
    <row r="302" spans="1:31" x14ac:dyDescent="0.2">
      <c r="A302" t="s">
        <v>37</v>
      </c>
      <c r="B302" s="17">
        <v>42838.541666666664</v>
      </c>
      <c r="C302">
        <f>(D302+E302)/2</f>
        <v>29.65</v>
      </c>
      <c r="D302">
        <v>30</v>
      </c>
      <c r="E302">
        <v>29.3</v>
      </c>
      <c r="F302">
        <v>68</v>
      </c>
      <c r="G302">
        <v>2814</v>
      </c>
      <c r="H302" s="19">
        <f t="shared" si="4"/>
        <v>2.8140000000000001</v>
      </c>
      <c r="I302">
        <v>123</v>
      </c>
      <c r="S302">
        <v>70</v>
      </c>
      <c r="T302">
        <v>66</v>
      </c>
      <c r="U302">
        <v>23.4</v>
      </c>
      <c r="V302">
        <v>23.9</v>
      </c>
      <c r="W302">
        <v>22.5</v>
      </c>
      <c r="X302">
        <v>1001</v>
      </c>
      <c r="Y302">
        <v>1001.1</v>
      </c>
      <c r="Z302">
        <v>1000.8</v>
      </c>
      <c r="AA302">
        <v>4.0999999999999996</v>
      </c>
      <c r="AB302">
        <v>123</v>
      </c>
      <c r="AC302">
        <v>7.6</v>
      </c>
      <c r="AD302">
        <v>2814</v>
      </c>
      <c r="AE302">
        <v>0</v>
      </c>
    </row>
    <row r="303" spans="1:31" x14ac:dyDescent="0.2">
      <c r="A303" t="s">
        <v>37</v>
      </c>
      <c r="B303" s="17">
        <v>42838.5</v>
      </c>
      <c r="C303">
        <f>(D303+E303)/2</f>
        <v>29.25</v>
      </c>
      <c r="D303">
        <v>29.9</v>
      </c>
      <c r="E303">
        <v>28.6</v>
      </c>
      <c r="F303">
        <v>68</v>
      </c>
      <c r="G303">
        <v>2280</v>
      </c>
      <c r="H303" s="19">
        <f t="shared" si="4"/>
        <v>2.2799999999999998</v>
      </c>
      <c r="I303">
        <v>117</v>
      </c>
      <c r="S303">
        <v>73</v>
      </c>
      <c r="T303">
        <v>65</v>
      </c>
      <c r="U303">
        <v>23.3</v>
      </c>
      <c r="V303">
        <v>23.7</v>
      </c>
      <c r="W303">
        <v>22.3</v>
      </c>
      <c r="X303">
        <v>1000.8</v>
      </c>
      <c r="Y303">
        <v>1000.8</v>
      </c>
      <c r="Z303">
        <v>1000.2</v>
      </c>
      <c r="AA303">
        <v>3.4</v>
      </c>
      <c r="AB303">
        <v>117</v>
      </c>
      <c r="AC303">
        <v>7.1</v>
      </c>
      <c r="AD303">
        <v>2280</v>
      </c>
      <c r="AE303">
        <v>0</v>
      </c>
    </row>
    <row r="304" spans="1:31" x14ac:dyDescent="0.2">
      <c r="A304" t="s">
        <v>37</v>
      </c>
      <c r="B304" s="17">
        <v>42838.458333333336</v>
      </c>
      <c r="C304">
        <f>(D304+E304)/2</f>
        <v>28.4</v>
      </c>
      <c r="D304">
        <v>28.8</v>
      </c>
      <c r="E304">
        <v>28</v>
      </c>
      <c r="F304">
        <v>73</v>
      </c>
      <c r="G304">
        <v>1407</v>
      </c>
      <c r="H304" s="19">
        <f t="shared" si="4"/>
        <v>1.407</v>
      </c>
      <c r="I304">
        <v>118</v>
      </c>
      <c r="S304">
        <v>78</v>
      </c>
      <c r="T304">
        <v>71</v>
      </c>
      <c r="U304">
        <v>23.5</v>
      </c>
      <c r="V304">
        <v>23.8</v>
      </c>
      <c r="W304">
        <v>22.8</v>
      </c>
      <c r="X304">
        <v>1000.2</v>
      </c>
      <c r="Y304">
        <v>1000.2</v>
      </c>
      <c r="Z304">
        <v>999.7</v>
      </c>
      <c r="AA304">
        <v>2.6</v>
      </c>
      <c r="AB304">
        <v>118</v>
      </c>
      <c r="AC304">
        <v>5.2</v>
      </c>
      <c r="AD304">
        <v>1407</v>
      </c>
      <c r="AE304">
        <v>0</v>
      </c>
    </row>
    <row r="305" spans="1:31" x14ac:dyDescent="0.2">
      <c r="A305" t="s">
        <v>37</v>
      </c>
      <c r="B305" s="17">
        <v>42838.416666666664</v>
      </c>
      <c r="C305">
        <f>(D305+E305)/2</f>
        <v>26.4</v>
      </c>
      <c r="D305">
        <v>27.9</v>
      </c>
      <c r="E305">
        <v>24.9</v>
      </c>
      <c r="F305">
        <v>78</v>
      </c>
      <c r="G305">
        <v>325.7</v>
      </c>
      <c r="H305" s="19">
        <f t="shared" si="4"/>
        <v>0.32569999999999999</v>
      </c>
      <c r="I305">
        <v>114</v>
      </c>
      <c r="S305">
        <v>89</v>
      </c>
      <c r="T305">
        <v>77</v>
      </c>
      <c r="U305">
        <v>23.8</v>
      </c>
      <c r="V305">
        <v>24.1</v>
      </c>
      <c r="W305">
        <v>22.9</v>
      </c>
      <c r="X305">
        <v>999.7</v>
      </c>
      <c r="Y305">
        <v>999.7</v>
      </c>
      <c r="Z305">
        <v>999.3</v>
      </c>
      <c r="AA305">
        <v>0.8</v>
      </c>
      <c r="AB305">
        <v>114</v>
      </c>
      <c r="AC305">
        <v>3.3</v>
      </c>
      <c r="AD305">
        <v>325.7</v>
      </c>
      <c r="AE305">
        <v>0</v>
      </c>
    </row>
    <row r="306" spans="1:31" x14ac:dyDescent="0.2">
      <c r="A306" t="s">
        <v>37</v>
      </c>
      <c r="B306" s="17">
        <v>42838.375</v>
      </c>
      <c r="C306">
        <f>(D306+E306)/2</f>
        <v>24.8</v>
      </c>
      <c r="D306">
        <v>25.1</v>
      </c>
      <c r="E306">
        <v>24.5</v>
      </c>
      <c r="F306">
        <v>89</v>
      </c>
      <c r="G306">
        <v>18.600000000000001</v>
      </c>
      <c r="H306" s="19">
        <f t="shared" si="4"/>
        <v>1.8600000000000002E-2</v>
      </c>
      <c r="I306">
        <v>81</v>
      </c>
      <c r="S306">
        <v>89</v>
      </c>
      <c r="T306">
        <v>87</v>
      </c>
      <c r="U306">
        <v>22.9</v>
      </c>
      <c r="V306">
        <v>23</v>
      </c>
      <c r="W306">
        <v>22.4</v>
      </c>
      <c r="X306">
        <v>999.3</v>
      </c>
      <c r="Y306">
        <v>999.3</v>
      </c>
      <c r="Z306">
        <v>998.8</v>
      </c>
      <c r="AA306">
        <v>1.1000000000000001</v>
      </c>
      <c r="AB306">
        <v>81</v>
      </c>
      <c r="AC306">
        <v>2.1</v>
      </c>
      <c r="AD306">
        <v>18.600000000000001</v>
      </c>
      <c r="AE306">
        <v>0</v>
      </c>
    </row>
    <row r="307" spans="1:31" x14ac:dyDescent="0.2">
      <c r="A307" t="s">
        <v>37</v>
      </c>
      <c r="B307" s="17">
        <v>42838.333333333336</v>
      </c>
      <c r="C307">
        <f>(D307+E307)/2</f>
        <v>25.35</v>
      </c>
      <c r="D307">
        <v>25.7</v>
      </c>
      <c r="E307">
        <v>25</v>
      </c>
      <c r="F307">
        <v>87</v>
      </c>
      <c r="G307">
        <v>-3.54</v>
      </c>
      <c r="H307" s="19">
        <f t="shared" si="4"/>
        <v>-3.5400000000000002E-3</v>
      </c>
      <c r="I307">
        <v>146</v>
      </c>
      <c r="S307">
        <v>87</v>
      </c>
      <c r="T307">
        <v>85</v>
      </c>
      <c r="U307">
        <v>22.8</v>
      </c>
      <c r="V307">
        <v>23.1</v>
      </c>
      <c r="W307">
        <v>22.7</v>
      </c>
      <c r="X307">
        <v>998.8</v>
      </c>
      <c r="Y307">
        <v>998.8</v>
      </c>
      <c r="Z307">
        <v>998.5</v>
      </c>
      <c r="AA307">
        <v>0.5</v>
      </c>
      <c r="AB307">
        <v>146</v>
      </c>
      <c r="AC307">
        <v>3.1</v>
      </c>
      <c r="AD307">
        <v>-3.54</v>
      </c>
      <c r="AE307">
        <v>0</v>
      </c>
    </row>
    <row r="308" spans="1:31" x14ac:dyDescent="0.2">
      <c r="A308" t="s">
        <v>37</v>
      </c>
      <c r="B308" s="17">
        <v>42838.291666666664</v>
      </c>
      <c r="C308">
        <f>(D308+E308)/2</f>
        <v>25.65</v>
      </c>
      <c r="D308">
        <v>25.9</v>
      </c>
      <c r="E308">
        <v>25.4</v>
      </c>
      <c r="F308">
        <v>86</v>
      </c>
      <c r="G308">
        <v>-3.54</v>
      </c>
      <c r="H308" s="19">
        <f t="shared" si="4"/>
        <v>-3.5400000000000002E-3</v>
      </c>
      <c r="I308">
        <v>106</v>
      </c>
      <c r="S308">
        <v>88</v>
      </c>
      <c r="T308">
        <v>85</v>
      </c>
      <c r="U308">
        <v>23.1</v>
      </c>
      <c r="V308">
        <v>23.4</v>
      </c>
      <c r="W308">
        <v>23</v>
      </c>
      <c r="X308">
        <v>998.7</v>
      </c>
      <c r="Y308">
        <v>998.8</v>
      </c>
      <c r="Z308">
        <v>998.6</v>
      </c>
      <c r="AA308">
        <v>1.9</v>
      </c>
      <c r="AB308">
        <v>106</v>
      </c>
      <c r="AC308">
        <v>4.4000000000000004</v>
      </c>
      <c r="AD308">
        <v>-3.54</v>
      </c>
      <c r="AE308">
        <v>0</v>
      </c>
    </row>
    <row r="309" spans="1:31" x14ac:dyDescent="0.2">
      <c r="A309" t="s">
        <v>37</v>
      </c>
      <c r="B309" s="17">
        <v>42838.25</v>
      </c>
      <c r="C309">
        <f>(D309+E309)/2</f>
        <v>25.549999999999997</v>
      </c>
      <c r="D309">
        <v>25.7</v>
      </c>
      <c r="E309">
        <v>25.4</v>
      </c>
      <c r="F309">
        <v>88</v>
      </c>
      <c r="G309">
        <v>-3.54</v>
      </c>
      <c r="H309" s="19">
        <f t="shared" si="4"/>
        <v>-3.5400000000000002E-3</v>
      </c>
      <c r="I309">
        <v>101</v>
      </c>
      <c r="S309">
        <v>88</v>
      </c>
      <c r="T309">
        <v>87</v>
      </c>
      <c r="U309">
        <v>23.2</v>
      </c>
      <c r="V309">
        <v>23.4</v>
      </c>
      <c r="W309">
        <v>23.1</v>
      </c>
      <c r="X309">
        <v>998.6</v>
      </c>
      <c r="Y309">
        <v>998.8</v>
      </c>
      <c r="Z309">
        <v>998.5</v>
      </c>
      <c r="AA309">
        <v>1.9</v>
      </c>
      <c r="AB309">
        <v>101</v>
      </c>
      <c r="AC309">
        <v>4</v>
      </c>
      <c r="AD309">
        <v>-3.54</v>
      </c>
      <c r="AE309">
        <v>0</v>
      </c>
    </row>
    <row r="310" spans="1:31" x14ac:dyDescent="0.2">
      <c r="A310" t="s">
        <v>37</v>
      </c>
      <c r="B310" s="17">
        <v>42838.208333333336</v>
      </c>
      <c r="C310">
        <f>(D310+E310)/2</f>
        <v>25.6</v>
      </c>
      <c r="D310">
        <v>25.7</v>
      </c>
      <c r="E310">
        <v>25.5</v>
      </c>
      <c r="F310">
        <v>87</v>
      </c>
      <c r="G310">
        <v>-3.54</v>
      </c>
      <c r="H310" s="19">
        <f t="shared" si="4"/>
        <v>-3.5400000000000002E-3</v>
      </c>
      <c r="I310">
        <v>101</v>
      </c>
      <c r="S310">
        <v>87</v>
      </c>
      <c r="T310">
        <v>87</v>
      </c>
      <c r="U310">
        <v>23.3</v>
      </c>
      <c r="V310">
        <v>23.4</v>
      </c>
      <c r="W310">
        <v>23.2</v>
      </c>
      <c r="X310">
        <v>998.8</v>
      </c>
      <c r="Y310">
        <v>999.2</v>
      </c>
      <c r="Z310">
        <v>998.8</v>
      </c>
      <c r="AA310">
        <v>1.9</v>
      </c>
      <c r="AB310">
        <v>101</v>
      </c>
      <c r="AC310">
        <v>4.2</v>
      </c>
      <c r="AD310">
        <v>-3.54</v>
      </c>
      <c r="AE310">
        <v>0</v>
      </c>
    </row>
    <row r="311" spans="1:31" x14ac:dyDescent="0.2">
      <c r="A311" t="s">
        <v>37</v>
      </c>
      <c r="B311" s="17">
        <v>42838.166666666664</v>
      </c>
      <c r="C311">
        <f>(D311+E311)/2</f>
        <v>25.7</v>
      </c>
      <c r="D311">
        <v>25.9</v>
      </c>
      <c r="E311">
        <v>25.5</v>
      </c>
      <c r="F311">
        <v>87</v>
      </c>
      <c r="G311">
        <v>-3.54</v>
      </c>
      <c r="H311" s="19">
        <f t="shared" si="4"/>
        <v>-3.5400000000000002E-3</v>
      </c>
      <c r="I311">
        <v>110</v>
      </c>
      <c r="S311">
        <v>87</v>
      </c>
      <c r="T311">
        <v>86</v>
      </c>
      <c r="U311">
        <v>23.2</v>
      </c>
      <c r="V311">
        <v>23.3</v>
      </c>
      <c r="W311">
        <v>23.2</v>
      </c>
      <c r="X311">
        <v>999.2</v>
      </c>
      <c r="Y311">
        <v>1000.1</v>
      </c>
      <c r="Z311">
        <v>999.2</v>
      </c>
      <c r="AA311">
        <v>2.1</v>
      </c>
      <c r="AB311">
        <v>110</v>
      </c>
      <c r="AC311">
        <v>4.2</v>
      </c>
      <c r="AD311">
        <v>-3.54</v>
      </c>
      <c r="AE311">
        <v>0</v>
      </c>
    </row>
    <row r="312" spans="1:31" x14ac:dyDescent="0.2">
      <c r="A312" t="s">
        <v>37</v>
      </c>
      <c r="B312" s="17">
        <v>42838.125</v>
      </c>
      <c r="C312">
        <f>(D312+E312)/2</f>
        <v>25.950000000000003</v>
      </c>
      <c r="D312">
        <v>26.1</v>
      </c>
      <c r="E312">
        <v>25.8</v>
      </c>
      <c r="F312">
        <v>86</v>
      </c>
      <c r="G312">
        <v>-3.54</v>
      </c>
      <c r="H312" s="19">
        <f t="shared" si="4"/>
        <v>-3.5400000000000002E-3</v>
      </c>
      <c r="I312">
        <v>106</v>
      </c>
      <c r="S312">
        <v>86</v>
      </c>
      <c r="T312">
        <v>85</v>
      </c>
      <c r="U312">
        <v>23.3</v>
      </c>
      <c r="V312">
        <v>23.4</v>
      </c>
      <c r="W312">
        <v>23.2</v>
      </c>
      <c r="X312">
        <v>1000.1</v>
      </c>
      <c r="Y312">
        <v>1000.7</v>
      </c>
      <c r="Z312">
        <v>1000.1</v>
      </c>
      <c r="AA312">
        <v>2.6</v>
      </c>
      <c r="AB312">
        <v>106</v>
      </c>
      <c r="AC312">
        <v>4.8</v>
      </c>
      <c r="AD312">
        <v>-3.54</v>
      </c>
      <c r="AE312">
        <v>0</v>
      </c>
    </row>
    <row r="313" spans="1:31" x14ac:dyDescent="0.2">
      <c r="A313" t="s">
        <v>37</v>
      </c>
      <c r="B313" s="17">
        <v>42838.083333333336</v>
      </c>
      <c r="C313">
        <f>(D313+E313)/2</f>
        <v>26.1</v>
      </c>
      <c r="D313">
        <v>26.2</v>
      </c>
      <c r="E313">
        <v>26</v>
      </c>
      <c r="F313">
        <v>85</v>
      </c>
      <c r="G313">
        <v>-3.53</v>
      </c>
      <c r="H313" s="19">
        <f t="shared" si="4"/>
        <v>-3.5299999999999997E-3</v>
      </c>
      <c r="I313">
        <v>111</v>
      </c>
      <c r="S313">
        <v>85</v>
      </c>
      <c r="T313">
        <v>84</v>
      </c>
      <c r="U313">
        <v>23.3</v>
      </c>
      <c r="V313">
        <v>23.4</v>
      </c>
      <c r="W313">
        <v>23.3</v>
      </c>
      <c r="X313">
        <v>1000.6</v>
      </c>
      <c r="Y313">
        <v>1000.7</v>
      </c>
      <c r="Z313">
        <v>1000.6</v>
      </c>
      <c r="AA313">
        <v>2.7</v>
      </c>
      <c r="AB313">
        <v>111</v>
      </c>
      <c r="AC313">
        <v>5.9</v>
      </c>
      <c r="AD313">
        <v>-3.53</v>
      </c>
      <c r="AE313">
        <v>0</v>
      </c>
    </row>
    <row r="314" spans="1:31" x14ac:dyDescent="0.2">
      <c r="A314" t="s">
        <v>37</v>
      </c>
      <c r="B314" s="17">
        <v>42838.041666666664</v>
      </c>
      <c r="C314">
        <f>(D314+E314)/2</f>
        <v>26.1</v>
      </c>
      <c r="D314">
        <v>26.3</v>
      </c>
      <c r="E314">
        <v>25.9</v>
      </c>
      <c r="F314">
        <v>85</v>
      </c>
      <c r="G314">
        <v>-3.54</v>
      </c>
      <c r="H314" s="19">
        <f t="shared" si="4"/>
        <v>-3.5400000000000002E-3</v>
      </c>
      <c r="I314">
        <v>107</v>
      </c>
      <c r="S314">
        <v>85</v>
      </c>
      <c r="T314">
        <v>82</v>
      </c>
      <c r="U314">
        <v>23.3</v>
      </c>
      <c r="V314">
        <v>23.3</v>
      </c>
      <c r="W314">
        <v>23</v>
      </c>
      <c r="X314">
        <v>1000.7</v>
      </c>
      <c r="Y314">
        <v>1000.7</v>
      </c>
      <c r="Z314">
        <v>1000.4</v>
      </c>
      <c r="AA314">
        <v>3.9</v>
      </c>
      <c r="AB314">
        <v>107</v>
      </c>
      <c r="AC314">
        <v>6.1</v>
      </c>
      <c r="AD314">
        <v>-3.54</v>
      </c>
      <c r="AE314">
        <v>0</v>
      </c>
    </row>
    <row r="315" spans="1:31" x14ac:dyDescent="0.2">
      <c r="A315" t="s">
        <v>37</v>
      </c>
      <c r="B315" s="17">
        <v>42838</v>
      </c>
      <c r="C315">
        <f>(D315+E315)/2</f>
        <v>26.25</v>
      </c>
      <c r="D315">
        <v>26.5</v>
      </c>
      <c r="E315">
        <v>26</v>
      </c>
      <c r="F315">
        <v>84</v>
      </c>
      <c r="G315">
        <v>-3.54</v>
      </c>
      <c r="H315" s="19">
        <f t="shared" si="4"/>
        <v>-3.5400000000000002E-3</v>
      </c>
      <c r="I315">
        <v>106</v>
      </c>
      <c r="S315">
        <v>84</v>
      </c>
      <c r="T315">
        <v>82</v>
      </c>
      <c r="U315">
        <v>23.1</v>
      </c>
      <c r="V315">
        <v>23.1</v>
      </c>
      <c r="W315">
        <v>22.9</v>
      </c>
      <c r="X315">
        <v>1000.4</v>
      </c>
      <c r="Y315">
        <v>1000.4</v>
      </c>
      <c r="Z315">
        <v>999.9</v>
      </c>
      <c r="AA315">
        <v>3.1</v>
      </c>
      <c r="AB315">
        <v>106</v>
      </c>
      <c r="AC315">
        <v>6</v>
      </c>
      <c r="AD315">
        <v>-3.54</v>
      </c>
      <c r="AE315">
        <v>0</v>
      </c>
    </row>
    <row r="316" spans="1:31" x14ac:dyDescent="0.2">
      <c r="A316" t="s">
        <v>37</v>
      </c>
      <c r="B316" s="17">
        <v>42839.958333333336</v>
      </c>
      <c r="C316">
        <f>(D316+E316)/2</f>
        <v>26.45</v>
      </c>
      <c r="D316">
        <v>26.7</v>
      </c>
      <c r="E316">
        <v>26.2</v>
      </c>
      <c r="F316">
        <v>84</v>
      </c>
      <c r="G316">
        <v>-3.54</v>
      </c>
      <c r="H316" s="19">
        <f t="shared" si="4"/>
        <v>-3.5400000000000002E-3</v>
      </c>
      <c r="I316">
        <v>88</v>
      </c>
      <c r="S316">
        <v>84</v>
      </c>
      <c r="T316">
        <v>83</v>
      </c>
      <c r="U316">
        <v>23.2</v>
      </c>
      <c r="V316">
        <v>23.6</v>
      </c>
      <c r="W316">
        <v>23.2</v>
      </c>
      <c r="X316">
        <v>1000.1</v>
      </c>
      <c r="Y316">
        <v>1000.1</v>
      </c>
      <c r="Z316">
        <v>999.7</v>
      </c>
      <c r="AA316">
        <v>2.7</v>
      </c>
      <c r="AB316">
        <v>88</v>
      </c>
      <c r="AC316">
        <v>6</v>
      </c>
      <c r="AD316">
        <v>-3.54</v>
      </c>
      <c r="AE316">
        <v>0</v>
      </c>
    </row>
    <row r="317" spans="1:31" x14ac:dyDescent="0.2">
      <c r="A317" t="s">
        <v>37</v>
      </c>
      <c r="B317" s="17">
        <v>42839.916666666664</v>
      </c>
      <c r="C317">
        <f>(D317+E317)/2</f>
        <v>26.450000000000003</v>
      </c>
      <c r="D317">
        <v>26.6</v>
      </c>
      <c r="E317">
        <v>26.3</v>
      </c>
      <c r="F317">
        <v>85</v>
      </c>
      <c r="G317">
        <v>-3.54</v>
      </c>
      <c r="H317" s="19">
        <f t="shared" si="4"/>
        <v>-3.5400000000000002E-3</v>
      </c>
      <c r="I317">
        <v>98</v>
      </c>
      <c r="S317">
        <v>85</v>
      </c>
      <c r="T317">
        <v>84</v>
      </c>
      <c r="U317">
        <v>23.6</v>
      </c>
      <c r="V317">
        <v>23.6</v>
      </c>
      <c r="W317">
        <v>23.4</v>
      </c>
      <c r="X317">
        <v>999.8</v>
      </c>
      <c r="Y317">
        <v>999.8</v>
      </c>
      <c r="Z317">
        <v>998.7</v>
      </c>
      <c r="AA317">
        <v>3.3</v>
      </c>
      <c r="AB317">
        <v>98</v>
      </c>
      <c r="AC317">
        <v>6.6</v>
      </c>
      <c r="AD317">
        <v>-3.54</v>
      </c>
      <c r="AE317">
        <v>0</v>
      </c>
    </row>
    <row r="318" spans="1:31" x14ac:dyDescent="0.2">
      <c r="A318" t="s">
        <v>37</v>
      </c>
      <c r="B318" s="17">
        <v>42839.875</v>
      </c>
      <c r="C318">
        <f>(D318+E318)/2</f>
        <v>26.8</v>
      </c>
      <c r="D318">
        <v>27.3</v>
      </c>
      <c r="E318">
        <v>26.3</v>
      </c>
      <c r="F318">
        <v>84</v>
      </c>
      <c r="G318">
        <v>53.39</v>
      </c>
      <c r="H318" s="19">
        <f t="shared" si="4"/>
        <v>5.339E-2</v>
      </c>
      <c r="I318">
        <v>84</v>
      </c>
      <c r="S318">
        <v>84</v>
      </c>
      <c r="T318">
        <v>77</v>
      </c>
      <c r="U318">
        <v>23.4</v>
      </c>
      <c r="V318">
        <v>23.5</v>
      </c>
      <c r="W318">
        <v>23</v>
      </c>
      <c r="X318">
        <v>998.7</v>
      </c>
      <c r="Y318">
        <v>998.7</v>
      </c>
      <c r="Z318">
        <v>998.4</v>
      </c>
      <c r="AA318">
        <v>2.9</v>
      </c>
      <c r="AB318">
        <v>84</v>
      </c>
      <c r="AC318">
        <v>5.8</v>
      </c>
      <c r="AD318">
        <v>53.39</v>
      </c>
      <c r="AE318">
        <v>0</v>
      </c>
    </row>
    <row r="319" spans="1:31" x14ac:dyDescent="0.2">
      <c r="A319" t="s">
        <v>37</v>
      </c>
      <c r="B319" s="17">
        <v>42839.833333333336</v>
      </c>
      <c r="C319">
        <f>(D319+E319)/2</f>
        <v>27.1</v>
      </c>
      <c r="D319">
        <v>27.4</v>
      </c>
      <c r="E319">
        <v>26.8</v>
      </c>
      <c r="F319">
        <v>78</v>
      </c>
      <c r="G319">
        <v>288.60000000000002</v>
      </c>
      <c r="H319" s="19">
        <f t="shared" si="4"/>
        <v>0.28860000000000002</v>
      </c>
      <c r="I319">
        <v>92</v>
      </c>
      <c r="S319">
        <v>85</v>
      </c>
      <c r="T319">
        <v>77</v>
      </c>
      <c r="U319">
        <v>23.1</v>
      </c>
      <c r="V319">
        <v>24.1</v>
      </c>
      <c r="W319">
        <v>23.1</v>
      </c>
      <c r="X319">
        <v>998.4</v>
      </c>
      <c r="Y319">
        <v>998.5</v>
      </c>
      <c r="Z319">
        <v>997.4</v>
      </c>
      <c r="AA319">
        <v>3.5</v>
      </c>
      <c r="AB319">
        <v>92</v>
      </c>
      <c r="AC319">
        <v>6</v>
      </c>
      <c r="AD319">
        <v>288.60000000000002</v>
      </c>
      <c r="AE319">
        <v>0</v>
      </c>
    </row>
    <row r="320" spans="1:31" x14ac:dyDescent="0.2">
      <c r="A320" t="s">
        <v>37</v>
      </c>
      <c r="B320" s="17">
        <v>42839.791666666664</v>
      </c>
      <c r="C320">
        <f>(D320+E320)/2</f>
        <v>27.75</v>
      </c>
      <c r="D320">
        <v>28.4</v>
      </c>
      <c r="E320">
        <v>27.1</v>
      </c>
      <c r="F320">
        <v>83</v>
      </c>
      <c r="G320">
        <v>517.6</v>
      </c>
      <c r="H320" s="19">
        <f t="shared" si="4"/>
        <v>0.51760000000000006</v>
      </c>
      <c r="I320">
        <v>93</v>
      </c>
      <c r="S320">
        <v>83</v>
      </c>
      <c r="T320">
        <v>74</v>
      </c>
      <c r="U320">
        <v>24</v>
      </c>
      <c r="V320">
        <v>24</v>
      </c>
      <c r="W320">
        <v>23.1</v>
      </c>
      <c r="X320">
        <v>997.4</v>
      </c>
      <c r="Y320">
        <v>998</v>
      </c>
      <c r="Z320">
        <v>997.3</v>
      </c>
      <c r="AA320">
        <v>3.3</v>
      </c>
      <c r="AB320">
        <v>93</v>
      </c>
      <c r="AC320">
        <v>7.7</v>
      </c>
      <c r="AD320">
        <v>517.6</v>
      </c>
      <c r="AE320">
        <v>0</v>
      </c>
    </row>
    <row r="321" spans="1:31" x14ac:dyDescent="0.2">
      <c r="A321" t="s">
        <v>37</v>
      </c>
      <c r="B321" s="17">
        <v>42839.75</v>
      </c>
      <c r="C321">
        <f>(D321+E321)/2</f>
        <v>28.8</v>
      </c>
      <c r="D321">
        <v>29.3</v>
      </c>
      <c r="E321">
        <v>28.3</v>
      </c>
      <c r="F321">
        <v>74</v>
      </c>
      <c r="G321">
        <v>1555</v>
      </c>
      <c r="H321" s="19">
        <f t="shared" si="4"/>
        <v>1.5549999999999999</v>
      </c>
      <c r="I321">
        <v>116</v>
      </c>
      <c r="S321">
        <v>77</v>
      </c>
      <c r="T321">
        <v>69</v>
      </c>
      <c r="U321">
        <v>23.2</v>
      </c>
      <c r="V321">
        <v>24.8</v>
      </c>
      <c r="W321">
        <v>22.8</v>
      </c>
      <c r="X321">
        <v>997.8</v>
      </c>
      <c r="Y321">
        <v>997.9</v>
      </c>
      <c r="Z321">
        <v>997.5</v>
      </c>
      <c r="AA321">
        <v>4.5999999999999996</v>
      </c>
      <c r="AB321">
        <v>116</v>
      </c>
      <c r="AC321">
        <v>9.8000000000000007</v>
      </c>
      <c r="AD321">
        <v>1555</v>
      </c>
      <c r="AE321">
        <v>0</v>
      </c>
    </row>
    <row r="322" spans="1:31" x14ac:dyDescent="0.2">
      <c r="A322" t="s">
        <v>37</v>
      </c>
      <c r="B322" s="17">
        <v>42839.708333333336</v>
      </c>
      <c r="C322">
        <f>(D322+E322)/2</f>
        <v>29.85</v>
      </c>
      <c r="D322">
        <v>31.2</v>
      </c>
      <c r="E322">
        <v>28.5</v>
      </c>
      <c r="F322">
        <v>77</v>
      </c>
      <c r="G322">
        <v>2639</v>
      </c>
      <c r="H322" s="19">
        <f t="shared" si="4"/>
        <v>2.6389999999999998</v>
      </c>
      <c r="I322">
        <v>113</v>
      </c>
      <c r="S322">
        <v>77</v>
      </c>
      <c r="T322">
        <v>67</v>
      </c>
      <c r="U322">
        <v>24.4</v>
      </c>
      <c r="V322">
        <v>25.4</v>
      </c>
      <c r="W322">
        <v>23.4</v>
      </c>
      <c r="X322">
        <v>997.7</v>
      </c>
      <c r="Y322">
        <v>998.7</v>
      </c>
      <c r="Z322">
        <v>997.7</v>
      </c>
      <c r="AA322">
        <v>5.0999999999999996</v>
      </c>
      <c r="AB322">
        <v>113</v>
      </c>
      <c r="AC322">
        <v>11</v>
      </c>
      <c r="AD322">
        <v>2639</v>
      </c>
      <c r="AE322">
        <v>0</v>
      </c>
    </row>
    <row r="323" spans="1:31" x14ac:dyDescent="0.2">
      <c r="A323" t="s">
        <v>37</v>
      </c>
      <c r="B323" s="17">
        <v>42839.666666666664</v>
      </c>
      <c r="C323">
        <f>(D323+E323)/2</f>
        <v>27.799999999999997</v>
      </c>
      <c r="D323">
        <v>30.2</v>
      </c>
      <c r="E323">
        <v>25.4</v>
      </c>
      <c r="F323">
        <v>74</v>
      </c>
      <c r="G323">
        <v>2447</v>
      </c>
      <c r="H323" s="19">
        <f t="shared" ref="H323:H386" si="5">G323/1000</f>
        <v>2.4470000000000001</v>
      </c>
      <c r="I323">
        <v>115</v>
      </c>
      <c r="S323">
        <v>88</v>
      </c>
      <c r="T323">
        <v>70</v>
      </c>
      <c r="U323">
        <v>24.3</v>
      </c>
      <c r="V323">
        <v>25.3</v>
      </c>
      <c r="W323">
        <v>21.8</v>
      </c>
      <c r="X323">
        <v>998.7</v>
      </c>
      <c r="Y323">
        <v>999.7</v>
      </c>
      <c r="Z323">
        <v>998.7</v>
      </c>
      <c r="AA323">
        <v>4.8</v>
      </c>
      <c r="AB323">
        <v>115</v>
      </c>
      <c r="AC323">
        <v>10.9</v>
      </c>
      <c r="AD323">
        <v>2447</v>
      </c>
      <c r="AE323">
        <v>2.4</v>
      </c>
    </row>
    <row r="324" spans="1:31" x14ac:dyDescent="0.2">
      <c r="A324" t="s">
        <v>37</v>
      </c>
      <c r="B324" s="17">
        <v>42839.625</v>
      </c>
      <c r="C324">
        <f>(D324+E324)/2</f>
        <v>29.950000000000003</v>
      </c>
      <c r="D324">
        <v>30.8</v>
      </c>
      <c r="E324">
        <v>29.1</v>
      </c>
      <c r="F324">
        <v>70</v>
      </c>
      <c r="G324">
        <v>2981</v>
      </c>
      <c r="H324" s="19">
        <f t="shared" si="5"/>
        <v>2.9809999999999999</v>
      </c>
      <c r="I324">
        <v>126</v>
      </c>
      <c r="S324">
        <v>74</v>
      </c>
      <c r="T324">
        <v>67</v>
      </c>
      <c r="U324">
        <v>24.2</v>
      </c>
      <c r="V324">
        <v>24.7</v>
      </c>
      <c r="W324">
        <v>23.2</v>
      </c>
      <c r="X324">
        <v>999.5</v>
      </c>
      <c r="Y324">
        <v>999.9</v>
      </c>
      <c r="Z324">
        <v>999.4</v>
      </c>
      <c r="AA324">
        <v>4.8</v>
      </c>
      <c r="AB324">
        <v>126</v>
      </c>
      <c r="AC324">
        <v>10.1</v>
      </c>
      <c r="AD324">
        <v>2981</v>
      </c>
      <c r="AE324">
        <v>0</v>
      </c>
    </row>
    <row r="325" spans="1:31" x14ac:dyDescent="0.2">
      <c r="A325" t="s">
        <v>37</v>
      </c>
      <c r="B325" s="17">
        <v>42839.583333333336</v>
      </c>
      <c r="C325">
        <f>(D325+E325)/2</f>
        <v>28.6</v>
      </c>
      <c r="D325">
        <v>30.4</v>
      </c>
      <c r="E325">
        <v>26.8</v>
      </c>
      <c r="F325">
        <v>69</v>
      </c>
      <c r="G325">
        <v>3140</v>
      </c>
      <c r="H325" s="19">
        <f t="shared" si="5"/>
        <v>3.14</v>
      </c>
      <c r="I325">
        <v>132</v>
      </c>
      <c r="S325">
        <v>84</v>
      </c>
      <c r="T325">
        <v>69</v>
      </c>
      <c r="U325">
        <v>23.8</v>
      </c>
      <c r="V325">
        <v>25</v>
      </c>
      <c r="W325">
        <v>23.2</v>
      </c>
      <c r="X325">
        <v>999.8</v>
      </c>
      <c r="Y325">
        <v>1000.3</v>
      </c>
      <c r="Z325">
        <v>999.8</v>
      </c>
      <c r="AA325">
        <v>5.3</v>
      </c>
      <c r="AB325">
        <v>132</v>
      </c>
      <c r="AC325">
        <v>10.1</v>
      </c>
      <c r="AD325">
        <v>3140</v>
      </c>
      <c r="AE325">
        <v>0</v>
      </c>
    </row>
    <row r="326" spans="1:31" x14ac:dyDescent="0.2">
      <c r="A326" t="s">
        <v>37</v>
      </c>
      <c r="B326" s="17">
        <v>42839.541666666664</v>
      </c>
      <c r="C326">
        <f>(D326+E326)/2</f>
        <v>28.55</v>
      </c>
      <c r="D326">
        <v>29.6</v>
      </c>
      <c r="E326">
        <v>27.5</v>
      </c>
      <c r="F326">
        <v>78</v>
      </c>
      <c r="G326">
        <v>2287</v>
      </c>
      <c r="H326" s="19">
        <f t="shared" si="5"/>
        <v>2.2869999999999999</v>
      </c>
      <c r="I326">
        <v>116</v>
      </c>
      <c r="S326">
        <v>78</v>
      </c>
      <c r="T326">
        <v>69</v>
      </c>
      <c r="U326">
        <v>23.4</v>
      </c>
      <c r="V326">
        <v>24.1</v>
      </c>
      <c r="W326">
        <v>22.5</v>
      </c>
      <c r="X326">
        <v>1000.2</v>
      </c>
      <c r="Y326">
        <v>1000.2</v>
      </c>
      <c r="Z326">
        <v>999.9</v>
      </c>
      <c r="AA326">
        <v>4.5</v>
      </c>
      <c r="AB326">
        <v>116</v>
      </c>
      <c r="AC326">
        <v>9</v>
      </c>
      <c r="AD326">
        <v>2287</v>
      </c>
      <c r="AE326">
        <v>0</v>
      </c>
    </row>
    <row r="327" spans="1:31" x14ac:dyDescent="0.2">
      <c r="A327" t="s">
        <v>37</v>
      </c>
      <c r="B327" s="17">
        <v>42839.5</v>
      </c>
      <c r="C327">
        <f>(D327+E327)/2</f>
        <v>27.15</v>
      </c>
      <c r="D327">
        <v>27.6</v>
      </c>
      <c r="E327">
        <v>26.7</v>
      </c>
      <c r="F327">
        <v>76</v>
      </c>
      <c r="G327">
        <v>658.5</v>
      </c>
      <c r="H327" s="19">
        <f t="shared" si="5"/>
        <v>0.65849999999999997</v>
      </c>
      <c r="I327">
        <v>135</v>
      </c>
      <c r="S327">
        <v>78</v>
      </c>
      <c r="T327">
        <v>75</v>
      </c>
      <c r="U327">
        <v>23</v>
      </c>
      <c r="V327">
        <v>23</v>
      </c>
      <c r="W327">
        <v>22.4</v>
      </c>
      <c r="X327">
        <v>1000.1</v>
      </c>
      <c r="Y327">
        <v>1000.1</v>
      </c>
      <c r="Z327">
        <v>999.5</v>
      </c>
      <c r="AA327">
        <v>3.3</v>
      </c>
      <c r="AB327">
        <v>135</v>
      </c>
      <c r="AC327">
        <v>8.6</v>
      </c>
      <c r="AD327">
        <v>658.5</v>
      </c>
      <c r="AE327">
        <v>0</v>
      </c>
    </row>
    <row r="328" spans="1:31" x14ac:dyDescent="0.2">
      <c r="A328" t="s">
        <v>37</v>
      </c>
      <c r="B328" s="17">
        <v>42839.458333333336</v>
      </c>
      <c r="C328">
        <f>(D328+E328)/2</f>
        <v>26.6</v>
      </c>
      <c r="D328">
        <v>26.8</v>
      </c>
      <c r="E328">
        <v>26.4</v>
      </c>
      <c r="F328">
        <v>77</v>
      </c>
      <c r="G328">
        <v>300.7</v>
      </c>
      <c r="H328" s="19">
        <f t="shared" si="5"/>
        <v>0.30069999999999997</v>
      </c>
      <c r="I328">
        <v>123</v>
      </c>
      <c r="S328">
        <v>79</v>
      </c>
      <c r="T328">
        <v>77</v>
      </c>
      <c r="U328">
        <v>22.4</v>
      </c>
      <c r="V328">
        <v>22.6</v>
      </c>
      <c r="W328">
        <v>22.4</v>
      </c>
      <c r="X328">
        <v>999.6</v>
      </c>
      <c r="Y328">
        <v>999.7</v>
      </c>
      <c r="Z328">
        <v>998.9</v>
      </c>
      <c r="AA328">
        <v>4.3</v>
      </c>
      <c r="AB328">
        <v>123</v>
      </c>
      <c r="AC328">
        <v>7.8</v>
      </c>
      <c r="AD328">
        <v>300.7</v>
      </c>
      <c r="AE328">
        <v>0</v>
      </c>
    </row>
    <row r="329" spans="1:31" x14ac:dyDescent="0.2">
      <c r="A329" t="s">
        <v>37</v>
      </c>
      <c r="B329" s="17">
        <v>42839.416666666664</v>
      </c>
      <c r="C329">
        <f>(D329+E329)/2</f>
        <v>26</v>
      </c>
      <c r="D329">
        <v>26.5</v>
      </c>
      <c r="E329">
        <v>25.5</v>
      </c>
      <c r="F329">
        <v>79</v>
      </c>
      <c r="G329">
        <v>156.80000000000001</v>
      </c>
      <c r="H329" s="19">
        <f t="shared" si="5"/>
        <v>0.15680000000000002</v>
      </c>
      <c r="I329">
        <v>133</v>
      </c>
      <c r="S329">
        <v>82</v>
      </c>
      <c r="T329">
        <v>79</v>
      </c>
      <c r="U329">
        <v>22.6</v>
      </c>
      <c r="V329">
        <v>22.7</v>
      </c>
      <c r="W329">
        <v>22</v>
      </c>
      <c r="X329">
        <v>998.9</v>
      </c>
      <c r="Y329">
        <v>998.9</v>
      </c>
      <c r="Z329">
        <v>998.5</v>
      </c>
      <c r="AA329">
        <v>3.1</v>
      </c>
      <c r="AB329">
        <v>133</v>
      </c>
      <c r="AC329">
        <v>7.2</v>
      </c>
      <c r="AD329">
        <v>156.80000000000001</v>
      </c>
      <c r="AE329">
        <v>0</v>
      </c>
    </row>
    <row r="330" spans="1:31" x14ac:dyDescent="0.2">
      <c r="A330" t="s">
        <v>37</v>
      </c>
      <c r="B330" s="17">
        <v>42839.375</v>
      </c>
      <c r="C330">
        <f>(D330+E330)/2</f>
        <v>25.5</v>
      </c>
      <c r="D330">
        <v>25.9</v>
      </c>
      <c r="E330">
        <v>25.1</v>
      </c>
      <c r="F330">
        <v>81</v>
      </c>
      <c r="G330">
        <v>3.6739999999999999</v>
      </c>
      <c r="H330" s="19">
        <f t="shared" si="5"/>
        <v>3.6739999999999997E-3</v>
      </c>
      <c r="I330">
        <v>139</v>
      </c>
      <c r="S330">
        <v>89</v>
      </c>
      <c r="T330">
        <v>81</v>
      </c>
      <c r="U330">
        <v>22.3</v>
      </c>
      <c r="V330">
        <v>23.1</v>
      </c>
      <c r="W330">
        <v>22.3</v>
      </c>
      <c r="X330">
        <v>998.5</v>
      </c>
      <c r="Y330">
        <v>998.5</v>
      </c>
      <c r="Z330">
        <v>998</v>
      </c>
      <c r="AA330">
        <v>1.7</v>
      </c>
      <c r="AB330">
        <v>139</v>
      </c>
      <c r="AC330">
        <v>4.2</v>
      </c>
      <c r="AD330">
        <v>3.6739999999999999</v>
      </c>
      <c r="AE330">
        <v>0</v>
      </c>
    </row>
    <row r="331" spans="1:31" x14ac:dyDescent="0.2">
      <c r="A331" t="s">
        <v>37</v>
      </c>
      <c r="B331" s="17">
        <v>42839.333333333336</v>
      </c>
      <c r="C331">
        <f>(D331+E331)/2</f>
        <v>24.450000000000003</v>
      </c>
      <c r="D331">
        <v>25.1</v>
      </c>
      <c r="E331">
        <v>23.8</v>
      </c>
      <c r="F331">
        <v>89</v>
      </c>
      <c r="G331">
        <v>-3.53</v>
      </c>
      <c r="H331" s="19">
        <f t="shared" si="5"/>
        <v>-3.5299999999999997E-3</v>
      </c>
      <c r="I331">
        <v>107</v>
      </c>
      <c r="S331">
        <v>92</v>
      </c>
      <c r="T331">
        <v>89</v>
      </c>
      <c r="U331">
        <v>23.1</v>
      </c>
      <c r="V331">
        <v>23.1</v>
      </c>
      <c r="W331">
        <v>22.3</v>
      </c>
      <c r="X331">
        <v>998.1</v>
      </c>
      <c r="Y331">
        <v>998.1</v>
      </c>
      <c r="Z331">
        <v>997.9</v>
      </c>
      <c r="AA331">
        <v>1.9</v>
      </c>
      <c r="AB331">
        <v>107</v>
      </c>
      <c r="AC331">
        <v>5</v>
      </c>
      <c r="AD331">
        <v>-3.53</v>
      </c>
      <c r="AE331">
        <v>0</v>
      </c>
    </row>
    <row r="332" spans="1:31" x14ac:dyDescent="0.2">
      <c r="A332" t="s">
        <v>37</v>
      </c>
      <c r="B332" s="17">
        <v>42839.291666666664</v>
      </c>
      <c r="C332">
        <f>(D332+E332)/2</f>
        <v>23.9</v>
      </c>
      <c r="D332">
        <v>24.1</v>
      </c>
      <c r="E332">
        <v>23.7</v>
      </c>
      <c r="F332">
        <v>92</v>
      </c>
      <c r="G332">
        <v>-3.24</v>
      </c>
      <c r="H332" s="19">
        <f t="shared" si="5"/>
        <v>-3.2400000000000003E-3</v>
      </c>
      <c r="I332">
        <v>25</v>
      </c>
      <c r="S332">
        <v>92</v>
      </c>
      <c r="T332">
        <v>90</v>
      </c>
      <c r="U332">
        <v>22.4</v>
      </c>
      <c r="V332">
        <v>22.5</v>
      </c>
      <c r="W332">
        <v>22.2</v>
      </c>
      <c r="X332">
        <v>997.9</v>
      </c>
      <c r="Y332">
        <v>997.9</v>
      </c>
      <c r="Z332">
        <v>997.7</v>
      </c>
      <c r="AA332">
        <v>0.6</v>
      </c>
      <c r="AB332">
        <v>25</v>
      </c>
      <c r="AC332">
        <v>2</v>
      </c>
      <c r="AD332">
        <v>-3.24</v>
      </c>
      <c r="AE332">
        <v>0</v>
      </c>
    </row>
    <row r="333" spans="1:31" x14ac:dyDescent="0.2">
      <c r="A333" t="s">
        <v>37</v>
      </c>
      <c r="B333" s="17">
        <v>42839.25</v>
      </c>
      <c r="C333">
        <f>(D333+E333)/2</f>
        <v>24.95</v>
      </c>
      <c r="D333">
        <v>25.9</v>
      </c>
      <c r="E333">
        <v>24</v>
      </c>
      <c r="F333">
        <v>90</v>
      </c>
      <c r="G333">
        <v>-3.22</v>
      </c>
      <c r="H333" s="19">
        <f t="shared" si="5"/>
        <v>-3.2200000000000002E-3</v>
      </c>
      <c r="I333">
        <v>293</v>
      </c>
      <c r="S333">
        <v>90</v>
      </c>
      <c r="T333">
        <v>81</v>
      </c>
      <c r="U333">
        <v>22.3</v>
      </c>
      <c r="V333">
        <v>22.5</v>
      </c>
      <c r="W333">
        <v>21.6</v>
      </c>
      <c r="X333">
        <v>997.8</v>
      </c>
      <c r="Y333">
        <v>998</v>
      </c>
      <c r="Z333">
        <v>997.8</v>
      </c>
      <c r="AA333">
        <v>1</v>
      </c>
      <c r="AB333">
        <v>293</v>
      </c>
      <c r="AC333">
        <v>5.3</v>
      </c>
      <c r="AD333">
        <v>-3.22</v>
      </c>
      <c r="AE333">
        <v>0</v>
      </c>
    </row>
    <row r="334" spans="1:31" x14ac:dyDescent="0.2">
      <c r="A334" t="s">
        <v>37</v>
      </c>
      <c r="B334" s="17">
        <v>42839.208333333336</v>
      </c>
      <c r="C334">
        <f>(D334+E334)/2</f>
        <v>25.8</v>
      </c>
      <c r="D334">
        <v>26</v>
      </c>
      <c r="E334">
        <v>25.6</v>
      </c>
      <c r="F334">
        <v>81</v>
      </c>
      <c r="G334">
        <v>-3.54</v>
      </c>
      <c r="H334" s="19">
        <f t="shared" si="5"/>
        <v>-3.5400000000000002E-3</v>
      </c>
      <c r="I334">
        <v>111</v>
      </c>
      <c r="S334">
        <v>83</v>
      </c>
      <c r="T334">
        <v>81</v>
      </c>
      <c r="U334">
        <v>22.5</v>
      </c>
      <c r="V334">
        <v>22.6</v>
      </c>
      <c r="W334">
        <v>22.3</v>
      </c>
      <c r="X334">
        <v>997.9</v>
      </c>
      <c r="Y334">
        <v>998.5</v>
      </c>
      <c r="Z334">
        <v>997.9</v>
      </c>
      <c r="AA334">
        <v>3</v>
      </c>
      <c r="AB334">
        <v>111</v>
      </c>
      <c r="AC334">
        <v>6.8</v>
      </c>
      <c r="AD334">
        <v>-3.54</v>
      </c>
      <c r="AE334">
        <v>0</v>
      </c>
    </row>
    <row r="335" spans="1:31" x14ac:dyDescent="0.2">
      <c r="A335" t="s">
        <v>37</v>
      </c>
      <c r="B335" s="17">
        <v>42839.166666666664</v>
      </c>
      <c r="C335">
        <f>(D335+E335)/2</f>
        <v>25.75</v>
      </c>
      <c r="D335">
        <v>26</v>
      </c>
      <c r="E335">
        <v>25.5</v>
      </c>
      <c r="F335">
        <v>81</v>
      </c>
      <c r="G335">
        <v>-3.53</v>
      </c>
      <c r="H335" s="19">
        <f t="shared" si="5"/>
        <v>-3.5299999999999997E-3</v>
      </c>
      <c r="I335">
        <v>101</v>
      </c>
      <c r="S335">
        <v>84</v>
      </c>
      <c r="T335">
        <v>80</v>
      </c>
      <c r="U335">
        <v>22.3</v>
      </c>
      <c r="V335">
        <v>22.6</v>
      </c>
      <c r="W335">
        <v>22.2</v>
      </c>
      <c r="X335">
        <v>998.5</v>
      </c>
      <c r="Y335">
        <v>999.3</v>
      </c>
      <c r="Z335">
        <v>998.5</v>
      </c>
      <c r="AA335">
        <v>3.5</v>
      </c>
      <c r="AB335">
        <v>101</v>
      </c>
      <c r="AC335">
        <v>6.8</v>
      </c>
      <c r="AD335">
        <v>-3.53</v>
      </c>
      <c r="AE335">
        <v>0</v>
      </c>
    </row>
    <row r="336" spans="1:31" x14ac:dyDescent="0.2">
      <c r="A336" t="s">
        <v>37</v>
      </c>
      <c r="B336" s="17">
        <v>42839.125</v>
      </c>
      <c r="C336">
        <f>(D336+E336)/2</f>
        <v>25.6</v>
      </c>
      <c r="D336">
        <v>25.8</v>
      </c>
      <c r="E336">
        <v>25.4</v>
      </c>
      <c r="F336">
        <v>84</v>
      </c>
      <c r="G336">
        <v>-3.51</v>
      </c>
      <c r="H336" s="19">
        <f t="shared" si="5"/>
        <v>-3.5099999999999997E-3</v>
      </c>
      <c r="I336">
        <v>96</v>
      </c>
      <c r="S336">
        <v>84</v>
      </c>
      <c r="T336">
        <v>82</v>
      </c>
      <c r="U336">
        <v>22.5</v>
      </c>
      <c r="V336">
        <v>22.6</v>
      </c>
      <c r="W336">
        <v>22.3</v>
      </c>
      <c r="X336">
        <v>999.3</v>
      </c>
      <c r="Y336">
        <v>999.8</v>
      </c>
      <c r="Z336">
        <v>999.3</v>
      </c>
      <c r="AA336">
        <v>1.9</v>
      </c>
      <c r="AB336">
        <v>96</v>
      </c>
      <c r="AC336">
        <v>6.1</v>
      </c>
      <c r="AD336">
        <v>-3.51</v>
      </c>
      <c r="AE336">
        <v>0</v>
      </c>
    </row>
    <row r="337" spans="1:31" x14ac:dyDescent="0.2">
      <c r="A337" t="s">
        <v>37</v>
      </c>
      <c r="B337" s="17">
        <v>42839.083333333336</v>
      </c>
      <c r="C337">
        <f>(D337+E337)/2</f>
        <v>25.35</v>
      </c>
      <c r="D337">
        <v>25.7</v>
      </c>
      <c r="E337">
        <v>25</v>
      </c>
      <c r="F337">
        <v>83</v>
      </c>
      <c r="G337">
        <v>-3.46</v>
      </c>
      <c r="H337" s="19">
        <f t="shared" si="5"/>
        <v>-3.46E-3</v>
      </c>
      <c r="I337">
        <v>102</v>
      </c>
      <c r="S337">
        <v>87</v>
      </c>
      <c r="T337">
        <v>83</v>
      </c>
      <c r="U337">
        <v>22.5</v>
      </c>
      <c r="V337">
        <v>23.2</v>
      </c>
      <c r="W337">
        <v>22.4</v>
      </c>
      <c r="X337">
        <v>999.8</v>
      </c>
      <c r="Y337">
        <v>1000</v>
      </c>
      <c r="Z337">
        <v>999.8</v>
      </c>
      <c r="AA337">
        <v>3.3</v>
      </c>
      <c r="AB337">
        <v>102</v>
      </c>
      <c r="AC337">
        <v>5.9</v>
      </c>
      <c r="AD337">
        <v>-3.46</v>
      </c>
      <c r="AE337">
        <v>0</v>
      </c>
    </row>
    <row r="338" spans="1:31" x14ac:dyDescent="0.2">
      <c r="A338" t="s">
        <v>37</v>
      </c>
      <c r="B338" s="17">
        <v>42839.041666666664</v>
      </c>
      <c r="C338">
        <f>(D338+E338)/2</f>
        <v>25.05</v>
      </c>
      <c r="D338">
        <v>25.6</v>
      </c>
      <c r="E338">
        <v>24.5</v>
      </c>
      <c r="F338">
        <v>87</v>
      </c>
      <c r="G338">
        <v>-2.14</v>
      </c>
      <c r="H338" s="19">
        <f t="shared" si="5"/>
        <v>-2.14E-3</v>
      </c>
      <c r="I338">
        <v>105</v>
      </c>
      <c r="S338">
        <v>91</v>
      </c>
      <c r="T338">
        <v>87</v>
      </c>
      <c r="U338">
        <v>23.3</v>
      </c>
      <c r="V338">
        <v>23.5</v>
      </c>
      <c r="W338">
        <v>23</v>
      </c>
      <c r="X338">
        <v>1000</v>
      </c>
      <c r="Y338">
        <v>1000.1</v>
      </c>
      <c r="Z338">
        <v>999.7</v>
      </c>
      <c r="AA338">
        <v>2.8</v>
      </c>
      <c r="AB338">
        <v>105</v>
      </c>
      <c r="AC338">
        <v>5.2</v>
      </c>
      <c r="AD338">
        <v>-2.14</v>
      </c>
      <c r="AE338">
        <v>0.2</v>
      </c>
    </row>
    <row r="339" spans="1:31" x14ac:dyDescent="0.2">
      <c r="A339" t="s">
        <v>37</v>
      </c>
      <c r="B339" s="17">
        <v>42839</v>
      </c>
      <c r="C339">
        <f>(D339+E339)/2</f>
        <v>24.35</v>
      </c>
      <c r="D339">
        <v>24.5</v>
      </c>
      <c r="E339">
        <v>24.2</v>
      </c>
      <c r="F339">
        <v>92</v>
      </c>
      <c r="G339">
        <v>-2.0299999999999998</v>
      </c>
      <c r="H339" s="19">
        <f t="shared" si="5"/>
        <v>-2.0299999999999997E-3</v>
      </c>
      <c r="I339">
        <v>62</v>
      </c>
      <c r="S339">
        <v>92</v>
      </c>
      <c r="T339">
        <v>91</v>
      </c>
      <c r="U339">
        <v>23</v>
      </c>
      <c r="V339">
        <v>23.1</v>
      </c>
      <c r="W339">
        <v>22.8</v>
      </c>
      <c r="X339">
        <v>999.6</v>
      </c>
      <c r="Y339">
        <v>999.6</v>
      </c>
      <c r="Z339">
        <v>999.2</v>
      </c>
      <c r="AA339">
        <v>2</v>
      </c>
      <c r="AB339">
        <v>62</v>
      </c>
      <c r="AC339">
        <v>4.5</v>
      </c>
      <c r="AD339">
        <v>-2.0299999999999998</v>
      </c>
      <c r="AE339">
        <v>0</v>
      </c>
    </row>
    <row r="340" spans="1:31" x14ac:dyDescent="0.2">
      <c r="A340" t="s">
        <v>37</v>
      </c>
      <c r="B340" s="17">
        <v>42840.958333333336</v>
      </c>
      <c r="C340">
        <f>(D340+E340)/2</f>
        <v>27.35</v>
      </c>
      <c r="D340">
        <v>27.6</v>
      </c>
      <c r="E340">
        <v>27.1</v>
      </c>
      <c r="F340">
        <v>72</v>
      </c>
      <c r="G340">
        <v>-3.54</v>
      </c>
      <c r="H340" s="19">
        <f t="shared" si="5"/>
        <v>-3.5400000000000002E-3</v>
      </c>
      <c r="I340">
        <v>95</v>
      </c>
      <c r="S340">
        <v>73</v>
      </c>
      <c r="T340">
        <v>71</v>
      </c>
      <c r="U340">
        <v>21.6</v>
      </c>
      <c r="V340">
        <v>22.2</v>
      </c>
      <c r="W340">
        <v>21.6</v>
      </c>
      <c r="X340">
        <v>999.1</v>
      </c>
      <c r="Y340">
        <v>999.1</v>
      </c>
      <c r="Z340">
        <v>998.3</v>
      </c>
      <c r="AA340">
        <v>3.9</v>
      </c>
      <c r="AB340">
        <v>95</v>
      </c>
      <c r="AC340">
        <v>6.8</v>
      </c>
      <c r="AD340">
        <v>-3.54</v>
      </c>
      <c r="AE340">
        <v>0</v>
      </c>
    </row>
    <row r="341" spans="1:31" x14ac:dyDescent="0.2">
      <c r="A341" t="s">
        <v>37</v>
      </c>
      <c r="B341" s="17">
        <v>42840.916666666664</v>
      </c>
      <c r="C341">
        <f>(D341+E341)/2</f>
        <v>27.9</v>
      </c>
      <c r="D341">
        <v>28.3</v>
      </c>
      <c r="E341">
        <v>27.5</v>
      </c>
      <c r="F341">
        <v>73</v>
      </c>
      <c r="G341">
        <v>-3.54</v>
      </c>
      <c r="H341" s="19">
        <f t="shared" si="5"/>
        <v>-3.5400000000000002E-3</v>
      </c>
      <c r="I341">
        <v>105</v>
      </c>
      <c r="S341">
        <v>73</v>
      </c>
      <c r="T341">
        <v>68</v>
      </c>
      <c r="U341">
        <v>22.2</v>
      </c>
      <c r="V341">
        <v>22.2</v>
      </c>
      <c r="W341">
        <v>21.9</v>
      </c>
      <c r="X341">
        <v>998.3</v>
      </c>
      <c r="Y341">
        <v>998.3</v>
      </c>
      <c r="Z341">
        <v>997.9</v>
      </c>
      <c r="AA341">
        <v>3.6</v>
      </c>
      <c r="AB341">
        <v>105</v>
      </c>
      <c r="AC341">
        <v>8.4</v>
      </c>
      <c r="AD341">
        <v>-3.54</v>
      </c>
      <c r="AE341">
        <v>0</v>
      </c>
    </row>
    <row r="342" spans="1:31" x14ac:dyDescent="0.2">
      <c r="A342" t="s">
        <v>37</v>
      </c>
      <c r="B342" s="17">
        <v>42840.875</v>
      </c>
      <c r="C342">
        <f>(D342+E342)/2</f>
        <v>28.9</v>
      </c>
      <c r="D342">
        <v>29.5</v>
      </c>
      <c r="E342">
        <v>28.3</v>
      </c>
      <c r="F342">
        <v>68</v>
      </c>
      <c r="G342">
        <v>90.16</v>
      </c>
      <c r="H342" s="19">
        <f t="shared" si="5"/>
        <v>9.015999999999999E-2</v>
      </c>
      <c r="I342">
        <v>108</v>
      </c>
      <c r="S342">
        <v>68</v>
      </c>
      <c r="T342">
        <v>63</v>
      </c>
      <c r="U342">
        <v>21.9</v>
      </c>
      <c r="V342">
        <v>21.9</v>
      </c>
      <c r="W342">
        <v>21.6</v>
      </c>
      <c r="X342">
        <v>997.9</v>
      </c>
      <c r="Y342">
        <v>998</v>
      </c>
      <c r="Z342">
        <v>997.5</v>
      </c>
      <c r="AA342">
        <v>4.5</v>
      </c>
      <c r="AB342">
        <v>108</v>
      </c>
      <c r="AC342">
        <v>8</v>
      </c>
      <c r="AD342">
        <v>90.16</v>
      </c>
      <c r="AE342">
        <v>0</v>
      </c>
    </row>
    <row r="343" spans="1:31" x14ac:dyDescent="0.2">
      <c r="A343" t="s">
        <v>37</v>
      </c>
      <c r="B343" s="17">
        <v>42840.833333333336</v>
      </c>
      <c r="C343">
        <f>(D343+E343)/2</f>
        <v>30</v>
      </c>
      <c r="D343">
        <v>30.5</v>
      </c>
      <c r="E343">
        <v>29.5</v>
      </c>
      <c r="F343">
        <v>62</v>
      </c>
      <c r="G343">
        <v>771.9</v>
      </c>
      <c r="H343" s="19">
        <f t="shared" si="5"/>
        <v>0.77190000000000003</v>
      </c>
      <c r="I343">
        <v>113</v>
      </c>
      <c r="S343">
        <v>64</v>
      </c>
      <c r="T343">
        <v>58</v>
      </c>
      <c r="U343">
        <v>21.6</v>
      </c>
      <c r="V343">
        <v>22.6</v>
      </c>
      <c r="W343">
        <v>21.1</v>
      </c>
      <c r="X343">
        <v>997.5</v>
      </c>
      <c r="Y343">
        <v>997.5</v>
      </c>
      <c r="Z343">
        <v>997.1</v>
      </c>
      <c r="AA343">
        <v>3.3</v>
      </c>
      <c r="AB343">
        <v>113</v>
      </c>
      <c r="AC343">
        <v>9.5</v>
      </c>
      <c r="AD343">
        <v>771.9</v>
      </c>
      <c r="AE343">
        <v>0</v>
      </c>
    </row>
    <row r="344" spans="1:31" x14ac:dyDescent="0.2">
      <c r="A344" t="s">
        <v>37</v>
      </c>
      <c r="B344" s="17">
        <v>42840.791666666664</v>
      </c>
      <c r="C344">
        <f>(D344+E344)/2</f>
        <v>30.8</v>
      </c>
      <c r="D344">
        <v>31.1</v>
      </c>
      <c r="E344">
        <v>30.5</v>
      </c>
      <c r="F344">
        <v>63</v>
      </c>
      <c r="G344">
        <v>1620</v>
      </c>
      <c r="H344" s="19">
        <f t="shared" si="5"/>
        <v>1.62</v>
      </c>
      <c r="I344">
        <v>116</v>
      </c>
      <c r="S344">
        <v>64</v>
      </c>
      <c r="T344">
        <v>60</v>
      </c>
      <c r="U344">
        <v>22.6</v>
      </c>
      <c r="V344">
        <v>23.3</v>
      </c>
      <c r="W344">
        <v>22.1</v>
      </c>
      <c r="X344">
        <v>997.1</v>
      </c>
      <c r="Y344">
        <v>997.1</v>
      </c>
      <c r="Z344">
        <v>996.9</v>
      </c>
      <c r="AA344">
        <v>4.4000000000000004</v>
      </c>
      <c r="AB344">
        <v>116</v>
      </c>
      <c r="AC344">
        <v>9.6999999999999993</v>
      </c>
      <c r="AD344">
        <v>1620</v>
      </c>
      <c r="AE344">
        <v>0</v>
      </c>
    </row>
    <row r="345" spans="1:31" x14ac:dyDescent="0.2">
      <c r="A345" t="s">
        <v>37</v>
      </c>
      <c r="B345" s="17">
        <v>42840.75</v>
      </c>
      <c r="C345">
        <f>(D345+E345)/2</f>
        <v>30.950000000000003</v>
      </c>
      <c r="D345">
        <v>31.3</v>
      </c>
      <c r="E345">
        <v>30.6</v>
      </c>
      <c r="F345">
        <v>62</v>
      </c>
      <c r="G345">
        <v>2387</v>
      </c>
      <c r="H345" s="19">
        <f t="shared" si="5"/>
        <v>2.387</v>
      </c>
      <c r="I345">
        <v>102</v>
      </c>
      <c r="S345">
        <v>65</v>
      </c>
      <c r="T345">
        <v>59</v>
      </c>
      <c r="U345">
        <v>22.7</v>
      </c>
      <c r="V345">
        <v>23.7</v>
      </c>
      <c r="W345">
        <v>22.3</v>
      </c>
      <c r="X345">
        <v>997</v>
      </c>
      <c r="Y345">
        <v>997.4</v>
      </c>
      <c r="Z345">
        <v>997</v>
      </c>
      <c r="AA345">
        <v>5.3</v>
      </c>
      <c r="AB345">
        <v>102</v>
      </c>
      <c r="AC345">
        <v>9.6999999999999993</v>
      </c>
      <c r="AD345">
        <v>2387</v>
      </c>
      <c r="AE345">
        <v>0</v>
      </c>
    </row>
    <row r="346" spans="1:31" x14ac:dyDescent="0.2">
      <c r="A346" t="s">
        <v>37</v>
      </c>
      <c r="B346" s="17">
        <v>42840.708333333336</v>
      </c>
      <c r="C346">
        <f>(D346+E346)/2</f>
        <v>30.95</v>
      </c>
      <c r="D346">
        <v>31.5</v>
      </c>
      <c r="E346">
        <v>30.4</v>
      </c>
      <c r="F346">
        <v>64</v>
      </c>
      <c r="G346">
        <v>3065</v>
      </c>
      <c r="H346" s="19">
        <f t="shared" si="5"/>
        <v>3.0649999999999999</v>
      </c>
      <c r="I346">
        <v>110</v>
      </c>
      <c r="S346">
        <v>67</v>
      </c>
      <c r="T346">
        <v>61</v>
      </c>
      <c r="U346">
        <v>23.5</v>
      </c>
      <c r="V346">
        <v>24.1</v>
      </c>
      <c r="W346">
        <v>22.3</v>
      </c>
      <c r="X346">
        <v>997.4</v>
      </c>
      <c r="Y346">
        <v>998.2</v>
      </c>
      <c r="Z346">
        <v>997.4</v>
      </c>
      <c r="AA346">
        <v>4.9000000000000004</v>
      </c>
      <c r="AB346">
        <v>110</v>
      </c>
      <c r="AC346">
        <v>10.6</v>
      </c>
      <c r="AD346">
        <v>3065</v>
      </c>
      <c r="AE346">
        <v>0</v>
      </c>
    </row>
    <row r="347" spans="1:31" x14ac:dyDescent="0.2">
      <c r="A347" t="s">
        <v>37</v>
      </c>
      <c r="B347" s="17">
        <v>42840.666666666664</v>
      </c>
      <c r="C347">
        <f>(D347+E347)/2</f>
        <v>30.9</v>
      </c>
      <c r="D347">
        <v>31.7</v>
      </c>
      <c r="E347">
        <v>30.1</v>
      </c>
      <c r="F347">
        <v>63</v>
      </c>
      <c r="G347">
        <v>3562</v>
      </c>
      <c r="H347" s="19">
        <f t="shared" si="5"/>
        <v>3.5619999999999998</v>
      </c>
      <c r="I347">
        <v>114</v>
      </c>
      <c r="S347">
        <v>68</v>
      </c>
      <c r="T347">
        <v>61</v>
      </c>
      <c r="U347">
        <v>23.5</v>
      </c>
      <c r="V347">
        <v>24.1</v>
      </c>
      <c r="W347">
        <v>22.4</v>
      </c>
      <c r="X347">
        <v>998.2</v>
      </c>
      <c r="Y347">
        <v>999.1</v>
      </c>
      <c r="Z347">
        <v>998.2</v>
      </c>
      <c r="AA347">
        <v>5.3</v>
      </c>
      <c r="AB347">
        <v>114</v>
      </c>
      <c r="AC347">
        <v>9.8000000000000007</v>
      </c>
      <c r="AD347">
        <v>3562</v>
      </c>
      <c r="AE347">
        <v>0</v>
      </c>
    </row>
    <row r="348" spans="1:31" x14ac:dyDescent="0.2">
      <c r="A348" t="s">
        <v>37</v>
      </c>
      <c r="B348" s="17">
        <v>42840.625</v>
      </c>
      <c r="C348">
        <f>(D348+E348)/2</f>
        <v>30.05</v>
      </c>
      <c r="D348">
        <v>31.1</v>
      </c>
      <c r="E348">
        <v>29</v>
      </c>
      <c r="F348">
        <v>67</v>
      </c>
      <c r="G348">
        <v>2413</v>
      </c>
      <c r="H348" s="19">
        <f t="shared" si="5"/>
        <v>2.4129999999999998</v>
      </c>
      <c r="I348">
        <v>122</v>
      </c>
      <c r="S348">
        <v>69</v>
      </c>
      <c r="T348">
        <v>63</v>
      </c>
      <c r="U348">
        <v>23.4</v>
      </c>
      <c r="V348">
        <v>24.1</v>
      </c>
      <c r="W348">
        <v>22</v>
      </c>
      <c r="X348">
        <v>999.1</v>
      </c>
      <c r="Y348">
        <v>1000.2</v>
      </c>
      <c r="Z348">
        <v>999.1</v>
      </c>
      <c r="AA348">
        <v>4</v>
      </c>
      <c r="AB348">
        <v>122</v>
      </c>
      <c r="AC348">
        <v>9.1999999999999993</v>
      </c>
      <c r="AD348">
        <v>2413</v>
      </c>
      <c r="AE348">
        <v>0</v>
      </c>
    </row>
    <row r="349" spans="1:31" x14ac:dyDescent="0.2">
      <c r="A349" t="s">
        <v>37</v>
      </c>
      <c r="B349" s="17">
        <v>42840.583333333336</v>
      </c>
      <c r="C349">
        <f>(D349+E349)/2</f>
        <v>30.15</v>
      </c>
      <c r="D349">
        <v>31</v>
      </c>
      <c r="E349">
        <v>29.3</v>
      </c>
      <c r="F349">
        <v>63</v>
      </c>
      <c r="G349">
        <v>3443</v>
      </c>
      <c r="H349" s="19">
        <f t="shared" si="5"/>
        <v>3.4430000000000001</v>
      </c>
      <c r="I349">
        <v>132</v>
      </c>
      <c r="S349">
        <v>71</v>
      </c>
      <c r="T349">
        <v>63</v>
      </c>
      <c r="U349">
        <v>22.6</v>
      </c>
      <c r="V349">
        <v>24</v>
      </c>
      <c r="W349">
        <v>22.2</v>
      </c>
      <c r="X349">
        <v>1000.1</v>
      </c>
      <c r="Y349">
        <v>1000.3</v>
      </c>
      <c r="Z349">
        <v>1000</v>
      </c>
      <c r="AA349">
        <v>4.7</v>
      </c>
      <c r="AB349">
        <v>132</v>
      </c>
      <c r="AC349">
        <v>9.6999999999999993</v>
      </c>
      <c r="AD349">
        <v>3443</v>
      </c>
      <c r="AE349">
        <v>0</v>
      </c>
    </row>
    <row r="350" spans="1:31" x14ac:dyDescent="0.2">
      <c r="A350" t="s">
        <v>37</v>
      </c>
      <c r="B350" s="17">
        <v>42840.541666666664</v>
      </c>
      <c r="C350">
        <f>(D350+E350)/2</f>
        <v>29</v>
      </c>
      <c r="D350">
        <v>29.8</v>
      </c>
      <c r="E350">
        <v>28.2</v>
      </c>
      <c r="F350">
        <v>70</v>
      </c>
      <c r="G350">
        <v>2664</v>
      </c>
      <c r="H350" s="19">
        <f t="shared" si="5"/>
        <v>2.6640000000000001</v>
      </c>
      <c r="I350">
        <v>116</v>
      </c>
      <c r="S350">
        <v>73</v>
      </c>
      <c r="T350">
        <v>68</v>
      </c>
      <c r="U350">
        <v>23.6</v>
      </c>
      <c r="V350">
        <v>23.6</v>
      </c>
      <c r="W350">
        <v>22.6</v>
      </c>
      <c r="X350">
        <v>1000.2</v>
      </c>
      <c r="Y350">
        <v>1000.3</v>
      </c>
      <c r="Z350">
        <v>1000.1</v>
      </c>
      <c r="AA350">
        <v>5.4</v>
      </c>
      <c r="AB350">
        <v>116</v>
      </c>
      <c r="AC350">
        <v>9.6999999999999993</v>
      </c>
      <c r="AD350">
        <v>2664</v>
      </c>
      <c r="AE350">
        <v>0</v>
      </c>
    </row>
    <row r="351" spans="1:31" x14ac:dyDescent="0.2">
      <c r="A351" t="s">
        <v>37</v>
      </c>
      <c r="B351" s="17">
        <v>42840.5</v>
      </c>
      <c r="C351">
        <f>(D351+E351)/2</f>
        <v>28.3</v>
      </c>
      <c r="D351">
        <v>28.8</v>
      </c>
      <c r="E351">
        <v>27.8</v>
      </c>
      <c r="F351">
        <v>72</v>
      </c>
      <c r="G351">
        <v>1990</v>
      </c>
      <c r="H351" s="19">
        <f t="shared" si="5"/>
        <v>1.99</v>
      </c>
      <c r="I351">
        <v>123</v>
      </c>
      <c r="S351">
        <v>74</v>
      </c>
      <c r="T351">
        <v>69</v>
      </c>
      <c r="U351">
        <v>22.8</v>
      </c>
      <c r="V351">
        <v>23</v>
      </c>
      <c r="W351">
        <v>22</v>
      </c>
      <c r="X351">
        <v>1000.2</v>
      </c>
      <c r="Y351">
        <v>1000.2</v>
      </c>
      <c r="Z351">
        <v>999.8</v>
      </c>
      <c r="AA351">
        <v>4.2</v>
      </c>
      <c r="AB351">
        <v>123</v>
      </c>
      <c r="AC351">
        <v>11.6</v>
      </c>
      <c r="AD351">
        <v>1990</v>
      </c>
      <c r="AE351">
        <v>0</v>
      </c>
    </row>
    <row r="352" spans="1:31" x14ac:dyDescent="0.2">
      <c r="A352" t="s">
        <v>37</v>
      </c>
      <c r="B352" s="17">
        <v>42840.458333333336</v>
      </c>
      <c r="C352">
        <f>(D352+E352)/2</f>
        <v>27.55</v>
      </c>
      <c r="D352">
        <v>28.1</v>
      </c>
      <c r="E352">
        <v>27</v>
      </c>
      <c r="F352">
        <v>71</v>
      </c>
      <c r="G352">
        <v>1512</v>
      </c>
      <c r="H352" s="19">
        <f t="shared" si="5"/>
        <v>1.512</v>
      </c>
      <c r="I352">
        <v>127</v>
      </c>
      <c r="S352">
        <v>76</v>
      </c>
      <c r="T352">
        <v>71</v>
      </c>
      <c r="U352">
        <v>22.3</v>
      </c>
      <c r="V352">
        <v>22.7</v>
      </c>
      <c r="W352">
        <v>22.1</v>
      </c>
      <c r="X352">
        <v>999.8</v>
      </c>
      <c r="Y352">
        <v>999.9</v>
      </c>
      <c r="Z352">
        <v>999.5</v>
      </c>
      <c r="AA352">
        <v>4.0999999999999996</v>
      </c>
      <c r="AB352">
        <v>127</v>
      </c>
      <c r="AC352">
        <v>9.9</v>
      </c>
      <c r="AD352">
        <v>1512</v>
      </c>
      <c r="AE352">
        <v>0</v>
      </c>
    </row>
    <row r="353" spans="1:31" x14ac:dyDescent="0.2">
      <c r="A353" t="s">
        <v>37</v>
      </c>
      <c r="B353" s="17">
        <v>42840.416666666664</v>
      </c>
      <c r="C353">
        <f>(D353+E353)/2</f>
        <v>26.25</v>
      </c>
      <c r="D353">
        <v>27</v>
      </c>
      <c r="E353">
        <v>25.5</v>
      </c>
      <c r="F353">
        <v>75</v>
      </c>
      <c r="G353">
        <v>448.8</v>
      </c>
      <c r="H353" s="19">
        <f t="shared" si="5"/>
        <v>0.44880000000000003</v>
      </c>
      <c r="I353">
        <v>130</v>
      </c>
      <c r="S353">
        <v>82</v>
      </c>
      <c r="T353">
        <v>75</v>
      </c>
      <c r="U353">
        <v>22.2</v>
      </c>
      <c r="V353">
        <v>22.4</v>
      </c>
      <c r="W353">
        <v>22</v>
      </c>
      <c r="X353">
        <v>999.5</v>
      </c>
      <c r="Y353">
        <v>999.6</v>
      </c>
      <c r="Z353">
        <v>999.1</v>
      </c>
      <c r="AA353">
        <v>5</v>
      </c>
      <c r="AB353">
        <v>130</v>
      </c>
      <c r="AC353">
        <v>9.9</v>
      </c>
      <c r="AD353">
        <v>448.8</v>
      </c>
      <c r="AE353">
        <v>0.2</v>
      </c>
    </row>
    <row r="354" spans="1:31" x14ac:dyDescent="0.2">
      <c r="A354" t="s">
        <v>37</v>
      </c>
      <c r="B354" s="17">
        <v>42840.375</v>
      </c>
      <c r="C354">
        <f>(D354+E354)/2</f>
        <v>25.55</v>
      </c>
      <c r="D354">
        <v>26</v>
      </c>
      <c r="E354">
        <v>25.1</v>
      </c>
      <c r="F354">
        <v>82</v>
      </c>
      <c r="G354">
        <v>52.84</v>
      </c>
      <c r="H354" s="19">
        <f t="shared" si="5"/>
        <v>5.2840000000000005E-2</v>
      </c>
      <c r="I354">
        <v>127</v>
      </c>
      <c r="S354">
        <v>84</v>
      </c>
      <c r="T354">
        <v>79</v>
      </c>
      <c r="U354">
        <v>22.2</v>
      </c>
      <c r="V354">
        <v>22.4</v>
      </c>
      <c r="W354">
        <v>22</v>
      </c>
      <c r="X354">
        <v>999.1</v>
      </c>
      <c r="Y354">
        <v>999.1</v>
      </c>
      <c r="Z354">
        <v>998.5</v>
      </c>
      <c r="AA354">
        <v>3.5</v>
      </c>
      <c r="AB354">
        <v>127</v>
      </c>
      <c r="AC354">
        <v>9</v>
      </c>
      <c r="AD354">
        <v>52.84</v>
      </c>
      <c r="AE354">
        <v>0.6</v>
      </c>
    </row>
    <row r="355" spans="1:31" x14ac:dyDescent="0.2">
      <c r="A355" t="s">
        <v>37</v>
      </c>
      <c r="B355" s="17">
        <v>42840.333333333336</v>
      </c>
      <c r="C355">
        <f>(D355+E355)/2</f>
        <v>26.25</v>
      </c>
      <c r="D355">
        <v>26.6</v>
      </c>
      <c r="E355">
        <v>25.9</v>
      </c>
      <c r="F355">
        <v>79</v>
      </c>
      <c r="G355">
        <v>-3.15</v>
      </c>
      <c r="H355" s="19">
        <f t="shared" si="5"/>
        <v>-3.15E-3</v>
      </c>
      <c r="I355">
        <v>124</v>
      </c>
      <c r="S355">
        <v>79</v>
      </c>
      <c r="T355">
        <v>76</v>
      </c>
      <c r="U355">
        <v>22</v>
      </c>
      <c r="V355">
        <v>22.4</v>
      </c>
      <c r="W355">
        <v>22</v>
      </c>
      <c r="X355">
        <v>998.5</v>
      </c>
      <c r="Y355">
        <v>998.5</v>
      </c>
      <c r="Z355">
        <v>997.8</v>
      </c>
      <c r="AA355">
        <v>3.9</v>
      </c>
      <c r="AB355">
        <v>124</v>
      </c>
      <c r="AC355">
        <v>12.4</v>
      </c>
      <c r="AD355">
        <v>-3.15</v>
      </c>
      <c r="AE355">
        <v>0</v>
      </c>
    </row>
    <row r="356" spans="1:31" x14ac:dyDescent="0.2">
      <c r="A356" t="s">
        <v>37</v>
      </c>
      <c r="B356" s="17">
        <v>42840.291666666664</v>
      </c>
      <c r="C356">
        <f>(D356+E356)/2</f>
        <v>26.15</v>
      </c>
      <c r="D356">
        <v>26.6</v>
      </c>
      <c r="E356">
        <v>25.7</v>
      </c>
      <c r="F356">
        <v>78</v>
      </c>
      <c r="G356">
        <v>-1.78</v>
      </c>
      <c r="H356" s="19">
        <f t="shared" si="5"/>
        <v>-1.7800000000000001E-3</v>
      </c>
      <c r="I356">
        <v>123</v>
      </c>
      <c r="S356">
        <v>87</v>
      </c>
      <c r="T356">
        <v>77</v>
      </c>
      <c r="U356">
        <v>22.3</v>
      </c>
      <c r="V356">
        <v>23.3</v>
      </c>
      <c r="W356">
        <v>22.3</v>
      </c>
      <c r="X356">
        <v>997.9</v>
      </c>
      <c r="Y356">
        <v>998.4</v>
      </c>
      <c r="Z356">
        <v>997.8</v>
      </c>
      <c r="AA356">
        <v>4.5999999999999996</v>
      </c>
      <c r="AB356">
        <v>123</v>
      </c>
      <c r="AC356">
        <v>10.7</v>
      </c>
      <c r="AD356">
        <v>-1.78</v>
      </c>
      <c r="AE356">
        <v>0.2</v>
      </c>
    </row>
    <row r="357" spans="1:31" x14ac:dyDescent="0.2">
      <c r="A357" t="s">
        <v>37</v>
      </c>
      <c r="B357" s="17">
        <v>42840.25</v>
      </c>
      <c r="C357">
        <f>(D357+E357)/2</f>
        <v>25.8</v>
      </c>
      <c r="D357">
        <v>26</v>
      </c>
      <c r="E357">
        <v>25.6</v>
      </c>
      <c r="F357">
        <v>87</v>
      </c>
      <c r="G357">
        <v>-3.12</v>
      </c>
      <c r="H357" s="19">
        <f t="shared" si="5"/>
        <v>-3.1199999999999999E-3</v>
      </c>
      <c r="I357">
        <v>100</v>
      </c>
      <c r="S357">
        <v>88</v>
      </c>
      <c r="T357">
        <v>86</v>
      </c>
      <c r="U357">
        <v>23.2</v>
      </c>
      <c r="V357">
        <v>23.6</v>
      </c>
      <c r="W357">
        <v>23.2</v>
      </c>
      <c r="X357">
        <v>998.3</v>
      </c>
      <c r="Y357">
        <v>998.9</v>
      </c>
      <c r="Z357">
        <v>998.3</v>
      </c>
      <c r="AA357">
        <v>3.9</v>
      </c>
      <c r="AB357">
        <v>100</v>
      </c>
      <c r="AC357">
        <v>8.3000000000000007</v>
      </c>
      <c r="AD357">
        <v>-3.12</v>
      </c>
      <c r="AE357">
        <v>0</v>
      </c>
    </row>
    <row r="358" spans="1:31" x14ac:dyDescent="0.2">
      <c r="A358" t="s">
        <v>37</v>
      </c>
      <c r="B358" s="17">
        <v>42840.208333333336</v>
      </c>
      <c r="C358">
        <f>(D358+E358)/2</f>
        <v>24.9</v>
      </c>
      <c r="D358">
        <v>25.7</v>
      </c>
      <c r="E358">
        <v>24.1</v>
      </c>
      <c r="F358">
        <v>88</v>
      </c>
      <c r="G358">
        <v>-2.2400000000000002</v>
      </c>
      <c r="H358" s="19">
        <f t="shared" si="5"/>
        <v>-2.2400000000000002E-3</v>
      </c>
      <c r="I358">
        <v>105</v>
      </c>
      <c r="S358">
        <v>91</v>
      </c>
      <c r="T358">
        <v>88</v>
      </c>
      <c r="U358">
        <v>23.6</v>
      </c>
      <c r="V358">
        <v>23.6</v>
      </c>
      <c r="W358">
        <v>22.3</v>
      </c>
      <c r="X358">
        <v>998.9</v>
      </c>
      <c r="Y358">
        <v>999.9</v>
      </c>
      <c r="Z358">
        <v>998.9</v>
      </c>
      <c r="AA358">
        <v>4.4000000000000004</v>
      </c>
      <c r="AB358">
        <v>105</v>
      </c>
      <c r="AC358">
        <v>8.3000000000000007</v>
      </c>
      <c r="AD358">
        <v>-2.2400000000000002</v>
      </c>
      <c r="AE358">
        <v>0.2</v>
      </c>
    </row>
    <row r="359" spans="1:31" x14ac:dyDescent="0.2">
      <c r="A359" t="s">
        <v>37</v>
      </c>
      <c r="B359" s="17">
        <v>42840.166666666664</v>
      </c>
      <c r="C359">
        <f>(D359+E359)/2</f>
        <v>24.9</v>
      </c>
      <c r="D359">
        <v>25.7</v>
      </c>
      <c r="E359">
        <v>24.1</v>
      </c>
      <c r="F359">
        <v>90</v>
      </c>
      <c r="G359">
        <v>-2.4700000000000002</v>
      </c>
      <c r="H359" s="19">
        <f t="shared" si="5"/>
        <v>-2.4700000000000004E-3</v>
      </c>
      <c r="I359">
        <v>77</v>
      </c>
      <c r="S359">
        <v>90</v>
      </c>
      <c r="T359">
        <v>84</v>
      </c>
      <c r="U359">
        <v>22.4</v>
      </c>
      <c r="V359">
        <v>22.8</v>
      </c>
      <c r="W359">
        <v>21.9</v>
      </c>
      <c r="X359">
        <v>999.9</v>
      </c>
      <c r="Y359">
        <v>1000.7</v>
      </c>
      <c r="Z359">
        <v>999.9</v>
      </c>
      <c r="AA359">
        <v>3.1</v>
      </c>
      <c r="AB359">
        <v>77</v>
      </c>
      <c r="AC359">
        <v>8.1</v>
      </c>
      <c r="AD359">
        <v>-2.4700000000000002</v>
      </c>
      <c r="AE359">
        <v>0.2</v>
      </c>
    </row>
    <row r="360" spans="1:31" x14ac:dyDescent="0.2">
      <c r="A360" t="s">
        <v>37</v>
      </c>
      <c r="B360" s="17">
        <v>42840.125</v>
      </c>
      <c r="C360">
        <f>(D360+E360)/2</f>
        <v>25.9</v>
      </c>
      <c r="D360">
        <v>26.8</v>
      </c>
      <c r="E360">
        <v>25</v>
      </c>
      <c r="F360">
        <v>85</v>
      </c>
      <c r="G360">
        <v>-2.93</v>
      </c>
      <c r="H360" s="19">
        <f t="shared" si="5"/>
        <v>-2.9300000000000003E-3</v>
      </c>
      <c r="I360">
        <v>114</v>
      </c>
      <c r="S360">
        <v>85</v>
      </c>
      <c r="T360">
        <v>78</v>
      </c>
      <c r="U360">
        <v>22.4</v>
      </c>
      <c r="V360">
        <v>22.6</v>
      </c>
      <c r="W360">
        <v>21.8</v>
      </c>
      <c r="X360">
        <v>1000.6</v>
      </c>
      <c r="Y360">
        <v>1000.8</v>
      </c>
      <c r="Z360">
        <v>1000.5</v>
      </c>
      <c r="AA360">
        <v>3.7</v>
      </c>
      <c r="AB360">
        <v>114</v>
      </c>
      <c r="AC360">
        <v>10.4</v>
      </c>
      <c r="AD360">
        <v>-2.93</v>
      </c>
      <c r="AE360">
        <v>0.6</v>
      </c>
    </row>
    <row r="361" spans="1:31" x14ac:dyDescent="0.2">
      <c r="A361" t="s">
        <v>37</v>
      </c>
      <c r="B361" s="17">
        <v>42840.083333333336</v>
      </c>
      <c r="C361">
        <f>(D361+E361)/2</f>
        <v>26.450000000000003</v>
      </c>
      <c r="D361">
        <v>26.8</v>
      </c>
      <c r="E361">
        <v>26.1</v>
      </c>
      <c r="F361">
        <v>78</v>
      </c>
      <c r="G361">
        <v>-3.48</v>
      </c>
      <c r="H361" s="19">
        <f t="shared" si="5"/>
        <v>-3.48E-3</v>
      </c>
      <c r="I361">
        <v>107</v>
      </c>
      <c r="S361">
        <v>79</v>
      </c>
      <c r="T361">
        <v>77</v>
      </c>
      <c r="U361">
        <v>22.4</v>
      </c>
      <c r="V361">
        <v>22.5</v>
      </c>
      <c r="W361">
        <v>22.3</v>
      </c>
      <c r="X361">
        <v>1000.8</v>
      </c>
      <c r="Y361">
        <v>1001.1</v>
      </c>
      <c r="Z361">
        <v>1000.8</v>
      </c>
      <c r="AA361">
        <v>3.9</v>
      </c>
      <c r="AB361">
        <v>107</v>
      </c>
      <c r="AC361">
        <v>7.7</v>
      </c>
      <c r="AD361">
        <v>-3.48</v>
      </c>
      <c r="AE361">
        <v>0</v>
      </c>
    </row>
    <row r="362" spans="1:31" x14ac:dyDescent="0.2">
      <c r="A362" t="s">
        <v>37</v>
      </c>
      <c r="B362" s="17">
        <v>42840.041666666664</v>
      </c>
      <c r="C362">
        <f>(D362+E362)/2</f>
        <v>26.25</v>
      </c>
      <c r="D362">
        <v>26.5</v>
      </c>
      <c r="E362">
        <v>26</v>
      </c>
      <c r="F362">
        <v>79</v>
      </c>
      <c r="G362">
        <v>-3.45</v>
      </c>
      <c r="H362" s="19">
        <f t="shared" si="5"/>
        <v>-3.4500000000000004E-3</v>
      </c>
      <c r="I362">
        <v>112</v>
      </c>
      <c r="S362">
        <v>81</v>
      </c>
      <c r="T362">
        <v>78</v>
      </c>
      <c r="U362">
        <v>22.4</v>
      </c>
      <c r="V362">
        <v>22.7</v>
      </c>
      <c r="W362">
        <v>22.2</v>
      </c>
      <c r="X362">
        <v>1000.8</v>
      </c>
      <c r="Y362">
        <v>1001.1</v>
      </c>
      <c r="Z362">
        <v>1000.6</v>
      </c>
      <c r="AA362">
        <v>2.2000000000000002</v>
      </c>
      <c r="AB362">
        <v>112</v>
      </c>
      <c r="AC362">
        <v>5.4</v>
      </c>
      <c r="AD362">
        <v>-3.45</v>
      </c>
      <c r="AE362">
        <v>0</v>
      </c>
    </row>
    <row r="363" spans="1:31" x14ac:dyDescent="0.2">
      <c r="A363" t="s">
        <v>37</v>
      </c>
      <c r="B363" s="17">
        <v>42840</v>
      </c>
      <c r="C363">
        <f>(D363+E363)/2</f>
        <v>26.35</v>
      </c>
      <c r="D363">
        <v>26.5</v>
      </c>
      <c r="E363">
        <v>26.2</v>
      </c>
      <c r="F363">
        <v>81</v>
      </c>
      <c r="G363">
        <v>-3.05</v>
      </c>
      <c r="H363" s="19">
        <f t="shared" si="5"/>
        <v>-3.0499999999999998E-3</v>
      </c>
      <c r="I363">
        <v>93</v>
      </c>
      <c r="S363">
        <v>84</v>
      </c>
      <c r="T363">
        <v>79</v>
      </c>
      <c r="U363">
        <v>22.6</v>
      </c>
      <c r="V363">
        <v>23.3</v>
      </c>
      <c r="W363">
        <v>22.6</v>
      </c>
      <c r="X363">
        <v>1000.6</v>
      </c>
      <c r="Y363">
        <v>1000.6</v>
      </c>
      <c r="Z363">
        <v>1000.1</v>
      </c>
      <c r="AA363">
        <v>2.5</v>
      </c>
      <c r="AB363">
        <v>93</v>
      </c>
      <c r="AC363">
        <v>5.6</v>
      </c>
      <c r="AD363">
        <v>-3.05</v>
      </c>
      <c r="AE363">
        <v>0</v>
      </c>
    </row>
    <row r="364" spans="1:31" x14ac:dyDescent="0.2">
      <c r="A364" t="s">
        <v>37</v>
      </c>
      <c r="B364" s="17">
        <v>42841.958333333336</v>
      </c>
      <c r="C364">
        <f>(D364+E364)/2</f>
        <v>27.5</v>
      </c>
      <c r="D364">
        <v>27.9</v>
      </c>
      <c r="E364">
        <v>27.1</v>
      </c>
      <c r="F364">
        <v>72</v>
      </c>
      <c r="G364">
        <v>-2.96</v>
      </c>
      <c r="H364" s="19">
        <f t="shared" si="5"/>
        <v>-2.96E-3</v>
      </c>
      <c r="I364" t="s">
        <v>401</v>
      </c>
      <c r="S364">
        <v>74</v>
      </c>
      <c r="T364">
        <v>70</v>
      </c>
      <c r="U364">
        <v>22</v>
      </c>
      <c r="V364">
        <v>22.1</v>
      </c>
      <c r="W364">
        <v>21.8</v>
      </c>
      <c r="X364">
        <v>999.4</v>
      </c>
      <c r="Y364">
        <v>999.4</v>
      </c>
      <c r="Z364">
        <v>998.3</v>
      </c>
      <c r="AA364" t="s">
        <v>401</v>
      </c>
      <c r="AB364" t="s">
        <v>401</v>
      </c>
      <c r="AC364" t="s">
        <v>401</v>
      </c>
      <c r="AD364">
        <v>-2.96</v>
      </c>
      <c r="AE364">
        <v>0</v>
      </c>
    </row>
    <row r="365" spans="1:31" x14ac:dyDescent="0.2">
      <c r="A365" t="s">
        <v>37</v>
      </c>
      <c r="B365" s="17">
        <v>42841.916666666664</v>
      </c>
      <c r="C365">
        <f>(D365+E365)/2</f>
        <v>28.1</v>
      </c>
      <c r="D365">
        <v>28.3</v>
      </c>
      <c r="E365">
        <v>27.9</v>
      </c>
      <c r="F365">
        <v>70</v>
      </c>
      <c r="G365">
        <v>-2.74</v>
      </c>
      <c r="H365" s="19">
        <f t="shared" si="5"/>
        <v>-2.7400000000000002E-3</v>
      </c>
      <c r="I365" t="s">
        <v>401</v>
      </c>
      <c r="S365">
        <v>74</v>
      </c>
      <c r="T365">
        <v>69</v>
      </c>
      <c r="U365">
        <v>21.8</v>
      </c>
      <c r="V365">
        <v>23.2</v>
      </c>
      <c r="W365">
        <v>21.8</v>
      </c>
      <c r="X365">
        <v>998.3</v>
      </c>
      <c r="Y365">
        <v>998.3</v>
      </c>
      <c r="Z365">
        <v>997.4</v>
      </c>
      <c r="AA365" t="s">
        <v>401</v>
      </c>
      <c r="AB365" t="s">
        <v>401</v>
      </c>
      <c r="AC365" t="s">
        <v>401</v>
      </c>
      <c r="AD365">
        <v>-2.74</v>
      </c>
      <c r="AE365">
        <v>0</v>
      </c>
    </row>
    <row r="366" spans="1:31" x14ac:dyDescent="0.2">
      <c r="A366" t="s">
        <v>37</v>
      </c>
      <c r="B366" s="17">
        <v>42841.875</v>
      </c>
      <c r="C366">
        <f>(D366+E366)/2</f>
        <v>29.1</v>
      </c>
      <c r="D366">
        <v>29.9</v>
      </c>
      <c r="E366">
        <v>28.3</v>
      </c>
      <c r="F366">
        <v>74</v>
      </c>
      <c r="G366">
        <v>69.66</v>
      </c>
      <c r="H366" s="19">
        <f t="shared" si="5"/>
        <v>6.966E-2</v>
      </c>
      <c r="I366" t="s">
        <v>401</v>
      </c>
      <c r="S366">
        <v>74</v>
      </c>
      <c r="T366">
        <v>59</v>
      </c>
      <c r="U366">
        <v>23.1</v>
      </c>
      <c r="V366">
        <v>23.1</v>
      </c>
      <c r="W366">
        <v>20.9</v>
      </c>
      <c r="X366">
        <v>997.4</v>
      </c>
      <c r="Y366">
        <v>997.4</v>
      </c>
      <c r="Z366">
        <v>996.9</v>
      </c>
      <c r="AA366" t="s">
        <v>401</v>
      </c>
      <c r="AB366" t="s">
        <v>401</v>
      </c>
      <c r="AC366" t="s">
        <v>401</v>
      </c>
      <c r="AD366">
        <v>69.66</v>
      </c>
      <c r="AE366">
        <v>0</v>
      </c>
    </row>
    <row r="367" spans="1:31" x14ac:dyDescent="0.2">
      <c r="A367" t="s">
        <v>37</v>
      </c>
      <c r="B367" s="17">
        <v>42841.833333333336</v>
      </c>
      <c r="C367">
        <f>(D367+E367)/2</f>
        <v>30.450000000000003</v>
      </c>
      <c r="D367">
        <v>31.1</v>
      </c>
      <c r="E367">
        <v>29.8</v>
      </c>
      <c r="F367">
        <v>59</v>
      </c>
      <c r="G367">
        <v>700.7</v>
      </c>
      <c r="H367" s="19">
        <f t="shared" si="5"/>
        <v>0.7007000000000001</v>
      </c>
      <c r="I367" t="s">
        <v>401</v>
      </c>
      <c r="S367">
        <v>60</v>
      </c>
      <c r="T367">
        <v>55</v>
      </c>
      <c r="U367">
        <v>21</v>
      </c>
      <c r="V367">
        <v>22.1</v>
      </c>
      <c r="W367">
        <v>20.8</v>
      </c>
      <c r="X367">
        <v>996.9</v>
      </c>
      <c r="Y367">
        <v>996.9</v>
      </c>
      <c r="Z367">
        <v>996.7</v>
      </c>
      <c r="AA367" t="s">
        <v>401</v>
      </c>
      <c r="AB367" t="s">
        <v>401</v>
      </c>
      <c r="AC367" t="s">
        <v>401</v>
      </c>
      <c r="AD367">
        <v>700.7</v>
      </c>
      <c r="AE367">
        <v>0</v>
      </c>
    </row>
    <row r="368" spans="1:31" x14ac:dyDescent="0.2">
      <c r="A368" t="s">
        <v>37</v>
      </c>
      <c r="B368" s="17">
        <v>42841.791666666664</v>
      </c>
      <c r="C368">
        <f>(D368+E368)/2</f>
        <v>31.3</v>
      </c>
      <c r="D368">
        <v>31.6</v>
      </c>
      <c r="E368">
        <v>31</v>
      </c>
      <c r="F368">
        <v>56</v>
      </c>
      <c r="G368">
        <v>1657</v>
      </c>
      <c r="H368" s="19">
        <f t="shared" si="5"/>
        <v>1.657</v>
      </c>
      <c r="I368">
        <v>136</v>
      </c>
      <c r="S368">
        <v>60</v>
      </c>
      <c r="T368">
        <v>55</v>
      </c>
      <c r="U368">
        <v>21.1</v>
      </c>
      <c r="V368">
        <v>22.6</v>
      </c>
      <c r="W368">
        <v>21.1</v>
      </c>
      <c r="X368">
        <v>996.7</v>
      </c>
      <c r="Y368">
        <v>996.9</v>
      </c>
      <c r="Z368">
        <v>996.7</v>
      </c>
      <c r="AA368">
        <v>2.7</v>
      </c>
      <c r="AB368">
        <v>136</v>
      </c>
      <c r="AC368">
        <v>6.4</v>
      </c>
      <c r="AD368">
        <v>1657</v>
      </c>
      <c r="AE368">
        <v>0</v>
      </c>
    </row>
    <row r="369" spans="1:31" x14ac:dyDescent="0.2">
      <c r="A369" t="s">
        <v>37</v>
      </c>
      <c r="B369" s="17">
        <v>42841.75</v>
      </c>
      <c r="C369">
        <f>(D369+E369)/2</f>
        <v>31</v>
      </c>
      <c r="D369">
        <v>31.4</v>
      </c>
      <c r="E369">
        <v>30.6</v>
      </c>
      <c r="F369">
        <v>57</v>
      </c>
      <c r="G369">
        <v>1908</v>
      </c>
      <c r="H369" s="19">
        <f t="shared" si="5"/>
        <v>1.9079999999999999</v>
      </c>
      <c r="I369">
        <v>123</v>
      </c>
      <c r="S369">
        <v>60</v>
      </c>
      <c r="T369">
        <v>55</v>
      </c>
      <c r="U369">
        <v>21.7</v>
      </c>
      <c r="V369">
        <v>22.3</v>
      </c>
      <c r="W369">
        <v>20.7</v>
      </c>
      <c r="X369">
        <v>996.9</v>
      </c>
      <c r="Y369">
        <v>997</v>
      </c>
      <c r="Z369">
        <v>996.8</v>
      </c>
      <c r="AA369">
        <v>3.1</v>
      </c>
      <c r="AB369">
        <v>123</v>
      </c>
      <c r="AC369">
        <v>7.3</v>
      </c>
      <c r="AD369">
        <v>1908</v>
      </c>
      <c r="AE369">
        <v>0</v>
      </c>
    </row>
    <row r="370" spans="1:31" x14ac:dyDescent="0.2">
      <c r="A370" t="s">
        <v>37</v>
      </c>
      <c r="B370" s="17">
        <v>42841.708333333336</v>
      </c>
      <c r="C370">
        <f>(D370+E370)/2</f>
        <v>31.3</v>
      </c>
      <c r="D370">
        <v>32</v>
      </c>
      <c r="E370">
        <v>30.6</v>
      </c>
      <c r="F370">
        <v>55</v>
      </c>
      <c r="G370">
        <v>2439</v>
      </c>
      <c r="H370" s="19">
        <f t="shared" si="5"/>
        <v>2.4390000000000001</v>
      </c>
      <c r="I370">
        <v>143</v>
      </c>
      <c r="S370">
        <v>60</v>
      </c>
      <c r="T370">
        <v>53</v>
      </c>
      <c r="U370">
        <v>20.8</v>
      </c>
      <c r="V370">
        <v>22.5</v>
      </c>
      <c r="W370">
        <v>20.6</v>
      </c>
      <c r="X370">
        <v>997</v>
      </c>
      <c r="Y370">
        <v>997.6</v>
      </c>
      <c r="Z370">
        <v>997</v>
      </c>
      <c r="AA370">
        <v>3</v>
      </c>
      <c r="AB370">
        <v>143</v>
      </c>
      <c r="AC370">
        <v>8.5</v>
      </c>
      <c r="AD370">
        <v>2439</v>
      </c>
      <c r="AE370">
        <v>0</v>
      </c>
    </row>
    <row r="371" spans="1:31" x14ac:dyDescent="0.2">
      <c r="A371" t="s">
        <v>37</v>
      </c>
      <c r="B371" s="17">
        <v>42841.666666666664</v>
      </c>
      <c r="C371">
        <f>(D371+E371)/2</f>
        <v>31.2</v>
      </c>
      <c r="D371">
        <v>31.7</v>
      </c>
      <c r="E371">
        <v>30.7</v>
      </c>
      <c r="F371">
        <v>58</v>
      </c>
      <c r="G371">
        <v>3377</v>
      </c>
      <c r="H371" s="19">
        <f t="shared" si="5"/>
        <v>3.3769999999999998</v>
      </c>
      <c r="I371">
        <v>112</v>
      </c>
      <c r="S371">
        <v>60</v>
      </c>
      <c r="T371">
        <v>55</v>
      </c>
      <c r="U371">
        <v>21.9</v>
      </c>
      <c r="V371">
        <v>22.6</v>
      </c>
      <c r="W371">
        <v>21.2</v>
      </c>
      <c r="X371">
        <v>997.6</v>
      </c>
      <c r="Y371">
        <v>998.3</v>
      </c>
      <c r="Z371">
        <v>997.6</v>
      </c>
      <c r="AA371">
        <v>4.5999999999999996</v>
      </c>
      <c r="AB371">
        <v>112</v>
      </c>
      <c r="AC371">
        <v>10.1</v>
      </c>
      <c r="AD371">
        <v>3377</v>
      </c>
      <c r="AE371">
        <v>0</v>
      </c>
    </row>
    <row r="372" spans="1:31" x14ac:dyDescent="0.2">
      <c r="A372" t="s">
        <v>37</v>
      </c>
      <c r="B372" s="17">
        <v>42841.625</v>
      </c>
      <c r="C372">
        <f>(D372+E372)/2</f>
        <v>31</v>
      </c>
      <c r="D372">
        <v>31.5</v>
      </c>
      <c r="E372">
        <v>30.5</v>
      </c>
      <c r="F372">
        <v>57</v>
      </c>
      <c r="G372">
        <v>3513</v>
      </c>
      <c r="H372" s="19">
        <f t="shared" si="5"/>
        <v>3.5129999999999999</v>
      </c>
      <c r="I372">
        <v>128</v>
      </c>
      <c r="S372">
        <v>59</v>
      </c>
      <c r="T372">
        <v>53</v>
      </c>
      <c r="U372">
        <v>21.5</v>
      </c>
      <c r="V372">
        <v>22.4</v>
      </c>
      <c r="W372">
        <v>20.3</v>
      </c>
      <c r="X372">
        <v>998.3</v>
      </c>
      <c r="Y372">
        <v>999.3</v>
      </c>
      <c r="Z372">
        <v>998.3</v>
      </c>
      <c r="AA372">
        <v>4.4000000000000004</v>
      </c>
      <c r="AB372">
        <v>128</v>
      </c>
      <c r="AC372">
        <v>9.1999999999999993</v>
      </c>
      <c r="AD372">
        <v>3513</v>
      </c>
      <c r="AE372">
        <v>0</v>
      </c>
    </row>
    <row r="373" spans="1:31" x14ac:dyDescent="0.2">
      <c r="A373" t="s">
        <v>37</v>
      </c>
      <c r="B373" s="17">
        <v>42841.583333333336</v>
      </c>
      <c r="C373">
        <f>(D373+E373)/2</f>
        <v>30.299999999999997</v>
      </c>
      <c r="D373">
        <v>30.9</v>
      </c>
      <c r="E373">
        <v>29.7</v>
      </c>
      <c r="F373">
        <v>55</v>
      </c>
      <c r="G373">
        <v>3341</v>
      </c>
      <c r="H373" s="19">
        <f t="shared" si="5"/>
        <v>3.3410000000000002</v>
      </c>
      <c r="I373">
        <v>150</v>
      </c>
      <c r="S373">
        <v>63</v>
      </c>
      <c r="T373">
        <v>54</v>
      </c>
      <c r="U373">
        <v>20.6</v>
      </c>
      <c r="V373">
        <v>22.3</v>
      </c>
      <c r="W373">
        <v>20.3</v>
      </c>
      <c r="X373">
        <v>999.3</v>
      </c>
      <c r="Y373">
        <v>999.9</v>
      </c>
      <c r="Z373">
        <v>999.2</v>
      </c>
      <c r="AA373">
        <v>4.4000000000000004</v>
      </c>
      <c r="AB373">
        <v>150</v>
      </c>
      <c r="AC373">
        <v>9.1999999999999993</v>
      </c>
      <c r="AD373">
        <v>3341</v>
      </c>
      <c r="AE373">
        <v>0</v>
      </c>
    </row>
    <row r="374" spans="1:31" x14ac:dyDescent="0.2">
      <c r="A374" t="s">
        <v>37</v>
      </c>
      <c r="B374" s="17">
        <v>42841.541666666664</v>
      </c>
      <c r="C374">
        <f>(D374+E374)/2</f>
        <v>29.5</v>
      </c>
      <c r="D374">
        <v>30</v>
      </c>
      <c r="E374">
        <v>29</v>
      </c>
      <c r="F374">
        <v>60</v>
      </c>
      <c r="G374">
        <v>2918</v>
      </c>
      <c r="H374" s="19">
        <f t="shared" si="5"/>
        <v>2.9180000000000001</v>
      </c>
      <c r="I374">
        <v>131</v>
      </c>
      <c r="S374">
        <v>64</v>
      </c>
      <c r="T374">
        <v>59</v>
      </c>
      <c r="U374">
        <v>21.1</v>
      </c>
      <c r="V374">
        <v>22</v>
      </c>
      <c r="W374">
        <v>20.399999999999999</v>
      </c>
      <c r="X374">
        <v>999.9</v>
      </c>
      <c r="Y374">
        <v>1000.2</v>
      </c>
      <c r="Z374">
        <v>999.9</v>
      </c>
      <c r="AA374">
        <v>4.5999999999999996</v>
      </c>
      <c r="AB374">
        <v>131</v>
      </c>
      <c r="AC374">
        <v>9.9</v>
      </c>
      <c r="AD374">
        <v>2918</v>
      </c>
      <c r="AE374">
        <v>0</v>
      </c>
    </row>
    <row r="375" spans="1:31" x14ac:dyDescent="0.2">
      <c r="A375" t="s">
        <v>37</v>
      </c>
      <c r="B375" s="17">
        <v>42841.5</v>
      </c>
      <c r="C375">
        <f>(D375+E375)/2</f>
        <v>28.7</v>
      </c>
      <c r="D375">
        <v>29.4</v>
      </c>
      <c r="E375">
        <v>28</v>
      </c>
      <c r="F375">
        <v>61</v>
      </c>
      <c r="G375">
        <v>2238</v>
      </c>
      <c r="H375" s="19">
        <f t="shared" si="5"/>
        <v>2.238</v>
      </c>
      <c r="I375">
        <v>131</v>
      </c>
      <c r="S375">
        <v>66</v>
      </c>
      <c r="T375">
        <v>61</v>
      </c>
      <c r="U375">
        <v>21.1</v>
      </c>
      <c r="V375">
        <v>21.6</v>
      </c>
      <c r="W375">
        <v>20.3</v>
      </c>
      <c r="X375">
        <v>1000.2</v>
      </c>
      <c r="Y375">
        <v>1000.2</v>
      </c>
      <c r="Z375">
        <v>999.9</v>
      </c>
      <c r="AA375">
        <v>3.7</v>
      </c>
      <c r="AB375">
        <v>131</v>
      </c>
      <c r="AC375">
        <v>12.1</v>
      </c>
      <c r="AD375">
        <v>2238</v>
      </c>
      <c r="AE375">
        <v>0</v>
      </c>
    </row>
    <row r="376" spans="1:31" x14ac:dyDescent="0.2">
      <c r="A376" t="s">
        <v>37</v>
      </c>
      <c r="B376" s="17">
        <v>42841.458333333336</v>
      </c>
      <c r="C376">
        <f>(D376+E376)/2</f>
        <v>27.55</v>
      </c>
      <c r="D376">
        <v>28.1</v>
      </c>
      <c r="E376">
        <v>27</v>
      </c>
      <c r="F376">
        <v>66</v>
      </c>
      <c r="G376">
        <v>1444</v>
      </c>
      <c r="H376" s="19">
        <f t="shared" si="5"/>
        <v>1.444</v>
      </c>
      <c r="I376">
        <v>126</v>
      </c>
      <c r="S376">
        <v>71</v>
      </c>
      <c r="T376">
        <v>65</v>
      </c>
      <c r="U376">
        <v>21.1</v>
      </c>
      <c r="V376">
        <v>21.3</v>
      </c>
      <c r="W376">
        <v>20.6</v>
      </c>
      <c r="X376">
        <v>999.9</v>
      </c>
      <c r="Y376">
        <v>999.9</v>
      </c>
      <c r="Z376">
        <v>999.2</v>
      </c>
      <c r="AA376">
        <v>5</v>
      </c>
      <c r="AB376">
        <v>126</v>
      </c>
      <c r="AC376">
        <v>13.2</v>
      </c>
      <c r="AD376">
        <v>1444</v>
      </c>
      <c r="AE376">
        <v>0</v>
      </c>
    </row>
    <row r="377" spans="1:31" x14ac:dyDescent="0.2">
      <c r="A377" t="s">
        <v>37</v>
      </c>
      <c r="B377" s="17">
        <v>42841.416666666664</v>
      </c>
      <c r="C377">
        <f>(D377+E377)/2</f>
        <v>26.75</v>
      </c>
      <c r="D377">
        <v>27.1</v>
      </c>
      <c r="E377">
        <v>26.4</v>
      </c>
      <c r="F377">
        <v>70</v>
      </c>
      <c r="G377">
        <v>325.60000000000002</v>
      </c>
      <c r="H377" s="19">
        <f t="shared" si="5"/>
        <v>0.3256</v>
      </c>
      <c r="I377">
        <v>130</v>
      </c>
      <c r="S377">
        <v>76</v>
      </c>
      <c r="T377">
        <v>70</v>
      </c>
      <c r="U377">
        <v>21.2</v>
      </c>
      <c r="V377">
        <v>22</v>
      </c>
      <c r="W377">
        <v>21.2</v>
      </c>
      <c r="X377">
        <v>999.2</v>
      </c>
      <c r="Y377">
        <v>999.2</v>
      </c>
      <c r="Z377">
        <v>998.7</v>
      </c>
      <c r="AA377">
        <v>5.2</v>
      </c>
      <c r="AB377">
        <v>130</v>
      </c>
      <c r="AC377">
        <v>9.6999999999999993</v>
      </c>
      <c r="AD377">
        <v>325.60000000000002</v>
      </c>
      <c r="AE377">
        <v>0</v>
      </c>
    </row>
    <row r="378" spans="1:31" x14ac:dyDescent="0.2">
      <c r="A378" t="s">
        <v>37</v>
      </c>
      <c r="B378" s="17">
        <v>42841.375</v>
      </c>
      <c r="C378">
        <f>(D378+E378)/2</f>
        <v>26.3</v>
      </c>
      <c r="D378">
        <v>26.6</v>
      </c>
      <c r="E378">
        <v>26</v>
      </c>
      <c r="F378">
        <v>76</v>
      </c>
      <c r="G378">
        <v>15.21</v>
      </c>
      <c r="H378" s="19">
        <f t="shared" si="5"/>
        <v>1.5210000000000001E-2</v>
      </c>
      <c r="I378">
        <v>133</v>
      </c>
      <c r="S378">
        <v>78</v>
      </c>
      <c r="T378">
        <v>75</v>
      </c>
      <c r="U378">
        <v>21.9</v>
      </c>
      <c r="V378">
        <v>22</v>
      </c>
      <c r="W378">
        <v>21.8</v>
      </c>
      <c r="X378">
        <v>998.7</v>
      </c>
      <c r="Y378">
        <v>998.7</v>
      </c>
      <c r="Z378">
        <v>998.1</v>
      </c>
      <c r="AA378">
        <v>4.0999999999999996</v>
      </c>
      <c r="AB378">
        <v>133</v>
      </c>
      <c r="AC378">
        <v>9.5</v>
      </c>
      <c r="AD378">
        <v>15.21</v>
      </c>
      <c r="AE378">
        <v>0</v>
      </c>
    </row>
    <row r="379" spans="1:31" x14ac:dyDescent="0.2">
      <c r="A379" t="s">
        <v>37</v>
      </c>
      <c r="B379" s="17">
        <v>42841.333333333336</v>
      </c>
      <c r="C379">
        <f>(D379+E379)/2</f>
        <v>26.3</v>
      </c>
      <c r="D379">
        <v>26.5</v>
      </c>
      <c r="E379">
        <v>26.1</v>
      </c>
      <c r="F379">
        <v>76</v>
      </c>
      <c r="G379">
        <v>-3.54</v>
      </c>
      <c r="H379" s="19">
        <f t="shared" si="5"/>
        <v>-3.5400000000000002E-3</v>
      </c>
      <c r="I379">
        <v>119</v>
      </c>
      <c r="S379">
        <v>80</v>
      </c>
      <c r="T379">
        <v>76</v>
      </c>
      <c r="U379">
        <v>21.9</v>
      </c>
      <c r="V379">
        <v>22.5</v>
      </c>
      <c r="W379">
        <v>21.9</v>
      </c>
      <c r="X379">
        <v>998.1</v>
      </c>
      <c r="Y379">
        <v>998.3</v>
      </c>
      <c r="Z379">
        <v>998.1</v>
      </c>
      <c r="AA379">
        <v>4.4000000000000004</v>
      </c>
      <c r="AB379">
        <v>119</v>
      </c>
      <c r="AC379">
        <v>8.8000000000000007</v>
      </c>
      <c r="AD379">
        <v>-3.54</v>
      </c>
      <c r="AE379">
        <v>0</v>
      </c>
    </row>
    <row r="380" spans="1:31" x14ac:dyDescent="0.2">
      <c r="A380" t="s">
        <v>37</v>
      </c>
      <c r="B380" s="17">
        <v>42841.291666666664</v>
      </c>
      <c r="C380">
        <f>(D380+E380)/2</f>
        <v>26.15</v>
      </c>
      <c r="D380">
        <v>26.3</v>
      </c>
      <c r="E380">
        <v>26</v>
      </c>
      <c r="F380">
        <v>80</v>
      </c>
      <c r="G380">
        <v>-3.54</v>
      </c>
      <c r="H380" s="19">
        <f t="shared" si="5"/>
        <v>-3.5400000000000002E-3</v>
      </c>
      <c r="I380">
        <v>109</v>
      </c>
      <c r="S380">
        <v>81</v>
      </c>
      <c r="T380">
        <v>80</v>
      </c>
      <c r="U380">
        <v>22.5</v>
      </c>
      <c r="V380">
        <v>22.7</v>
      </c>
      <c r="W380">
        <v>22.5</v>
      </c>
      <c r="X380">
        <v>998.3</v>
      </c>
      <c r="Y380">
        <v>998.3</v>
      </c>
      <c r="Z380">
        <v>998</v>
      </c>
      <c r="AA380">
        <v>3.9</v>
      </c>
      <c r="AB380">
        <v>109</v>
      </c>
      <c r="AC380">
        <v>8.8000000000000007</v>
      </c>
      <c r="AD380">
        <v>-3.54</v>
      </c>
      <c r="AE380">
        <v>0</v>
      </c>
    </row>
    <row r="381" spans="1:31" x14ac:dyDescent="0.2">
      <c r="A381" t="s">
        <v>37</v>
      </c>
      <c r="B381" s="17">
        <v>42841.25</v>
      </c>
      <c r="C381">
        <f>(D381+E381)/2</f>
        <v>26.25</v>
      </c>
      <c r="D381">
        <v>26.4</v>
      </c>
      <c r="E381">
        <v>26.1</v>
      </c>
      <c r="F381">
        <v>81</v>
      </c>
      <c r="G381">
        <v>-3.54</v>
      </c>
      <c r="H381" s="19">
        <f t="shared" si="5"/>
        <v>-3.5400000000000002E-3</v>
      </c>
      <c r="I381">
        <v>104</v>
      </c>
      <c r="S381">
        <v>82</v>
      </c>
      <c r="T381">
        <v>81</v>
      </c>
      <c r="U381">
        <v>22.7</v>
      </c>
      <c r="V381">
        <v>22.8</v>
      </c>
      <c r="W381">
        <v>22.7</v>
      </c>
      <c r="X381">
        <v>998.1</v>
      </c>
      <c r="Y381">
        <v>998.1</v>
      </c>
      <c r="Z381">
        <v>997.9</v>
      </c>
      <c r="AA381">
        <v>4.0999999999999996</v>
      </c>
      <c r="AB381">
        <v>104</v>
      </c>
      <c r="AC381">
        <v>7.4</v>
      </c>
      <c r="AD381">
        <v>-3.54</v>
      </c>
      <c r="AE381">
        <v>0</v>
      </c>
    </row>
    <row r="382" spans="1:31" x14ac:dyDescent="0.2">
      <c r="A382" t="s">
        <v>37</v>
      </c>
      <c r="B382" s="17">
        <v>42841.208333333336</v>
      </c>
      <c r="C382">
        <f>(D382+E382)/2</f>
        <v>26.4</v>
      </c>
      <c r="D382">
        <v>26.6</v>
      </c>
      <c r="E382">
        <v>26.2</v>
      </c>
      <c r="F382">
        <v>82</v>
      </c>
      <c r="G382">
        <v>-3.54</v>
      </c>
      <c r="H382" s="19">
        <f t="shared" si="5"/>
        <v>-3.5400000000000002E-3</v>
      </c>
      <c r="I382">
        <v>103</v>
      </c>
      <c r="S382">
        <v>82</v>
      </c>
      <c r="T382">
        <v>80</v>
      </c>
      <c r="U382">
        <v>22.8</v>
      </c>
      <c r="V382">
        <v>22.9</v>
      </c>
      <c r="W382">
        <v>22.8</v>
      </c>
      <c r="X382">
        <v>998.1</v>
      </c>
      <c r="Y382">
        <v>998.7</v>
      </c>
      <c r="Z382">
        <v>998</v>
      </c>
      <c r="AA382">
        <v>4</v>
      </c>
      <c r="AB382">
        <v>103</v>
      </c>
      <c r="AC382">
        <v>8.3000000000000007</v>
      </c>
      <c r="AD382">
        <v>-3.54</v>
      </c>
      <c r="AE382">
        <v>0</v>
      </c>
    </row>
    <row r="383" spans="1:31" x14ac:dyDescent="0.2">
      <c r="A383" t="s">
        <v>37</v>
      </c>
      <c r="B383" s="17">
        <v>42841.166666666664</v>
      </c>
      <c r="C383">
        <f>(D383+E383)/2</f>
        <v>26.6</v>
      </c>
      <c r="D383">
        <v>26.7</v>
      </c>
      <c r="E383">
        <v>26.5</v>
      </c>
      <c r="F383">
        <v>81</v>
      </c>
      <c r="G383">
        <v>-3.54</v>
      </c>
      <c r="H383" s="19">
        <f t="shared" si="5"/>
        <v>-3.5400000000000002E-3</v>
      </c>
      <c r="I383">
        <v>105</v>
      </c>
      <c r="S383">
        <v>81</v>
      </c>
      <c r="T383">
        <v>80</v>
      </c>
      <c r="U383">
        <v>22.9</v>
      </c>
      <c r="V383">
        <v>23</v>
      </c>
      <c r="W383">
        <v>22.8</v>
      </c>
      <c r="X383">
        <v>998.7</v>
      </c>
      <c r="Y383">
        <v>999.6</v>
      </c>
      <c r="Z383">
        <v>998.7</v>
      </c>
      <c r="AA383">
        <v>4.2</v>
      </c>
      <c r="AB383">
        <v>105</v>
      </c>
      <c r="AC383">
        <v>7.1</v>
      </c>
      <c r="AD383">
        <v>-3.54</v>
      </c>
      <c r="AE383">
        <v>0</v>
      </c>
    </row>
    <row r="384" spans="1:31" x14ac:dyDescent="0.2">
      <c r="A384" t="s">
        <v>37</v>
      </c>
      <c r="B384" s="17">
        <v>42841.125</v>
      </c>
      <c r="C384">
        <f>(D384+E384)/2</f>
        <v>26.6</v>
      </c>
      <c r="D384">
        <v>26.7</v>
      </c>
      <c r="E384">
        <v>26.5</v>
      </c>
      <c r="F384">
        <v>80</v>
      </c>
      <c r="G384">
        <v>-3.53</v>
      </c>
      <c r="H384" s="19">
        <f t="shared" si="5"/>
        <v>-3.5299999999999997E-3</v>
      </c>
      <c r="I384">
        <v>103</v>
      </c>
      <c r="S384">
        <v>80</v>
      </c>
      <c r="T384">
        <v>78</v>
      </c>
      <c r="U384">
        <v>22.8</v>
      </c>
      <c r="V384">
        <v>22.8</v>
      </c>
      <c r="W384">
        <v>22.6</v>
      </c>
      <c r="X384">
        <v>999.6</v>
      </c>
      <c r="Y384">
        <v>999.9</v>
      </c>
      <c r="Z384">
        <v>999.6</v>
      </c>
      <c r="AA384">
        <v>3.1</v>
      </c>
      <c r="AB384">
        <v>103</v>
      </c>
      <c r="AC384">
        <v>6.3</v>
      </c>
      <c r="AD384">
        <v>-3.53</v>
      </c>
      <c r="AE384">
        <v>0</v>
      </c>
    </row>
    <row r="385" spans="1:31" x14ac:dyDescent="0.2">
      <c r="A385" t="s">
        <v>37</v>
      </c>
      <c r="B385" s="17">
        <v>42841.083333333336</v>
      </c>
      <c r="C385">
        <f>(D385+E385)/2</f>
        <v>26.7</v>
      </c>
      <c r="D385">
        <v>26.9</v>
      </c>
      <c r="E385">
        <v>26.5</v>
      </c>
      <c r="F385">
        <v>79</v>
      </c>
      <c r="G385">
        <v>-3.49</v>
      </c>
      <c r="H385" s="19">
        <f t="shared" si="5"/>
        <v>-3.49E-3</v>
      </c>
      <c r="I385">
        <v>103</v>
      </c>
      <c r="S385">
        <v>79</v>
      </c>
      <c r="T385">
        <v>74</v>
      </c>
      <c r="U385">
        <v>22.6</v>
      </c>
      <c r="V385">
        <v>22.6</v>
      </c>
      <c r="W385">
        <v>21.7</v>
      </c>
      <c r="X385">
        <v>999.9</v>
      </c>
      <c r="Y385">
        <v>1000.1</v>
      </c>
      <c r="Z385">
        <v>999.9</v>
      </c>
      <c r="AA385">
        <v>3.4</v>
      </c>
      <c r="AB385">
        <v>103</v>
      </c>
      <c r="AC385">
        <v>7.2</v>
      </c>
      <c r="AD385">
        <v>-3.49</v>
      </c>
      <c r="AE385">
        <v>0</v>
      </c>
    </row>
    <row r="386" spans="1:31" x14ac:dyDescent="0.2">
      <c r="A386" t="s">
        <v>37</v>
      </c>
      <c r="B386" s="17">
        <v>42841.041666666664</v>
      </c>
      <c r="C386">
        <f>(D386+E386)/2</f>
        <v>26.7</v>
      </c>
      <c r="D386">
        <v>26.9</v>
      </c>
      <c r="E386">
        <v>26.5</v>
      </c>
      <c r="F386">
        <v>74</v>
      </c>
      <c r="G386">
        <v>-3.54</v>
      </c>
      <c r="H386" s="19">
        <f t="shared" si="5"/>
        <v>-3.5400000000000002E-3</v>
      </c>
      <c r="I386">
        <v>104</v>
      </c>
      <c r="S386">
        <v>75</v>
      </c>
      <c r="T386">
        <v>73</v>
      </c>
      <c r="U386">
        <v>21.8</v>
      </c>
      <c r="V386">
        <v>21.9</v>
      </c>
      <c r="W386">
        <v>21.7</v>
      </c>
      <c r="X386">
        <v>999.9</v>
      </c>
      <c r="Y386">
        <v>999.9</v>
      </c>
      <c r="Z386">
        <v>999.6</v>
      </c>
      <c r="AA386">
        <v>4.2</v>
      </c>
      <c r="AB386">
        <v>104</v>
      </c>
      <c r="AC386">
        <v>7.2</v>
      </c>
      <c r="AD386">
        <v>-3.54</v>
      </c>
      <c r="AE386">
        <v>0</v>
      </c>
    </row>
    <row r="387" spans="1:31" x14ac:dyDescent="0.2">
      <c r="A387" t="s">
        <v>37</v>
      </c>
      <c r="B387" s="17">
        <v>42841</v>
      </c>
      <c r="C387">
        <f>(D387+E387)/2</f>
        <v>27.1</v>
      </c>
      <c r="D387">
        <v>27.4</v>
      </c>
      <c r="E387">
        <v>26.8</v>
      </c>
      <c r="F387">
        <v>73</v>
      </c>
      <c r="G387">
        <v>-3.54</v>
      </c>
      <c r="H387" s="19">
        <f t="shared" ref="H387:H450" si="6">G387/1000</f>
        <v>-3.5400000000000002E-3</v>
      </c>
      <c r="I387">
        <v>99</v>
      </c>
      <c r="S387">
        <v>74</v>
      </c>
      <c r="T387">
        <v>71</v>
      </c>
      <c r="U387">
        <v>21.7</v>
      </c>
      <c r="V387">
        <v>21.8</v>
      </c>
      <c r="W387">
        <v>21.6</v>
      </c>
      <c r="X387">
        <v>999.6</v>
      </c>
      <c r="Y387">
        <v>999.7</v>
      </c>
      <c r="Z387">
        <v>999.1</v>
      </c>
      <c r="AA387">
        <v>3.9</v>
      </c>
      <c r="AB387">
        <v>99</v>
      </c>
      <c r="AC387">
        <v>8</v>
      </c>
      <c r="AD387">
        <v>-3.54</v>
      </c>
      <c r="AE387">
        <v>0</v>
      </c>
    </row>
    <row r="388" spans="1:31" x14ac:dyDescent="0.2">
      <c r="A388" t="s">
        <v>37</v>
      </c>
      <c r="B388" s="17">
        <v>42842.958333333336</v>
      </c>
      <c r="C388">
        <f>(D388+E388)/2</f>
        <v>26.15</v>
      </c>
      <c r="D388">
        <v>26.6</v>
      </c>
      <c r="E388">
        <v>25.7</v>
      </c>
      <c r="F388">
        <v>72</v>
      </c>
      <c r="G388">
        <v>-3.54</v>
      </c>
      <c r="H388" s="19">
        <f t="shared" si="6"/>
        <v>-3.5400000000000002E-3</v>
      </c>
      <c r="I388">
        <v>139</v>
      </c>
      <c r="S388">
        <v>81</v>
      </c>
      <c r="T388">
        <v>72</v>
      </c>
      <c r="U388">
        <v>21.1</v>
      </c>
      <c r="V388">
        <v>22.5</v>
      </c>
      <c r="W388">
        <v>21.1</v>
      </c>
      <c r="X388">
        <v>999.3</v>
      </c>
      <c r="Y388">
        <v>999.4</v>
      </c>
      <c r="Z388">
        <v>998.8</v>
      </c>
      <c r="AA388">
        <v>1.3</v>
      </c>
      <c r="AB388">
        <v>139</v>
      </c>
      <c r="AC388">
        <v>3.8</v>
      </c>
      <c r="AD388">
        <v>-3.54</v>
      </c>
      <c r="AE388">
        <v>0</v>
      </c>
    </row>
    <row r="389" spans="1:31" x14ac:dyDescent="0.2">
      <c r="A389" t="s">
        <v>37</v>
      </c>
      <c r="B389" s="17">
        <v>42842.916666666664</v>
      </c>
      <c r="C389">
        <f>(D389+E389)/2</f>
        <v>26.7</v>
      </c>
      <c r="D389">
        <v>27.5</v>
      </c>
      <c r="E389">
        <v>25.9</v>
      </c>
      <c r="F389">
        <v>81</v>
      </c>
      <c r="G389">
        <v>-3.54</v>
      </c>
      <c r="H389" s="19">
        <f t="shared" si="6"/>
        <v>-3.5400000000000002E-3</v>
      </c>
      <c r="I389">
        <v>63</v>
      </c>
      <c r="S389">
        <v>81</v>
      </c>
      <c r="T389">
        <v>74</v>
      </c>
      <c r="U389">
        <v>22.4</v>
      </c>
      <c r="V389">
        <v>22.5</v>
      </c>
      <c r="W389">
        <v>22.3</v>
      </c>
      <c r="X389">
        <v>998.8</v>
      </c>
      <c r="Y389">
        <v>998.8</v>
      </c>
      <c r="Z389">
        <v>998.1</v>
      </c>
      <c r="AA389">
        <v>2.2000000000000002</v>
      </c>
      <c r="AB389">
        <v>63</v>
      </c>
      <c r="AC389">
        <v>7.6</v>
      </c>
      <c r="AD389">
        <v>-3.54</v>
      </c>
      <c r="AE389">
        <v>0</v>
      </c>
    </row>
    <row r="390" spans="1:31" x14ac:dyDescent="0.2">
      <c r="A390" t="s">
        <v>37</v>
      </c>
      <c r="B390" s="17">
        <v>42842.875</v>
      </c>
      <c r="C390">
        <f>(D390+E390)/2</f>
        <v>28.85</v>
      </c>
      <c r="D390">
        <v>30.3</v>
      </c>
      <c r="E390">
        <v>27.4</v>
      </c>
      <c r="F390">
        <v>74</v>
      </c>
      <c r="G390">
        <v>67.45</v>
      </c>
      <c r="H390" s="19">
        <f t="shared" si="6"/>
        <v>6.7449999999999996E-2</v>
      </c>
      <c r="I390">
        <v>86</v>
      </c>
      <c r="S390">
        <v>75</v>
      </c>
      <c r="T390">
        <v>55</v>
      </c>
      <c r="U390">
        <v>22.4</v>
      </c>
      <c r="V390">
        <v>22.8</v>
      </c>
      <c r="W390">
        <v>20.399999999999999</v>
      </c>
      <c r="X390">
        <v>998.1</v>
      </c>
      <c r="Y390">
        <v>998.1</v>
      </c>
      <c r="Z390">
        <v>997.6</v>
      </c>
      <c r="AA390">
        <v>3.8</v>
      </c>
      <c r="AB390">
        <v>86</v>
      </c>
      <c r="AC390">
        <v>7.6</v>
      </c>
      <c r="AD390">
        <v>67.45</v>
      </c>
      <c r="AE390">
        <v>0</v>
      </c>
    </row>
    <row r="391" spans="1:31" x14ac:dyDescent="0.2">
      <c r="A391" t="s">
        <v>37</v>
      </c>
      <c r="B391" s="17">
        <v>42842.833333333336</v>
      </c>
      <c r="C391">
        <f>(D391+E391)/2</f>
        <v>30.75</v>
      </c>
      <c r="D391">
        <v>31.2</v>
      </c>
      <c r="E391">
        <v>30.3</v>
      </c>
      <c r="F391">
        <v>55</v>
      </c>
      <c r="G391">
        <v>790.1</v>
      </c>
      <c r="H391" s="19">
        <f t="shared" si="6"/>
        <v>0.79010000000000002</v>
      </c>
      <c r="I391">
        <v>113</v>
      </c>
      <c r="S391">
        <v>57</v>
      </c>
      <c r="T391">
        <v>53</v>
      </c>
      <c r="U391">
        <v>20.3</v>
      </c>
      <c r="V391">
        <v>21.6</v>
      </c>
      <c r="W391">
        <v>20.2</v>
      </c>
      <c r="X391">
        <v>997.6</v>
      </c>
      <c r="Y391">
        <v>997.6</v>
      </c>
      <c r="Z391">
        <v>997.1</v>
      </c>
      <c r="AA391">
        <v>3</v>
      </c>
      <c r="AB391">
        <v>113</v>
      </c>
      <c r="AC391">
        <v>6.6</v>
      </c>
      <c r="AD391">
        <v>790.1</v>
      </c>
      <c r="AE391">
        <v>0</v>
      </c>
    </row>
    <row r="392" spans="1:31" x14ac:dyDescent="0.2">
      <c r="A392" t="s">
        <v>37</v>
      </c>
      <c r="B392" s="17">
        <v>42842.791666666664</v>
      </c>
      <c r="C392">
        <f>(D392+E392)/2</f>
        <v>31.4</v>
      </c>
      <c r="D392">
        <v>31.8</v>
      </c>
      <c r="E392">
        <v>31</v>
      </c>
      <c r="F392">
        <v>55</v>
      </c>
      <c r="G392">
        <v>1691</v>
      </c>
      <c r="H392" s="19">
        <f t="shared" si="6"/>
        <v>1.6910000000000001</v>
      </c>
      <c r="I392">
        <v>119</v>
      </c>
      <c r="S392">
        <v>56</v>
      </c>
      <c r="T392">
        <v>52</v>
      </c>
      <c r="U392">
        <v>21.1</v>
      </c>
      <c r="V392">
        <v>21.6</v>
      </c>
      <c r="W392">
        <v>20.399999999999999</v>
      </c>
      <c r="X392">
        <v>997.1</v>
      </c>
      <c r="Y392">
        <v>997.2</v>
      </c>
      <c r="Z392">
        <v>997</v>
      </c>
      <c r="AA392">
        <v>3.4</v>
      </c>
      <c r="AB392">
        <v>119</v>
      </c>
      <c r="AC392">
        <v>6.7</v>
      </c>
      <c r="AD392">
        <v>1691</v>
      </c>
      <c r="AE392">
        <v>0</v>
      </c>
    </row>
    <row r="393" spans="1:31" x14ac:dyDescent="0.2">
      <c r="A393" t="s">
        <v>37</v>
      </c>
      <c r="B393" s="17">
        <v>42842.75</v>
      </c>
      <c r="C393">
        <f>(D393+E393)/2</f>
        <v>31.450000000000003</v>
      </c>
      <c r="D393">
        <v>31.8</v>
      </c>
      <c r="E393">
        <v>31.1</v>
      </c>
      <c r="F393">
        <v>55</v>
      </c>
      <c r="G393">
        <v>2422</v>
      </c>
      <c r="H393" s="19">
        <f t="shared" si="6"/>
        <v>2.4220000000000002</v>
      </c>
      <c r="I393">
        <v>115</v>
      </c>
      <c r="S393">
        <v>57</v>
      </c>
      <c r="T393">
        <v>53</v>
      </c>
      <c r="U393">
        <v>21.5</v>
      </c>
      <c r="V393">
        <v>22</v>
      </c>
      <c r="W393">
        <v>20.6</v>
      </c>
      <c r="X393">
        <v>997.1</v>
      </c>
      <c r="Y393">
        <v>997.8</v>
      </c>
      <c r="Z393">
        <v>997.1</v>
      </c>
      <c r="AA393">
        <v>3.5</v>
      </c>
      <c r="AB393">
        <v>115</v>
      </c>
      <c r="AC393">
        <v>8.6999999999999993</v>
      </c>
      <c r="AD393">
        <v>2422</v>
      </c>
      <c r="AE393">
        <v>0</v>
      </c>
    </row>
    <row r="394" spans="1:31" x14ac:dyDescent="0.2">
      <c r="A394" t="s">
        <v>37</v>
      </c>
      <c r="B394" s="17">
        <v>42842.708333333336</v>
      </c>
      <c r="C394">
        <f>(D394+E394)/2</f>
        <v>31.5</v>
      </c>
      <c r="D394">
        <v>32.1</v>
      </c>
      <c r="E394">
        <v>30.9</v>
      </c>
      <c r="F394">
        <v>55</v>
      </c>
      <c r="G394">
        <v>2904</v>
      </c>
      <c r="H394" s="19">
        <f t="shared" si="6"/>
        <v>2.9039999999999999</v>
      </c>
      <c r="I394">
        <v>112</v>
      </c>
      <c r="S394">
        <v>58</v>
      </c>
      <c r="T394">
        <v>52</v>
      </c>
      <c r="U394">
        <v>21.6</v>
      </c>
      <c r="V394">
        <v>22.4</v>
      </c>
      <c r="W394">
        <v>20.8</v>
      </c>
      <c r="X394">
        <v>997.8</v>
      </c>
      <c r="Y394">
        <v>998.6</v>
      </c>
      <c r="Z394">
        <v>997.8</v>
      </c>
      <c r="AA394">
        <v>3.7</v>
      </c>
      <c r="AB394">
        <v>112</v>
      </c>
      <c r="AC394">
        <v>9</v>
      </c>
      <c r="AD394">
        <v>2904</v>
      </c>
      <c r="AE394">
        <v>0</v>
      </c>
    </row>
    <row r="395" spans="1:31" x14ac:dyDescent="0.2">
      <c r="A395" t="s">
        <v>37</v>
      </c>
      <c r="B395" s="17">
        <v>42842.666666666664</v>
      </c>
      <c r="C395">
        <f>(D395+E395)/2</f>
        <v>31.25</v>
      </c>
      <c r="D395">
        <v>31.7</v>
      </c>
      <c r="E395">
        <v>30.8</v>
      </c>
      <c r="F395">
        <v>55</v>
      </c>
      <c r="G395">
        <v>3450</v>
      </c>
      <c r="H395" s="19">
        <f t="shared" si="6"/>
        <v>3.45</v>
      </c>
      <c r="I395">
        <v>118</v>
      </c>
      <c r="S395">
        <v>63</v>
      </c>
      <c r="T395">
        <v>54</v>
      </c>
      <c r="U395">
        <v>21.5</v>
      </c>
      <c r="V395">
        <v>23.2</v>
      </c>
      <c r="W395">
        <v>20.9</v>
      </c>
      <c r="X395">
        <v>998.6</v>
      </c>
      <c r="Y395">
        <v>999.1</v>
      </c>
      <c r="Z395">
        <v>998.6</v>
      </c>
      <c r="AA395">
        <v>4.3</v>
      </c>
      <c r="AB395">
        <v>118</v>
      </c>
      <c r="AC395" t="s">
        <v>401</v>
      </c>
      <c r="AD395">
        <v>3450</v>
      </c>
      <c r="AE395">
        <v>0</v>
      </c>
    </row>
    <row r="396" spans="1:31" x14ac:dyDescent="0.2">
      <c r="A396" t="s">
        <v>37</v>
      </c>
      <c r="B396" s="17">
        <v>42842.625</v>
      </c>
      <c r="C396">
        <f>(D396+E396)/2</f>
        <v>31.2</v>
      </c>
      <c r="D396">
        <v>31.7</v>
      </c>
      <c r="E396">
        <v>30.7</v>
      </c>
      <c r="F396">
        <v>61</v>
      </c>
      <c r="G396">
        <v>3265</v>
      </c>
      <c r="H396" s="19">
        <f t="shared" si="6"/>
        <v>3.2650000000000001</v>
      </c>
      <c r="I396" t="s">
        <v>401</v>
      </c>
      <c r="S396">
        <v>61</v>
      </c>
      <c r="T396">
        <v>55</v>
      </c>
      <c r="U396">
        <v>22.8</v>
      </c>
      <c r="V396">
        <v>22.8</v>
      </c>
      <c r="W396">
        <v>21</v>
      </c>
      <c r="X396">
        <v>999.1</v>
      </c>
      <c r="Y396">
        <v>999.9</v>
      </c>
      <c r="Z396">
        <v>999.1</v>
      </c>
      <c r="AA396" t="s">
        <v>401</v>
      </c>
      <c r="AB396" t="s">
        <v>401</v>
      </c>
      <c r="AC396" t="s">
        <v>401</v>
      </c>
      <c r="AD396">
        <v>3265</v>
      </c>
      <c r="AE396">
        <v>0</v>
      </c>
    </row>
    <row r="397" spans="1:31" x14ac:dyDescent="0.2">
      <c r="A397" t="s">
        <v>37</v>
      </c>
      <c r="B397" s="17">
        <v>42842.583333333336</v>
      </c>
      <c r="C397">
        <f>(D397+E397)/2</f>
        <v>30.6</v>
      </c>
      <c r="D397">
        <v>31.2</v>
      </c>
      <c r="E397">
        <v>30</v>
      </c>
      <c r="F397">
        <v>59</v>
      </c>
      <c r="G397">
        <v>3380</v>
      </c>
      <c r="H397" s="19">
        <f t="shared" si="6"/>
        <v>3.38</v>
      </c>
      <c r="I397" t="s">
        <v>401</v>
      </c>
      <c r="S397">
        <v>65</v>
      </c>
      <c r="T397">
        <v>58</v>
      </c>
      <c r="U397">
        <v>22.1</v>
      </c>
      <c r="V397">
        <v>22.8</v>
      </c>
      <c r="W397">
        <v>21.6</v>
      </c>
      <c r="X397">
        <v>999.9</v>
      </c>
      <c r="Y397">
        <v>1000.4</v>
      </c>
      <c r="Z397">
        <v>999.9</v>
      </c>
      <c r="AA397" t="s">
        <v>401</v>
      </c>
      <c r="AB397" t="s">
        <v>401</v>
      </c>
      <c r="AC397" t="s">
        <v>401</v>
      </c>
      <c r="AD397">
        <v>3380</v>
      </c>
      <c r="AE397">
        <v>0</v>
      </c>
    </row>
    <row r="398" spans="1:31" x14ac:dyDescent="0.2">
      <c r="A398" t="s">
        <v>37</v>
      </c>
      <c r="B398" s="17">
        <v>42842.541666666664</v>
      </c>
      <c r="C398">
        <f>(D398+E398)/2</f>
        <v>29.85</v>
      </c>
      <c r="D398">
        <v>30.5</v>
      </c>
      <c r="E398">
        <v>29.2</v>
      </c>
      <c r="F398">
        <v>61</v>
      </c>
      <c r="G398">
        <v>2956</v>
      </c>
      <c r="H398" s="19">
        <f t="shared" si="6"/>
        <v>2.956</v>
      </c>
      <c r="I398" t="s">
        <v>401</v>
      </c>
      <c r="S398">
        <v>69</v>
      </c>
      <c r="T398">
        <v>60</v>
      </c>
      <c r="U398">
        <v>21.7</v>
      </c>
      <c r="V398">
        <v>23.7</v>
      </c>
      <c r="W398">
        <v>21.4</v>
      </c>
      <c r="X398">
        <v>1000.2</v>
      </c>
      <c r="Y398">
        <v>1000.6</v>
      </c>
      <c r="Z398">
        <v>1000.2</v>
      </c>
      <c r="AA398" t="s">
        <v>401</v>
      </c>
      <c r="AB398" t="s">
        <v>401</v>
      </c>
      <c r="AC398">
        <v>6.9</v>
      </c>
      <c r="AD398">
        <v>2956</v>
      </c>
      <c r="AE398">
        <v>0</v>
      </c>
    </row>
    <row r="399" spans="1:31" x14ac:dyDescent="0.2">
      <c r="A399" t="s">
        <v>37</v>
      </c>
      <c r="B399" s="17">
        <v>42842.5</v>
      </c>
      <c r="C399">
        <f>(D399+E399)/2</f>
        <v>29.15</v>
      </c>
      <c r="D399">
        <v>29.9</v>
      </c>
      <c r="E399">
        <v>28.4</v>
      </c>
      <c r="F399">
        <v>68</v>
      </c>
      <c r="G399">
        <v>2375</v>
      </c>
      <c r="H399" s="19">
        <f t="shared" si="6"/>
        <v>2.375</v>
      </c>
      <c r="I399">
        <v>129</v>
      </c>
      <c r="S399">
        <v>70</v>
      </c>
      <c r="T399">
        <v>66</v>
      </c>
      <c r="U399">
        <v>23.3</v>
      </c>
      <c r="V399">
        <v>23.7</v>
      </c>
      <c r="W399">
        <v>22.1</v>
      </c>
      <c r="X399">
        <v>1000.6</v>
      </c>
      <c r="Y399">
        <v>1000.6</v>
      </c>
      <c r="Z399">
        <v>1000</v>
      </c>
      <c r="AA399">
        <v>3.1</v>
      </c>
      <c r="AB399">
        <v>129</v>
      </c>
      <c r="AC399">
        <v>7.1</v>
      </c>
      <c r="AD399">
        <v>2375</v>
      </c>
      <c r="AE399">
        <v>0</v>
      </c>
    </row>
    <row r="400" spans="1:31" x14ac:dyDescent="0.2">
      <c r="A400" t="s">
        <v>37</v>
      </c>
      <c r="B400" s="17">
        <v>42842.458333333336</v>
      </c>
      <c r="C400">
        <f>(D400+E400)/2</f>
        <v>27.9</v>
      </c>
      <c r="D400">
        <v>28.6</v>
      </c>
      <c r="E400">
        <v>27.2</v>
      </c>
      <c r="F400">
        <v>70</v>
      </c>
      <c r="G400">
        <v>1437</v>
      </c>
      <c r="H400" s="19">
        <f t="shared" si="6"/>
        <v>1.4370000000000001</v>
      </c>
      <c r="I400">
        <v>148</v>
      </c>
      <c r="S400">
        <v>75</v>
      </c>
      <c r="T400">
        <v>69</v>
      </c>
      <c r="U400">
        <v>22.4</v>
      </c>
      <c r="V400">
        <v>23.1</v>
      </c>
      <c r="W400">
        <v>22.2</v>
      </c>
      <c r="X400">
        <v>1000.1</v>
      </c>
      <c r="Y400">
        <v>1000.1</v>
      </c>
      <c r="Z400">
        <v>999.5</v>
      </c>
      <c r="AA400">
        <v>3.5</v>
      </c>
      <c r="AB400">
        <v>148</v>
      </c>
      <c r="AC400">
        <v>7.3</v>
      </c>
      <c r="AD400">
        <v>1437</v>
      </c>
      <c r="AE400">
        <v>0</v>
      </c>
    </row>
    <row r="401" spans="1:31" x14ac:dyDescent="0.2">
      <c r="A401" t="s">
        <v>37</v>
      </c>
      <c r="B401" s="17">
        <v>42842.416666666664</v>
      </c>
      <c r="C401">
        <f>(D401+E401)/2</f>
        <v>26.8</v>
      </c>
      <c r="D401">
        <v>27.6</v>
      </c>
      <c r="E401">
        <v>26</v>
      </c>
      <c r="F401">
        <v>75</v>
      </c>
      <c r="G401">
        <v>280.39999999999998</v>
      </c>
      <c r="H401" s="19">
        <f t="shared" si="6"/>
        <v>0.28039999999999998</v>
      </c>
      <c r="I401">
        <v>130</v>
      </c>
      <c r="S401">
        <v>79</v>
      </c>
      <c r="T401">
        <v>73</v>
      </c>
      <c r="U401">
        <v>22.4</v>
      </c>
      <c r="V401">
        <v>22.8</v>
      </c>
      <c r="W401">
        <v>22</v>
      </c>
      <c r="X401">
        <v>999.5</v>
      </c>
      <c r="Y401">
        <v>999.5</v>
      </c>
      <c r="Z401">
        <v>998.7</v>
      </c>
      <c r="AA401">
        <v>3.3</v>
      </c>
      <c r="AB401">
        <v>130</v>
      </c>
      <c r="AC401">
        <v>7.3</v>
      </c>
      <c r="AD401">
        <v>280.39999999999998</v>
      </c>
      <c r="AE401">
        <v>0</v>
      </c>
    </row>
    <row r="402" spans="1:31" x14ac:dyDescent="0.2">
      <c r="A402" t="s">
        <v>37</v>
      </c>
      <c r="B402" s="17">
        <v>42842.375</v>
      </c>
      <c r="C402">
        <f>(D402+E402)/2</f>
        <v>26.1</v>
      </c>
      <c r="D402">
        <v>26.3</v>
      </c>
      <c r="E402">
        <v>25.9</v>
      </c>
      <c r="F402">
        <v>78</v>
      </c>
      <c r="G402">
        <v>12.51</v>
      </c>
      <c r="H402" s="19">
        <f t="shared" si="6"/>
        <v>1.251E-2</v>
      </c>
      <c r="I402">
        <v>128</v>
      </c>
      <c r="S402">
        <v>81</v>
      </c>
      <c r="T402">
        <v>78</v>
      </c>
      <c r="U402">
        <v>22.1</v>
      </c>
      <c r="V402">
        <v>22.5</v>
      </c>
      <c r="W402">
        <v>22.1</v>
      </c>
      <c r="X402">
        <v>998.7</v>
      </c>
      <c r="Y402">
        <v>998.7</v>
      </c>
      <c r="Z402">
        <v>998.3</v>
      </c>
      <c r="AA402">
        <v>2.6</v>
      </c>
      <c r="AB402">
        <v>128</v>
      </c>
      <c r="AC402">
        <v>5.6</v>
      </c>
      <c r="AD402">
        <v>12.51</v>
      </c>
      <c r="AE402">
        <v>0</v>
      </c>
    </row>
    <row r="403" spans="1:31" x14ac:dyDescent="0.2">
      <c r="A403" t="s">
        <v>37</v>
      </c>
      <c r="B403" s="17">
        <v>42842.333333333336</v>
      </c>
      <c r="C403">
        <f>(D403+E403)/2</f>
        <v>26.2</v>
      </c>
      <c r="D403">
        <v>26.5</v>
      </c>
      <c r="E403">
        <v>25.9</v>
      </c>
      <c r="F403">
        <v>81</v>
      </c>
      <c r="G403">
        <v>-3.54</v>
      </c>
      <c r="H403" s="19">
        <f t="shared" si="6"/>
        <v>-3.5400000000000002E-3</v>
      </c>
      <c r="I403">
        <v>101</v>
      </c>
      <c r="S403">
        <v>81</v>
      </c>
      <c r="T403">
        <v>79</v>
      </c>
      <c r="U403">
        <v>22.4</v>
      </c>
      <c r="V403">
        <v>22.7</v>
      </c>
      <c r="W403">
        <v>22.3</v>
      </c>
      <c r="X403">
        <v>998.3</v>
      </c>
      <c r="Y403">
        <v>998.3</v>
      </c>
      <c r="Z403">
        <v>997.9</v>
      </c>
      <c r="AA403">
        <v>2.4</v>
      </c>
      <c r="AB403">
        <v>101</v>
      </c>
      <c r="AC403">
        <v>6.9</v>
      </c>
      <c r="AD403">
        <v>-3.54</v>
      </c>
      <c r="AE403">
        <v>0</v>
      </c>
    </row>
    <row r="404" spans="1:31" x14ac:dyDescent="0.2">
      <c r="A404" t="s">
        <v>37</v>
      </c>
      <c r="B404" s="17">
        <v>42842.291666666664</v>
      </c>
      <c r="C404">
        <f>(D404+E404)/2</f>
        <v>26.200000000000003</v>
      </c>
      <c r="D404">
        <v>26.3</v>
      </c>
      <c r="E404">
        <v>26.1</v>
      </c>
      <c r="F404">
        <v>80</v>
      </c>
      <c r="G404">
        <v>-3.54</v>
      </c>
      <c r="H404" s="19">
        <f t="shared" si="6"/>
        <v>-3.5400000000000002E-3</v>
      </c>
      <c r="I404">
        <v>121</v>
      </c>
      <c r="S404">
        <v>81</v>
      </c>
      <c r="T404">
        <v>80</v>
      </c>
      <c r="U404">
        <v>22.7</v>
      </c>
      <c r="V404">
        <v>22.8</v>
      </c>
      <c r="W404">
        <v>22.6</v>
      </c>
      <c r="X404">
        <v>997.9</v>
      </c>
      <c r="Y404">
        <v>997.9</v>
      </c>
      <c r="Z404">
        <v>997.6</v>
      </c>
      <c r="AA404">
        <v>2.9</v>
      </c>
      <c r="AB404">
        <v>121</v>
      </c>
      <c r="AC404">
        <v>6.4</v>
      </c>
      <c r="AD404">
        <v>-3.54</v>
      </c>
      <c r="AE404">
        <v>0</v>
      </c>
    </row>
    <row r="405" spans="1:31" x14ac:dyDescent="0.2">
      <c r="A405" t="s">
        <v>37</v>
      </c>
      <c r="B405" s="17">
        <v>42842.25</v>
      </c>
      <c r="C405">
        <f>(D405+E405)/2</f>
        <v>26.25</v>
      </c>
      <c r="D405">
        <v>26.4</v>
      </c>
      <c r="E405">
        <v>26.1</v>
      </c>
      <c r="F405">
        <v>81</v>
      </c>
      <c r="G405">
        <v>-3.54</v>
      </c>
      <c r="H405" s="19">
        <f t="shared" si="6"/>
        <v>-3.5400000000000002E-3</v>
      </c>
      <c r="I405">
        <v>101</v>
      </c>
      <c r="S405">
        <v>82</v>
      </c>
      <c r="T405">
        <v>80</v>
      </c>
      <c r="U405">
        <v>22.6</v>
      </c>
      <c r="V405">
        <v>22.8</v>
      </c>
      <c r="W405">
        <v>22.6</v>
      </c>
      <c r="X405">
        <v>997.6</v>
      </c>
      <c r="Y405">
        <v>997.6</v>
      </c>
      <c r="Z405">
        <v>997.4</v>
      </c>
      <c r="AA405">
        <v>3.2</v>
      </c>
      <c r="AB405">
        <v>101</v>
      </c>
      <c r="AC405">
        <v>6.7</v>
      </c>
      <c r="AD405">
        <v>-3.54</v>
      </c>
      <c r="AE405">
        <v>0</v>
      </c>
    </row>
    <row r="406" spans="1:31" x14ac:dyDescent="0.2">
      <c r="A406" t="s">
        <v>37</v>
      </c>
      <c r="B406" s="17">
        <v>42842.208333333336</v>
      </c>
      <c r="C406">
        <f>(D406+E406)/2</f>
        <v>26.15</v>
      </c>
      <c r="D406">
        <v>26.2</v>
      </c>
      <c r="E406">
        <v>26.1</v>
      </c>
      <c r="F406">
        <v>82</v>
      </c>
      <c r="G406">
        <v>-3.54</v>
      </c>
      <c r="H406" s="19">
        <f t="shared" si="6"/>
        <v>-3.5400000000000002E-3</v>
      </c>
      <c r="I406">
        <v>109</v>
      </c>
      <c r="S406">
        <v>82</v>
      </c>
      <c r="T406">
        <v>80</v>
      </c>
      <c r="U406">
        <v>22.8</v>
      </c>
      <c r="V406">
        <v>22.8</v>
      </c>
      <c r="W406">
        <v>22.5</v>
      </c>
      <c r="X406">
        <v>997.5</v>
      </c>
      <c r="Y406">
        <v>998.1</v>
      </c>
      <c r="Z406">
        <v>997.5</v>
      </c>
      <c r="AA406">
        <v>2.7</v>
      </c>
      <c r="AB406">
        <v>109</v>
      </c>
      <c r="AC406">
        <v>5.5</v>
      </c>
      <c r="AD406">
        <v>-3.54</v>
      </c>
      <c r="AE406">
        <v>0</v>
      </c>
    </row>
    <row r="407" spans="1:31" x14ac:dyDescent="0.2">
      <c r="A407" t="s">
        <v>37</v>
      </c>
      <c r="B407" s="17">
        <v>42842.166666666664</v>
      </c>
      <c r="C407">
        <f>(D407+E407)/2</f>
        <v>26.200000000000003</v>
      </c>
      <c r="D407">
        <v>26.3</v>
      </c>
      <c r="E407">
        <v>26.1</v>
      </c>
      <c r="F407">
        <v>80</v>
      </c>
      <c r="G407">
        <v>-3.54</v>
      </c>
      <c r="H407" s="19">
        <f t="shared" si="6"/>
        <v>-3.5400000000000002E-3</v>
      </c>
      <c r="I407">
        <v>106</v>
      </c>
      <c r="S407">
        <v>83</v>
      </c>
      <c r="T407">
        <v>80</v>
      </c>
      <c r="U407">
        <v>22.5</v>
      </c>
      <c r="V407">
        <v>23.1</v>
      </c>
      <c r="W407">
        <v>22.5</v>
      </c>
      <c r="X407">
        <v>998.1</v>
      </c>
      <c r="Y407">
        <v>998.8</v>
      </c>
      <c r="Z407">
        <v>998.1</v>
      </c>
      <c r="AA407">
        <v>3</v>
      </c>
      <c r="AB407">
        <v>106</v>
      </c>
      <c r="AC407">
        <v>6.2</v>
      </c>
      <c r="AD407">
        <v>-3.54</v>
      </c>
      <c r="AE407">
        <v>0</v>
      </c>
    </row>
    <row r="408" spans="1:31" x14ac:dyDescent="0.2">
      <c r="A408" t="s">
        <v>37</v>
      </c>
      <c r="B408" s="17">
        <v>42842.125</v>
      </c>
      <c r="C408">
        <f>(D408+E408)/2</f>
        <v>25.9</v>
      </c>
      <c r="D408">
        <v>26.2</v>
      </c>
      <c r="E408">
        <v>25.6</v>
      </c>
      <c r="F408">
        <v>83</v>
      </c>
      <c r="G408">
        <v>-3.54</v>
      </c>
      <c r="H408" s="19">
        <f t="shared" si="6"/>
        <v>-3.5400000000000002E-3</v>
      </c>
      <c r="I408">
        <v>113</v>
      </c>
      <c r="S408">
        <v>83</v>
      </c>
      <c r="T408">
        <v>79</v>
      </c>
      <c r="U408">
        <v>23</v>
      </c>
      <c r="V408">
        <v>23</v>
      </c>
      <c r="W408">
        <v>22.1</v>
      </c>
      <c r="X408">
        <v>998.8</v>
      </c>
      <c r="Y408">
        <v>999.3</v>
      </c>
      <c r="Z408">
        <v>998.8</v>
      </c>
      <c r="AA408">
        <v>2.7</v>
      </c>
      <c r="AB408">
        <v>113</v>
      </c>
      <c r="AC408">
        <v>4.9000000000000004</v>
      </c>
      <c r="AD408">
        <v>-3.54</v>
      </c>
      <c r="AE408">
        <v>0</v>
      </c>
    </row>
    <row r="409" spans="1:31" x14ac:dyDescent="0.2">
      <c r="A409" t="s">
        <v>37</v>
      </c>
      <c r="B409" s="17">
        <v>42842.083333333336</v>
      </c>
      <c r="C409">
        <f>(D409+E409)/2</f>
        <v>25.9</v>
      </c>
      <c r="D409">
        <v>26.4</v>
      </c>
      <c r="E409">
        <v>25.4</v>
      </c>
      <c r="F409">
        <v>81</v>
      </c>
      <c r="G409">
        <v>-3.53</v>
      </c>
      <c r="H409" s="19">
        <f t="shared" si="6"/>
        <v>-3.5299999999999997E-3</v>
      </c>
      <c r="I409">
        <v>108</v>
      </c>
      <c r="S409">
        <v>81</v>
      </c>
      <c r="T409">
        <v>76</v>
      </c>
      <c r="U409">
        <v>22.1</v>
      </c>
      <c r="V409">
        <v>22.1</v>
      </c>
      <c r="W409">
        <v>21.7</v>
      </c>
      <c r="X409">
        <v>999.3</v>
      </c>
      <c r="Y409">
        <v>999.9</v>
      </c>
      <c r="Z409">
        <v>999.3</v>
      </c>
      <c r="AA409">
        <v>1.2</v>
      </c>
      <c r="AB409">
        <v>108</v>
      </c>
      <c r="AC409">
        <v>3.6</v>
      </c>
      <c r="AD409">
        <v>-3.53</v>
      </c>
      <c r="AE409">
        <v>0</v>
      </c>
    </row>
    <row r="410" spans="1:31" x14ac:dyDescent="0.2">
      <c r="A410" t="s">
        <v>37</v>
      </c>
      <c r="B410" s="17">
        <v>42842.041666666664</v>
      </c>
      <c r="C410">
        <f>(D410+E410)/2</f>
        <v>26.5</v>
      </c>
      <c r="D410">
        <v>26.8</v>
      </c>
      <c r="E410">
        <v>26.2</v>
      </c>
      <c r="F410">
        <v>77</v>
      </c>
      <c r="G410">
        <v>-2.97</v>
      </c>
      <c r="H410" s="19">
        <f t="shared" si="6"/>
        <v>-2.97E-3</v>
      </c>
      <c r="I410">
        <v>148</v>
      </c>
      <c r="S410">
        <v>79</v>
      </c>
      <c r="T410">
        <v>75</v>
      </c>
      <c r="U410">
        <v>22</v>
      </c>
      <c r="V410">
        <v>22.5</v>
      </c>
      <c r="W410">
        <v>21.8</v>
      </c>
      <c r="X410">
        <v>999.8</v>
      </c>
      <c r="Y410">
        <v>1000</v>
      </c>
      <c r="Z410">
        <v>999.8</v>
      </c>
      <c r="AA410">
        <v>1.7</v>
      </c>
      <c r="AB410">
        <v>148</v>
      </c>
      <c r="AC410">
        <v>4.0999999999999996</v>
      </c>
      <c r="AD410">
        <v>-2.97</v>
      </c>
      <c r="AE410">
        <v>0</v>
      </c>
    </row>
    <row r="411" spans="1:31" x14ac:dyDescent="0.2">
      <c r="A411" t="s">
        <v>37</v>
      </c>
      <c r="B411" s="17">
        <v>42842</v>
      </c>
      <c r="C411">
        <f>(D411+E411)/2</f>
        <v>27</v>
      </c>
      <c r="D411">
        <v>27.4</v>
      </c>
      <c r="E411">
        <v>26.6</v>
      </c>
      <c r="F411">
        <v>78</v>
      </c>
      <c r="G411">
        <v>-2.9</v>
      </c>
      <c r="H411" s="19">
        <f t="shared" si="6"/>
        <v>-2.8999999999999998E-3</v>
      </c>
      <c r="I411">
        <v>110</v>
      </c>
      <c r="S411">
        <v>78</v>
      </c>
      <c r="T411">
        <v>72</v>
      </c>
      <c r="U411">
        <v>22.4</v>
      </c>
      <c r="V411">
        <v>22.6</v>
      </c>
      <c r="W411">
        <v>22</v>
      </c>
      <c r="X411">
        <v>1000</v>
      </c>
      <c r="Y411">
        <v>1000</v>
      </c>
      <c r="Z411">
        <v>999.4</v>
      </c>
      <c r="AA411">
        <v>2.7</v>
      </c>
      <c r="AB411">
        <v>110</v>
      </c>
      <c r="AC411" t="s">
        <v>401</v>
      </c>
      <c r="AD411">
        <v>-2.9</v>
      </c>
      <c r="AE411">
        <v>0</v>
      </c>
    </row>
    <row r="412" spans="1:31" x14ac:dyDescent="0.2">
      <c r="A412" t="s">
        <v>37</v>
      </c>
      <c r="B412" s="17">
        <v>42843.958333333336</v>
      </c>
      <c r="C412">
        <f>(D412+E412)/2</f>
        <v>26.7</v>
      </c>
      <c r="D412">
        <v>26.9</v>
      </c>
      <c r="E412">
        <v>26.5</v>
      </c>
      <c r="F412">
        <v>81</v>
      </c>
      <c r="G412">
        <v>-3.54</v>
      </c>
      <c r="H412" s="19">
        <f t="shared" si="6"/>
        <v>-3.5400000000000002E-3</v>
      </c>
      <c r="I412">
        <v>112</v>
      </c>
      <c r="S412">
        <v>81</v>
      </c>
      <c r="T412">
        <v>79</v>
      </c>
      <c r="U412">
        <v>22.9</v>
      </c>
      <c r="V412">
        <v>23</v>
      </c>
      <c r="W412">
        <v>22.9</v>
      </c>
      <c r="X412">
        <v>998.9</v>
      </c>
      <c r="Y412">
        <v>998.9</v>
      </c>
      <c r="Z412">
        <v>998.4</v>
      </c>
      <c r="AA412">
        <v>1.7</v>
      </c>
      <c r="AB412">
        <v>112</v>
      </c>
      <c r="AC412">
        <v>6</v>
      </c>
      <c r="AD412">
        <v>-3.54</v>
      </c>
      <c r="AE412">
        <v>0</v>
      </c>
    </row>
    <row r="413" spans="1:31" x14ac:dyDescent="0.2">
      <c r="A413" t="s">
        <v>37</v>
      </c>
      <c r="B413" s="17">
        <v>42843.916666666664</v>
      </c>
      <c r="C413">
        <f>(D413+E413)/2</f>
        <v>27.15</v>
      </c>
      <c r="D413">
        <v>27.4</v>
      </c>
      <c r="E413">
        <v>26.9</v>
      </c>
      <c r="F413">
        <v>79</v>
      </c>
      <c r="G413">
        <v>-3.54</v>
      </c>
      <c r="H413" s="19">
        <f t="shared" si="6"/>
        <v>-3.5400000000000002E-3</v>
      </c>
      <c r="I413">
        <v>104</v>
      </c>
      <c r="S413">
        <v>79</v>
      </c>
      <c r="T413">
        <v>77</v>
      </c>
      <c r="U413">
        <v>22.9</v>
      </c>
      <c r="V413">
        <v>23.1</v>
      </c>
      <c r="W413">
        <v>22.8</v>
      </c>
      <c r="X413">
        <v>998.4</v>
      </c>
      <c r="Y413">
        <v>998.4</v>
      </c>
      <c r="Z413">
        <v>997.7</v>
      </c>
      <c r="AA413">
        <v>2.9</v>
      </c>
      <c r="AB413">
        <v>104</v>
      </c>
      <c r="AC413">
        <v>5.7</v>
      </c>
      <c r="AD413">
        <v>-3.54</v>
      </c>
      <c r="AE413">
        <v>0</v>
      </c>
    </row>
    <row r="414" spans="1:31" x14ac:dyDescent="0.2">
      <c r="A414" t="s">
        <v>37</v>
      </c>
      <c r="B414" s="17">
        <v>42843.875</v>
      </c>
      <c r="C414">
        <f>(D414+E414)/2</f>
        <v>28.1</v>
      </c>
      <c r="D414">
        <v>28.8</v>
      </c>
      <c r="E414">
        <v>27.4</v>
      </c>
      <c r="F414">
        <v>77</v>
      </c>
      <c r="G414">
        <v>75.930000000000007</v>
      </c>
      <c r="H414" s="19">
        <f t="shared" si="6"/>
        <v>7.5930000000000011E-2</v>
      </c>
      <c r="I414">
        <v>97</v>
      </c>
      <c r="S414">
        <v>77</v>
      </c>
      <c r="T414">
        <v>72</v>
      </c>
      <c r="U414">
        <v>23</v>
      </c>
      <c r="V414">
        <v>23.3</v>
      </c>
      <c r="W414">
        <v>23</v>
      </c>
      <c r="X414">
        <v>997.7</v>
      </c>
      <c r="Y414">
        <v>997.7</v>
      </c>
      <c r="Z414">
        <v>997.2</v>
      </c>
      <c r="AA414">
        <v>3.5</v>
      </c>
      <c r="AB414">
        <v>97</v>
      </c>
      <c r="AC414">
        <v>7.6</v>
      </c>
      <c r="AD414">
        <v>75.930000000000007</v>
      </c>
      <c r="AE414">
        <v>0</v>
      </c>
    </row>
    <row r="415" spans="1:31" x14ac:dyDescent="0.2">
      <c r="A415" t="s">
        <v>37</v>
      </c>
      <c r="B415" s="17">
        <v>42843.833333333336</v>
      </c>
      <c r="C415">
        <f>(D415+E415)/2</f>
        <v>29.85</v>
      </c>
      <c r="D415">
        <v>30.9</v>
      </c>
      <c r="E415">
        <v>28.8</v>
      </c>
      <c r="F415">
        <v>72</v>
      </c>
      <c r="G415">
        <v>844.1</v>
      </c>
      <c r="H415" s="19">
        <f t="shared" si="6"/>
        <v>0.84410000000000007</v>
      </c>
      <c r="I415">
        <v>80</v>
      </c>
      <c r="S415">
        <v>72</v>
      </c>
      <c r="T415">
        <v>66</v>
      </c>
      <c r="U415">
        <v>23.3</v>
      </c>
      <c r="V415">
        <v>24</v>
      </c>
      <c r="W415">
        <v>23.3</v>
      </c>
      <c r="X415">
        <v>997.2</v>
      </c>
      <c r="Y415">
        <v>997.3</v>
      </c>
      <c r="Z415">
        <v>996.9</v>
      </c>
      <c r="AA415">
        <v>4.9000000000000004</v>
      </c>
      <c r="AB415">
        <v>80</v>
      </c>
      <c r="AC415">
        <v>8.1999999999999993</v>
      </c>
      <c r="AD415">
        <v>844.1</v>
      </c>
      <c r="AE415">
        <v>0</v>
      </c>
    </row>
    <row r="416" spans="1:31" x14ac:dyDescent="0.2">
      <c r="A416" t="s">
        <v>37</v>
      </c>
      <c r="B416" s="17">
        <v>42843.791666666664</v>
      </c>
      <c r="C416">
        <f>(D416+E416)/2</f>
        <v>31.1</v>
      </c>
      <c r="D416">
        <v>31.5</v>
      </c>
      <c r="E416">
        <v>30.7</v>
      </c>
      <c r="F416">
        <v>67</v>
      </c>
      <c r="G416">
        <v>1687</v>
      </c>
      <c r="H416" s="19">
        <f t="shared" si="6"/>
        <v>1.6870000000000001</v>
      </c>
      <c r="I416">
        <v>72</v>
      </c>
      <c r="S416">
        <v>69</v>
      </c>
      <c r="T416">
        <v>64</v>
      </c>
      <c r="U416">
        <v>24.2</v>
      </c>
      <c r="V416">
        <v>24.8</v>
      </c>
      <c r="W416">
        <v>23.6</v>
      </c>
      <c r="X416">
        <v>996.9</v>
      </c>
      <c r="Y416">
        <v>997.2</v>
      </c>
      <c r="Z416">
        <v>996.9</v>
      </c>
      <c r="AA416">
        <v>4.3</v>
      </c>
      <c r="AB416">
        <v>72</v>
      </c>
      <c r="AC416">
        <v>7.5</v>
      </c>
      <c r="AD416">
        <v>1687</v>
      </c>
      <c r="AE416">
        <v>0</v>
      </c>
    </row>
    <row r="417" spans="1:31" x14ac:dyDescent="0.2">
      <c r="A417" t="s">
        <v>37</v>
      </c>
      <c r="B417" s="17">
        <v>42843.75</v>
      </c>
      <c r="C417">
        <f>(D417+E417)/2</f>
        <v>31.85</v>
      </c>
      <c r="D417">
        <v>33</v>
      </c>
      <c r="E417">
        <v>30.7</v>
      </c>
      <c r="F417">
        <v>67</v>
      </c>
      <c r="G417">
        <v>2533</v>
      </c>
      <c r="H417" s="19">
        <f t="shared" si="6"/>
        <v>2.5329999999999999</v>
      </c>
      <c r="I417">
        <v>75</v>
      </c>
      <c r="S417">
        <v>69</v>
      </c>
      <c r="T417">
        <v>56</v>
      </c>
      <c r="U417">
        <v>24.4</v>
      </c>
      <c r="V417">
        <v>25</v>
      </c>
      <c r="W417">
        <v>23.2</v>
      </c>
      <c r="X417">
        <v>997.1</v>
      </c>
      <c r="Y417">
        <v>997.4</v>
      </c>
      <c r="Z417">
        <v>997.1</v>
      </c>
      <c r="AA417">
        <v>4.2</v>
      </c>
      <c r="AB417">
        <v>75</v>
      </c>
      <c r="AC417">
        <v>9.6</v>
      </c>
      <c r="AD417">
        <v>2533</v>
      </c>
      <c r="AE417">
        <v>0</v>
      </c>
    </row>
    <row r="418" spans="1:31" x14ac:dyDescent="0.2">
      <c r="A418" t="s">
        <v>37</v>
      </c>
      <c r="B418" s="17">
        <v>42843.708333333336</v>
      </c>
      <c r="C418">
        <f>(D418+E418)/2</f>
        <v>31.8</v>
      </c>
      <c r="D418">
        <v>33.1</v>
      </c>
      <c r="E418">
        <v>30.5</v>
      </c>
      <c r="F418">
        <v>58</v>
      </c>
      <c r="G418">
        <v>2620</v>
      </c>
      <c r="H418" s="19">
        <f t="shared" si="6"/>
        <v>2.62</v>
      </c>
      <c r="I418">
        <v>76</v>
      </c>
      <c r="S418">
        <v>65</v>
      </c>
      <c r="T418">
        <v>55</v>
      </c>
      <c r="U418">
        <v>23.3</v>
      </c>
      <c r="V418">
        <v>24.4</v>
      </c>
      <c r="W418">
        <v>22</v>
      </c>
      <c r="X418">
        <v>997.4</v>
      </c>
      <c r="Y418">
        <v>998.2</v>
      </c>
      <c r="Z418">
        <v>997.4</v>
      </c>
      <c r="AA418">
        <v>2.8</v>
      </c>
      <c r="AB418">
        <v>76</v>
      </c>
      <c r="AC418">
        <v>6.2</v>
      </c>
      <c r="AD418">
        <v>2620</v>
      </c>
      <c r="AE418">
        <v>0</v>
      </c>
    </row>
    <row r="419" spans="1:31" x14ac:dyDescent="0.2">
      <c r="A419" t="s">
        <v>37</v>
      </c>
      <c r="B419" s="17">
        <v>42843.666666666664</v>
      </c>
      <c r="C419">
        <f>(D419+E419)/2</f>
        <v>31.95</v>
      </c>
      <c r="D419">
        <v>32.5</v>
      </c>
      <c r="E419">
        <v>31.4</v>
      </c>
      <c r="F419">
        <v>57</v>
      </c>
      <c r="G419">
        <v>3439</v>
      </c>
      <c r="H419" s="19">
        <f t="shared" si="6"/>
        <v>3.4390000000000001</v>
      </c>
      <c r="I419">
        <v>92</v>
      </c>
      <c r="S419">
        <v>63</v>
      </c>
      <c r="T419">
        <v>55</v>
      </c>
      <c r="U419">
        <v>22.9</v>
      </c>
      <c r="V419">
        <v>23.8</v>
      </c>
      <c r="W419">
        <v>21.9</v>
      </c>
      <c r="X419">
        <v>998.2</v>
      </c>
      <c r="Y419">
        <v>998.9</v>
      </c>
      <c r="Z419">
        <v>998.2</v>
      </c>
      <c r="AA419">
        <v>2.4</v>
      </c>
      <c r="AB419">
        <v>92</v>
      </c>
      <c r="AC419">
        <v>7</v>
      </c>
      <c r="AD419">
        <v>3439</v>
      </c>
      <c r="AE419">
        <v>0</v>
      </c>
    </row>
    <row r="420" spans="1:31" x14ac:dyDescent="0.2">
      <c r="A420" t="s">
        <v>37</v>
      </c>
      <c r="B420" s="17">
        <v>42843.625</v>
      </c>
      <c r="C420">
        <f>(D420+E420)/2</f>
        <v>31.25</v>
      </c>
      <c r="D420">
        <v>32.200000000000003</v>
      </c>
      <c r="E420">
        <v>30.3</v>
      </c>
      <c r="F420">
        <v>62</v>
      </c>
      <c r="G420">
        <v>3581</v>
      </c>
      <c r="H420" s="19">
        <f t="shared" si="6"/>
        <v>3.581</v>
      </c>
      <c r="I420">
        <v>132</v>
      </c>
      <c r="S420">
        <v>67</v>
      </c>
      <c r="T420">
        <v>59</v>
      </c>
      <c r="U420">
        <v>23.3</v>
      </c>
      <c r="V420">
        <v>24.5</v>
      </c>
      <c r="W420">
        <v>22.5</v>
      </c>
      <c r="X420">
        <v>998.9</v>
      </c>
      <c r="Y420">
        <v>999.9</v>
      </c>
      <c r="Z420">
        <v>998.9</v>
      </c>
      <c r="AA420">
        <v>3.5</v>
      </c>
      <c r="AB420">
        <v>132</v>
      </c>
      <c r="AC420">
        <v>7.6</v>
      </c>
      <c r="AD420">
        <v>3581</v>
      </c>
      <c r="AE420">
        <v>0</v>
      </c>
    </row>
    <row r="421" spans="1:31" x14ac:dyDescent="0.2">
      <c r="A421" t="s">
        <v>37</v>
      </c>
      <c r="B421" s="17">
        <v>42843.583333333336</v>
      </c>
      <c r="C421">
        <f>(D421+E421)/2</f>
        <v>30.65</v>
      </c>
      <c r="D421">
        <v>31.8</v>
      </c>
      <c r="E421">
        <v>29.5</v>
      </c>
      <c r="F421">
        <v>65</v>
      </c>
      <c r="G421">
        <v>2795</v>
      </c>
      <c r="H421" s="19">
        <f t="shared" si="6"/>
        <v>2.7949999999999999</v>
      </c>
      <c r="I421">
        <v>94</v>
      </c>
      <c r="S421">
        <v>69</v>
      </c>
      <c r="T421">
        <v>61</v>
      </c>
      <c r="U421">
        <v>23.1</v>
      </c>
      <c r="V421">
        <v>24.5</v>
      </c>
      <c r="W421">
        <v>22.2</v>
      </c>
      <c r="X421">
        <v>999.9</v>
      </c>
      <c r="Y421">
        <v>1000.7</v>
      </c>
      <c r="Z421">
        <v>999.9</v>
      </c>
      <c r="AA421">
        <v>3.8</v>
      </c>
      <c r="AB421">
        <v>94</v>
      </c>
      <c r="AC421">
        <v>6.8</v>
      </c>
      <c r="AD421">
        <v>2795</v>
      </c>
      <c r="AE421">
        <v>0</v>
      </c>
    </row>
    <row r="422" spans="1:31" x14ac:dyDescent="0.2">
      <c r="A422" t="s">
        <v>37</v>
      </c>
      <c r="B422" s="17">
        <v>42843.541666666664</v>
      </c>
      <c r="C422">
        <f>(D422+E422)/2</f>
        <v>29.8</v>
      </c>
      <c r="D422">
        <v>30.6</v>
      </c>
      <c r="E422">
        <v>29</v>
      </c>
      <c r="F422">
        <v>65</v>
      </c>
      <c r="G422">
        <v>2810</v>
      </c>
      <c r="H422" s="19">
        <f t="shared" si="6"/>
        <v>2.81</v>
      </c>
      <c r="I422">
        <v>136</v>
      </c>
      <c r="S422">
        <v>69</v>
      </c>
      <c r="T422">
        <v>63</v>
      </c>
      <c r="U422">
        <v>22.4</v>
      </c>
      <c r="V422">
        <v>23.6</v>
      </c>
      <c r="W422">
        <v>22</v>
      </c>
      <c r="X422">
        <v>1000.7</v>
      </c>
      <c r="Y422">
        <v>1000.8</v>
      </c>
      <c r="Z422">
        <v>1000.6</v>
      </c>
      <c r="AA422">
        <v>2.6</v>
      </c>
      <c r="AB422">
        <v>136</v>
      </c>
      <c r="AC422">
        <v>6.8</v>
      </c>
      <c r="AD422">
        <v>2810</v>
      </c>
      <c r="AE422">
        <v>0</v>
      </c>
    </row>
    <row r="423" spans="1:31" x14ac:dyDescent="0.2">
      <c r="A423" t="s">
        <v>37</v>
      </c>
      <c r="B423" s="17">
        <v>42843.5</v>
      </c>
      <c r="C423">
        <f>(D423+E423)/2</f>
        <v>28.9</v>
      </c>
      <c r="D423">
        <v>29.5</v>
      </c>
      <c r="E423">
        <v>28.3</v>
      </c>
      <c r="F423">
        <v>67</v>
      </c>
      <c r="G423">
        <v>2289</v>
      </c>
      <c r="H423" s="19">
        <f t="shared" si="6"/>
        <v>2.2890000000000001</v>
      </c>
      <c r="I423">
        <v>102</v>
      </c>
      <c r="S423">
        <v>73</v>
      </c>
      <c r="T423">
        <v>65</v>
      </c>
      <c r="U423">
        <v>22.6</v>
      </c>
      <c r="V423">
        <v>23.4</v>
      </c>
      <c r="W423">
        <v>22.1</v>
      </c>
      <c r="X423">
        <v>1000.6</v>
      </c>
      <c r="Y423">
        <v>1000.6</v>
      </c>
      <c r="Z423">
        <v>1000.3</v>
      </c>
      <c r="AA423">
        <v>4.0999999999999996</v>
      </c>
      <c r="AB423">
        <v>102</v>
      </c>
      <c r="AC423">
        <v>7.1</v>
      </c>
      <c r="AD423">
        <v>2289</v>
      </c>
      <c r="AE423">
        <v>0</v>
      </c>
    </row>
    <row r="424" spans="1:31" x14ac:dyDescent="0.2">
      <c r="A424" t="s">
        <v>37</v>
      </c>
      <c r="B424" s="17">
        <v>42843.458333333336</v>
      </c>
      <c r="C424">
        <f>(D424+E424)/2</f>
        <v>27.85</v>
      </c>
      <c r="D424">
        <v>28.5</v>
      </c>
      <c r="E424">
        <v>27.2</v>
      </c>
      <c r="F424">
        <v>73</v>
      </c>
      <c r="G424">
        <v>1435</v>
      </c>
      <c r="H424" s="19">
        <f t="shared" si="6"/>
        <v>1.4350000000000001</v>
      </c>
      <c r="I424">
        <v>109</v>
      </c>
      <c r="S424">
        <v>79</v>
      </c>
      <c r="T424">
        <v>72</v>
      </c>
      <c r="U424">
        <v>23.1</v>
      </c>
      <c r="V424">
        <v>23.8</v>
      </c>
      <c r="W424">
        <v>22.9</v>
      </c>
      <c r="X424">
        <v>1000.3</v>
      </c>
      <c r="Y424">
        <v>1000.4</v>
      </c>
      <c r="Z424">
        <v>999.7</v>
      </c>
      <c r="AA424">
        <v>3.4</v>
      </c>
      <c r="AB424">
        <v>109</v>
      </c>
      <c r="AC424">
        <v>6</v>
      </c>
      <c r="AD424">
        <v>1435</v>
      </c>
      <c r="AE424">
        <v>0</v>
      </c>
    </row>
    <row r="425" spans="1:31" x14ac:dyDescent="0.2">
      <c r="A425" t="s">
        <v>37</v>
      </c>
      <c r="B425" s="17">
        <v>42843.416666666664</v>
      </c>
      <c r="C425">
        <f>(D425+E425)/2</f>
        <v>26.1</v>
      </c>
      <c r="D425">
        <v>27.4</v>
      </c>
      <c r="E425">
        <v>24.8</v>
      </c>
      <c r="F425">
        <v>78</v>
      </c>
      <c r="G425">
        <v>326.7</v>
      </c>
      <c r="H425" s="19">
        <f t="shared" si="6"/>
        <v>0.32669999999999999</v>
      </c>
      <c r="I425">
        <v>129</v>
      </c>
      <c r="S425">
        <v>87</v>
      </c>
      <c r="T425">
        <v>78</v>
      </c>
      <c r="U425">
        <v>23</v>
      </c>
      <c r="V425">
        <v>23.6</v>
      </c>
      <c r="W425">
        <v>22.5</v>
      </c>
      <c r="X425">
        <v>999.7</v>
      </c>
      <c r="Y425">
        <v>999.7</v>
      </c>
      <c r="Z425">
        <v>999.3</v>
      </c>
      <c r="AA425">
        <v>1.9</v>
      </c>
      <c r="AB425">
        <v>129</v>
      </c>
      <c r="AC425">
        <v>4.0999999999999996</v>
      </c>
      <c r="AD425">
        <v>326.7</v>
      </c>
      <c r="AE425">
        <v>0</v>
      </c>
    </row>
    <row r="426" spans="1:31" x14ac:dyDescent="0.2">
      <c r="A426" t="s">
        <v>37</v>
      </c>
      <c r="B426" s="17">
        <v>42843.375</v>
      </c>
      <c r="C426">
        <f>(D426+E426)/2</f>
        <v>25.1</v>
      </c>
      <c r="D426">
        <v>25.5</v>
      </c>
      <c r="E426">
        <v>24.7</v>
      </c>
      <c r="F426">
        <v>87</v>
      </c>
      <c r="G426">
        <v>16.260000000000002</v>
      </c>
      <c r="H426" s="19">
        <f t="shared" si="6"/>
        <v>1.626E-2</v>
      </c>
      <c r="I426">
        <v>106</v>
      </c>
      <c r="S426">
        <v>87</v>
      </c>
      <c r="T426">
        <v>84</v>
      </c>
      <c r="U426">
        <v>22.4</v>
      </c>
      <c r="V426">
        <v>22.6</v>
      </c>
      <c r="W426">
        <v>22.2</v>
      </c>
      <c r="X426">
        <v>999.3</v>
      </c>
      <c r="Y426">
        <v>999.3</v>
      </c>
      <c r="Z426">
        <v>998.8</v>
      </c>
      <c r="AA426">
        <v>1.2</v>
      </c>
      <c r="AB426">
        <v>106</v>
      </c>
      <c r="AC426">
        <v>3.3</v>
      </c>
      <c r="AD426">
        <v>16.260000000000002</v>
      </c>
      <c r="AE426">
        <v>0</v>
      </c>
    </row>
    <row r="427" spans="1:31" x14ac:dyDescent="0.2">
      <c r="A427" t="s">
        <v>37</v>
      </c>
      <c r="B427" s="17">
        <v>42843.333333333336</v>
      </c>
      <c r="C427">
        <f>(D427+E427)/2</f>
        <v>25.3</v>
      </c>
      <c r="D427">
        <v>25.8</v>
      </c>
      <c r="E427">
        <v>24.8</v>
      </c>
      <c r="F427">
        <v>84</v>
      </c>
      <c r="G427">
        <v>-3.54</v>
      </c>
      <c r="H427" s="19">
        <f t="shared" si="6"/>
        <v>-3.5400000000000002E-3</v>
      </c>
      <c r="I427">
        <v>118</v>
      </c>
      <c r="S427">
        <v>87</v>
      </c>
      <c r="T427">
        <v>84</v>
      </c>
      <c r="U427">
        <v>22.6</v>
      </c>
      <c r="V427">
        <v>23</v>
      </c>
      <c r="W427">
        <v>22.5</v>
      </c>
      <c r="X427">
        <v>998.8</v>
      </c>
      <c r="Y427">
        <v>998.8</v>
      </c>
      <c r="Z427">
        <v>998.3</v>
      </c>
      <c r="AA427">
        <v>1.8</v>
      </c>
      <c r="AB427">
        <v>118</v>
      </c>
      <c r="AC427">
        <v>4.4000000000000004</v>
      </c>
      <c r="AD427">
        <v>-3.54</v>
      </c>
      <c r="AE427">
        <v>0</v>
      </c>
    </row>
    <row r="428" spans="1:31" x14ac:dyDescent="0.2">
      <c r="A428" t="s">
        <v>37</v>
      </c>
      <c r="B428" s="17">
        <v>42843.291666666664</v>
      </c>
      <c r="C428">
        <f>(D428+E428)/2</f>
        <v>25.05</v>
      </c>
      <c r="D428">
        <v>25.3</v>
      </c>
      <c r="E428">
        <v>24.8</v>
      </c>
      <c r="F428">
        <v>87</v>
      </c>
      <c r="G428">
        <v>-3.54</v>
      </c>
      <c r="H428" s="19">
        <f t="shared" si="6"/>
        <v>-3.5400000000000002E-3</v>
      </c>
      <c r="I428">
        <v>108</v>
      </c>
      <c r="S428">
        <v>87</v>
      </c>
      <c r="T428">
        <v>84</v>
      </c>
      <c r="U428">
        <v>22.6</v>
      </c>
      <c r="V428">
        <v>22.7</v>
      </c>
      <c r="W428">
        <v>22.1</v>
      </c>
      <c r="X428">
        <v>998.4</v>
      </c>
      <c r="Y428">
        <v>998.5</v>
      </c>
      <c r="Z428">
        <v>998.3</v>
      </c>
      <c r="AA428">
        <v>1.2</v>
      </c>
      <c r="AB428">
        <v>108</v>
      </c>
      <c r="AC428">
        <v>3.3</v>
      </c>
      <c r="AD428">
        <v>-3.54</v>
      </c>
      <c r="AE428">
        <v>0</v>
      </c>
    </row>
    <row r="429" spans="1:31" x14ac:dyDescent="0.2">
      <c r="A429" t="s">
        <v>37</v>
      </c>
      <c r="B429" s="17">
        <v>42843.25</v>
      </c>
      <c r="C429">
        <f>(D429+E429)/2</f>
        <v>24.9</v>
      </c>
      <c r="D429">
        <v>25.1</v>
      </c>
      <c r="E429">
        <v>24.7</v>
      </c>
      <c r="F429">
        <v>84</v>
      </c>
      <c r="G429">
        <v>-3.54</v>
      </c>
      <c r="H429" s="19">
        <f t="shared" si="6"/>
        <v>-3.5400000000000002E-3</v>
      </c>
      <c r="I429">
        <v>107</v>
      </c>
      <c r="S429">
        <v>85</v>
      </c>
      <c r="T429">
        <v>84</v>
      </c>
      <c r="U429">
        <v>22.1</v>
      </c>
      <c r="V429">
        <v>22.3</v>
      </c>
      <c r="W429">
        <v>22</v>
      </c>
      <c r="X429">
        <v>998.5</v>
      </c>
      <c r="Y429">
        <v>998.7</v>
      </c>
      <c r="Z429">
        <v>998.4</v>
      </c>
      <c r="AA429">
        <v>0.8</v>
      </c>
      <c r="AB429">
        <v>107</v>
      </c>
      <c r="AC429">
        <v>2.1</v>
      </c>
      <c r="AD429">
        <v>-3.54</v>
      </c>
      <c r="AE429">
        <v>0</v>
      </c>
    </row>
    <row r="430" spans="1:31" x14ac:dyDescent="0.2">
      <c r="A430" t="s">
        <v>37</v>
      </c>
      <c r="B430" s="17">
        <v>42843.208333333336</v>
      </c>
      <c r="C430">
        <f>(D430+E430)/2</f>
        <v>25.05</v>
      </c>
      <c r="D430">
        <v>25.5</v>
      </c>
      <c r="E430">
        <v>24.6</v>
      </c>
      <c r="F430">
        <v>85</v>
      </c>
      <c r="G430">
        <v>-3.54</v>
      </c>
      <c r="H430" s="19">
        <f t="shared" si="6"/>
        <v>-3.5400000000000002E-3</v>
      </c>
      <c r="I430">
        <v>118</v>
      </c>
      <c r="S430">
        <v>85</v>
      </c>
      <c r="T430">
        <v>82</v>
      </c>
      <c r="U430">
        <v>22.3</v>
      </c>
      <c r="V430">
        <v>22.6</v>
      </c>
      <c r="W430">
        <v>21.8</v>
      </c>
      <c r="X430">
        <v>998.7</v>
      </c>
      <c r="Y430">
        <v>999</v>
      </c>
      <c r="Z430">
        <v>998.7</v>
      </c>
      <c r="AA430">
        <v>0.4</v>
      </c>
      <c r="AB430">
        <v>118</v>
      </c>
      <c r="AC430">
        <v>3.3</v>
      </c>
      <c r="AD430">
        <v>-3.54</v>
      </c>
      <c r="AE430">
        <v>0</v>
      </c>
    </row>
    <row r="431" spans="1:31" x14ac:dyDescent="0.2">
      <c r="A431" t="s">
        <v>37</v>
      </c>
      <c r="B431" s="17">
        <v>42843.166666666664</v>
      </c>
      <c r="C431">
        <f>(D431+E431)/2</f>
        <v>25.15</v>
      </c>
      <c r="D431">
        <v>25.5</v>
      </c>
      <c r="E431">
        <v>24.8</v>
      </c>
      <c r="F431">
        <v>82</v>
      </c>
      <c r="G431">
        <v>-3.54</v>
      </c>
      <c r="H431" s="19">
        <f t="shared" si="6"/>
        <v>-3.5400000000000002E-3</v>
      </c>
      <c r="I431">
        <v>117</v>
      </c>
      <c r="S431">
        <v>83</v>
      </c>
      <c r="T431">
        <v>77</v>
      </c>
      <c r="U431">
        <v>22.1</v>
      </c>
      <c r="V431">
        <v>22.4</v>
      </c>
      <c r="W431">
        <v>20.9</v>
      </c>
      <c r="X431">
        <v>998.9</v>
      </c>
      <c r="Y431">
        <v>999.4</v>
      </c>
      <c r="Z431">
        <v>998.9</v>
      </c>
      <c r="AA431">
        <v>0.4</v>
      </c>
      <c r="AB431">
        <v>117</v>
      </c>
      <c r="AC431">
        <v>2</v>
      </c>
      <c r="AD431">
        <v>-3.54</v>
      </c>
      <c r="AE431">
        <v>0</v>
      </c>
    </row>
    <row r="432" spans="1:31" x14ac:dyDescent="0.2">
      <c r="A432" t="s">
        <v>37</v>
      </c>
      <c r="B432" s="17">
        <v>42843.125</v>
      </c>
      <c r="C432">
        <f>(D432+E432)/2</f>
        <v>25.3</v>
      </c>
      <c r="D432">
        <v>26</v>
      </c>
      <c r="E432">
        <v>24.6</v>
      </c>
      <c r="F432">
        <v>77</v>
      </c>
      <c r="G432">
        <v>-3.54</v>
      </c>
      <c r="H432" s="19">
        <f t="shared" si="6"/>
        <v>-3.5400000000000002E-3</v>
      </c>
      <c r="I432">
        <v>126</v>
      </c>
      <c r="S432">
        <v>78</v>
      </c>
      <c r="T432">
        <v>71</v>
      </c>
      <c r="U432">
        <v>21</v>
      </c>
      <c r="V432">
        <v>21.2</v>
      </c>
      <c r="W432">
        <v>19.7</v>
      </c>
      <c r="X432">
        <v>999.4</v>
      </c>
      <c r="Y432">
        <v>999.8</v>
      </c>
      <c r="Z432">
        <v>999.4</v>
      </c>
      <c r="AA432">
        <v>0.9</v>
      </c>
      <c r="AB432">
        <v>126</v>
      </c>
      <c r="AC432">
        <v>2.2000000000000002</v>
      </c>
      <c r="AD432">
        <v>-3.54</v>
      </c>
      <c r="AE432">
        <v>0</v>
      </c>
    </row>
    <row r="433" spans="1:31" x14ac:dyDescent="0.2">
      <c r="A433" t="s">
        <v>37</v>
      </c>
      <c r="B433" s="17">
        <v>42843.083333333336</v>
      </c>
      <c r="C433">
        <f>(D433+E433)/2</f>
        <v>25.1</v>
      </c>
      <c r="D433">
        <v>25.8</v>
      </c>
      <c r="E433">
        <v>24.4</v>
      </c>
      <c r="F433">
        <v>73</v>
      </c>
      <c r="G433">
        <v>-3.54</v>
      </c>
      <c r="H433" s="19">
        <f t="shared" si="6"/>
        <v>-3.5400000000000002E-3</v>
      </c>
      <c r="I433">
        <v>306</v>
      </c>
      <c r="S433">
        <v>74</v>
      </c>
      <c r="T433">
        <v>71</v>
      </c>
      <c r="U433">
        <v>20</v>
      </c>
      <c r="V433">
        <v>20.5</v>
      </c>
      <c r="W433">
        <v>19.5</v>
      </c>
      <c r="X433">
        <v>999.7</v>
      </c>
      <c r="Y433">
        <v>999.9</v>
      </c>
      <c r="Z433">
        <v>999.7</v>
      </c>
      <c r="AA433">
        <v>0.5</v>
      </c>
      <c r="AB433">
        <v>306</v>
      </c>
      <c r="AC433">
        <v>1.9</v>
      </c>
      <c r="AD433">
        <v>-3.54</v>
      </c>
      <c r="AE433">
        <v>0</v>
      </c>
    </row>
    <row r="434" spans="1:31" x14ac:dyDescent="0.2">
      <c r="A434" t="s">
        <v>37</v>
      </c>
      <c r="B434" s="17">
        <v>42843.041666666664</v>
      </c>
      <c r="C434">
        <f>(D434+E434)/2</f>
        <v>25.95</v>
      </c>
      <c r="D434">
        <v>26.5</v>
      </c>
      <c r="E434">
        <v>25.4</v>
      </c>
      <c r="F434">
        <v>73</v>
      </c>
      <c r="G434">
        <v>-3.54</v>
      </c>
      <c r="H434" s="19">
        <f t="shared" si="6"/>
        <v>-3.5400000000000002E-3</v>
      </c>
      <c r="I434">
        <v>278</v>
      </c>
      <c r="S434">
        <v>76</v>
      </c>
      <c r="T434">
        <v>70</v>
      </c>
      <c r="U434">
        <v>20.3</v>
      </c>
      <c r="V434">
        <v>21.1</v>
      </c>
      <c r="W434">
        <v>20.2</v>
      </c>
      <c r="X434">
        <v>999.8</v>
      </c>
      <c r="Y434">
        <v>999.9</v>
      </c>
      <c r="Z434">
        <v>999.6</v>
      </c>
      <c r="AA434">
        <v>0.9</v>
      </c>
      <c r="AB434">
        <v>278</v>
      </c>
      <c r="AC434">
        <v>2.5</v>
      </c>
      <c r="AD434">
        <v>-3.54</v>
      </c>
      <c r="AE434">
        <v>0</v>
      </c>
    </row>
    <row r="435" spans="1:31" x14ac:dyDescent="0.2">
      <c r="A435" t="s">
        <v>37</v>
      </c>
      <c r="B435" s="17">
        <v>42843</v>
      </c>
      <c r="C435">
        <f>(D435+E435)/2</f>
        <v>26</v>
      </c>
      <c r="D435">
        <v>26.6</v>
      </c>
      <c r="E435">
        <v>25.4</v>
      </c>
      <c r="F435">
        <v>75</v>
      </c>
      <c r="G435">
        <v>-3.54</v>
      </c>
      <c r="H435" s="19">
        <f t="shared" si="6"/>
        <v>-3.5400000000000002E-3</v>
      </c>
      <c r="I435">
        <v>232</v>
      </c>
      <c r="S435">
        <v>76</v>
      </c>
      <c r="T435">
        <v>71</v>
      </c>
      <c r="U435">
        <v>21</v>
      </c>
      <c r="V435">
        <v>21.2</v>
      </c>
      <c r="W435">
        <v>20.6</v>
      </c>
      <c r="X435">
        <v>999.6</v>
      </c>
      <c r="Y435">
        <v>999.6</v>
      </c>
      <c r="Z435">
        <v>999.3</v>
      </c>
      <c r="AA435">
        <v>1</v>
      </c>
      <c r="AB435">
        <v>232</v>
      </c>
      <c r="AC435">
        <v>3</v>
      </c>
      <c r="AD435">
        <v>-3.54</v>
      </c>
      <c r="AE435">
        <v>0</v>
      </c>
    </row>
    <row r="436" spans="1:31" x14ac:dyDescent="0.2">
      <c r="A436" t="s">
        <v>37</v>
      </c>
      <c r="B436" s="17">
        <v>42844.958333333336</v>
      </c>
      <c r="C436">
        <f>(D436+E436)/2</f>
        <v>26.75</v>
      </c>
      <c r="D436">
        <v>26.9</v>
      </c>
      <c r="E436">
        <v>26.6</v>
      </c>
      <c r="F436">
        <v>78</v>
      </c>
      <c r="G436">
        <v>-3.53</v>
      </c>
      <c r="H436" s="19">
        <f t="shared" si="6"/>
        <v>-3.5299999999999997E-3</v>
      </c>
      <c r="I436">
        <v>121</v>
      </c>
      <c r="S436">
        <v>78</v>
      </c>
      <c r="T436">
        <v>77</v>
      </c>
      <c r="U436">
        <v>22.5</v>
      </c>
      <c r="V436">
        <v>22.6</v>
      </c>
      <c r="W436">
        <v>22.3</v>
      </c>
      <c r="X436">
        <v>1000</v>
      </c>
      <c r="Y436">
        <v>1000</v>
      </c>
      <c r="Z436">
        <v>999.3</v>
      </c>
      <c r="AA436">
        <v>1.8</v>
      </c>
      <c r="AB436">
        <v>121</v>
      </c>
      <c r="AC436">
        <v>4.8</v>
      </c>
      <c r="AD436">
        <v>-3.53</v>
      </c>
      <c r="AE436">
        <v>0</v>
      </c>
    </row>
    <row r="437" spans="1:31" x14ac:dyDescent="0.2">
      <c r="A437" t="s">
        <v>37</v>
      </c>
      <c r="B437" s="17">
        <v>42844.916666666664</v>
      </c>
      <c r="C437">
        <f>(D437+E437)/2</f>
        <v>26.95</v>
      </c>
      <c r="D437">
        <v>27.2</v>
      </c>
      <c r="E437">
        <v>26.7</v>
      </c>
      <c r="F437">
        <v>77</v>
      </c>
      <c r="G437">
        <v>-3.53</v>
      </c>
      <c r="H437" s="19">
        <f t="shared" si="6"/>
        <v>-3.5299999999999997E-3</v>
      </c>
      <c r="I437">
        <v>108</v>
      </c>
      <c r="S437">
        <v>77</v>
      </c>
      <c r="T437">
        <v>75</v>
      </c>
      <c r="U437">
        <v>22.3</v>
      </c>
      <c r="V437">
        <v>22.4</v>
      </c>
      <c r="W437">
        <v>22.3</v>
      </c>
      <c r="X437">
        <v>999.3</v>
      </c>
      <c r="Y437">
        <v>999.3</v>
      </c>
      <c r="Z437">
        <v>998.7</v>
      </c>
      <c r="AA437">
        <v>2.4</v>
      </c>
      <c r="AB437">
        <v>108</v>
      </c>
      <c r="AC437">
        <v>4.9000000000000004</v>
      </c>
      <c r="AD437">
        <v>-3.53</v>
      </c>
      <c r="AE437">
        <v>0</v>
      </c>
    </row>
    <row r="438" spans="1:31" x14ac:dyDescent="0.2">
      <c r="A438" t="s">
        <v>37</v>
      </c>
      <c r="B438" s="17">
        <v>42844.875</v>
      </c>
      <c r="C438">
        <f>(D438+E438)/2</f>
        <v>27.55</v>
      </c>
      <c r="D438">
        <v>28</v>
      </c>
      <c r="E438">
        <v>27.1</v>
      </c>
      <c r="F438">
        <v>75</v>
      </c>
      <c r="G438">
        <v>42.08</v>
      </c>
      <c r="H438" s="19">
        <f t="shared" si="6"/>
        <v>4.2079999999999999E-2</v>
      </c>
      <c r="I438">
        <v>100</v>
      </c>
      <c r="S438">
        <v>75</v>
      </c>
      <c r="T438">
        <v>71</v>
      </c>
      <c r="U438">
        <v>22.3</v>
      </c>
      <c r="V438">
        <v>22.5</v>
      </c>
      <c r="W438">
        <v>22.2</v>
      </c>
      <c r="X438">
        <v>998.7</v>
      </c>
      <c r="Y438">
        <v>998.7</v>
      </c>
      <c r="Z438">
        <v>998</v>
      </c>
      <c r="AA438">
        <v>2.9</v>
      </c>
      <c r="AB438">
        <v>100</v>
      </c>
      <c r="AC438">
        <v>4.9000000000000004</v>
      </c>
      <c r="AD438">
        <v>42.08</v>
      </c>
      <c r="AE438">
        <v>0</v>
      </c>
    </row>
    <row r="439" spans="1:31" x14ac:dyDescent="0.2">
      <c r="A439" t="s">
        <v>37</v>
      </c>
      <c r="B439" s="17">
        <v>42844.833333333336</v>
      </c>
      <c r="C439">
        <f>(D439+E439)/2</f>
        <v>29</v>
      </c>
      <c r="D439">
        <v>30</v>
      </c>
      <c r="E439">
        <v>28</v>
      </c>
      <c r="F439">
        <v>71</v>
      </c>
      <c r="G439">
        <v>449.7</v>
      </c>
      <c r="H439" s="19">
        <f t="shared" si="6"/>
        <v>0.44969999999999999</v>
      </c>
      <c r="I439">
        <v>84</v>
      </c>
      <c r="S439">
        <v>71</v>
      </c>
      <c r="T439">
        <v>60</v>
      </c>
      <c r="U439">
        <v>22.2</v>
      </c>
      <c r="V439">
        <v>22.2</v>
      </c>
      <c r="W439">
        <v>21.4</v>
      </c>
      <c r="X439">
        <v>998</v>
      </c>
      <c r="Y439">
        <v>998.1</v>
      </c>
      <c r="Z439">
        <v>997.3</v>
      </c>
      <c r="AA439">
        <v>2.6</v>
      </c>
      <c r="AB439">
        <v>84</v>
      </c>
      <c r="AC439">
        <v>8.1</v>
      </c>
      <c r="AD439">
        <v>449.7</v>
      </c>
      <c r="AE439">
        <v>0</v>
      </c>
    </row>
    <row r="440" spans="1:31" x14ac:dyDescent="0.2">
      <c r="A440" t="s">
        <v>37</v>
      </c>
      <c r="B440" s="17">
        <v>42844.791666666664</v>
      </c>
      <c r="C440">
        <f>(D440+E440)/2</f>
        <v>30.25</v>
      </c>
      <c r="D440">
        <v>31.1</v>
      </c>
      <c r="E440">
        <v>29.4</v>
      </c>
      <c r="F440">
        <v>61</v>
      </c>
      <c r="G440">
        <v>1466</v>
      </c>
      <c r="H440" s="19">
        <f t="shared" si="6"/>
        <v>1.466</v>
      </c>
      <c r="I440">
        <v>88</v>
      </c>
      <c r="S440">
        <v>68</v>
      </c>
      <c r="T440">
        <v>60</v>
      </c>
      <c r="U440">
        <v>21.5</v>
      </c>
      <c r="V440">
        <v>23.5</v>
      </c>
      <c r="W440">
        <v>21.3</v>
      </c>
      <c r="X440">
        <v>997.4</v>
      </c>
      <c r="Y440">
        <v>997.4</v>
      </c>
      <c r="Z440">
        <v>997.1</v>
      </c>
      <c r="AA440">
        <v>4.5999999999999996</v>
      </c>
      <c r="AB440">
        <v>88</v>
      </c>
      <c r="AC440">
        <v>9</v>
      </c>
      <c r="AD440">
        <v>1466</v>
      </c>
      <c r="AE440">
        <v>0</v>
      </c>
    </row>
    <row r="441" spans="1:31" x14ac:dyDescent="0.2">
      <c r="A441" t="s">
        <v>37</v>
      </c>
      <c r="B441" s="17">
        <v>42844.75</v>
      </c>
      <c r="C441">
        <f>(D441+E441)/2</f>
        <v>30.55</v>
      </c>
      <c r="D441">
        <v>31.6</v>
      </c>
      <c r="E441">
        <v>29.5</v>
      </c>
      <c r="F441">
        <v>66</v>
      </c>
      <c r="G441">
        <v>1992</v>
      </c>
      <c r="H441" s="19">
        <f t="shared" si="6"/>
        <v>1.992</v>
      </c>
      <c r="I441">
        <v>83</v>
      </c>
      <c r="S441">
        <v>66</v>
      </c>
      <c r="T441">
        <v>58</v>
      </c>
      <c r="U441">
        <v>22.5</v>
      </c>
      <c r="V441">
        <v>23.5</v>
      </c>
      <c r="W441">
        <v>22</v>
      </c>
      <c r="X441">
        <v>997.4</v>
      </c>
      <c r="Y441">
        <v>997.5</v>
      </c>
      <c r="Z441">
        <v>997.3</v>
      </c>
      <c r="AA441">
        <v>4.5999999999999996</v>
      </c>
      <c r="AB441">
        <v>83</v>
      </c>
      <c r="AC441">
        <v>8.1</v>
      </c>
      <c r="AD441">
        <v>1992</v>
      </c>
      <c r="AE441">
        <v>0</v>
      </c>
    </row>
    <row r="442" spans="1:31" x14ac:dyDescent="0.2">
      <c r="A442" t="s">
        <v>37</v>
      </c>
      <c r="B442" s="17">
        <v>42844.708333333336</v>
      </c>
      <c r="C442">
        <f>(D442+E442)/2</f>
        <v>30.95</v>
      </c>
      <c r="D442">
        <v>31.7</v>
      </c>
      <c r="E442">
        <v>30.2</v>
      </c>
      <c r="F442">
        <v>60</v>
      </c>
      <c r="G442">
        <v>2936</v>
      </c>
      <c r="H442" s="19">
        <f t="shared" si="6"/>
        <v>2.9359999999999999</v>
      </c>
      <c r="I442">
        <v>102</v>
      </c>
      <c r="S442">
        <v>70</v>
      </c>
      <c r="T442">
        <v>59</v>
      </c>
      <c r="U442">
        <v>22.4</v>
      </c>
      <c r="V442">
        <v>24.6</v>
      </c>
      <c r="W442">
        <v>22.1</v>
      </c>
      <c r="X442">
        <v>997.5</v>
      </c>
      <c r="Y442">
        <v>998.5</v>
      </c>
      <c r="Z442">
        <v>997.4</v>
      </c>
      <c r="AA442">
        <v>4.4000000000000004</v>
      </c>
      <c r="AB442">
        <v>102</v>
      </c>
      <c r="AC442">
        <v>8.9</v>
      </c>
      <c r="AD442">
        <v>2936</v>
      </c>
      <c r="AE442">
        <v>0</v>
      </c>
    </row>
    <row r="443" spans="1:31" x14ac:dyDescent="0.2">
      <c r="A443" t="s">
        <v>37</v>
      </c>
      <c r="B443" s="17">
        <v>42844.666666666664</v>
      </c>
      <c r="C443">
        <f>(D443+E443)/2</f>
        <v>30.5</v>
      </c>
      <c r="D443">
        <v>31.4</v>
      </c>
      <c r="E443">
        <v>29.6</v>
      </c>
      <c r="F443">
        <v>70</v>
      </c>
      <c r="G443">
        <v>3154</v>
      </c>
      <c r="H443" s="19">
        <f t="shared" si="6"/>
        <v>3.1539999999999999</v>
      </c>
      <c r="I443">
        <v>76</v>
      </c>
      <c r="S443">
        <v>72</v>
      </c>
      <c r="T443">
        <v>63</v>
      </c>
      <c r="U443">
        <v>24.7</v>
      </c>
      <c r="V443">
        <v>25.2</v>
      </c>
      <c r="W443">
        <v>23.1</v>
      </c>
      <c r="X443">
        <v>998.5</v>
      </c>
      <c r="Y443">
        <v>999.5</v>
      </c>
      <c r="Z443">
        <v>998.5</v>
      </c>
      <c r="AA443">
        <v>5.0999999999999996</v>
      </c>
      <c r="AB443">
        <v>76</v>
      </c>
      <c r="AC443">
        <v>9.1</v>
      </c>
      <c r="AD443">
        <v>3154</v>
      </c>
      <c r="AE443">
        <v>0</v>
      </c>
    </row>
    <row r="444" spans="1:31" x14ac:dyDescent="0.2">
      <c r="A444" t="s">
        <v>37</v>
      </c>
      <c r="B444" s="17">
        <v>42844.625</v>
      </c>
      <c r="C444">
        <f>(D444+E444)/2</f>
        <v>29.200000000000003</v>
      </c>
      <c r="D444">
        <v>31.1</v>
      </c>
      <c r="E444">
        <v>27.3</v>
      </c>
      <c r="F444">
        <v>65</v>
      </c>
      <c r="G444">
        <v>3077</v>
      </c>
      <c r="H444" s="19">
        <f t="shared" si="6"/>
        <v>3.077</v>
      </c>
      <c r="I444">
        <v>84</v>
      </c>
      <c r="S444">
        <v>84</v>
      </c>
      <c r="T444">
        <v>65</v>
      </c>
      <c r="U444">
        <v>23.6</v>
      </c>
      <c r="V444">
        <v>26.1</v>
      </c>
      <c r="W444">
        <v>23.1</v>
      </c>
      <c r="X444">
        <v>999.5</v>
      </c>
      <c r="Y444">
        <v>1000.7</v>
      </c>
      <c r="Z444">
        <v>999.5</v>
      </c>
      <c r="AA444">
        <v>4.2</v>
      </c>
      <c r="AB444">
        <v>84</v>
      </c>
      <c r="AC444">
        <v>6.5</v>
      </c>
      <c r="AD444">
        <v>3077</v>
      </c>
      <c r="AE444">
        <v>0</v>
      </c>
    </row>
    <row r="445" spans="1:31" x14ac:dyDescent="0.2">
      <c r="A445" t="s">
        <v>37</v>
      </c>
      <c r="B445" s="17">
        <v>42844.583333333336</v>
      </c>
      <c r="C445">
        <f>(D445+E445)/2</f>
        <v>27.65</v>
      </c>
      <c r="D445">
        <v>28.9</v>
      </c>
      <c r="E445">
        <v>26.4</v>
      </c>
      <c r="F445">
        <v>82</v>
      </c>
      <c r="G445">
        <v>1787</v>
      </c>
      <c r="H445" s="19">
        <f t="shared" si="6"/>
        <v>1.7869999999999999</v>
      </c>
      <c r="I445">
        <v>93</v>
      </c>
      <c r="S445">
        <v>87</v>
      </c>
      <c r="T445">
        <v>70</v>
      </c>
      <c r="U445">
        <v>24</v>
      </c>
      <c r="V445">
        <v>26</v>
      </c>
      <c r="W445">
        <v>22.6</v>
      </c>
      <c r="X445">
        <v>1000.7</v>
      </c>
      <c r="Y445">
        <v>1001.1</v>
      </c>
      <c r="Z445">
        <v>1000.7</v>
      </c>
      <c r="AA445">
        <v>2.8</v>
      </c>
      <c r="AB445">
        <v>93</v>
      </c>
      <c r="AC445">
        <v>8.5</v>
      </c>
      <c r="AD445">
        <v>1787</v>
      </c>
      <c r="AE445">
        <v>1</v>
      </c>
    </row>
    <row r="446" spans="1:31" x14ac:dyDescent="0.2">
      <c r="A446" t="s">
        <v>37</v>
      </c>
      <c r="B446" s="17">
        <v>42844.541666666664</v>
      </c>
      <c r="C446">
        <f>(D446+E446)/2</f>
        <v>29.3</v>
      </c>
      <c r="D446">
        <v>30.3</v>
      </c>
      <c r="E446">
        <v>28.3</v>
      </c>
      <c r="F446">
        <v>70</v>
      </c>
      <c r="G446">
        <v>2591</v>
      </c>
      <c r="H446" s="19">
        <f t="shared" si="6"/>
        <v>2.5910000000000002</v>
      </c>
      <c r="I446">
        <v>119</v>
      </c>
      <c r="S446">
        <v>70</v>
      </c>
      <c r="T446">
        <v>64</v>
      </c>
      <c r="U446">
        <v>22.3</v>
      </c>
      <c r="V446">
        <v>23.8</v>
      </c>
      <c r="W446">
        <v>22.3</v>
      </c>
      <c r="X446">
        <v>1000.9</v>
      </c>
      <c r="Y446">
        <v>1001.2</v>
      </c>
      <c r="Z446">
        <v>1000.8</v>
      </c>
      <c r="AA446">
        <v>4.7</v>
      </c>
      <c r="AB446">
        <v>119</v>
      </c>
      <c r="AC446">
        <v>8.5</v>
      </c>
      <c r="AD446">
        <v>2591</v>
      </c>
      <c r="AE446">
        <v>0</v>
      </c>
    </row>
    <row r="447" spans="1:31" x14ac:dyDescent="0.2">
      <c r="A447" t="s">
        <v>37</v>
      </c>
      <c r="B447" s="17">
        <v>42844.458333333336</v>
      </c>
      <c r="C447">
        <f>(D447+E447)/2</f>
        <v>27.75</v>
      </c>
      <c r="D447">
        <v>28.6</v>
      </c>
      <c r="E447">
        <v>26.9</v>
      </c>
      <c r="F447">
        <v>72</v>
      </c>
      <c r="G447">
        <v>1356</v>
      </c>
      <c r="H447" s="19">
        <f t="shared" si="6"/>
        <v>1.3560000000000001</v>
      </c>
      <c r="I447">
        <v>121</v>
      </c>
      <c r="S447">
        <v>80</v>
      </c>
      <c r="T447">
        <v>72</v>
      </c>
      <c r="U447">
        <v>23</v>
      </c>
      <c r="V447">
        <v>23.6</v>
      </c>
      <c r="W447">
        <v>22.7</v>
      </c>
      <c r="X447">
        <v>1000.6</v>
      </c>
      <c r="Y447">
        <v>1000.6</v>
      </c>
      <c r="Z447">
        <v>1000.1</v>
      </c>
      <c r="AA447">
        <v>3.6</v>
      </c>
      <c r="AB447">
        <v>121</v>
      </c>
      <c r="AC447">
        <v>7.5</v>
      </c>
      <c r="AD447">
        <v>1356</v>
      </c>
      <c r="AE447">
        <v>0</v>
      </c>
    </row>
    <row r="448" spans="1:31" x14ac:dyDescent="0.2">
      <c r="A448" t="s">
        <v>37</v>
      </c>
      <c r="B448" s="17">
        <v>42844.416666666664</v>
      </c>
      <c r="C448">
        <f>(D448+E448)/2</f>
        <v>26.5</v>
      </c>
      <c r="D448">
        <v>27.2</v>
      </c>
      <c r="E448">
        <v>25.8</v>
      </c>
      <c r="F448">
        <v>79</v>
      </c>
      <c r="G448">
        <v>307.89999999999998</v>
      </c>
      <c r="H448" s="19">
        <f t="shared" si="6"/>
        <v>0.30789999999999995</v>
      </c>
      <c r="I448">
        <v>121</v>
      </c>
      <c r="S448">
        <v>84</v>
      </c>
      <c r="T448">
        <v>79</v>
      </c>
      <c r="U448">
        <v>23.2</v>
      </c>
      <c r="V448">
        <v>23.4</v>
      </c>
      <c r="W448">
        <v>23</v>
      </c>
      <c r="X448">
        <v>1000.1</v>
      </c>
      <c r="Y448">
        <v>1000.1</v>
      </c>
      <c r="Z448">
        <v>999.4</v>
      </c>
      <c r="AA448">
        <v>3</v>
      </c>
      <c r="AB448">
        <v>121</v>
      </c>
      <c r="AC448">
        <v>6</v>
      </c>
      <c r="AD448">
        <v>307.89999999999998</v>
      </c>
      <c r="AE448">
        <v>0</v>
      </c>
    </row>
    <row r="449" spans="1:31" x14ac:dyDescent="0.2">
      <c r="A449" t="s">
        <v>37</v>
      </c>
      <c r="B449" s="17">
        <v>42844.5</v>
      </c>
      <c r="C449">
        <f>(D449+E449)/2</f>
        <v>28.85</v>
      </c>
      <c r="D449">
        <v>29.5</v>
      </c>
      <c r="E449">
        <v>28.2</v>
      </c>
      <c r="F449">
        <v>68</v>
      </c>
      <c r="G449">
        <v>2080</v>
      </c>
      <c r="H449" s="19">
        <f t="shared" si="6"/>
        <v>2.08</v>
      </c>
      <c r="I449">
        <v>128</v>
      </c>
      <c r="S449">
        <v>73</v>
      </c>
      <c r="T449">
        <v>68</v>
      </c>
      <c r="U449">
        <v>22.9</v>
      </c>
      <c r="V449">
        <v>23.4</v>
      </c>
      <c r="W449">
        <v>22.4</v>
      </c>
      <c r="X449">
        <v>1001.2</v>
      </c>
      <c r="Y449">
        <v>1001.2</v>
      </c>
      <c r="Z449">
        <v>1000.6</v>
      </c>
      <c r="AA449">
        <v>3.5</v>
      </c>
      <c r="AB449">
        <v>128</v>
      </c>
      <c r="AC449">
        <v>8.9</v>
      </c>
      <c r="AD449">
        <v>2080</v>
      </c>
      <c r="AE449">
        <v>0</v>
      </c>
    </row>
    <row r="450" spans="1:31" x14ac:dyDescent="0.2">
      <c r="A450" t="s">
        <v>37</v>
      </c>
      <c r="B450" s="17">
        <v>42844.375</v>
      </c>
      <c r="C450">
        <f>(D450+E450)/2</f>
        <v>25.55</v>
      </c>
      <c r="D450">
        <v>25.8</v>
      </c>
      <c r="E450">
        <v>25.3</v>
      </c>
      <c r="F450">
        <v>84</v>
      </c>
      <c r="G450">
        <v>15.39</v>
      </c>
      <c r="H450" s="19">
        <f t="shared" si="6"/>
        <v>1.5390000000000001E-2</v>
      </c>
      <c r="I450">
        <v>115</v>
      </c>
      <c r="S450">
        <v>86</v>
      </c>
      <c r="T450">
        <v>84</v>
      </c>
      <c r="U450">
        <v>22.9</v>
      </c>
      <c r="V450">
        <v>22.9</v>
      </c>
      <c r="W450">
        <v>22.7</v>
      </c>
      <c r="X450">
        <v>999.5</v>
      </c>
      <c r="Y450">
        <v>999.5</v>
      </c>
      <c r="Z450">
        <v>999.1</v>
      </c>
      <c r="AA450">
        <v>2</v>
      </c>
      <c r="AB450">
        <v>115</v>
      </c>
      <c r="AC450">
        <v>3.7</v>
      </c>
      <c r="AD450">
        <v>15.39</v>
      </c>
      <c r="AE450">
        <v>0</v>
      </c>
    </row>
    <row r="451" spans="1:31" x14ac:dyDescent="0.2">
      <c r="A451" t="s">
        <v>37</v>
      </c>
      <c r="B451" s="17">
        <v>42844.333333333336</v>
      </c>
      <c r="C451">
        <f>(D451+E451)/2</f>
        <v>25.6</v>
      </c>
      <c r="D451">
        <v>26</v>
      </c>
      <c r="E451">
        <v>25.2</v>
      </c>
      <c r="F451">
        <v>86</v>
      </c>
      <c r="G451">
        <v>-3.32</v>
      </c>
      <c r="H451" s="19">
        <f t="shared" ref="H451:H514" si="7">G451/1000</f>
        <v>-3.32E-3</v>
      </c>
      <c r="I451">
        <v>93</v>
      </c>
      <c r="S451">
        <v>86</v>
      </c>
      <c r="T451">
        <v>84</v>
      </c>
      <c r="U451">
        <v>22.7</v>
      </c>
      <c r="V451">
        <v>23.2</v>
      </c>
      <c r="W451">
        <v>22.6</v>
      </c>
      <c r="X451">
        <v>999.1</v>
      </c>
      <c r="Y451">
        <v>999.2</v>
      </c>
      <c r="Z451">
        <v>998.9</v>
      </c>
      <c r="AA451">
        <v>1.5</v>
      </c>
      <c r="AB451">
        <v>93</v>
      </c>
      <c r="AC451">
        <v>4.2</v>
      </c>
      <c r="AD451">
        <v>-3.32</v>
      </c>
      <c r="AE451">
        <v>0</v>
      </c>
    </row>
    <row r="452" spans="1:31" x14ac:dyDescent="0.2">
      <c r="A452" t="s">
        <v>37</v>
      </c>
      <c r="B452" s="17">
        <v>42844.291666666664</v>
      </c>
      <c r="C452">
        <f>(D452+E452)/2</f>
        <v>25.7</v>
      </c>
      <c r="D452">
        <v>26</v>
      </c>
      <c r="E452">
        <v>25.4</v>
      </c>
      <c r="F452">
        <v>85</v>
      </c>
      <c r="G452">
        <v>-2.84</v>
      </c>
      <c r="H452" s="19">
        <f t="shared" si="7"/>
        <v>-2.8399999999999996E-3</v>
      </c>
      <c r="I452">
        <v>107</v>
      </c>
      <c r="S452">
        <v>87</v>
      </c>
      <c r="T452">
        <v>85</v>
      </c>
      <c r="U452">
        <v>23.1</v>
      </c>
      <c r="V452">
        <v>23.3</v>
      </c>
      <c r="W452">
        <v>23</v>
      </c>
      <c r="X452">
        <v>998.9</v>
      </c>
      <c r="Y452">
        <v>998.9</v>
      </c>
      <c r="Z452">
        <v>998.7</v>
      </c>
      <c r="AA452">
        <v>2.2000000000000002</v>
      </c>
      <c r="AB452">
        <v>107</v>
      </c>
      <c r="AC452">
        <v>4.0999999999999996</v>
      </c>
      <c r="AD452">
        <v>-2.84</v>
      </c>
      <c r="AE452">
        <v>0</v>
      </c>
    </row>
    <row r="453" spans="1:31" x14ac:dyDescent="0.2">
      <c r="A453" t="s">
        <v>37</v>
      </c>
      <c r="B453" s="17">
        <v>42844.25</v>
      </c>
      <c r="C453">
        <f>(D453+E453)/2</f>
        <v>25.7</v>
      </c>
      <c r="D453">
        <v>26</v>
      </c>
      <c r="E453">
        <v>25.4</v>
      </c>
      <c r="F453">
        <v>86</v>
      </c>
      <c r="G453">
        <v>-3.5</v>
      </c>
      <c r="H453" s="19">
        <f t="shared" si="7"/>
        <v>-3.5000000000000001E-3</v>
      </c>
      <c r="I453">
        <v>90</v>
      </c>
      <c r="S453">
        <v>86</v>
      </c>
      <c r="T453">
        <v>85</v>
      </c>
      <c r="U453">
        <v>23</v>
      </c>
      <c r="V453">
        <v>23.3</v>
      </c>
      <c r="W453">
        <v>23</v>
      </c>
      <c r="X453">
        <v>998.8</v>
      </c>
      <c r="Y453">
        <v>998.9</v>
      </c>
      <c r="Z453">
        <v>998.6</v>
      </c>
      <c r="AA453">
        <v>0.8</v>
      </c>
      <c r="AB453">
        <v>90</v>
      </c>
      <c r="AC453">
        <v>3.9</v>
      </c>
      <c r="AD453">
        <v>-3.5</v>
      </c>
      <c r="AE453">
        <v>0</v>
      </c>
    </row>
    <row r="454" spans="1:31" x14ac:dyDescent="0.2">
      <c r="A454" t="s">
        <v>37</v>
      </c>
      <c r="B454" s="17">
        <v>42844.208333333336</v>
      </c>
      <c r="C454">
        <f>(D454+E454)/2</f>
        <v>25.45</v>
      </c>
      <c r="D454">
        <v>26</v>
      </c>
      <c r="E454">
        <v>24.9</v>
      </c>
      <c r="F454">
        <v>85</v>
      </c>
      <c r="G454">
        <v>-3.46</v>
      </c>
      <c r="H454" s="19">
        <f t="shared" si="7"/>
        <v>-3.46E-3</v>
      </c>
      <c r="I454">
        <v>96</v>
      </c>
      <c r="S454">
        <v>88</v>
      </c>
      <c r="T454">
        <v>85</v>
      </c>
      <c r="U454">
        <v>23.3</v>
      </c>
      <c r="V454">
        <v>23.5</v>
      </c>
      <c r="W454">
        <v>22.6</v>
      </c>
      <c r="X454">
        <v>998.6</v>
      </c>
      <c r="Y454">
        <v>999</v>
      </c>
      <c r="Z454">
        <v>998.6</v>
      </c>
      <c r="AA454">
        <v>2.6</v>
      </c>
      <c r="AB454">
        <v>96</v>
      </c>
      <c r="AC454">
        <v>4.0999999999999996</v>
      </c>
      <c r="AD454">
        <v>-3.46</v>
      </c>
      <c r="AE454">
        <v>0</v>
      </c>
    </row>
    <row r="455" spans="1:31" x14ac:dyDescent="0.2">
      <c r="A455" t="s">
        <v>37</v>
      </c>
      <c r="B455" s="17">
        <v>42844.166666666664</v>
      </c>
      <c r="C455">
        <f>(D455+E455)/2</f>
        <v>25.55</v>
      </c>
      <c r="D455">
        <v>26</v>
      </c>
      <c r="E455">
        <v>25.1</v>
      </c>
      <c r="F455">
        <v>88</v>
      </c>
      <c r="G455">
        <v>-3.54</v>
      </c>
      <c r="H455" s="19">
        <f t="shared" si="7"/>
        <v>-3.5400000000000002E-3</v>
      </c>
      <c r="I455">
        <v>305</v>
      </c>
      <c r="S455">
        <v>88</v>
      </c>
      <c r="T455">
        <v>85</v>
      </c>
      <c r="U455">
        <v>23</v>
      </c>
      <c r="V455">
        <v>23.2</v>
      </c>
      <c r="W455">
        <v>22.8</v>
      </c>
      <c r="X455">
        <v>999</v>
      </c>
      <c r="Y455">
        <v>999.4</v>
      </c>
      <c r="Z455">
        <v>999</v>
      </c>
      <c r="AA455">
        <v>0.6</v>
      </c>
      <c r="AB455">
        <v>305</v>
      </c>
      <c r="AC455">
        <v>3.4</v>
      </c>
      <c r="AD455">
        <v>-3.54</v>
      </c>
      <c r="AE455">
        <v>0</v>
      </c>
    </row>
    <row r="456" spans="1:31" x14ac:dyDescent="0.2">
      <c r="A456" t="s">
        <v>37</v>
      </c>
      <c r="B456" s="17">
        <v>42844.125</v>
      </c>
      <c r="C456">
        <f>(D456+E456)/2</f>
        <v>26.1</v>
      </c>
      <c r="D456">
        <v>26.3</v>
      </c>
      <c r="E456">
        <v>25.9</v>
      </c>
      <c r="F456">
        <v>85</v>
      </c>
      <c r="G456">
        <v>-3.54</v>
      </c>
      <c r="H456" s="19">
        <f t="shared" si="7"/>
        <v>-3.5400000000000002E-3</v>
      </c>
      <c r="I456">
        <v>104</v>
      </c>
      <c r="S456">
        <v>85</v>
      </c>
      <c r="T456">
        <v>82</v>
      </c>
      <c r="U456">
        <v>23.2</v>
      </c>
      <c r="V456">
        <v>23.2</v>
      </c>
      <c r="W456">
        <v>23</v>
      </c>
      <c r="X456">
        <v>999.4</v>
      </c>
      <c r="Y456">
        <v>999.9</v>
      </c>
      <c r="Z456">
        <v>999.4</v>
      </c>
      <c r="AA456">
        <v>2.2999999999999998</v>
      </c>
      <c r="AB456">
        <v>104</v>
      </c>
      <c r="AC456">
        <v>4.5999999999999996</v>
      </c>
      <c r="AD456">
        <v>-3.54</v>
      </c>
      <c r="AE456">
        <v>0</v>
      </c>
    </row>
    <row r="457" spans="1:31" x14ac:dyDescent="0.2">
      <c r="A457" t="s">
        <v>37</v>
      </c>
      <c r="B457" s="17">
        <v>42844.083333333336</v>
      </c>
      <c r="C457">
        <f>(D457+E457)/2</f>
        <v>26.4</v>
      </c>
      <c r="D457">
        <v>26.5</v>
      </c>
      <c r="E457">
        <v>26.3</v>
      </c>
      <c r="F457">
        <v>82</v>
      </c>
      <c r="G457">
        <v>-3.54</v>
      </c>
      <c r="H457" s="19">
        <f t="shared" si="7"/>
        <v>-3.5400000000000002E-3</v>
      </c>
      <c r="I457">
        <v>84</v>
      </c>
      <c r="S457">
        <v>83</v>
      </c>
      <c r="T457">
        <v>82</v>
      </c>
      <c r="U457">
        <v>23</v>
      </c>
      <c r="V457">
        <v>23.3</v>
      </c>
      <c r="W457">
        <v>23</v>
      </c>
      <c r="X457">
        <v>999.9</v>
      </c>
      <c r="Y457">
        <v>1000.1</v>
      </c>
      <c r="Z457">
        <v>999.8</v>
      </c>
      <c r="AA457">
        <v>2.2999999999999998</v>
      </c>
      <c r="AB457">
        <v>84</v>
      </c>
      <c r="AC457">
        <v>5.6</v>
      </c>
      <c r="AD457">
        <v>-3.54</v>
      </c>
      <c r="AE457">
        <v>0</v>
      </c>
    </row>
    <row r="458" spans="1:31" x14ac:dyDescent="0.2">
      <c r="A458" t="s">
        <v>37</v>
      </c>
      <c r="B458" s="17">
        <v>42844.041666666664</v>
      </c>
      <c r="C458">
        <f>(D458+E458)/2</f>
        <v>26.5</v>
      </c>
      <c r="D458">
        <v>26.6</v>
      </c>
      <c r="E458">
        <v>26.4</v>
      </c>
      <c r="F458">
        <v>82</v>
      </c>
      <c r="G458">
        <v>-3.54</v>
      </c>
      <c r="H458" s="19">
        <f t="shared" si="7"/>
        <v>-3.5400000000000002E-3</v>
      </c>
      <c r="I458">
        <v>95</v>
      </c>
      <c r="S458">
        <v>82</v>
      </c>
      <c r="T458">
        <v>81</v>
      </c>
      <c r="U458">
        <v>23.1</v>
      </c>
      <c r="V458">
        <v>23.2</v>
      </c>
      <c r="W458">
        <v>23.1</v>
      </c>
      <c r="X458">
        <v>1000.1</v>
      </c>
      <c r="Y458">
        <v>1000.1</v>
      </c>
      <c r="Z458">
        <v>999.7</v>
      </c>
      <c r="AA458">
        <v>3</v>
      </c>
      <c r="AB458">
        <v>95</v>
      </c>
      <c r="AC458">
        <v>5.5</v>
      </c>
      <c r="AD458">
        <v>-3.54</v>
      </c>
      <c r="AE458">
        <v>0</v>
      </c>
    </row>
    <row r="459" spans="1:31" x14ac:dyDescent="0.2">
      <c r="A459" t="s">
        <v>37</v>
      </c>
      <c r="B459" s="17">
        <v>42844</v>
      </c>
      <c r="C459">
        <f>(D459+E459)/2</f>
        <v>26.5</v>
      </c>
      <c r="D459">
        <v>26.6</v>
      </c>
      <c r="E459">
        <v>26.4</v>
      </c>
      <c r="F459">
        <v>82</v>
      </c>
      <c r="G459">
        <v>-3.54</v>
      </c>
      <c r="H459" s="19">
        <f t="shared" si="7"/>
        <v>-3.5400000000000002E-3</v>
      </c>
      <c r="I459">
        <v>99</v>
      </c>
      <c r="S459">
        <v>82</v>
      </c>
      <c r="T459">
        <v>80</v>
      </c>
      <c r="U459">
        <v>23.1</v>
      </c>
      <c r="V459">
        <v>23.1</v>
      </c>
      <c r="W459">
        <v>22.8</v>
      </c>
      <c r="X459">
        <v>999.7</v>
      </c>
      <c r="Y459">
        <v>999.7</v>
      </c>
      <c r="Z459">
        <v>998.9</v>
      </c>
      <c r="AA459">
        <v>3.3</v>
      </c>
      <c r="AB459">
        <v>99</v>
      </c>
      <c r="AC459">
        <v>5.6</v>
      </c>
      <c r="AD459">
        <v>-3.54</v>
      </c>
      <c r="AE459">
        <v>0</v>
      </c>
    </row>
    <row r="460" spans="1:31" x14ac:dyDescent="0.2">
      <c r="A460" t="s">
        <v>37</v>
      </c>
      <c r="B460" s="17">
        <v>42845.958333333336</v>
      </c>
      <c r="C460">
        <f>(D460+E460)/2</f>
        <v>26.700000000000003</v>
      </c>
      <c r="D460">
        <v>26.8</v>
      </c>
      <c r="E460">
        <v>26.6</v>
      </c>
      <c r="F460">
        <v>75</v>
      </c>
      <c r="G460">
        <v>-3.31</v>
      </c>
      <c r="H460" s="19">
        <f t="shared" si="7"/>
        <v>-3.31E-3</v>
      </c>
      <c r="I460">
        <v>114</v>
      </c>
      <c r="S460">
        <v>76</v>
      </c>
      <c r="T460">
        <v>74</v>
      </c>
      <c r="U460">
        <v>21.9</v>
      </c>
      <c r="V460">
        <v>22.1</v>
      </c>
      <c r="W460">
        <v>21.9</v>
      </c>
      <c r="X460">
        <v>999.2</v>
      </c>
      <c r="Y460">
        <v>999.2</v>
      </c>
      <c r="Z460">
        <v>998.8</v>
      </c>
      <c r="AA460">
        <v>2.1</v>
      </c>
      <c r="AB460">
        <v>114</v>
      </c>
      <c r="AC460">
        <v>4.9000000000000004</v>
      </c>
      <c r="AD460">
        <v>-3.31</v>
      </c>
      <c r="AE460">
        <v>0</v>
      </c>
    </row>
    <row r="461" spans="1:31" x14ac:dyDescent="0.2">
      <c r="A461" t="s">
        <v>37</v>
      </c>
      <c r="B461" s="17">
        <v>42845.916666666664</v>
      </c>
      <c r="C461">
        <f>(D461+E461)/2</f>
        <v>26.65</v>
      </c>
      <c r="D461">
        <v>26.9</v>
      </c>
      <c r="E461">
        <v>26.4</v>
      </c>
      <c r="F461">
        <v>76</v>
      </c>
      <c r="G461">
        <v>-2.65</v>
      </c>
      <c r="H461" s="19">
        <f t="shared" si="7"/>
        <v>-2.65E-3</v>
      </c>
      <c r="I461">
        <v>109</v>
      </c>
      <c r="S461">
        <v>81</v>
      </c>
      <c r="T461">
        <v>76</v>
      </c>
      <c r="U461">
        <v>22.2</v>
      </c>
      <c r="V461">
        <v>23</v>
      </c>
      <c r="W461">
        <v>22.1</v>
      </c>
      <c r="X461">
        <v>998.8</v>
      </c>
      <c r="Y461">
        <v>998.8</v>
      </c>
      <c r="Z461">
        <v>997.6</v>
      </c>
      <c r="AA461">
        <v>3.2</v>
      </c>
      <c r="AB461">
        <v>109</v>
      </c>
      <c r="AC461">
        <v>4.9000000000000004</v>
      </c>
      <c r="AD461">
        <v>-2.65</v>
      </c>
      <c r="AE461">
        <v>0</v>
      </c>
    </row>
    <row r="462" spans="1:31" x14ac:dyDescent="0.2">
      <c r="A462" t="s">
        <v>37</v>
      </c>
      <c r="B462" s="17">
        <v>42845.875</v>
      </c>
      <c r="C462">
        <f>(D462+E462)/2</f>
        <v>27.35</v>
      </c>
      <c r="D462">
        <v>28.1</v>
      </c>
      <c r="E462">
        <v>26.6</v>
      </c>
      <c r="F462">
        <v>81</v>
      </c>
      <c r="G462">
        <v>28.62</v>
      </c>
      <c r="H462" s="19">
        <f t="shared" si="7"/>
        <v>2.862E-2</v>
      </c>
      <c r="I462">
        <v>69</v>
      </c>
      <c r="S462">
        <v>81</v>
      </c>
      <c r="T462">
        <v>77</v>
      </c>
      <c r="U462">
        <v>23</v>
      </c>
      <c r="V462">
        <v>23.9</v>
      </c>
      <c r="W462">
        <v>23</v>
      </c>
      <c r="X462">
        <v>997.6</v>
      </c>
      <c r="Y462">
        <v>997.6</v>
      </c>
      <c r="Z462">
        <v>997</v>
      </c>
      <c r="AA462">
        <v>3.2</v>
      </c>
      <c r="AB462">
        <v>69</v>
      </c>
      <c r="AC462">
        <v>7.2</v>
      </c>
      <c r="AD462">
        <v>28.62</v>
      </c>
      <c r="AE462">
        <v>0</v>
      </c>
    </row>
    <row r="463" spans="1:31" x14ac:dyDescent="0.2">
      <c r="A463" t="s">
        <v>37</v>
      </c>
      <c r="B463" s="17">
        <v>42845.833333333336</v>
      </c>
      <c r="C463">
        <f>(D463+E463)/2</f>
        <v>29</v>
      </c>
      <c r="D463">
        <v>29.9</v>
      </c>
      <c r="E463">
        <v>28.1</v>
      </c>
      <c r="F463">
        <v>78</v>
      </c>
      <c r="G463">
        <v>289.60000000000002</v>
      </c>
      <c r="H463" s="19">
        <f t="shared" si="7"/>
        <v>0.28960000000000002</v>
      </c>
      <c r="I463">
        <v>74</v>
      </c>
      <c r="S463">
        <v>78</v>
      </c>
      <c r="T463">
        <v>71</v>
      </c>
      <c r="U463">
        <v>23.8</v>
      </c>
      <c r="V463">
        <v>24.1</v>
      </c>
      <c r="W463">
        <v>23.7</v>
      </c>
      <c r="X463">
        <v>997</v>
      </c>
      <c r="Y463">
        <v>997</v>
      </c>
      <c r="Z463">
        <v>996.2</v>
      </c>
      <c r="AA463">
        <v>3.3</v>
      </c>
      <c r="AB463">
        <v>74</v>
      </c>
      <c r="AC463">
        <v>6.8</v>
      </c>
      <c r="AD463">
        <v>289.60000000000002</v>
      </c>
      <c r="AE463">
        <v>0</v>
      </c>
    </row>
    <row r="464" spans="1:31" x14ac:dyDescent="0.2">
      <c r="A464" t="s">
        <v>37</v>
      </c>
      <c r="B464" s="17">
        <v>42845.791666666664</v>
      </c>
      <c r="C464">
        <f>(D464+E464)/2</f>
        <v>29.950000000000003</v>
      </c>
      <c r="D464">
        <v>30.6</v>
      </c>
      <c r="E464">
        <v>29.3</v>
      </c>
      <c r="F464">
        <v>71</v>
      </c>
      <c r="G464">
        <v>1377</v>
      </c>
      <c r="H464" s="19">
        <f t="shared" si="7"/>
        <v>1.377</v>
      </c>
      <c r="I464">
        <v>72</v>
      </c>
      <c r="S464">
        <v>75</v>
      </c>
      <c r="T464">
        <v>70</v>
      </c>
      <c r="U464">
        <v>24.2</v>
      </c>
      <c r="V464">
        <v>25.1</v>
      </c>
      <c r="W464">
        <v>24.1</v>
      </c>
      <c r="X464">
        <v>996.2</v>
      </c>
      <c r="Y464">
        <v>996.3</v>
      </c>
      <c r="Z464">
        <v>996</v>
      </c>
      <c r="AA464">
        <v>3.9</v>
      </c>
      <c r="AB464">
        <v>72</v>
      </c>
      <c r="AC464">
        <v>6.3</v>
      </c>
      <c r="AD464">
        <v>1377</v>
      </c>
      <c r="AE464">
        <v>0</v>
      </c>
    </row>
    <row r="465" spans="1:31" x14ac:dyDescent="0.2">
      <c r="A465" t="s">
        <v>37</v>
      </c>
      <c r="B465" s="17">
        <v>42845.75</v>
      </c>
      <c r="C465">
        <f>(D465+E465)/2</f>
        <v>30.15</v>
      </c>
      <c r="D465">
        <v>30.7</v>
      </c>
      <c r="E465">
        <v>29.6</v>
      </c>
      <c r="F465">
        <v>72</v>
      </c>
      <c r="G465">
        <v>1624</v>
      </c>
      <c r="H465" s="19">
        <f t="shared" si="7"/>
        <v>1.6240000000000001</v>
      </c>
      <c r="I465">
        <v>76</v>
      </c>
      <c r="S465">
        <v>74</v>
      </c>
      <c r="T465">
        <v>70</v>
      </c>
      <c r="U465">
        <v>24.5</v>
      </c>
      <c r="V465">
        <v>24.9</v>
      </c>
      <c r="W465">
        <v>23.9</v>
      </c>
      <c r="X465">
        <v>996.1</v>
      </c>
      <c r="Y465">
        <v>996.5</v>
      </c>
      <c r="Z465">
        <v>996.1</v>
      </c>
      <c r="AA465">
        <v>3.6</v>
      </c>
      <c r="AB465">
        <v>76</v>
      </c>
      <c r="AC465">
        <v>7.9</v>
      </c>
      <c r="AD465">
        <v>1624</v>
      </c>
      <c r="AE465">
        <v>0</v>
      </c>
    </row>
    <row r="466" spans="1:31" x14ac:dyDescent="0.2">
      <c r="A466" t="s">
        <v>37</v>
      </c>
      <c r="B466" s="17">
        <v>42845.708333333336</v>
      </c>
      <c r="C466">
        <f>(D466+E466)/2</f>
        <v>30.85</v>
      </c>
      <c r="D466">
        <v>31.2</v>
      </c>
      <c r="E466">
        <v>30.5</v>
      </c>
      <c r="F466">
        <v>70</v>
      </c>
      <c r="G466">
        <v>2086</v>
      </c>
      <c r="H466" s="19">
        <f t="shared" si="7"/>
        <v>2.0859999999999999</v>
      </c>
      <c r="I466">
        <v>80</v>
      </c>
      <c r="S466">
        <v>70</v>
      </c>
      <c r="T466">
        <v>62</v>
      </c>
      <c r="U466">
        <v>24.5</v>
      </c>
      <c r="V466">
        <v>24.6</v>
      </c>
      <c r="W466">
        <v>22.8</v>
      </c>
      <c r="X466">
        <v>996.5</v>
      </c>
      <c r="Y466">
        <v>997.3</v>
      </c>
      <c r="Z466">
        <v>996.5</v>
      </c>
      <c r="AA466">
        <v>4.7</v>
      </c>
      <c r="AB466">
        <v>80</v>
      </c>
      <c r="AC466">
        <v>7.5</v>
      </c>
      <c r="AD466">
        <v>2086</v>
      </c>
      <c r="AE466">
        <v>0</v>
      </c>
    </row>
    <row r="467" spans="1:31" x14ac:dyDescent="0.2">
      <c r="A467" t="s">
        <v>37</v>
      </c>
      <c r="B467" s="17">
        <v>42845.666666666664</v>
      </c>
      <c r="C467">
        <f>(D467+E467)/2</f>
        <v>31.6</v>
      </c>
      <c r="D467">
        <v>32.200000000000003</v>
      </c>
      <c r="E467">
        <v>31</v>
      </c>
      <c r="F467">
        <v>64</v>
      </c>
      <c r="G467">
        <v>2985</v>
      </c>
      <c r="H467" s="19">
        <f t="shared" si="7"/>
        <v>2.9849999999999999</v>
      </c>
      <c r="I467">
        <v>97</v>
      </c>
      <c r="S467">
        <v>66</v>
      </c>
      <c r="T467">
        <v>58</v>
      </c>
      <c r="U467">
        <v>23.4</v>
      </c>
      <c r="V467">
        <v>24.2</v>
      </c>
      <c r="W467">
        <v>22.8</v>
      </c>
      <c r="X467">
        <v>997.2</v>
      </c>
      <c r="Y467">
        <v>998.2</v>
      </c>
      <c r="Z467">
        <v>997.2</v>
      </c>
      <c r="AA467">
        <v>3.9</v>
      </c>
      <c r="AB467">
        <v>97</v>
      </c>
      <c r="AC467">
        <v>7.5</v>
      </c>
      <c r="AD467">
        <v>2985</v>
      </c>
      <c r="AE467">
        <v>0</v>
      </c>
    </row>
    <row r="468" spans="1:31" x14ac:dyDescent="0.2">
      <c r="A468" t="s">
        <v>37</v>
      </c>
      <c r="B468" s="17">
        <v>42845.625</v>
      </c>
      <c r="C468">
        <f>(D468+E468)/2</f>
        <v>30.5</v>
      </c>
      <c r="D468">
        <v>32</v>
      </c>
      <c r="E468">
        <v>29</v>
      </c>
      <c r="F468">
        <v>62</v>
      </c>
      <c r="G468">
        <v>2981</v>
      </c>
      <c r="H468" s="19">
        <f t="shared" si="7"/>
        <v>2.9809999999999999</v>
      </c>
      <c r="I468">
        <v>96</v>
      </c>
      <c r="S468">
        <v>74</v>
      </c>
      <c r="T468">
        <v>60</v>
      </c>
      <c r="U468">
        <v>23.3</v>
      </c>
      <c r="V468">
        <v>24.6</v>
      </c>
      <c r="W468">
        <v>22.7</v>
      </c>
      <c r="X468">
        <v>998.2</v>
      </c>
      <c r="Y468">
        <v>999.6</v>
      </c>
      <c r="Z468">
        <v>998.2</v>
      </c>
      <c r="AA468">
        <v>1.9</v>
      </c>
      <c r="AB468">
        <v>96</v>
      </c>
      <c r="AC468">
        <v>6.2</v>
      </c>
      <c r="AD468">
        <v>2981</v>
      </c>
      <c r="AE468">
        <v>0</v>
      </c>
    </row>
    <row r="469" spans="1:31" x14ac:dyDescent="0.2">
      <c r="A469" t="s">
        <v>37</v>
      </c>
      <c r="B469" s="17">
        <v>42845.583333333336</v>
      </c>
      <c r="C469">
        <f>(D469+E469)/2</f>
        <v>29.299999999999997</v>
      </c>
      <c r="D469">
        <v>29.9</v>
      </c>
      <c r="E469">
        <v>28.7</v>
      </c>
      <c r="F469">
        <v>72</v>
      </c>
      <c r="G469">
        <v>1603</v>
      </c>
      <c r="H469" s="19">
        <f t="shared" si="7"/>
        <v>1.603</v>
      </c>
      <c r="I469">
        <v>95</v>
      </c>
      <c r="S469">
        <v>73</v>
      </c>
      <c r="T469">
        <v>68</v>
      </c>
      <c r="U469">
        <v>23.6</v>
      </c>
      <c r="V469">
        <v>23.8</v>
      </c>
      <c r="W469">
        <v>22.8</v>
      </c>
      <c r="X469">
        <v>999.6</v>
      </c>
      <c r="Y469">
        <v>1000.4</v>
      </c>
      <c r="Z469">
        <v>999.6</v>
      </c>
      <c r="AA469">
        <v>3.8</v>
      </c>
      <c r="AB469">
        <v>95</v>
      </c>
      <c r="AC469">
        <v>7.1</v>
      </c>
      <c r="AD469">
        <v>1603</v>
      </c>
      <c r="AE469">
        <v>0</v>
      </c>
    </row>
    <row r="470" spans="1:31" x14ac:dyDescent="0.2">
      <c r="A470" t="s">
        <v>37</v>
      </c>
      <c r="B470" s="17">
        <v>42845.541666666664</v>
      </c>
      <c r="C470">
        <f>(D470+E470)/2</f>
        <v>28.85</v>
      </c>
      <c r="D470">
        <v>30.3</v>
      </c>
      <c r="E470">
        <v>27.4</v>
      </c>
      <c r="F470">
        <v>69</v>
      </c>
      <c r="G470">
        <v>2334</v>
      </c>
      <c r="H470" s="19">
        <f t="shared" si="7"/>
        <v>2.3340000000000001</v>
      </c>
      <c r="I470">
        <v>113</v>
      </c>
      <c r="S470">
        <v>78</v>
      </c>
      <c r="T470">
        <v>66</v>
      </c>
      <c r="U470">
        <v>23.7</v>
      </c>
      <c r="V470">
        <v>24.4</v>
      </c>
      <c r="W470">
        <v>22.8</v>
      </c>
      <c r="X470">
        <v>1000.4</v>
      </c>
      <c r="Y470">
        <v>1000.7</v>
      </c>
      <c r="Z470">
        <v>1000.3</v>
      </c>
      <c r="AA470">
        <v>3.7</v>
      </c>
      <c r="AB470">
        <v>113</v>
      </c>
      <c r="AC470">
        <v>7.5</v>
      </c>
      <c r="AD470">
        <v>2334</v>
      </c>
      <c r="AE470">
        <v>0</v>
      </c>
    </row>
    <row r="471" spans="1:31" x14ac:dyDescent="0.2">
      <c r="A471" t="s">
        <v>37</v>
      </c>
      <c r="B471" s="17">
        <v>42845.5</v>
      </c>
      <c r="C471">
        <f>(D471+E471)/2</f>
        <v>27.299999999999997</v>
      </c>
      <c r="D471">
        <v>27.9</v>
      </c>
      <c r="E471">
        <v>26.7</v>
      </c>
      <c r="F471">
        <v>77</v>
      </c>
      <c r="G471">
        <v>853</v>
      </c>
      <c r="H471" s="19">
        <f t="shared" si="7"/>
        <v>0.85299999999999998</v>
      </c>
      <c r="I471">
        <v>101</v>
      </c>
      <c r="S471">
        <v>85</v>
      </c>
      <c r="T471">
        <v>76</v>
      </c>
      <c r="U471">
        <v>23.2</v>
      </c>
      <c r="V471">
        <v>24.3</v>
      </c>
      <c r="W471">
        <v>23</v>
      </c>
      <c r="X471">
        <v>1000.7</v>
      </c>
      <c r="Y471">
        <v>1000.8</v>
      </c>
      <c r="Z471">
        <v>1000.5</v>
      </c>
      <c r="AA471">
        <v>3.1</v>
      </c>
      <c r="AB471">
        <v>101</v>
      </c>
      <c r="AC471">
        <v>5.5</v>
      </c>
      <c r="AD471">
        <v>853</v>
      </c>
      <c r="AE471">
        <v>0</v>
      </c>
    </row>
    <row r="472" spans="1:31" x14ac:dyDescent="0.2">
      <c r="A472" t="s">
        <v>37</v>
      </c>
      <c r="B472" s="17">
        <v>42845.458333333336</v>
      </c>
      <c r="C472">
        <f>(D472+E472)/2</f>
        <v>26.3</v>
      </c>
      <c r="D472">
        <v>26.8</v>
      </c>
      <c r="E472">
        <v>25.8</v>
      </c>
      <c r="F472">
        <v>84</v>
      </c>
      <c r="G472">
        <v>342</v>
      </c>
      <c r="H472" s="19">
        <f t="shared" si="7"/>
        <v>0.34200000000000003</v>
      </c>
      <c r="I472">
        <v>49</v>
      </c>
      <c r="S472">
        <v>89</v>
      </c>
      <c r="T472">
        <v>83</v>
      </c>
      <c r="U472">
        <v>23.8</v>
      </c>
      <c r="V472">
        <v>24</v>
      </c>
      <c r="W472">
        <v>23.4</v>
      </c>
      <c r="X472">
        <v>1000.5</v>
      </c>
      <c r="Y472">
        <v>1000.5</v>
      </c>
      <c r="Z472">
        <v>999.8</v>
      </c>
      <c r="AA472">
        <v>1.8</v>
      </c>
      <c r="AB472">
        <v>49</v>
      </c>
      <c r="AC472">
        <v>4.4000000000000004</v>
      </c>
      <c r="AD472">
        <v>342</v>
      </c>
      <c r="AE472">
        <v>0</v>
      </c>
    </row>
    <row r="473" spans="1:31" x14ac:dyDescent="0.2">
      <c r="A473" t="s">
        <v>37</v>
      </c>
      <c r="B473" s="17">
        <v>42845.416666666664</v>
      </c>
      <c r="C473">
        <f>(D473+E473)/2</f>
        <v>25.4</v>
      </c>
      <c r="D473">
        <v>25.9</v>
      </c>
      <c r="E473">
        <v>24.9</v>
      </c>
      <c r="F473">
        <v>88</v>
      </c>
      <c r="G473">
        <v>117.5</v>
      </c>
      <c r="H473" s="19">
        <f t="shared" si="7"/>
        <v>0.11749999999999999</v>
      </c>
      <c r="I473">
        <v>323</v>
      </c>
      <c r="S473">
        <v>90</v>
      </c>
      <c r="T473">
        <v>88</v>
      </c>
      <c r="U473">
        <v>23.7</v>
      </c>
      <c r="V473">
        <v>23.8</v>
      </c>
      <c r="W473">
        <v>23.1</v>
      </c>
      <c r="X473">
        <v>999.8</v>
      </c>
      <c r="Y473">
        <v>999.8</v>
      </c>
      <c r="Z473">
        <v>999.3</v>
      </c>
      <c r="AA473">
        <v>0.6</v>
      </c>
      <c r="AB473">
        <v>323</v>
      </c>
      <c r="AC473">
        <v>1.6</v>
      </c>
      <c r="AD473">
        <v>117.5</v>
      </c>
      <c r="AE473">
        <v>0</v>
      </c>
    </row>
    <row r="474" spans="1:31" x14ac:dyDescent="0.2">
      <c r="A474" t="s">
        <v>37</v>
      </c>
      <c r="B474" s="17">
        <v>42845.375</v>
      </c>
      <c r="C474">
        <f>(D474+E474)/2</f>
        <v>25</v>
      </c>
      <c r="D474">
        <v>25.3</v>
      </c>
      <c r="E474">
        <v>24.7</v>
      </c>
      <c r="F474">
        <v>90</v>
      </c>
      <c r="G474">
        <v>4.2060000000000004</v>
      </c>
      <c r="H474" s="19">
        <f t="shared" si="7"/>
        <v>4.2060000000000005E-3</v>
      </c>
      <c r="I474">
        <v>61</v>
      </c>
      <c r="S474">
        <v>90</v>
      </c>
      <c r="T474">
        <v>88</v>
      </c>
      <c r="U474">
        <v>23</v>
      </c>
      <c r="V474">
        <v>23.1</v>
      </c>
      <c r="W474">
        <v>22.7</v>
      </c>
      <c r="X474">
        <v>999.3</v>
      </c>
      <c r="Y474">
        <v>999.3</v>
      </c>
      <c r="Z474">
        <v>998.7</v>
      </c>
      <c r="AA474">
        <v>0.9</v>
      </c>
      <c r="AB474">
        <v>61</v>
      </c>
      <c r="AC474">
        <v>1.8</v>
      </c>
      <c r="AD474">
        <v>4.2060000000000004</v>
      </c>
      <c r="AE474">
        <v>0</v>
      </c>
    </row>
    <row r="475" spans="1:31" x14ac:dyDescent="0.2">
      <c r="A475" t="s">
        <v>37</v>
      </c>
      <c r="B475" s="17">
        <v>42845.333333333336</v>
      </c>
      <c r="C475">
        <f>(D475+E475)/2</f>
        <v>25.549999999999997</v>
      </c>
      <c r="D475">
        <v>25.9</v>
      </c>
      <c r="E475">
        <v>25.2</v>
      </c>
      <c r="F475">
        <v>88</v>
      </c>
      <c r="G475">
        <v>-3.34</v>
      </c>
      <c r="H475" s="19">
        <f t="shared" si="7"/>
        <v>-3.3399999999999997E-3</v>
      </c>
      <c r="I475">
        <v>120</v>
      </c>
      <c r="S475">
        <v>88</v>
      </c>
      <c r="T475">
        <v>85</v>
      </c>
      <c r="U475">
        <v>23.1</v>
      </c>
      <c r="V475">
        <v>23.1</v>
      </c>
      <c r="W475">
        <v>22.8</v>
      </c>
      <c r="X475">
        <v>998.7</v>
      </c>
      <c r="Y475">
        <v>998.7</v>
      </c>
      <c r="Z475">
        <v>998.1</v>
      </c>
      <c r="AA475">
        <v>0.6</v>
      </c>
      <c r="AB475">
        <v>120</v>
      </c>
      <c r="AC475">
        <v>3</v>
      </c>
      <c r="AD475">
        <v>-3.34</v>
      </c>
      <c r="AE475">
        <v>0</v>
      </c>
    </row>
    <row r="476" spans="1:31" x14ac:dyDescent="0.2">
      <c r="A476" t="s">
        <v>37</v>
      </c>
      <c r="B476" s="17">
        <v>42845.291666666664</v>
      </c>
      <c r="C476">
        <f>(D476+E476)/2</f>
        <v>25.65</v>
      </c>
      <c r="D476">
        <v>26</v>
      </c>
      <c r="E476">
        <v>25.3</v>
      </c>
      <c r="F476">
        <v>85</v>
      </c>
      <c r="G476">
        <v>-2.59</v>
      </c>
      <c r="H476" s="19">
        <f t="shared" si="7"/>
        <v>-2.5899999999999999E-3</v>
      </c>
      <c r="I476">
        <v>105</v>
      </c>
      <c r="S476">
        <v>88</v>
      </c>
      <c r="T476">
        <v>85</v>
      </c>
      <c r="U476">
        <v>23.1</v>
      </c>
      <c r="V476">
        <v>23.4</v>
      </c>
      <c r="W476">
        <v>23.1</v>
      </c>
      <c r="X476">
        <v>998.1</v>
      </c>
      <c r="Y476">
        <v>998.2</v>
      </c>
      <c r="Z476">
        <v>998.1</v>
      </c>
      <c r="AA476">
        <v>1.8</v>
      </c>
      <c r="AB476">
        <v>105</v>
      </c>
      <c r="AC476">
        <v>4.8</v>
      </c>
      <c r="AD476">
        <v>-2.59</v>
      </c>
      <c r="AE476">
        <v>0</v>
      </c>
    </row>
    <row r="477" spans="1:31" x14ac:dyDescent="0.2">
      <c r="A477" t="s">
        <v>37</v>
      </c>
      <c r="B477" s="17">
        <v>42845.25</v>
      </c>
      <c r="C477">
        <f>(D477+E477)/2</f>
        <v>25.6</v>
      </c>
      <c r="D477">
        <v>26</v>
      </c>
      <c r="E477">
        <v>25.2</v>
      </c>
      <c r="F477">
        <v>87</v>
      </c>
      <c r="G477">
        <v>-3.52</v>
      </c>
      <c r="H477" s="19">
        <f t="shared" si="7"/>
        <v>-3.5200000000000001E-3</v>
      </c>
      <c r="I477">
        <v>77</v>
      </c>
      <c r="S477">
        <v>87</v>
      </c>
      <c r="T477">
        <v>84</v>
      </c>
      <c r="U477">
        <v>23.1</v>
      </c>
      <c r="V477">
        <v>23.1</v>
      </c>
      <c r="W477">
        <v>22.8</v>
      </c>
      <c r="X477">
        <v>998.1</v>
      </c>
      <c r="Y477">
        <v>998.4</v>
      </c>
      <c r="Z477">
        <v>998.1</v>
      </c>
      <c r="AA477">
        <v>1.9</v>
      </c>
      <c r="AB477">
        <v>77</v>
      </c>
      <c r="AC477">
        <v>4</v>
      </c>
      <c r="AD477">
        <v>-3.52</v>
      </c>
      <c r="AE477">
        <v>0</v>
      </c>
    </row>
    <row r="478" spans="1:31" x14ac:dyDescent="0.2">
      <c r="A478" t="s">
        <v>37</v>
      </c>
      <c r="B478" s="17">
        <v>42845.208333333336</v>
      </c>
      <c r="C478">
        <f>(D478+E478)/2</f>
        <v>25.8</v>
      </c>
      <c r="D478">
        <v>26</v>
      </c>
      <c r="E478">
        <v>25.6</v>
      </c>
      <c r="F478">
        <v>84</v>
      </c>
      <c r="G478">
        <v>-3.54</v>
      </c>
      <c r="H478" s="19">
        <f t="shared" si="7"/>
        <v>-3.5400000000000002E-3</v>
      </c>
      <c r="I478">
        <v>102</v>
      </c>
      <c r="S478">
        <v>87</v>
      </c>
      <c r="T478">
        <v>84</v>
      </c>
      <c r="U478">
        <v>23.1</v>
      </c>
      <c r="V478">
        <v>23.3</v>
      </c>
      <c r="W478">
        <v>23</v>
      </c>
      <c r="X478">
        <v>998.4</v>
      </c>
      <c r="Y478">
        <v>998.9</v>
      </c>
      <c r="Z478">
        <v>998.4</v>
      </c>
      <c r="AA478">
        <v>2</v>
      </c>
      <c r="AB478">
        <v>102</v>
      </c>
      <c r="AC478">
        <v>4.9000000000000004</v>
      </c>
      <c r="AD478">
        <v>-3.54</v>
      </c>
      <c r="AE478">
        <v>0</v>
      </c>
    </row>
    <row r="479" spans="1:31" x14ac:dyDescent="0.2">
      <c r="A479" t="s">
        <v>37</v>
      </c>
      <c r="B479" s="17">
        <v>42845.166666666664</v>
      </c>
      <c r="C479">
        <f>(D479+E479)/2</f>
        <v>25.700000000000003</v>
      </c>
      <c r="D479">
        <v>26.1</v>
      </c>
      <c r="E479">
        <v>25.3</v>
      </c>
      <c r="F479">
        <v>87</v>
      </c>
      <c r="G479">
        <v>-3.51</v>
      </c>
      <c r="H479" s="19">
        <f t="shared" si="7"/>
        <v>-3.5099999999999997E-3</v>
      </c>
      <c r="I479">
        <v>105</v>
      </c>
      <c r="S479">
        <v>87</v>
      </c>
      <c r="T479">
        <v>84</v>
      </c>
      <c r="U479">
        <v>23.3</v>
      </c>
      <c r="V479">
        <v>23.3</v>
      </c>
      <c r="W479">
        <v>22.8</v>
      </c>
      <c r="X479">
        <v>998.9</v>
      </c>
      <c r="Y479">
        <v>999.4</v>
      </c>
      <c r="Z479">
        <v>998.9</v>
      </c>
      <c r="AA479">
        <v>1.9</v>
      </c>
      <c r="AB479">
        <v>105</v>
      </c>
      <c r="AC479">
        <v>2.9</v>
      </c>
      <c r="AD479">
        <v>-3.51</v>
      </c>
      <c r="AE479">
        <v>0</v>
      </c>
    </row>
    <row r="480" spans="1:31" x14ac:dyDescent="0.2">
      <c r="A480" t="s">
        <v>37</v>
      </c>
      <c r="B480" s="17">
        <v>42845.125</v>
      </c>
      <c r="C480">
        <f>(D480+E480)/2</f>
        <v>25.9</v>
      </c>
      <c r="D480">
        <v>26</v>
      </c>
      <c r="E480">
        <v>25.8</v>
      </c>
      <c r="F480">
        <v>84</v>
      </c>
      <c r="G480">
        <v>-3.52</v>
      </c>
      <c r="H480" s="19">
        <f t="shared" si="7"/>
        <v>-3.5200000000000001E-3</v>
      </c>
      <c r="I480">
        <v>120</v>
      </c>
      <c r="S480">
        <v>85</v>
      </c>
      <c r="T480">
        <v>84</v>
      </c>
      <c r="U480">
        <v>23.2</v>
      </c>
      <c r="V480">
        <v>23.2</v>
      </c>
      <c r="W480">
        <v>22.9</v>
      </c>
      <c r="X480">
        <v>999.4</v>
      </c>
      <c r="Y480">
        <v>999.9</v>
      </c>
      <c r="Z480">
        <v>999.4</v>
      </c>
      <c r="AA480">
        <v>1.6</v>
      </c>
      <c r="AB480">
        <v>120</v>
      </c>
      <c r="AC480">
        <v>3.2</v>
      </c>
      <c r="AD480">
        <v>-3.52</v>
      </c>
      <c r="AE480">
        <v>0</v>
      </c>
    </row>
    <row r="481" spans="1:31" x14ac:dyDescent="0.2">
      <c r="A481" t="s">
        <v>37</v>
      </c>
      <c r="B481" s="17">
        <v>42845.083333333336</v>
      </c>
      <c r="C481">
        <f>(D481+E481)/2</f>
        <v>25.75</v>
      </c>
      <c r="D481">
        <v>26.1</v>
      </c>
      <c r="E481">
        <v>25.4</v>
      </c>
      <c r="F481">
        <v>84</v>
      </c>
      <c r="G481">
        <v>-3.54</v>
      </c>
      <c r="H481" s="19">
        <f t="shared" si="7"/>
        <v>-3.5400000000000002E-3</v>
      </c>
      <c r="I481">
        <v>117</v>
      </c>
      <c r="S481">
        <v>85</v>
      </c>
      <c r="T481">
        <v>82</v>
      </c>
      <c r="U481">
        <v>22.9</v>
      </c>
      <c r="V481">
        <v>22.9</v>
      </c>
      <c r="W481">
        <v>22.5</v>
      </c>
      <c r="X481">
        <v>999.9</v>
      </c>
      <c r="Y481">
        <v>1000.1</v>
      </c>
      <c r="Z481">
        <v>999.8</v>
      </c>
      <c r="AA481">
        <v>1.5</v>
      </c>
      <c r="AB481">
        <v>117</v>
      </c>
      <c r="AC481">
        <v>2.9</v>
      </c>
      <c r="AD481">
        <v>-3.54</v>
      </c>
      <c r="AE481">
        <v>0</v>
      </c>
    </row>
    <row r="482" spans="1:31" x14ac:dyDescent="0.2">
      <c r="A482" t="s">
        <v>37</v>
      </c>
      <c r="B482" s="17">
        <v>42845.041666666664</v>
      </c>
      <c r="C482">
        <f>(D482+E482)/2</f>
        <v>26.2</v>
      </c>
      <c r="D482">
        <v>26.5</v>
      </c>
      <c r="E482">
        <v>25.9</v>
      </c>
      <c r="F482">
        <v>82</v>
      </c>
      <c r="G482">
        <v>-3.48</v>
      </c>
      <c r="H482" s="19">
        <f t="shared" si="7"/>
        <v>-3.48E-3</v>
      </c>
      <c r="I482">
        <v>120</v>
      </c>
      <c r="S482">
        <v>83</v>
      </c>
      <c r="T482">
        <v>80</v>
      </c>
      <c r="U482">
        <v>22.7</v>
      </c>
      <c r="V482">
        <v>22.8</v>
      </c>
      <c r="W482">
        <v>22.6</v>
      </c>
      <c r="X482">
        <v>1000.1</v>
      </c>
      <c r="Y482">
        <v>1000.2</v>
      </c>
      <c r="Z482">
        <v>1000</v>
      </c>
      <c r="AA482">
        <v>1.8</v>
      </c>
      <c r="AB482">
        <v>120</v>
      </c>
      <c r="AC482">
        <v>2.8</v>
      </c>
      <c r="AD482">
        <v>-3.48</v>
      </c>
      <c r="AE482">
        <v>0</v>
      </c>
    </row>
    <row r="483" spans="1:31" x14ac:dyDescent="0.2">
      <c r="A483" t="s">
        <v>37</v>
      </c>
      <c r="B483" s="17">
        <v>42845</v>
      </c>
      <c r="C483">
        <f>(D483+E483)/2</f>
        <v>26.450000000000003</v>
      </c>
      <c r="D483">
        <v>26.6</v>
      </c>
      <c r="E483">
        <v>26.3</v>
      </c>
      <c r="F483">
        <v>80</v>
      </c>
      <c r="G483">
        <v>-3.54</v>
      </c>
      <c r="H483" s="19">
        <f t="shared" si="7"/>
        <v>-3.5400000000000002E-3</v>
      </c>
      <c r="I483">
        <v>131</v>
      </c>
      <c r="S483">
        <v>81</v>
      </c>
      <c r="T483">
        <v>78</v>
      </c>
      <c r="U483">
        <v>22.7</v>
      </c>
      <c r="V483">
        <v>22.8</v>
      </c>
      <c r="W483">
        <v>22.5</v>
      </c>
      <c r="X483">
        <v>1000.1</v>
      </c>
      <c r="Y483">
        <v>1000.1</v>
      </c>
      <c r="Z483">
        <v>999.9</v>
      </c>
      <c r="AA483">
        <v>1.5</v>
      </c>
      <c r="AB483">
        <v>131</v>
      </c>
      <c r="AC483">
        <v>3.2</v>
      </c>
      <c r="AD483">
        <v>-3.54</v>
      </c>
      <c r="AE483">
        <v>0</v>
      </c>
    </row>
    <row r="484" spans="1:31" x14ac:dyDescent="0.2">
      <c r="A484" t="s">
        <v>37</v>
      </c>
      <c r="B484" s="17">
        <v>42846.958333333336</v>
      </c>
      <c r="C484">
        <f>(D484+E484)/2</f>
        <v>26.85</v>
      </c>
      <c r="D484">
        <v>27.1</v>
      </c>
      <c r="E484">
        <v>26.6</v>
      </c>
      <c r="F484">
        <v>82</v>
      </c>
      <c r="G484">
        <v>-3.06</v>
      </c>
      <c r="H484" s="19">
        <f t="shared" si="7"/>
        <v>-3.0600000000000002E-3</v>
      </c>
      <c r="I484">
        <v>111</v>
      </c>
      <c r="S484">
        <v>85</v>
      </c>
      <c r="T484">
        <v>82</v>
      </c>
      <c r="U484">
        <v>23.8</v>
      </c>
      <c r="V484">
        <v>24</v>
      </c>
      <c r="W484">
        <v>23.6</v>
      </c>
      <c r="X484">
        <v>1000.6</v>
      </c>
      <c r="Y484">
        <v>1000.6</v>
      </c>
      <c r="Z484">
        <v>999.9</v>
      </c>
      <c r="AA484">
        <v>2.7</v>
      </c>
      <c r="AB484">
        <v>111</v>
      </c>
      <c r="AC484">
        <v>5.8</v>
      </c>
      <c r="AD484">
        <v>-3.06</v>
      </c>
      <c r="AE484">
        <v>0</v>
      </c>
    </row>
    <row r="485" spans="1:31" x14ac:dyDescent="0.2">
      <c r="A485" t="s">
        <v>37</v>
      </c>
      <c r="B485" s="17">
        <v>42846.916666666664</v>
      </c>
      <c r="C485">
        <f>(D485+E485)/2</f>
        <v>27.05</v>
      </c>
      <c r="D485">
        <v>27.3</v>
      </c>
      <c r="E485">
        <v>26.8</v>
      </c>
      <c r="F485">
        <v>85</v>
      </c>
      <c r="G485">
        <v>-3.53</v>
      </c>
      <c r="H485" s="19">
        <f t="shared" si="7"/>
        <v>-3.5299999999999997E-3</v>
      </c>
      <c r="I485">
        <v>81</v>
      </c>
      <c r="S485">
        <v>85</v>
      </c>
      <c r="T485">
        <v>82</v>
      </c>
      <c r="U485">
        <v>24</v>
      </c>
      <c r="V485">
        <v>24.1</v>
      </c>
      <c r="W485">
        <v>23.9</v>
      </c>
      <c r="X485">
        <v>999.9</v>
      </c>
      <c r="Y485">
        <v>999.9</v>
      </c>
      <c r="Z485">
        <v>999.1</v>
      </c>
      <c r="AA485">
        <v>2.7</v>
      </c>
      <c r="AB485">
        <v>81</v>
      </c>
      <c r="AC485">
        <v>6.1</v>
      </c>
      <c r="AD485">
        <v>-3.53</v>
      </c>
      <c r="AE485">
        <v>0</v>
      </c>
    </row>
    <row r="486" spans="1:31" x14ac:dyDescent="0.2">
      <c r="A486" t="s">
        <v>37</v>
      </c>
      <c r="B486" s="17">
        <v>42846.875</v>
      </c>
      <c r="C486">
        <f>(D486+E486)/2</f>
        <v>27.950000000000003</v>
      </c>
      <c r="D486">
        <v>28.6</v>
      </c>
      <c r="E486">
        <v>27.3</v>
      </c>
      <c r="F486">
        <v>82</v>
      </c>
      <c r="G486">
        <v>48.66</v>
      </c>
      <c r="H486" s="19">
        <f t="shared" si="7"/>
        <v>4.8659999999999995E-2</v>
      </c>
      <c r="I486">
        <v>86</v>
      </c>
      <c r="S486">
        <v>82</v>
      </c>
      <c r="T486">
        <v>75</v>
      </c>
      <c r="U486">
        <v>23.9</v>
      </c>
      <c r="V486">
        <v>23.9</v>
      </c>
      <c r="W486">
        <v>23.5</v>
      </c>
      <c r="X486">
        <v>999.1</v>
      </c>
      <c r="Y486">
        <v>999.1</v>
      </c>
      <c r="Z486">
        <v>998.4</v>
      </c>
      <c r="AA486">
        <v>3.4</v>
      </c>
      <c r="AB486">
        <v>86</v>
      </c>
      <c r="AC486">
        <v>6</v>
      </c>
      <c r="AD486">
        <v>48.66</v>
      </c>
      <c r="AE486">
        <v>0</v>
      </c>
    </row>
    <row r="487" spans="1:31" x14ac:dyDescent="0.2">
      <c r="A487" t="s">
        <v>37</v>
      </c>
      <c r="B487" s="17">
        <v>42846.833333333336</v>
      </c>
      <c r="C487">
        <f>(D487+E487)/2</f>
        <v>29.15</v>
      </c>
      <c r="D487">
        <v>29.7</v>
      </c>
      <c r="E487">
        <v>28.6</v>
      </c>
      <c r="F487">
        <v>75</v>
      </c>
      <c r="G487">
        <v>849.3</v>
      </c>
      <c r="H487" s="19">
        <f t="shared" si="7"/>
        <v>0.84929999999999994</v>
      </c>
      <c r="I487">
        <v>75</v>
      </c>
      <c r="S487">
        <v>75</v>
      </c>
      <c r="T487">
        <v>69</v>
      </c>
      <c r="U487">
        <v>23.7</v>
      </c>
      <c r="V487">
        <v>24.1</v>
      </c>
      <c r="W487">
        <v>22.8</v>
      </c>
      <c r="X487">
        <v>998.4</v>
      </c>
      <c r="Y487">
        <v>998.4</v>
      </c>
      <c r="Z487">
        <v>997.9</v>
      </c>
      <c r="AA487">
        <v>3.8</v>
      </c>
      <c r="AB487">
        <v>75</v>
      </c>
      <c r="AC487">
        <v>8.4</v>
      </c>
      <c r="AD487">
        <v>849.3</v>
      </c>
      <c r="AE487">
        <v>0</v>
      </c>
    </row>
    <row r="488" spans="1:31" x14ac:dyDescent="0.2">
      <c r="A488" t="s">
        <v>37</v>
      </c>
      <c r="B488" s="17">
        <v>42846.791666666664</v>
      </c>
      <c r="C488">
        <f>(D488+E488)/2</f>
        <v>29.45</v>
      </c>
      <c r="D488">
        <v>30.2</v>
      </c>
      <c r="E488">
        <v>28.7</v>
      </c>
      <c r="F488">
        <v>75</v>
      </c>
      <c r="G488">
        <v>950.8</v>
      </c>
      <c r="H488" s="19">
        <f t="shared" si="7"/>
        <v>0.95079999999999998</v>
      </c>
      <c r="I488">
        <v>99</v>
      </c>
      <c r="S488">
        <v>75</v>
      </c>
      <c r="T488">
        <v>67</v>
      </c>
      <c r="U488">
        <v>24</v>
      </c>
      <c r="V488">
        <v>24</v>
      </c>
      <c r="W488">
        <v>22.9</v>
      </c>
      <c r="X488">
        <v>997.9</v>
      </c>
      <c r="Y488">
        <v>997.9</v>
      </c>
      <c r="Z488">
        <v>997.5</v>
      </c>
      <c r="AA488">
        <v>3.9</v>
      </c>
      <c r="AB488">
        <v>99</v>
      </c>
      <c r="AC488">
        <v>6.9</v>
      </c>
      <c r="AD488">
        <v>950.8</v>
      </c>
      <c r="AE488">
        <v>0</v>
      </c>
    </row>
    <row r="489" spans="1:31" x14ac:dyDescent="0.2">
      <c r="A489" t="s">
        <v>37</v>
      </c>
      <c r="B489" s="17">
        <v>42846.75</v>
      </c>
      <c r="C489">
        <f>(D489+E489)/2</f>
        <v>30.4</v>
      </c>
      <c r="D489">
        <v>32</v>
      </c>
      <c r="E489">
        <v>28.8</v>
      </c>
      <c r="F489">
        <v>73</v>
      </c>
      <c r="G489">
        <v>1575</v>
      </c>
      <c r="H489" s="19">
        <f t="shared" si="7"/>
        <v>1.575</v>
      </c>
      <c r="I489">
        <v>104</v>
      </c>
      <c r="S489">
        <v>73</v>
      </c>
      <c r="T489">
        <v>61</v>
      </c>
      <c r="U489">
        <v>23.5</v>
      </c>
      <c r="V489">
        <v>24.4</v>
      </c>
      <c r="W489">
        <v>21.6</v>
      </c>
      <c r="X489">
        <v>997.6</v>
      </c>
      <c r="Y489">
        <v>997.8</v>
      </c>
      <c r="Z489">
        <v>997.5</v>
      </c>
      <c r="AA489">
        <v>4.2</v>
      </c>
      <c r="AB489">
        <v>104</v>
      </c>
      <c r="AC489">
        <v>7.9</v>
      </c>
      <c r="AD489">
        <v>1575</v>
      </c>
      <c r="AE489">
        <v>0</v>
      </c>
    </row>
    <row r="490" spans="1:31" x14ac:dyDescent="0.2">
      <c r="A490" t="s">
        <v>37</v>
      </c>
      <c r="B490" s="17">
        <v>42846.708333333336</v>
      </c>
      <c r="C490">
        <f>(D490+E490)/2</f>
        <v>30.700000000000003</v>
      </c>
      <c r="D490">
        <v>32.200000000000003</v>
      </c>
      <c r="E490">
        <v>29.2</v>
      </c>
      <c r="F490">
        <v>68</v>
      </c>
      <c r="G490">
        <v>1966</v>
      </c>
      <c r="H490" s="19">
        <f t="shared" si="7"/>
        <v>1.966</v>
      </c>
      <c r="I490">
        <v>70</v>
      </c>
      <c r="S490">
        <v>70</v>
      </c>
      <c r="T490">
        <v>54</v>
      </c>
      <c r="U490">
        <v>23</v>
      </c>
      <c r="V490">
        <v>23.5</v>
      </c>
      <c r="W490">
        <v>21.5</v>
      </c>
      <c r="X490">
        <v>997.8</v>
      </c>
      <c r="Y490">
        <v>998.3</v>
      </c>
      <c r="Z490">
        <v>997.8</v>
      </c>
      <c r="AA490">
        <v>3.8</v>
      </c>
      <c r="AB490">
        <v>70</v>
      </c>
      <c r="AC490">
        <v>9.6999999999999993</v>
      </c>
      <c r="AD490">
        <v>1966</v>
      </c>
      <c r="AE490">
        <v>0</v>
      </c>
    </row>
    <row r="491" spans="1:31" x14ac:dyDescent="0.2">
      <c r="A491" t="s">
        <v>37</v>
      </c>
      <c r="B491" s="17">
        <v>42846.666666666664</v>
      </c>
      <c r="C491">
        <f>(D491+E491)/2</f>
        <v>30.950000000000003</v>
      </c>
      <c r="D491">
        <v>31.8</v>
      </c>
      <c r="E491">
        <v>30.1</v>
      </c>
      <c r="F491">
        <v>59</v>
      </c>
      <c r="G491">
        <v>2275</v>
      </c>
      <c r="H491" s="19">
        <f t="shared" si="7"/>
        <v>2.2749999999999999</v>
      </c>
      <c r="I491">
        <v>103</v>
      </c>
      <c r="S491">
        <v>66</v>
      </c>
      <c r="T491">
        <v>58</v>
      </c>
      <c r="U491">
        <v>22.9</v>
      </c>
      <c r="V491">
        <v>23.6</v>
      </c>
      <c r="W491">
        <v>21.3</v>
      </c>
      <c r="X491">
        <v>998.3</v>
      </c>
      <c r="Y491">
        <v>999.3</v>
      </c>
      <c r="Z491">
        <v>998.3</v>
      </c>
      <c r="AA491">
        <v>3.9</v>
      </c>
      <c r="AB491">
        <v>103</v>
      </c>
      <c r="AC491">
        <v>7.1</v>
      </c>
      <c r="AD491">
        <v>2275</v>
      </c>
      <c r="AE491">
        <v>0</v>
      </c>
    </row>
    <row r="492" spans="1:31" x14ac:dyDescent="0.2">
      <c r="A492" t="s">
        <v>37</v>
      </c>
      <c r="B492" s="17">
        <v>42846.625</v>
      </c>
      <c r="C492">
        <f>(D492+E492)/2</f>
        <v>30.85</v>
      </c>
      <c r="D492">
        <v>31.8</v>
      </c>
      <c r="E492">
        <v>29.9</v>
      </c>
      <c r="F492">
        <v>62</v>
      </c>
      <c r="G492">
        <v>2436</v>
      </c>
      <c r="H492" s="19">
        <f t="shared" si="7"/>
        <v>2.4359999999999999</v>
      </c>
      <c r="I492">
        <v>122</v>
      </c>
      <c r="S492">
        <v>67</v>
      </c>
      <c r="T492">
        <v>57</v>
      </c>
      <c r="U492">
        <v>22.4</v>
      </c>
      <c r="V492">
        <v>23.4</v>
      </c>
      <c r="W492">
        <v>21.5</v>
      </c>
      <c r="X492">
        <v>999.3</v>
      </c>
      <c r="Y492">
        <v>1000.1</v>
      </c>
      <c r="Z492">
        <v>999.3</v>
      </c>
      <c r="AA492">
        <v>3.8</v>
      </c>
      <c r="AB492">
        <v>122</v>
      </c>
      <c r="AC492">
        <v>7.4</v>
      </c>
      <c r="AD492">
        <v>2436</v>
      </c>
      <c r="AE492">
        <v>0</v>
      </c>
    </row>
    <row r="493" spans="1:31" x14ac:dyDescent="0.2">
      <c r="A493" t="s">
        <v>37</v>
      </c>
      <c r="B493" s="17">
        <v>42846.583333333336</v>
      </c>
      <c r="C493">
        <f>(D493+E493)/2</f>
        <v>30.7</v>
      </c>
      <c r="D493">
        <v>31.4</v>
      </c>
      <c r="E493">
        <v>30</v>
      </c>
      <c r="F493">
        <v>62</v>
      </c>
      <c r="G493">
        <v>3316</v>
      </c>
      <c r="H493" s="19">
        <f t="shared" si="7"/>
        <v>3.3159999999999998</v>
      </c>
      <c r="I493">
        <v>114</v>
      </c>
      <c r="S493">
        <v>67</v>
      </c>
      <c r="T493">
        <v>59</v>
      </c>
      <c r="U493">
        <v>23.1</v>
      </c>
      <c r="V493">
        <v>23.4</v>
      </c>
      <c r="W493">
        <v>21.9</v>
      </c>
      <c r="X493">
        <v>1000.1</v>
      </c>
      <c r="Y493">
        <v>1000.9</v>
      </c>
      <c r="Z493">
        <v>1000.1</v>
      </c>
      <c r="AA493">
        <v>3.2</v>
      </c>
      <c r="AB493">
        <v>114</v>
      </c>
      <c r="AC493">
        <v>7.5</v>
      </c>
      <c r="AD493">
        <v>3316</v>
      </c>
      <c r="AE493">
        <v>0</v>
      </c>
    </row>
    <row r="494" spans="1:31" x14ac:dyDescent="0.2">
      <c r="A494" t="s">
        <v>37</v>
      </c>
      <c r="B494" s="17">
        <v>42846.541666666664</v>
      </c>
      <c r="C494">
        <f>(D494+E494)/2</f>
        <v>29.6</v>
      </c>
      <c r="D494">
        <v>30.1</v>
      </c>
      <c r="E494">
        <v>29.1</v>
      </c>
      <c r="F494">
        <v>65</v>
      </c>
      <c r="G494">
        <v>2904</v>
      </c>
      <c r="H494" s="19">
        <f t="shared" si="7"/>
        <v>2.9039999999999999</v>
      </c>
      <c r="I494">
        <v>127</v>
      </c>
      <c r="S494">
        <v>70</v>
      </c>
      <c r="T494">
        <v>64</v>
      </c>
      <c r="U494">
        <v>22.9</v>
      </c>
      <c r="V494">
        <v>23.5</v>
      </c>
      <c r="W494">
        <v>22.1</v>
      </c>
      <c r="X494">
        <v>1000.9</v>
      </c>
      <c r="Y494">
        <v>1001</v>
      </c>
      <c r="Z494">
        <v>1000.7</v>
      </c>
      <c r="AA494">
        <v>3.9</v>
      </c>
      <c r="AB494">
        <v>127</v>
      </c>
      <c r="AC494">
        <v>7.7</v>
      </c>
      <c r="AD494">
        <v>2904</v>
      </c>
      <c r="AE494">
        <v>0</v>
      </c>
    </row>
    <row r="495" spans="1:31" x14ac:dyDescent="0.2">
      <c r="A495" t="s">
        <v>37</v>
      </c>
      <c r="B495" s="17">
        <v>42846.5</v>
      </c>
      <c r="C495">
        <f>(D495+E495)/2</f>
        <v>29</v>
      </c>
      <c r="D495">
        <v>29.6</v>
      </c>
      <c r="E495">
        <v>28.4</v>
      </c>
      <c r="F495">
        <v>68</v>
      </c>
      <c r="G495">
        <v>2267</v>
      </c>
      <c r="H495" s="19">
        <f t="shared" si="7"/>
        <v>2.2669999999999999</v>
      </c>
      <c r="I495">
        <v>107</v>
      </c>
      <c r="S495">
        <v>74</v>
      </c>
      <c r="T495">
        <v>68</v>
      </c>
      <c r="U495">
        <v>22.8</v>
      </c>
      <c r="V495">
        <v>23.7</v>
      </c>
      <c r="W495">
        <v>22.8</v>
      </c>
      <c r="X495">
        <v>1000.7</v>
      </c>
      <c r="Y495">
        <v>1000.7</v>
      </c>
      <c r="Z495">
        <v>1000.4</v>
      </c>
      <c r="AA495">
        <v>4.5999999999999996</v>
      </c>
      <c r="AB495">
        <v>107</v>
      </c>
      <c r="AC495">
        <v>7.7</v>
      </c>
      <c r="AD495">
        <v>2267</v>
      </c>
      <c r="AE495">
        <v>0</v>
      </c>
    </row>
    <row r="496" spans="1:31" x14ac:dyDescent="0.2">
      <c r="A496" t="s">
        <v>37</v>
      </c>
      <c r="B496" s="17">
        <v>42846.458333333336</v>
      </c>
      <c r="C496">
        <f>(D496+E496)/2</f>
        <v>27.9</v>
      </c>
      <c r="D496">
        <v>28.6</v>
      </c>
      <c r="E496">
        <v>27.2</v>
      </c>
      <c r="F496">
        <v>72</v>
      </c>
      <c r="G496">
        <v>1420</v>
      </c>
      <c r="H496" s="19">
        <f t="shared" si="7"/>
        <v>1.42</v>
      </c>
      <c r="I496">
        <v>114</v>
      </c>
      <c r="S496">
        <v>78</v>
      </c>
      <c r="T496">
        <v>72</v>
      </c>
      <c r="U496">
        <v>23</v>
      </c>
      <c r="V496">
        <v>23.7</v>
      </c>
      <c r="W496">
        <v>22.8</v>
      </c>
      <c r="X496">
        <v>1000.4</v>
      </c>
      <c r="Y496">
        <v>1000.4</v>
      </c>
      <c r="Z496">
        <v>1000.2</v>
      </c>
      <c r="AA496">
        <v>3.9</v>
      </c>
      <c r="AB496">
        <v>114</v>
      </c>
      <c r="AC496">
        <v>7</v>
      </c>
      <c r="AD496">
        <v>1420</v>
      </c>
      <c r="AE496">
        <v>0</v>
      </c>
    </row>
    <row r="497" spans="1:31" x14ac:dyDescent="0.2">
      <c r="A497" t="s">
        <v>37</v>
      </c>
      <c r="B497" s="17">
        <v>42846.416666666664</v>
      </c>
      <c r="C497">
        <f>(D497+E497)/2</f>
        <v>26.8</v>
      </c>
      <c r="D497">
        <v>27.8</v>
      </c>
      <c r="E497">
        <v>25.8</v>
      </c>
      <c r="F497">
        <v>78</v>
      </c>
      <c r="G497">
        <v>510.2</v>
      </c>
      <c r="H497" s="19">
        <f t="shared" si="7"/>
        <v>0.51019999999999999</v>
      </c>
      <c r="I497">
        <v>110</v>
      </c>
      <c r="S497">
        <v>88</v>
      </c>
      <c r="T497">
        <v>77</v>
      </c>
      <c r="U497">
        <v>23.5</v>
      </c>
      <c r="V497">
        <v>23.8</v>
      </c>
      <c r="W497">
        <v>23.1</v>
      </c>
      <c r="X497">
        <v>1000.2</v>
      </c>
      <c r="Y497">
        <v>1000.2</v>
      </c>
      <c r="Z497">
        <v>999.5</v>
      </c>
      <c r="AA497">
        <v>2.9</v>
      </c>
      <c r="AB497">
        <v>110</v>
      </c>
      <c r="AC497">
        <v>5.7</v>
      </c>
      <c r="AD497">
        <v>510.2</v>
      </c>
      <c r="AE497">
        <v>0</v>
      </c>
    </row>
    <row r="498" spans="1:31" x14ac:dyDescent="0.2">
      <c r="A498" t="s">
        <v>37</v>
      </c>
      <c r="B498" s="17">
        <v>42846.375</v>
      </c>
      <c r="C498">
        <f>(D498+E498)/2</f>
        <v>25.25</v>
      </c>
      <c r="D498">
        <v>25.8</v>
      </c>
      <c r="E498">
        <v>24.7</v>
      </c>
      <c r="F498">
        <v>88</v>
      </c>
      <c r="G498">
        <v>26.42</v>
      </c>
      <c r="H498" s="19">
        <f t="shared" si="7"/>
        <v>2.6420000000000003E-2</v>
      </c>
      <c r="I498">
        <v>102</v>
      </c>
      <c r="S498">
        <v>90</v>
      </c>
      <c r="T498">
        <v>88</v>
      </c>
      <c r="U498">
        <v>23.6</v>
      </c>
      <c r="V498">
        <v>23.6</v>
      </c>
      <c r="W498">
        <v>22.9</v>
      </c>
      <c r="X498">
        <v>999.5</v>
      </c>
      <c r="Y498">
        <v>999.5</v>
      </c>
      <c r="Z498">
        <v>998.9</v>
      </c>
      <c r="AA498">
        <v>2.4</v>
      </c>
      <c r="AB498">
        <v>102</v>
      </c>
      <c r="AC498">
        <v>4.2</v>
      </c>
      <c r="AD498">
        <v>26.42</v>
      </c>
      <c r="AE498">
        <v>0</v>
      </c>
    </row>
    <row r="499" spans="1:31" x14ac:dyDescent="0.2">
      <c r="A499" t="s">
        <v>37</v>
      </c>
      <c r="B499" s="17">
        <v>42846.333333333336</v>
      </c>
      <c r="C499">
        <f>(D499+E499)/2</f>
        <v>25.2</v>
      </c>
      <c r="D499">
        <v>25.5</v>
      </c>
      <c r="E499">
        <v>24.9</v>
      </c>
      <c r="F499">
        <v>90</v>
      </c>
      <c r="G499">
        <v>-2.56</v>
      </c>
      <c r="H499" s="19">
        <f t="shared" si="7"/>
        <v>-2.5600000000000002E-3</v>
      </c>
      <c r="I499">
        <v>63</v>
      </c>
      <c r="S499">
        <v>90</v>
      </c>
      <c r="T499">
        <v>87</v>
      </c>
      <c r="U499">
        <v>23.1</v>
      </c>
      <c r="V499">
        <v>23.2</v>
      </c>
      <c r="W499">
        <v>22.7</v>
      </c>
      <c r="X499">
        <v>998.9</v>
      </c>
      <c r="Y499">
        <v>998.9</v>
      </c>
      <c r="Z499">
        <v>998.5</v>
      </c>
      <c r="AA499">
        <v>2.2999999999999998</v>
      </c>
      <c r="AB499">
        <v>63</v>
      </c>
      <c r="AC499">
        <v>3.4</v>
      </c>
      <c r="AD499">
        <v>-2.56</v>
      </c>
      <c r="AE499">
        <v>0.2</v>
      </c>
    </row>
    <row r="500" spans="1:31" x14ac:dyDescent="0.2">
      <c r="A500" t="s">
        <v>37</v>
      </c>
      <c r="B500" s="17">
        <v>42846.291666666664</v>
      </c>
      <c r="C500">
        <f>(D500+E500)/2</f>
        <v>25.25</v>
      </c>
      <c r="D500">
        <v>25.6</v>
      </c>
      <c r="E500">
        <v>24.9</v>
      </c>
      <c r="F500">
        <v>87</v>
      </c>
      <c r="G500">
        <v>-3.54</v>
      </c>
      <c r="H500" s="19">
        <f t="shared" si="7"/>
        <v>-3.5400000000000002E-3</v>
      </c>
      <c r="I500">
        <v>87</v>
      </c>
      <c r="S500">
        <v>87</v>
      </c>
      <c r="T500">
        <v>85</v>
      </c>
      <c r="U500">
        <v>22.7</v>
      </c>
      <c r="V500">
        <v>23</v>
      </c>
      <c r="W500">
        <v>22.6</v>
      </c>
      <c r="X500">
        <v>998.5</v>
      </c>
      <c r="Y500">
        <v>998.5</v>
      </c>
      <c r="Z500">
        <v>998.3</v>
      </c>
      <c r="AA500">
        <v>1.1000000000000001</v>
      </c>
      <c r="AB500">
        <v>87</v>
      </c>
      <c r="AC500">
        <v>3.6</v>
      </c>
      <c r="AD500">
        <v>-3.54</v>
      </c>
      <c r="AE500">
        <v>0</v>
      </c>
    </row>
    <row r="501" spans="1:31" x14ac:dyDescent="0.2">
      <c r="A501" t="s">
        <v>37</v>
      </c>
      <c r="B501" s="17">
        <v>42846.25</v>
      </c>
      <c r="C501">
        <f>(D501+E501)/2</f>
        <v>25.55</v>
      </c>
      <c r="D501">
        <v>25.8</v>
      </c>
      <c r="E501">
        <v>25.3</v>
      </c>
      <c r="F501">
        <v>85</v>
      </c>
      <c r="G501">
        <v>-3.54</v>
      </c>
      <c r="H501" s="19">
        <f t="shared" si="7"/>
        <v>-3.5400000000000002E-3</v>
      </c>
      <c r="I501">
        <v>91</v>
      </c>
      <c r="S501">
        <v>86</v>
      </c>
      <c r="T501">
        <v>84</v>
      </c>
      <c r="U501">
        <v>22.9</v>
      </c>
      <c r="V501">
        <v>23.1</v>
      </c>
      <c r="W501">
        <v>22.7</v>
      </c>
      <c r="X501">
        <v>998.3</v>
      </c>
      <c r="Y501">
        <v>998.4</v>
      </c>
      <c r="Z501">
        <v>998.3</v>
      </c>
      <c r="AA501">
        <v>1.7</v>
      </c>
      <c r="AB501">
        <v>91</v>
      </c>
      <c r="AC501">
        <v>3.6</v>
      </c>
      <c r="AD501">
        <v>-3.54</v>
      </c>
      <c r="AE501">
        <v>0</v>
      </c>
    </row>
    <row r="502" spans="1:31" x14ac:dyDescent="0.2">
      <c r="A502" t="s">
        <v>37</v>
      </c>
      <c r="B502" s="17">
        <v>42846.208333333336</v>
      </c>
      <c r="C502">
        <f>(D502+E502)/2</f>
        <v>25.9</v>
      </c>
      <c r="D502">
        <v>26.1</v>
      </c>
      <c r="E502">
        <v>25.7</v>
      </c>
      <c r="F502">
        <v>85</v>
      </c>
      <c r="G502">
        <v>-3.54</v>
      </c>
      <c r="H502" s="19">
        <f t="shared" si="7"/>
        <v>-3.5400000000000002E-3</v>
      </c>
      <c r="I502">
        <v>115</v>
      </c>
      <c r="S502">
        <v>85</v>
      </c>
      <c r="T502">
        <v>83</v>
      </c>
      <c r="U502">
        <v>23</v>
      </c>
      <c r="V502">
        <v>23.1</v>
      </c>
      <c r="W502">
        <v>22.9</v>
      </c>
      <c r="X502">
        <v>998.4</v>
      </c>
      <c r="Y502">
        <v>998.8</v>
      </c>
      <c r="Z502">
        <v>998.4</v>
      </c>
      <c r="AA502">
        <v>2</v>
      </c>
      <c r="AB502">
        <v>115</v>
      </c>
      <c r="AC502">
        <v>4</v>
      </c>
      <c r="AD502">
        <v>-3.54</v>
      </c>
      <c r="AE502">
        <v>0</v>
      </c>
    </row>
    <row r="503" spans="1:31" x14ac:dyDescent="0.2">
      <c r="A503" t="s">
        <v>37</v>
      </c>
      <c r="B503" s="17">
        <v>42846.166666666664</v>
      </c>
      <c r="C503">
        <f>(D503+E503)/2</f>
        <v>26</v>
      </c>
      <c r="D503">
        <v>26.3</v>
      </c>
      <c r="E503">
        <v>25.7</v>
      </c>
      <c r="F503">
        <v>83</v>
      </c>
      <c r="G503">
        <v>-3.49</v>
      </c>
      <c r="H503" s="19">
        <f t="shared" si="7"/>
        <v>-3.49E-3</v>
      </c>
      <c r="I503">
        <v>112</v>
      </c>
      <c r="S503">
        <v>84</v>
      </c>
      <c r="T503">
        <v>81</v>
      </c>
      <c r="U503">
        <v>23</v>
      </c>
      <c r="V503">
        <v>23.1</v>
      </c>
      <c r="W503">
        <v>22.7</v>
      </c>
      <c r="X503">
        <v>998.8</v>
      </c>
      <c r="Y503">
        <v>999.4</v>
      </c>
      <c r="Z503">
        <v>998.8</v>
      </c>
      <c r="AA503">
        <v>1.7</v>
      </c>
      <c r="AB503">
        <v>112</v>
      </c>
      <c r="AC503">
        <v>4</v>
      </c>
      <c r="AD503">
        <v>-3.49</v>
      </c>
      <c r="AE503">
        <v>0</v>
      </c>
    </row>
    <row r="504" spans="1:31" x14ac:dyDescent="0.2">
      <c r="A504" t="s">
        <v>37</v>
      </c>
      <c r="B504" s="17">
        <v>42846.125</v>
      </c>
      <c r="C504">
        <f>(D504+E504)/2</f>
        <v>26.5</v>
      </c>
      <c r="D504">
        <v>26.7</v>
      </c>
      <c r="E504">
        <v>26.3</v>
      </c>
      <c r="F504">
        <v>81</v>
      </c>
      <c r="G504">
        <v>-3.2</v>
      </c>
      <c r="H504" s="19">
        <f t="shared" si="7"/>
        <v>-3.2000000000000002E-3</v>
      </c>
      <c r="I504">
        <v>134</v>
      </c>
      <c r="S504">
        <v>81</v>
      </c>
      <c r="T504">
        <v>78</v>
      </c>
      <c r="U504">
        <v>22.8</v>
      </c>
      <c r="V504">
        <v>22.8</v>
      </c>
      <c r="W504">
        <v>22.6</v>
      </c>
      <c r="X504">
        <v>999.4</v>
      </c>
      <c r="Y504">
        <v>1000</v>
      </c>
      <c r="Z504">
        <v>999.4</v>
      </c>
      <c r="AA504">
        <v>1</v>
      </c>
      <c r="AB504">
        <v>134</v>
      </c>
      <c r="AC504">
        <v>3.4</v>
      </c>
      <c r="AD504">
        <v>-3.2</v>
      </c>
      <c r="AE504">
        <v>0</v>
      </c>
    </row>
    <row r="505" spans="1:31" x14ac:dyDescent="0.2">
      <c r="A505" t="s">
        <v>37</v>
      </c>
      <c r="B505" s="17">
        <v>42846.083333333336</v>
      </c>
      <c r="C505">
        <f>(D505+E505)/2</f>
        <v>26.65</v>
      </c>
      <c r="D505">
        <v>26.7</v>
      </c>
      <c r="E505">
        <v>26.6</v>
      </c>
      <c r="F505">
        <v>79</v>
      </c>
      <c r="G505">
        <v>-3.22</v>
      </c>
      <c r="H505" s="19">
        <f t="shared" si="7"/>
        <v>-3.2200000000000002E-3</v>
      </c>
      <c r="I505">
        <v>119</v>
      </c>
      <c r="S505">
        <v>79</v>
      </c>
      <c r="T505">
        <v>78</v>
      </c>
      <c r="U505">
        <v>22.6</v>
      </c>
      <c r="V505">
        <v>22.7</v>
      </c>
      <c r="W505">
        <v>22.5</v>
      </c>
      <c r="X505">
        <v>1000</v>
      </c>
      <c r="Y505">
        <v>1000.1</v>
      </c>
      <c r="Z505">
        <v>999.8</v>
      </c>
      <c r="AA505">
        <v>1.8</v>
      </c>
      <c r="AB505">
        <v>119</v>
      </c>
      <c r="AC505">
        <v>5.5</v>
      </c>
      <c r="AD505">
        <v>-3.22</v>
      </c>
      <c r="AE505">
        <v>0</v>
      </c>
    </row>
    <row r="506" spans="1:31" x14ac:dyDescent="0.2">
      <c r="A506" t="s">
        <v>37</v>
      </c>
      <c r="B506" s="17">
        <v>42846.041666666664</v>
      </c>
      <c r="C506">
        <f>(D506+E506)/2</f>
        <v>26.700000000000003</v>
      </c>
      <c r="D506">
        <v>26.8</v>
      </c>
      <c r="E506">
        <v>26.6</v>
      </c>
      <c r="F506">
        <v>78</v>
      </c>
      <c r="G506">
        <v>-2.78</v>
      </c>
      <c r="H506" s="19">
        <f t="shared" si="7"/>
        <v>-2.7799999999999999E-3</v>
      </c>
      <c r="I506">
        <v>103</v>
      </c>
      <c r="S506">
        <v>78</v>
      </c>
      <c r="T506">
        <v>77</v>
      </c>
      <c r="U506">
        <v>22.5</v>
      </c>
      <c r="V506">
        <v>22.6</v>
      </c>
      <c r="W506">
        <v>22.4</v>
      </c>
      <c r="X506">
        <v>999.9</v>
      </c>
      <c r="Y506">
        <v>1000.2</v>
      </c>
      <c r="Z506">
        <v>999.8</v>
      </c>
      <c r="AA506">
        <v>2.8</v>
      </c>
      <c r="AB506">
        <v>103</v>
      </c>
      <c r="AC506">
        <v>6</v>
      </c>
      <c r="AD506">
        <v>-2.78</v>
      </c>
      <c r="AE506">
        <v>0</v>
      </c>
    </row>
    <row r="507" spans="1:31" x14ac:dyDescent="0.2">
      <c r="A507" t="s">
        <v>37</v>
      </c>
      <c r="B507" s="17">
        <v>42846</v>
      </c>
      <c r="C507">
        <f>(D507+E507)/2</f>
        <v>26.65</v>
      </c>
      <c r="D507">
        <v>26.8</v>
      </c>
      <c r="E507">
        <v>26.5</v>
      </c>
      <c r="F507">
        <v>78</v>
      </c>
      <c r="G507">
        <v>-3.54</v>
      </c>
      <c r="H507" s="19">
        <f t="shared" si="7"/>
        <v>-3.5400000000000002E-3</v>
      </c>
      <c r="I507">
        <v>103</v>
      </c>
      <c r="S507">
        <v>78</v>
      </c>
      <c r="T507">
        <v>75</v>
      </c>
      <c r="U507">
        <v>22.4</v>
      </c>
      <c r="V507">
        <v>22.4</v>
      </c>
      <c r="W507">
        <v>21.9</v>
      </c>
      <c r="X507">
        <v>999.8</v>
      </c>
      <c r="Y507">
        <v>999.8</v>
      </c>
      <c r="Z507">
        <v>999.2</v>
      </c>
      <c r="AA507">
        <v>3</v>
      </c>
      <c r="AB507">
        <v>103</v>
      </c>
      <c r="AC507">
        <v>6</v>
      </c>
      <c r="AD507">
        <v>-3.54</v>
      </c>
      <c r="AE507">
        <v>0</v>
      </c>
    </row>
    <row r="508" spans="1:31" x14ac:dyDescent="0.2">
      <c r="A508" t="s">
        <v>37</v>
      </c>
      <c r="B508" s="17">
        <v>42847.958333333336</v>
      </c>
      <c r="C508">
        <f>(D508+E508)/2</f>
        <v>25.85</v>
      </c>
      <c r="D508">
        <v>25.9</v>
      </c>
      <c r="E508">
        <v>25.8</v>
      </c>
      <c r="F508">
        <v>86</v>
      </c>
      <c r="G508">
        <v>-3.51</v>
      </c>
      <c r="H508" s="19">
        <f t="shared" si="7"/>
        <v>-3.5099999999999997E-3</v>
      </c>
      <c r="I508">
        <v>76</v>
      </c>
      <c r="S508">
        <v>87</v>
      </c>
      <c r="T508">
        <v>85</v>
      </c>
      <c r="U508">
        <v>23.3</v>
      </c>
      <c r="V508">
        <v>23.4</v>
      </c>
      <c r="W508">
        <v>23.2</v>
      </c>
      <c r="X508">
        <v>1002.1</v>
      </c>
      <c r="Y508">
        <v>1002.1</v>
      </c>
      <c r="Z508">
        <v>1001.3</v>
      </c>
      <c r="AA508">
        <v>1.6</v>
      </c>
      <c r="AB508">
        <v>76</v>
      </c>
      <c r="AC508">
        <v>2.9</v>
      </c>
      <c r="AD508">
        <v>-3.51</v>
      </c>
      <c r="AE508">
        <v>0</v>
      </c>
    </row>
    <row r="509" spans="1:31" x14ac:dyDescent="0.2">
      <c r="A509" t="s">
        <v>37</v>
      </c>
      <c r="B509" s="17">
        <v>42847.916666666664</v>
      </c>
      <c r="C509">
        <f>(D509+E509)/2</f>
        <v>26.35</v>
      </c>
      <c r="D509">
        <v>26.8</v>
      </c>
      <c r="E509">
        <v>25.9</v>
      </c>
      <c r="F509">
        <v>85</v>
      </c>
      <c r="G509">
        <v>-3.52</v>
      </c>
      <c r="H509" s="19">
        <f t="shared" si="7"/>
        <v>-3.5200000000000001E-3</v>
      </c>
      <c r="I509">
        <v>68</v>
      </c>
      <c r="S509">
        <v>85</v>
      </c>
      <c r="T509">
        <v>81</v>
      </c>
      <c r="U509">
        <v>23.2</v>
      </c>
      <c r="V509">
        <v>23.3</v>
      </c>
      <c r="W509">
        <v>23</v>
      </c>
      <c r="X509">
        <v>1001.3</v>
      </c>
      <c r="Y509">
        <v>1001.3</v>
      </c>
      <c r="Z509">
        <v>1000.4</v>
      </c>
      <c r="AA509">
        <v>1.7</v>
      </c>
      <c r="AB509">
        <v>68</v>
      </c>
      <c r="AC509">
        <v>3.6</v>
      </c>
      <c r="AD509">
        <v>-3.52</v>
      </c>
      <c r="AE509">
        <v>0</v>
      </c>
    </row>
    <row r="510" spans="1:31" x14ac:dyDescent="0.2">
      <c r="A510" t="s">
        <v>37</v>
      </c>
      <c r="B510" s="17">
        <v>42847.875</v>
      </c>
      <c r="C510">
        <f>(D510+E510)/2</f>
        <v>27.15</v>
      </c>
      <c r="D510">
        <v>27.6</v>
      </c>
      <c r="E510">
        <v>26.7</v>
      </c>
      <c r="F510">
        <v>81</v>
      </c>
      <c r="G510">
        <v>32.520000000000003</v>
      </c>
      <c r="H510" s="19">
        <f t="shared" si="7"/>
        <v>3.252E-2</v>
      </c>
      <c r="I510">
        <v>99</v>
      </c>
      <c r="S510">
        <v>81</v>
      </c>
      <c r="T510">
        <v>77</v>
      </c>
      <c r="U510">
        <v>23.2</v>
      </c>
      <c r="V510">
        <v>23.3</v>
      </c>
      <c r="W510">
        <v>23.1</v>
      </c>
      <c r="X510">
        <v>1000.4</v>
      </c>
      <c r="Y510">
        <v>1000.5</v>
      </c>
      <c r="Z510">
        <v>999.9</v>
      </c>
      <c r="AA510">
        <v>2.2000000000000002</v>
      </c>
      <c r="AB510">
        <v>99</v>
      </c>
      <c r="AC510">
        <v>4.5999999999999996</v>
      </c>
      <c r="AD510">
        <v>32.520000000000003</v>
      </c>
      <c r="AE510">
        <v>0</v>
      </c>
    </row>
    <row r="511" spans="1:31" x14ac:dyDescent="0.2">
      <c r="A511" t="s">
        <v>37</v>
      </c>
      <c r="B511" s="17">
        <v>42847.833333333336</v>
      </c>
      <c r="C511">
        <f>(D511+E511)/2</f>
        <v>28</v>
      </c>
      <c r="D511">
        <v>28.4</v>
      </c>
      <c r="E511">
        <v>27.6</v>
      </c>
      <c r="F511">
        <v>77</v>
      </c>
      <c r="G511">
        <v>231.7</v>
      </c>
      <c r="H511" s="19">
        <f t="shared" si="7"/>
        <v>0.23169999999999999</v>
      </c>
      <c r="I511">
        <v>75</v>
      </c>
      <c r="S511">
        <v>77</v>
      </c>
      <c r="T511">
        <v>71</v>
      </c>
      <c r="U511">
        <v>23.2</v>
      </c>
      <c r="V511">
        <v>23.3</v>
      </c>
      <c r="W511">
        <v>22.5</v>
      </c>
      <c r="X511">
        <v>999.9</v>
      </c>
      <c r="Y511">
        <v>999.9</v>
      </c>
      <c r="Z511">
        <v>999.1</v>
      </c>
      <c r="AA511">
        <v>2.8</v>
      </c>
      <c r="AB511">
        <v>75</v>
      </c>
      <c r="AC511">
        <v>5</v>
      </c>
      <c r="AD511">
        <v>231.7</v>
      </c>
      <c r="AE511">
        <v>0</v>
      </c>
    </row>
    <row r="512" spans="1:31" x14ac:dyDescent="0.2">
      <c r="A512" t="s">
        <v>37</v>
      </c>
      <c r="B512" s="17">
        <v>42847.791666666664</v>
      </c>
      <c r="C512">
        <f>(D512+E512)/2</f>
        <v>28.9</v>
      </c>
      <c r="D512">
        <v>29.5</v>
      </c>
      <c r="E512">
        <v>28.3</v>
      </c>
      <c r="F512">
        <v>72</v>
      </c>
      <c r="G512">
        <v>560.5</v>
      </c>
      <c r="H512" s="19">
        <f t="shared" si="7"/>
        <v>0.5605</v>
      </c>
      <c r="I512">
        <v>97</v>
      </c>
      <c r="S512">
        <v>74</v>
      </c>
      <c r="T512">
        <v>69</v>
      </c>
      <c r="U512">
        <v>22.8</v>
      </c>
      <c r="V512">
        <v>23.6</v>
      </c>
      <c r="W512">
        <v>22.6</v>
      </c>
      <c r="X512">
        <v>999.1</v>
      </c>
      <c r="Y512">
        <v>999.1</v>
      </c>
      <c r="Z512">
        <v>998.7</v>
      </c>
      <c r="AA512">
        <v>2.9</v>
      </c>
      <c r="AB512">
        <v>97</v>
      </c>
      <c r="AC512">
        <v>6</v>
      </c>
      <c r="AD512">
        <v>560.5</v>
      </c>
      <c r="AE512">
        <v>0</v>
      </c>
    </row>
    <row r="513" spans="1:31" x14ac:dyDescent="0.2">
      <c r="A513" t="s">
        <v>37</v>
      </c>
      <c r="B513" s="17">
        <v>42847.75</v>
      </c>
      <c r="C513">
        <f>(D513+E513)/2</f>
        <v>29.65</v>
      </c>
      <c r="D513">
        <v>31.2</v>
      </c>
      <c r="E513">
        <v>28.1</v>
      </c>
      <c r="F513">
        <v>72</v>
      </c>
      <c r="G513">
        <v>1328</v>
      </c>
      <c r="H513" s="19">
        <f t="shared" si="7"/>
        <v>1.3280000000000001</v>
      </c>
      <c r="I513">
        <v>128</v>
      </c>
      <c r="S513">
        <v>80</v>
      </c>
      <c r="T513">
        <v>62</v>
      </c>
      <c r="U513">
        <v>23.8</v>
      </c>
      <c r="V513">
        <v>24.7</v>
      </c>
      <c r="W513">
        <v>22.7</v>
      </c>
      <c r="X513">
        <v>998.8</v>
      </c>
      <c r="Y513">
        <v>998.8</v>
      </c>
      <c r="Z513">
        <v>998.4</v>
      </c>
      <c r="AA513">
        <v>2.8</v>
      </c>
      <c r="AB513">
        <v>128</v>
      </c>
      <c r="AC513">
        <v>11.3</v>
      </c>
      <c r="AD513">
        <v>1328</v>
      </c>
      <c r="AE513">
        <v>0.2</v>
      </c>
    </row>
    <row r="514" spans="1:31" x14ac:dyDescent="0.2">
      <c r="A514" t="s">
        <v>37</v>
      </c>
      <c r="B514" s="17">
        <v>42847.708333333336</v>
      </c>
      <c r="C514">
        <f>(D514+E514)/2</f>
        <v>30</v>
      </c>
      <c r="D514">
        <v>31.2</v>
      </c>
      <c r="E514">
        <v>28.8</v>
      </c>
      <c r="F514">
        <v>63</v>
      </c>
      <c r="G514">
        <v>1672</v>
      </c>
      <c r="H514" s="19">
        <f t="shared" si="7"/>
        <v>1.6719999999999999</v>
      </c>
      <c r="I514">
        <v>93</v>
      </c>
      <c r="S514">
        <v>72</v>
      </c>
      <c r="T514">
        <v>63</v>
      </c>
      <c r="U514">
        <v>23.3</v>
      </c>
      <c r="V514">
        <v>23.9</v>
      </c>
      <c r="W514">
        <v>22.5</v>
      </c>
      <c r="X514">
        <v>998.4</v>
      </c>
      <c r="Y514">
        <v>999.4</v>
      </c>
      <c r="Z514">
        <v>998.4</v>
      </c>
      <c r="AA514">
        <v>4</v>
      </c>
      <c r="AB514">
        <v>93</v>
      </c>
      <c r="AC514">
        <v>6.9</v>
      </c>
      <c r="AD514">
        <v>1672</v>
      </c>
      <c r="AE514">
        <v>0</v>
      </c>
    </row>
    <row r="515" spans="1:31" x14ac:dyDescent="0.2">
      <c r="A515" t="s">
        <v>37</v>
      </c>
      <c r="B515" s="17">
        <v>42847.666666666664</v>
      </c>
      <c r="C515">
        <f>(D515+E515)/2</f>
        <v>29.950000000000003</v>
      </c>
      <c r="D515">
        <v>31.1</v>
      </c>
      <c r="E515">
        <v>28.8</v>
      </c>
      <c r="F515">
        <v>72</v>
      </c>
      <c r="G515">
        <v>1403</v>
      </c>
      <c r="H515" s="19">
        <f t="shared" ref="H515:H578" si="8">G515/1000</f>
        <v>1.403</v>
      </c>
      <c r="I515">
        <v>98</v>
      </c>
      <c r="S515">
        <v>73</v>
      </c>
      <c r="T515">
        <v>63</v>
      </c>
      <c r="U515">
        <v>23.2</v>
      </c>
      <c r="V515">
        <v>24.8</v>
      </c>
      <c r="W515">
        <v>22.2</v>
      </c>
      <c r="X515">
        <v>999.4</v>
      </c>
      <c r="Y515">
        <v>1000.3</v>
      </c>
      <c r="Z515">
        <v>999.4</v>
      </c>
      <c r="AA515">
        <v>3.6</v>
      </c>
      <c r="AB515">
        <v>98</v>
      </c>
      <c r="AC515">
        <v>9.1999999999999993</v>
      </c>
      <c r="AD515">
        <v>1403</v>
      </c>
      <c r="AE515">
        <v>0</v>
      </c>
    </row>
    <row r="516" spans="1:31" x14ac:dyDescent="0.2">
      <c r="A516" t="s">
        <v>37</v>
      </c>
      <c r="B516" s="17">
        <v>42847.625</v>
      </c>
      <c r="C516">
        <f>(D516+E516)/2</f>
        <v>30.450000000000003</v>
      </c>
      <c r="D516">
        <v>31.6</v>
      </c>
      <c r="E516">
        <v>29.3</v>
      </c>
      <c r="F516">
        <v>66</v>
      </c>
      <c r="G516">
        <v>2852</v>
      </c>
      <c r="H516" s="19">
        <f t="shared" si="8"/>
        <v>2.8519999999999999</v>
      </c>
      <c r="I516">
        <v>84</v>
      </c>
      <c r="S516">
        <v>72</v>
      </c>
      <c r="T516">
        <v>63</v>
      </c>
      <c r="U516">
        <v>23.8</v>
      </c>
      <c r="V516">
        <v>24.9</v>
      </c>
      <c r="W516">
        <v>22.5</v>
      </c>
      <c r="X516">
        <v>1000.3</v>
      </c>
      <c r="Y516">
        <v>1001.7</v>
      </c>
      <c r="Z516">
        <v>1000.3</v>
      </c>
      <c r="AA516">
        <v>5</v>
      </c>
      <c r="AB516">
        <v>84</v>
      </c>
      <c r="AC516">
        <v>8.8000000000000007</v>
      </c>
      <c r="AD516">
        <v>2852</v>
      </c>
      <c r="AE516">
        <v>0</v>
      </c>
    </row>
    <row r="517" spans="1:31" x14ac:dyDescent="0.2">
      <c r="A517" t="s">
        <v>37</v>
      </c>
      <c r="B517" s="17">
        <v>42847.583333333336</v>
      </c>
      <c r="C517">
        <f>(D517+E517)/2</f>
        <v>29.6</v>
      </c>
      <c r="D517">
        <v>30.5</v>
      </c>
      <c r="E517">
        <v>28.7</v>
      </c>
      <c r="F517">
        <v>71</v>
      </c>
      <c r="G517">
        <v>2489</v>
      </c>
      <c r="H517" s="19">
        <f t="shared" si="8"/>
        <v>2.4889999999999999</v>
      </c>
      <c r="I517">
        <v>105</v>
      </c>
      <c r="S517">
        <v>75</v>
      </c>
      <c r="T517">
        <v>67</v>
      </c>
      <c r="U517">
        <v>23.8</v>
      </c>
      <c r="V517">
        <v>24.7</v>
      </c>
      <c r="W517">
        <v>22.7</v>
      </c>
      <c r="X517">
        <v>1001.7</v>
      </c>
      <c r="Y517">
        <v>1002.1</v>
      </c>
      <c r="Z517">
        <v>1001.7</v>
      </c>
      <c r="AA517">
        <v>3.8</v>
      </c>
      <c r="AB517">
        <v>105</v>
      </c>
      <c r="AC517">
        <v>9</v>
      </c>
      <c r="AD517">
        <v>2489</v>
      </c>
      <c r="AE517">
        <v>0</v>
      </c>
    </row>
    <row r="518" spans="1:31" x14ac:dyDescent="0.2">
      <c r="A518" t="s">
        <v>37</v>
      </c>
      <c r="B518" s="17">
        <v>42847.541666666664</v>
      </c>
      <c r="C518">
        <f>(D518+E518)/2</f>
        <v>28.950000000000003</v>
      </c>
      <c r="D518">
        <v>30.1</v>
      </c>
      <c r="E518">
        <v>27.8</v>
      </c>
      <c r="F518">
        <v>72</v>
      </c>
      <c r="G518">
        <v>2227</v>
      </c>
      <c r="H518" s="19">
        <f t="shared" si="8"/>
        <v>2.2269999999999999</v>
      </c>
      <c r="I518">
        <v>100</v>
      </c>
      <c r="S518">
        <v>78</v>
      </c>
      <c r="T518">
        <v>70</v>
      </c>
      <c r="U518">
        <v>23.9</v>
      </c>
      <c r="V518">
        <v>24.7</v>
      </c>
      <c r="W518">
        <v>23.1</v>
      </c>
      <c r="X518">
        <v>1002.1</v>
      </c>
      <c r="Y518">
        <v>1002.2</v>
      </c>
      <c r="Z518">
        <v>1002.1</v>
      </c>
      <c r="AA518">
        <v>3.8</v>
      </c>
      <c r="AB518">
        <v>100</v>
      </c>
      <c r="AC518">
        <v>7.4</v>
      </c>
      <c r="AD518">
        <v>2227</v>
      </c>
      <c r="AE518">
        <v>0</v>
      </c>
    </row>
    <row r="519" spans="1:31" x14ac:dyDescent="0.2">
      <c r="A519" t="s">
        <v>37</v>
      </c>
      <c r="B519" s="17">
        <v>42847.5</v>
      </c>
      <c r="C519">
        <f>(D519+E519)/2</f>
        <v>27.700000000000003</v>
      </c>
      <c r="D519">
        <v>28.1</v>
      </c>
      <c r="E519">
        <v>27.3</v>
      </c>
      <c r="F519">
        <v>78</v>
      </c>
      <c r="G519">
        <v>980</v>
      </c>
      <c r="H519" s="19">
        <f t="shared" si="8"/>
        <v>0.98</v>
      </c>
      <c r="I519">
        <v>117</v>
      </c>
      <c r="S519">
        <v>80</v>
      </c>
      <c r="T519">
        <v>75</v>
      </c>
      <c r="U519">
        <v>23.8</v>
      </c>
      <c r="V519">
        <v>24</v>
      </c>
      <c r="W519">
        <v>23</v>
      </c>
      <c r="X519">
        <v>1002.2</v>
      </c>
      <c r="Y519">
        <v>1002.2</v>
      </c>
      <c r="Z519">
        <v>1001.6</v>
      </c>
      <c r="AA519">
        <v>3.5</v>
      </c>
      <c r="AB519">
        <v>117</v>
      </c>
      <c r="AC519">
        <v>8.1999999999999993</v>
      </c>
      <c r="AD519">
        <v>980</v>
      </c>
      <c r="AE519">
        <v>0</v>
      </c>
    </row>
    <row r="520" spans="1:31" x14ac:dyDescent="0.2">
      <c r="A520" t="s">
        <v>37</v>
      </c>
      <c r="B520" s="17">
        <v>42847.458333333336</v>
      </c>
      <c r="C520">
        <f>(D520+E520)/2</f>
        <v>27.6</v>
      </c>
      <c r="D520">
        <v>28.2</v>
      </c>
      <c r="E520">
        <v>27</v>
      </c>
      <c r="F520">
        <v>79</v>
      </c>
      <c r="G520">
        <v>817.4</v>
      </c>
      <c r="H520" s="19">
        <f t="shared" si="8"/>
        <v>0.81740000000000002</v>
      </c>
      <c r="I520">
        <v>119</v>
      </c>
      <c r="S520">
        <v>81</v>
      </c>
      <c r="T520">
        <v>77</v>
      </c>
      <c r="U520">
        <v>23.5</v>
      </c>
      <c r="V520">
        <v>24</v>
      </c>
      <c r="W520">
        <v>23.2</v>
      </c>
      <c r="X520">
        <v>1001.6</v>
      </c>
      <c r="Y520">
        <v>1001.6</v>
      </c>
      <c r="Z520">
        <v>1000.9</v>
      </c>
      <c r="AA520">
        <v>2</v>
      </c>
      <c r="AB520">
        <v>119</v>
      </c>
      <c r="AC520">
        <v>6.2</v>
      </c>
      <c r="AD520">
        <v>817.4</v>
      </c>
      <c r="AE520">
        <v>0</v>
      </c>
    </row>
    <row r="521" spans="1:31" x14ac:dyDescent="0.2">
      <c r="A521" t="s">
        <v>37</v>
      </c>
      <c r="B521" s="17">
        <v>42847.416666666664</v>
      </c>
      <c r="C521">
        <f>(D521+E521)/2</f>
        <v>27.05</v>
      </c>
      <c r="D521">
        <v>27.8</v>
      </c>
      <c r="E521">
        <v>26.3</v>
      </c>
      <c r="F521">
        <v>79</v>
      </c>
      <c r="G521">
        <v>447.9</v>
      </c>
      <c r="H521" s="19">
        <f t="shared" si="8"/>
        <v>0.44789999999999996</v>
      </c>
      <c r="I521">
        <v>106</v>
      </c>
      <c r="S521">
        <v>83</v>
      </c>
      <c r="T521">
        <v>79</v>
      </c>
      <c r="U521">
        <v>23.8</v>
      </c>
      <c r="V521">
        <v>23.8</v>
      </c>
      <c r="W521">
        <v>23</v>
      </c>
      <c r="X521">
        <v>1000.9</v>
      </c>
      <c r="Y521">
        <v>1000.9</v>
      </c>
      <c r="Z521">
        <v>1000.3</v>
      </c>
      <c r="AA521">
        <v>3.4</v>
      </c>
      <c r="AB521">
        <v>106</v>
      </c>
      <c r="AC521">
        <v>6.2</v>
      </c>
      <c r="AD521">
        <v>447.9</v>
      </c>
      <c r="AE521">
        <v>0</v>
      </c>
    </row>
    <row r="522" spans="1:31" x14ac:dyDescent="0.2">
      <c r="A522" t="s">
        <v>37</v>
      </c>
      <c r="B522" s="17">
        <v>42847.375</v>
      </c>
      <c r="C522">
        <f>(D522+E522)/2</f>
        <v>26.299999999999997</v>
      </c>
      <c r="D522">
        <v>26.4</v>
      </c>
      <c r="E522">
        <v>26.2</v>
      </c>
      <c r="F522">
        <v>82</v>
      </c>
      <c r="G522">
        <v>6.0739999999999998</v>
      </c>
      <c r="H522" s="19">
        <f t="shared" si="8"/>
        <v>6.0739999999999995E-3</v>
      </c>
      <c r="I522">
        <v>113</v>
      </c>
      <c r="S522">
        <v>83</v>
      </c>
      <c r="T522">
        <v>82</v>
      </c>
      <c r="U522">
        <v>23</v>
      </c>
      <c r="V522">
        <v>23.2</v>
      </c>
      <c r="W522">
        <v>23</v>
      </c>
      <c r="X522">
        <v>1000.3</v>
      </c>
      <c r="Y522">
        <v>1000.3</v>
      </c>
      <c r="Z522">
        <v>999.8</v>
      </c>
      <c r="AA522">
        <v>3.1</v>
      </c>
      <c r="AB522">
        <v>113</v>
      </c>
      <c r="AC522">
        <v>6.2</v>
      </c>
      <c r="AD522">
        <v>6.0739999999999998</v>
      </c>
      <c r="AE522">
        <v>0</v>
      </c>
    </row>
    <row r="523" spans="1:31" x14ac:dyDescent="0.2">
      <c r="A523" t="s">
        <v>37</v>
      </c>
      <c r="B523" s="17">
        <v>42847.333333333336</v>
      </c>
      <c r="C523">
        <f>(D523+E523)/2</f>
        <v>26.299999999999997</v>
      </c>
      <c r="D523">
        <v>26.4</v>
      </c>
      <c r="E523">
        <v>26.2</v>
      </c>
      <c r="F523">
        <v>82</v>
      </c>
      <c r="G523">
        <v>-3.23</v>
      </c>
      <c r="H523" s="19">
        <f t="shared" si="8"/>
        <v>-3.2299999999999998E-3</v>
      </c>
      <c r="I523">
        <v>104</v>
      </c>
      <c r="S523">
        <v>83</v>
      </c>
      <c r="T523">
        <v>82</v>
      </c>
      <c r="U523">
        <v>23.2</v>
      </c>
      <c r="V523">
        <v>23.2</v>
      </c>
      <c r="W523">
        <v>23.1</v>
      </c>
      <c r="X523">
        <v>999.8</v>
      </c>
      <c r="Y523">
        <v>999.8</v>
      </c>
      <c r="Z523">
        <v>999.1</v>
      </c>
      <c r="AA523">
        <v>2.5</v>
      </c>
      <c r="AB523">
        <v>104</v>
      </c>
      <c r="AC523">
        <v>6.8</v>
      </c>
      <c r="AD523">
        <v>-3.23</v>
      </c>
      <c r="AE523">
        <v>0</v>
      </c>
    </row>
    <row r="524" spans="1:31" x14ac:dyDescent="0.2">
      <c r="A524" t="s">
        <v>37</v>
      </c>
      <c r="B524" s="17">
        <v>42847.291666666664</v>
      </c>
      <c r="C524">
        <f>(D524+E524)/2</f>
        <v>26.45</v>
      </c>
      <c r="D524">
        <v>26.5</v>
      </c>
      <c r="E524">
        <v>26.4</v>
      </c>
      <c r="F524">
        <v>82</v>
      </c>
      <c r="G524">
        <v>-2.2200000000000002</v>
      </c>
      <c r="H524" s="19">
        <f t="shared" si="8"/>
        <v>-2.2200000000000002E-3</v>
      </c>
      <c r="I524">
        <v>108</v>
      </c>
      <c r="S524">
        <v>83</v>
      </c>
      <c r="T524">
        <v>82</v>
      </c>
      <c r="U524">
        <v>23.1</v>
      </c>
      <c r="V524">
        <v>23.3</v>
      </c>
      <c r="W524">
        <v>23.1</v>
      </c>
      <c r="X524">
        <v>999.1</v>
      </c>
      <c r="Y524">
        <v>999.2</v>
      </c>
      <c r="Z524">
        <v>999.1</v>
      </c>
      <c r="AA524">
        <v>3.2</v>
      </c>
      <c r="AB524">
        <v>108</v>
      </c>
      <c r="AC524">
        <v>6.8</v>
      </c>
      <c r="AD524">
        <v>-2.2200000000000002</v>
      </c>
      <c r="AE524">
        <v>0</v>
      </c>
    </row>
    <row r="525" spans="1:31" x14ac:dyDescent="0.2">
      <c r="A525" t="s">
        <v>37</v>
      </c>
      <c r="B525" s="17">
        <v>42847.25</v>
      </c>
      <c r="C525">
        <f>(D525+E525)/2</f>
        <v>26.4</v>
      </c>
      <c r="D525">
        <v>26.5</v>
      </c>
      <c r="E525">
        <v>26.3</v>
      </c>
      <c r="F525">
        <v>83</v>
      </c>
      <c r="G525">
        <v>-3.08</v>
      </c>
      <c r="H525" s="19">
        <f t="shared" si="8"/>
        <v>-3.0800000000000003E-3</v>
      </c>
      <c r="I525">
        <v>110</v>
      </c>
      <c r="S525">
        <v>84</v>
      </c>
      <c r="T525">
        <v>82</v>
      </c>
      <c r="U525">
        <v>23.2</v>
      </c>
      <c r="V525">
        <v>23.5</v>
      </c>
      <c r="W525">
        <v>23.2</v>
      </c>
      <c r="X525">
        <v>999.2</v>
      </c>
      <c r="Y525">
        <v>999.5</v>
      </c>
      <c r="Z525">
        <v>999.2</v>
      </c>
      <c r="AA525">
        <v>2.1</v>
      </c>
      <c r="AB525">
        <v>110</v>
      </c>
      <c r="AC525">
        <v>4.9000000000000004</v>
      </c>
      <c r="AD525">
        <v>-3.08</v>
      </c>
      <c r="AE525">
        <v>0</v>
      </c>
    </row>
    <row r="526" spans="1:31" x14ac:dyDescent="0.2">
      <c r="A526" t="s">
        <v>37</v>
      </c>
      <c r="B526" s="17">
        <v>42847.208333333336</v>
      </c>
      <c r="C526">
        <f>(D526+E526)/2</f>
        <v>26.549999999999997</v>
      </c>
      <c r="D526">
        <v>26.7</v>
      </c>
      <c r="E526">
        <v>26.4</v>
      </c>
      <c r="F526">
        <v>83</v>
      </c>
      <c r="G526">
        <v>-2.5499999999999998</v>
      </c>
      <c r="H526" s="19">
        <f t="shared" si="8"/>
        <v>-2.5499999999999997E-3</v>
      </c>
      <c r="I526">
        <v>111</v>
      </c>
      <c r="S526">
        <v>84</v>
      </c>
      <c r="T526">
        <v>83</v>
      </c>
      <c r="U526">
        <v>23.4</v>
      </c>
      <c r="V526">
        <v>23.6</v>
      </c>
      <c r="W526">
        <v>23.4</v>
      </c>
      <c r="X526">
        <v>999.5</v>
      </c>
      <c r="Y526">
        <v>999.7</v>
      </c>
      <c r="Z526">
        <v>999.5</v>
      </c>
      <c r="AA526">
        <v>2.1</v>
      </c>
      <c r="AB526">
        <v>111</v>
      </c>
      <c r="AC526">
        <v>5.4</v>
      </c>
      <c r="AD526">
        <v>-2.5499999999999998</v>
      </c>
      <c r="AE526">
        <v>0</v>
      </c>
    </row>
    <row r="527" spans="1:31" x14ac:dyDescent="0.2">
      <c r="A527" t="s">
        <v>37</v>
      </c>
      <c r="B527" s="17">
        <v>42847.166666666664</v>
      </c>
      <c r="C527">
        <f>(D527+E527)/2</f>
        <v>26.55</v>
      </c>
      <c r="D527">
        <v>26.6</v>
      </c>
      <c r="E527">
        <v>26.5</v>
      </c>
      <c r="F527">
        <v>84</v>
      </c>
      <c r="G527">
        <v>-3.17</v>
      </c>
      <c r="H527" s="19">
        <f t="shared" si="8"/>
        <v>-3.1700000000000001E-3</v>
      </c>
      <c r="I527">
        <v>96</v>
      </c>
      <c r="S527">
        <v>85</v>
      </c>
      <c r="T527">
        <v>84</v>
      </c>
      <c r="U527">
        <v>23.6</v>
      </c>
      <c r="V527">
        <v>23.8</v>
      </c>
      <c r="W527">
        <v>23.6</v>
      </c>
      <c r="X527">
        <v>999.7</v>
      </c>
      <c r="Y527">
        <v>1000.3</v>
      </c>
      <c r="Z527">
        <v>999.7</v>
      </c>
      <c r="AA527">
        <v>3.3</v>
      </c>
      <c r="AB527">
        <v>96</v>
      </c>
      <c r="AC527">
        <v>5.2</v>
      </c>
      <c r="AD527">
        <v>-3.17</v>
      </c>
      <c r="AE527">
        <v>0</v>
      </c>
    </row>
    <row r="528" spans="1:31" x14ac:dyDescent="0.2">
      <c r="A528" t="s">
        <v>37</v>
      </c>
      <c r="B528" s="17">
        <v>42847.125</v>
      </c>
      <c r="C528">
        <f>(D528+E528)/2</f>
        <v>26.6</v>
      </c>
      <c r="D528">
        <v>26.7</v>
      </c>
      <c r="E528">
        <v>26.5</v>
      </c>
      <c r="F528">
        <v>84</v>
      </c>
      <c r="G528">
        <v>-3.08</v>
      </c>
      <c r="H528" s="19">
        <f t="shared" si="8"/>
        <v>-3.0800000000000003E-3</v>
      </c>
      <c r="I528">
        <v>90</v>
      </c>
      <c r="S528">
        <v>84</v>
      </c>
      <c r="T528">
        <v>84</v>
      </c>
      <c r="U528">
        <v>23.7</v>
      </c>
      <c r="V528">
        <v>23.7</v>
      </c>
      <c r="W528">
        <v>23.6</v>
      </c>
      <c r="X528">
        <v>1000.3</v>
      </c>
      <c r="Y528">
        <v>1000.7</v>
      </c>
      <c r="Z528">
        <v>1000.3</v>
      </c>
      <c r="AA528">
        <v>2.9</v>
      </c>
      <c r="AB528">
        <v>90</v>
      </c>
      <c r="AC528">
        <v>5.0999999999999996</v>
      </c>
      <c r="AD528">
        <v>-3.08</v>
      </c>
      <c r="AE528">
        <v>0</v>
      </c>
    </row>
    <row r="529" spans="1:31" x14ac:dyDescent="0.2">
      <c r="A529" t="s">
        <v>37</v>
      </c>
      <c r="B529" s="17">
        <v>42847.083333333336</v>
      </c>
      <c r="C529">
        <f>(D529+E529)/2</f>
        <v>26.7</v>
      </c>
      <c r="D529">
        <v>26.9</v>
      </c>
      <c r="E529">
        <v>26.5</v>
      </c>
      <c r="F529">
        <v>84</v>
      </c>
      <c r="G529">
        <v>-3.51</v>
      </c>
      <c r="H529" s="19">
        <f t="shared" si="8"/>
        <v>-3.5099999999999997E-3</v>
      </c>
      <c r="I529">
        <v>96</v>
      </c>
      <c r="S529">
        <v>84</v>
      </c>
      <c r="T529">
        <v>82</v>
      </c>
      <c r="U529">
        <v>23.6</v>
      </c>
      <c r="V529">
        <v>23.7</v>
      </c>
      <c r="W529">
        <v>23.6</v>
      </c>
      <c r="X529">
        <v>1000.7</v>
      </c>
      <c r="Y529">
        <v>1000.9</v>
      </c>
      <c r="Z529">
        <v>1000.7</v>
      </c>
      <c r="AA529">
        <v>3.3</v>
      </c>
      <c r="AB529">
        <v>96</v>
      </c>
      <c r="AC529">
        <v>5.3</v>
      </c>
      <c r="AD529">
        <v>-3.51</v>
      </c>
      <c r="AE529">
        <v>0</v>
      </c>
    </row>
    <row r="530" spans="1:31" x14ac:dyDescent="0.2">
      <c r="A530" t="s">
        <v>37</v>
      </c>
      <c r="B530" s="17">
        <v>42847.041666666664</v>
      </c>
      <c r="C530">
        <f>(D530+E530)/2</f>
        <v>27</v>
      </c>
      <c r="D530">
        <v>27.1</v>
      </c>
      <c r="E530">
        <v>26.9</v>
      </c>
      <c r="F530">
        <v>82</v>
      </c>
      <c r="G530">
        <v>-1.92</v>
      </c>
      <c r="H530" s="19">
        <f t="shared" si="8"/>
        <v>-1.9199999999999998E-3</v>
      </c>
      <c r="I530">
        <v>105</v>
      </c>
      <c r="S530">
        <v>83</v>
      </c>
      <c r="T530">
        <v>82</v>
      </c>
      <c r="U530">
        <v>23.6</v>
      </c>
      <c r="V530">
        <v>23.9</v>
      </c>
      <c r="W530">
        <v>23.6</v>
      </c>
      <c r="X530">
        <v>1000.9</v>
      </c>
      <c r="Y530">
        <v>1001.1</v>
      </c>
      <c r="Z530">
        <v>1000.9</v>
      </c>
      <c r="AA530">
        <v>3.6</v>
      </c>
      <c r="AB530">
        <v>105</v>
      </c>
      <c r="AC530">
        <v>6.2</v>
      </c>
      <c r="AD530">
        <v>-1.92</v>
      </c>
      <c r="AE530">
        <v>0</v>
      </c>
    </row>
    <row r="531" spans="1:31" x14ac:dyDescent="0.2">
      <c r="A531" t="s">
        <v>37</v>
      </c>
      <c r="B531" s="17">
        <v>42847</v>
      </c>
      <c r="C531">
        <f>(D531+E531)/2</f>
        <v>27.15</v>
      </c>
      <c r="D531">
        <v>27.2</v>
      </c>
      <c r="E531">
        <v>27.1</v>
      </c>
      <c r="F531">
        <v>82</v>
      </c>
      <c r="G531">
        <v>-0.79</v>
      </c>
      <c r="H531" s="19">
        <f t="shared" si="8"/>
        <v>-7.9000000000000001E-4</v>
      </c>
      <c r="I531">
        <v>107</v>
      </c>
      <c r="S531">
        <v>83</v>
      </c>
      <c r="T531">
        <v>82</v>
      </c>
      <c r="U531">
        <v>23.9</v>
      </c>
      <c r="V531">
        <v>23.9</v>
      </c>
      <c r="W531">
        <v>23.7</v>
      </c>
      <c r="X531">
        <v>1001.1</v>
      </c>
      <c r="Y531">
        <v>1001.1</v>
      </c>
      <c r="Z531">
        <v>1000.6</v>
      </c>
      <c r="AA531">
        <v>3.5</v>
      </c>
      <c r="AB531">
        <v>107</v>
      </c>
      <c r="AC531">
        <v>6.1</v>
      </c>
      <c r="AD531">
        <v>-0.79</v>
      </c>
      <c r="AE531">
        <v>0</v>
      </c>
    </row>
    <row r="532" spans="1:31" x14ac:dyDescent="0.2">
      <c r="A532" t="s">
        <v>37</v>
      </c>
      <c r="B532" s="17">
        <v>42848.958333333336</v>
      </c>
      <c r="C532">
        <f>(D532+E532)/2</f>
        <v>26.15</v>
      </c>
      <c r="D532">
        <v>26.2</v>
      </c>
      <c r="E532">
        <v>26.1</v>
      </c>
      <c r="F532">
        <v>88</v>
      </c>
      <c r="G532">
        <v>-1.53</v>
      </c>
      <c r="H532" s="19">
        <f t="shared" si="8"/>
        <v>-1.5300000000000001E-3</v>
      </c>
      <c r="I532">
        <v>86</v>
      </c>
      <c r="S532">
        <v>89</v>
      </c>
      <c r="T532">
        <v>88</v>
      </c>
      <c r="U532">
        <v>24</v>
      </c>
      <c r="V532">
        <v>24.2</v>
      </c>
      <c r="W532">
        <v>24</v>
      </c>
      <c r="X532">
        <v>1000.5</v>
      </c>
      <c r="Y532">
        <v>1000.5</v>
      </c>
      <c r="Z532">
        <v>1000.1</v>
      </c>
      <c r="AA532">
        <v>2.2000000000000002</v>
      </c>
      <c r="AB532">
        <v>86</v>
      </c>
      <c r="AC532">
        <v>3.8</v>
      </c>
      <c r="AD532">
        <v>-1.53</v>
      </c>
      <c r="AE532">
        <v>0</v>
      </c>
    </row>
    <row r="533" spans="1:31" x14ac:dyDescent="0.2">
      <c r="A533" t="s">
        <v>37</v>
      </c>
      <c r="B533" s="17">
        <v>42848.916666666664</v>
      </c>
      <c r="C533">
        <f>(D533+E533)/2</f>
        <v>26.1</v>
      </c>
      <c r="D533">
        <v>26.2</v>
      </c>
      <c r="E533">
        <v>26</v>
      </c>
      <c r="F533">
        <v>89</v>
      </c>
      <c r="G533">
        <v>-2.86</v>
      </c>
      <c r="H533" s="19">
        <f t="shared" si="8"/>
        <v>-2.8599999999999997E-3</v>
      </c>
      <c r="I533">
        <v>73</v>
      </c>
      <c r="S533">
        <v>89</v>
      </c>
      <c r="T533">
        <v>87</v>
      </c>
      <c r="U533">
        <v>24.2</v>
      </c>
      <c r="V533">
        <v>24.2</v>
      </c>
      <c r="W533">
        <v>23.8</v>
      </c>
      <c r="X533">
        <v>1000.1</v>
      </c>
      <c r="Y533">
        <v>1000.1</v>
      </c>
      <c r="Z533">
        <v>999</v>
      </c>
      <c r="AA533">
        <v>2</v>
      </c>
      <c r="AB533">
        <v>73</v>
      </c>
      <c r="AC533">
        <v>3.2</v>
      </c>
      <c r="AD533">
        <v>-2.86</v>
      </c>
      <c r="AE533">
        <v>0</v>
      </c>
    </row>
    <row r="534" spans="1:31" x14ac:dyDescent="0.2">
      <c r="A534" t="s">
        <v>37</v>
      </c>
      <c r="B534" s="17">
        <v>42848.875</v>
      </c>
      <c r="C534">
        <f>(D534+E534)/2</f>
        <v>26.75</v>
      </c>
      <c r="D534">
        <v>27.4</v>
      </c>
      <c r="E534">
        <v>26.1</v>
      </c>
      <c r="F534">
        <v>87</v>
      </c>
      <c r="G534">
        <v>26.42</v>
      </c>
      <c r="H534" s="19">
        <f t="shared" si="8"/>
        <v>2.6420000000000003E-2</v>
      </c>
      <c r="I534">
        <v>76</v>
      </c>
      <c r="S534">
        <v>87</v>
      </c>
      <c r="T534">
        <v>80</v>
      </c>
      <c r="U534">
        <v>23.8</v>
      </c>
      <c r="V534">
        <v>24</v>
      </c>
      <c r="W534">
        <v>23.7</v>
      </c>
      <c r="X534">
        <v>999</v>
      </c>
      <c r="Y534">
        <v>999</v>
      </c>
      <c r="Z534">
        <v>997.9</v>
      </c>
      <c r="AA534">
        <v>1.3</v>
      </c>
      <c r="AB534">
        <v>76</v>
      </c>
      <c r="AC534">
        <v>3</v>
      </c>
      <c r="AD534">
        <v>26.42</v>
      </c>
      <c r="AE534">
        <v>0</v>
      </c>
    </row>
    <row r="535" spans="1:31" x14ac:dyDescent="0.2">
      <c r="A535" t="s">
        <v>37</v>
      </c>
      <c r="B535" s="17">
        <v>42848.833333333336</v>
      </c>
      <c r="C535">
        <f>(D535+E535)/2</f>
        <v>27.9</v>
      </c>
      <c r="D535">
        <v>28.4</v>
      </c>
      <c r="E535">
        <v>27.4</v>
      </c>
      <c r="F535">
        <v>81</v>
      </c>
      <c r="G535">
        <v>335.1</v>
      </c>
      <c r="H535" s="19">
        <f t="shared" si="8"/>
        <v>0.33510000000000001</v>
      </c>
      <c r="I535">
        <v>108</v>
      </c>
      <c r="S535">
        <v>81</v>
      </c>
      <c r="T535">
        <v>78</v>
      </c>
      <c r="U535">
        <v>23.7</v>
      </c>
      <c r="V535">
        <v>24.5</v>
      </c>
      <c r="W535">
        <v>23.6</v>
      </c>
      <c r="X535">
        <v>997.9</v>
      </c>
      <c r="Y535">
        <v>998</v>
      </c>
      <c r="Z535">
        <v>997.8</v>
      </c>
      <c r="AA535">
        <v>2.1</v>
      </c>
      <c r="AB535">
        <v>108</v>
      </c>
      <c r="AC535">
        <v>3.2</v>
      </c>
      <c r="AD535">
        <v>335.1</v>
      </c>
      <c r="AE535">
        <v>0</v>
      </c>
    </row>
    <row r="536" spans="1:31" x14ac:dyDescent="0.2">
      <c r="A536" t="s">
        <v>37</v>
      </c>
      <c r="B536" s="17">
        <v>42848.791666666664</v>
      </c>
      <c r="C536">
        <f>(D536+E536)/2</f>
        <v>28.25</v>
      </c>
      <c r="D536">
        <v>28.6</v>
      </c>
      <c r="E536">
        <v>27.9</v>
      </c>
      <c r="F536">
        <v>79</v>
      </c>
      <c r="G536">
        <v>659.3</v>
      </c>
      <c r="H536" s="19">
        <f t="shared" si="8"/>
        <v>0.6593</v>
      </c>
      <c r="I536">
        <v>66</v>
      </c>
      <c r="S536">
        <v>80</v>
      </c>
      <c r="T536">
        <v>77</v>
      </c>
      <c r="U536">
        <v>24.3</v>
      </c>
      <c r="V536">
        <v>24.6</v>
      </c>
      <c r="W536">
        <v>23.6</v>
      </c>
      <c r="X536">
        <v>998</v>
      </c>
      <c r="Y536">
        <v>998.3</v>
      </c>
      <c r="Z536">
        <v>998</v>
      </c>
      <c r="AA536">
        <v>0.7</v>
      </c>
      <c r="AB536">
        <v>66</v>
      </c>
      <c r="AC536">
        <v>2.7</v>
      </c>
      <c r="AD536">
        <v>659.3</v>
      </c>
      <c r="AE536">
        <v>0</v>
      </c>
    </row>
    <row r="537" spans="1:31" x14ac:dyDescent="0.2">
      <c r="A537" t="s">
        <v>37</v>
      </c>
      <c r="B537" s="17">
        <v>42848.75</v>
      </c>
      <c r="C537">
        <f>(D537+E537)/2</f>
        <v>27.549999999999997</v>
      </c>
      <c r="D537">
        <v>27.9</v>
      </c>
      <c r="E537">
        <v>27.2</v>
      </c>
      <c r="F537">
        <v>78</v>
      </c>
      <c r="G537">
        <v>774</v>
      </c>
      <c r="H537" s="19">
        <f t="shared" si="8"/>
        <v>0.77400000000000002</v>
      </c>
      <c r="I537">
        <v>116</v>
      </c>
      <c r="S537">
        <v>84</v>
      </c>
      <c r="T537">
        <v>78</v>
      </c>
      <c r="U537">
        <v>23.7</v>
      </c>
      <c r="V537">
        <v>24.6</v>
      </c>
      <c r="W537">
        <v>23.5</v>
      </c>
      <c r="X537">
        <v>998.3</v>
      </c>
      <c r="Y537">
        <v>999.2</v>
      </c>
      <c r="Z537">
        <v>998.3</v>
      </c>
      <c r="AA537">
        <v>1.6</v>
      </c>
      <c r="AB537">
        <v>116</v>
      </c>
      <c r="AC537">
        <v>4.7</v>
      </c>
      <c r="AD537">
        <v>774</v>
      </c>
      <c r="AE537">
        <v>0</v>
      </c>
    </row>
    <row r="538" spans="1:31" x14ac:dyDescent="0.2">
      <c r="A538" t="s">
        <v>37</v>
      </c>
      <c r="B538" s="17">
        <v>42848.708333333336</v>
      </c>
      <c r="C538">
        <f>(D538+E538)/2</f>
        <v>26.4</v>
      </c>
      <c r="D538">
        <v>27.3</v>
      </c>
      <c r="E538">
        <v>25.5</v>
      </c>
      <c r="F538">
        <v>84</v>
      </c>
      <c r="G538">
        <v>632.4</v>
      </c>
      <c r="H538" s="19">
        <f t="shared" si="8"/>
        <v>0.63239999999999996</v>
      </c>
      <c r="I538">
        <v>115</v>
      </c>
      <c r="S538">
        <v>88</v>
      </c>
      <c r="T538">
        <v>84</v>
      </c>
      <c r="U538">
        <v>24.3</v>
      </c>
      <c r="V538">
        <v>24.7</v>
      </c>
      <c r="W538">
        <v>23.1</v>
      </c>
      <c r="X538">
        <v>999.2</v>
      </c>
      <c r="Y538">
        <v>999.9</v>
      </c>
      <c r="Z538">
        <v>999.2</v>
      </c>
      <c r="AA538">
        <v>2.5</v>
      </c>
      <c r="AB538">
        <v>115</v>
      </c>
      <c r="AC538">
        <v>13.6</v>
      </c>
      <c r="AD538">
        <v>632.4</v>
      </c>
      <c r="AE538">
        <v>0.2</v>
      </c>
    </row>
    <row r="539" spans="1:31" x14ac:dyDescent="0.2">
      <c r="A539" t="s">
        <v>37</v>
      </c>
      <c r="B539" s="17">
        <v>42848.666666666664</v>
      </c>
      <c r="C539">
        <f>(D539+E539)/2</f>
        <v>27.85</v>
      </c>
      <c r="D539">
        <v>30.4</v>
      </c>
      <c r="E539">
        <v>25.3</v>
      </c>
      <c r="F539">
        <v>86</v>
      </c>
      <c r="G539">
        <v>1644</v>
      </c>
      <c r="H539" s="19">
        <f t="shared" si="8"/>
        <v>1.6439999999999999</v>
      </c>
      <c r="I539">
        <v>64</v>
      </c>
      <c r="S539">
        <v>86</v>
      </c>
      <c r="T539">
        <v>69</v>
      </c>
      <c r="U539">
        <v>23</v>
      </c>
      <c r="V539">
        <v>25.4</v>
      </c>
      <c r="W539">
        <v>22</v>
      </c>
      <c r="X539">
        <v>999.9</v>
      </c>
      <c r="Y539">
        <v>1000.6</v>
      </c>
      <c r="Z539">
        <v>999.9</v>
      </c>
      <c r="AA539">
        <v>5.6</v>
      </c>
      <c r="AB539">
        <v>64</v>
      </c>
      <c r="AC539">
        <v>13.6</v>
      </c>
      <c r="AD539">
        <v>1644</v>
      </c>
      <c r="AE539">
        <v>3.6</v>
      </c>
    </row>
    <row r="540" spans="1:31" x14ac:dyDescent="0.2">
      <c r="A540" t="s">
        <v>37</v>
      </c>
      <c r="B540" s="17">
        <v>42848.625</v>
      </c>
      <c r="C540">
        <f>(D540+E540)/2</f>
        <v>27.7</v>
      </c>
      <c r="D540">
        <v>30.4</v>
      </c>
      <c r="E540">
        <v>25</v>
      </c>
      <c r="F540">
        <v>78</v>
      </c>
      <c r="G540">
        <v>2535</v>
      </c>
      <c r="H540" s="19">
        <f t="shared" si="8"/>
        <v>2.5350000000000001</v>
      </c>
      <c r="I540">
        <v>101</v>
      </c>
      <c r="S540">
        <v>91</v>
      </c>
      <c r="T540">
        <v>66</v>
      </c>
      <c r="U540">
        <v>24.9</v>
      </c>
      <c r="V540">
        <v>26.5</v>
      </c>
      <c r="W540">
        <v>21.9</v>
      </c>
      <c r="X540">
        <v>1000.6</v>
      </c>
      <c r="Y540">
        <v>1002</v>
      </c>
      <c r="Z540">
        <v>1000.6</v>
      </c>
      <c r="AA540">
        <v>4.0999999999999996</v>
      </c>
      <c r="AB540">
        <v>101</v>
      </c>
      <c r="AC540">
        <v>10.1</v>
      </c>
      <c r="AD540">
        <v>2535</v>
      </c>
      <c r="AE540">
        <v>6.4</v>
      </c>
    </row>
    <row r="541" spans="1:31" x14ac:dyDescent="0.2">
      <c r="A541" t="s">
        <v>37</v>
      </c>
      <c r="B541" s="17">
        <v>42848.583333333336</v>
      </c>
      <c r="C541">
        <f>(D541+E541)/2</f>
        <v>29.450000000000003</v>
      </c>
      <c r="D541">
        <v>30.8</v>
      </c>
      <c r="E541">
        <v>28.1</v>
      </c>
      <c r="F541">
        <v>69</v>
      </c>
      <c r="G541">
        <v>2985</v>
      </c>
      <c r="H541" s="19">
        <f t="shared" si="8"/>
        <v>2.9849999999999999</v>
      </c>
      <c r="I541">
        <v>134</v>
      </c>
      <c r="S541">
        <v>76</v>
      </c>
      <c r="T541">
        <v>66</v>
      </c>
      <c r="U541">
        <v>23.8</v>
      </c>
      <c r="V541">
        <v>24.1</v>
      </c>
      <c r="W541">
        <v>23</v>
      </c>
      <c r="X541">
        <v>1001.8</v>
      </c>
      <c r="Y541">
        <v>1002.6</v>
      </c>
      <c r="Z541">
        <v>1001.8</v>
      </c>
      <c r="AA541">
        <v>3.3</v>
      </c>
      <c r="AB541">
        <v>134</v>
      </c>
      <c r="AC541">
        <v>8.4</v>
      </c>
      <c r="AD541">
        <v>2985</v>
      </c>
      <c r="AE541">
        <v>0</v>
      </c>
    </row>
    <row r="542" spans="1:31" x14ac:dyDescent="0.2">
      <c r="A542" t="s">
        <v>37</v>
      </c>
      <c r="B542" s="17">
        <v>42848.541666666664</v>
      </c>
      <c r="C542">
        <f>(D542+E542)/2</f>
        <v>28.8</v>
      </c>
      <c r="D542">
        <v>29.6</v>
      </c>
      <c r="E542">
        <v>28</v>
      </c>
      <c r="F542">
        <v>75</v>
      </c>
      <c r="G542">
        <v>1308</v>
      </c>
      <c r="H542" s="19">
        <f t="shared" si="8"/>
        <v>1.3080000000000001</v>
      </c>
      <c r="I542">
        <v>97</v>
      </c>
      <c r="S542">
        <v>77</v>
      </c>
      <c r="T542">
        <v>69</v>
      </c>
      <c r="U542">
        <v>23.3</v>
      </c>
      <c r="V542">
        <v>24.1</v>
      </c>
      <c r="W542">
        <v>22.9</v>
      </c>
      <c r="X542">
        <v>1002.6</v>
      </c>
      <c r="Y542">
        <v>1002.6</v>
      </c>
      <c r="Z542">
        <v>1002.4</v>
      </c>
      <c r="AA542">
        <v>4.5</v>
      </c>
      <c r="AB542">
        <v>97</v>
      </c>
      <c r="AC542">
        <v>6.7</v>
      </c>
      <c r="AD542">
        <v>1308</v>
      </c>
      <c r="AE542">
        <v>0</v>
      </c>
    </row>
    <row r="543" spans="1:31" x14ac:dyDescent="0.2">
      <c r="A543" t="s">
        <v>37</v>
      </c>
      <c r="B543" s="17">
        <v>42848.5</v>
      </c>
      <c r="C543">
        <f>(D543+E543)/2</f>
        <v>28.950000000000003</v>
      </c>
      <c r="D543">
        <v>29.8</v>
      </c>
      <c r="E543">
        <v>28.1</v>
      </c>
      <c r="F543">
        <v>69</v>
      </c>
      <c r="G543">
        <v>2207</v>
      </c>
      <c r="H543" s="19">
        <f t="shared" si="8"/>
        <v>2.2069999999999999</v>
      </c>
      <c r="I543">
        <v>102</v>
      </c>
      <c r="S543">
        <v>76</v>
      </c>
      <c r="T543">
        <v>68</v>
      </c>
      <c r="U543">
        <v>22.9</v>
      </c>
      <c r="V543">
        <v>24.1</v>
      </c>
      <c r="W543">
        <v>22.9</v>
      </c>
      <c r="X543">
        <v>1002.4</v>
      </c>
      <c r="Y543">
        <v>1002.4</v>
      </c>
      <c r="Z543">
        <v>1001.9</v>
      </c>
      <c r="AA543">
        <v>4.7</v>
      </c>
      <c r="AB543">
        <v>102</v>
      </c>
      <c r="AC543">
        <v>6.6</v>
      </c>
      <c r="AD543">
        <v>2207</v>
      </c>
      <c r="AE543">
        <v>0</v>
      </c>
    </row>
    <row r="544" spans="1:31" x14ac:dyDescent="0.2">
      <c r="A544" t="s">
        <v>37</v>
      </c>
      <c r="B544" s="17">
        <v>42848.458333333336</v>
      </c>
      <c r="C544">
        <f>(D544+E544)/2</f>
        <v>28.35</v>
      </c>
      <c r="D544">
        <v>29.3</v>
      </c>
      <c r="E544">
        <v>27.4</v>
      </c>
      <c r="F544">
        <v>74</v>
      </c>
      <c r="G544">
        <v>1364</v>
      </c>
      <c r="H544" s="19">
        <f t="shared" si="8"/>
        <v>1.3640000000000001</v>
      </c>
      <c r="I544">
        <v>106</v>
      </c>
      <c r="S544">
        <v>83</v>
      </c>
      <c r="T544">
        <v>71</v>
      </c>
      <c r="U544">
        <v>23.1</v>
      </c>
      <c r="V544">
        <v>24.4</v>
      </c>
      <c r="W544">
        <v>22.9</v>
      </c>
      <c r="X544">
        <v>1002</v>
      </c>
      <c r="Y544">
        <v>1002.1</v>
      </c>
      <c r="Z544">
        <v>1001.5</v>
      </c>
      <c r="AA544">
        <v>2.9</v>
      </c>
      <c r="AB544">
        <v>106</v>
      </c>
      <c r="AC544">
        <v>5.4</v>
      </c>
      <c r="AD544">
        <v>1364</v>
      </c>
      <c r="AE544">
        <v>0</v>
      </c>
    </row>
    <row r="545" spans="1:31" x14ac:dyDescent="0.2">
      <c r="A545" t="s">
        <v>37</v>
      </c>
      <c r="B545" s="17">
        <v>42848.416666666664</v>
      </c>
      <c r="C545">
        <f>(D545+E545)/2</f>
        <v>25.65</v>
      </c>
      <c r="D545">
        <v>27.5</v>
      </c>
      <c r="E545">
        <v>23.8</v>
      </c>
      <c r="F545">
        <v>83</v>
      </c>
      <c r="G545">
        <v>325.89999999999998</v>
      </c>
      <c r="H545" s="19">
        <f t="shared" si="8"/>
        <v>0.32589999999999997</v>
      </c>
      <c r="I545">
        <v>64</v>
      </c>
      <c r="S545">
        <v>93</v>
      </c>
      <c r="T545">
        <v>83</v>
      </c>
      <c r="U545">
        <v>24.4</v>
      </c>
      <c r="V545">
        <v>24.6</v>
      </c>
      <c r="W545">
        <v>22.4</v>
      </c>
      <c r="X545">
        <v>1001.5</v>
      </c>
      <c r="Y545">
        <v>1001.5</v>
      </c>
      <c r="Z545">
        <v>1000.6</v>
      </c>
      <c r="AA545">
        <v>1.2</v>
      </c>
      <c r="AB545">
        <v>64</v>
      </c>
      <c r="AC545">
        <v>2.2999999999999998</v>
      </c>
      <c r="AD545">
        <v>325.89999999999998</v>
      </c>
      <c r="AE545">
        <v>0</v>
      </c>
    </row>
    <row r="546" spans="1:31" x14ac:dyDescent="0.2">
      <c r="A546" t="s">
        <v>37</v>
      </c>
      <c r="B546" s="17">
        <v>42848.375</v>
      </c>
      <c r="C546">
        <f>(D546+E546)/2</f>
        <v>23.75</v>
      </c>
      <c r="D546">
        <v>23.9</v>
      </c>
      <c r="E546">
        <v>23.6</v>
      </c>
      <c r="F546">
        <v>92</v>
      </c>
      <c r="G546">
        <v>9.0410000000000004</v>
      </c>
      <c r="H546" s="19">
        <f t="shared" si="8"/>
        <v>9.0410000000000004E-3</v>
      </c>
      <c r="I546">
        <v>152</v>
      </c>
      <c r="S546">
        <v>92</v>
      </c>
      <c r="T546">
        <v>90</v>
      </c>
      <c r="U546">
        <v>22.4</v>
      </c>
      <c r="V546">
        <v>22.4</v>
      </c>
      <c r="W546">
        <v>22.1</v>
      </c>
      <c r="X546">
        <v>1000.6</v>
      </c>
      <c r="Y546">
        <v>1000.6</v>
      </c>
      <c r="Z546">
        <v>1000.3</v>
      </c>
      <c r="AA546">
        <v>0.3</v>
      </c>
      <c r="AB546">
        <v>152</v>
      </c>
      <c r="AC546">
        <v>0.9</v>
      </c>
      <c r="AD546">
        <v>9.0410000000000004</v>
      </c>
      <c r="AE546">
        <v>0</v>
      </c>
    </row>
    <row r="547" spans="1:31" x14ac:dyDescent="0.2">
      <c r="A547" t="s">
        <v>37</v>
      </c>
      <c r="B547" s="17">
        <v>42848.333333333336</v>
      </c>
      <c r="C547">
        <f>(D547+E547)/2</f>
        <v>24.1</v>
      </c>
      <c r="D547">
        <v>24.4</v>
      </c>
      <c r="E547">
        <v>23.8</v>
      </c>
      <c r="F547">
        <v>90</v>
      </c>
      <c r="G547">
        <v>-3.54</v>
      </c>
      <c r="H547" s="19">
        <f t="shared" si="8"/>
        <v>-3.5400000000000002E-3</v>
      </c>
      <c r="I547">
        <v>114</v>
      </c>
      <c r="S547">
        <v>91</v>
      </c>
      <c r="T547">
        <v>90</v>
      </c>
      <c r="U547">
        <v>22.2</v>
      </c>
      <c r="V547">
        <v>22.6</v>
      </c>
      <c r="W547">
        <v>22.2</v>
      </c>
      <c r="X547">
        <v>1000.4</v>
      </c>
      <c r="Y547">
        <v>1000.4</v>
      </c>
      <c r="Z547">
        <v>1000.1</v>
      </c>
      <c r="AA547">
        <v>0.5</v>
      </c>
      <c r="AB547">
        <v>114</v>
      </c>
      <c r="AC547">
        <v>2.2000000000000002</v>
      </c>
      <c r="AD547">
        <v>-3.54</v>
      </c>
      <c r="AE547">
        <v>0</v>
      </c>
    </row>
    <row r="548" spans="1:31" x14ac:dyDescent="0.2">
      <c r="A548" t="s">
        <v>37</v>
      </c>
      <c r="B548" s="17">
        <v>42848.291666666664</v>
      </c>
      <c r="C548">
        <f>(D548+E548)/2</f>
        <v>24.4</v>
      </c>
      <c r="D548">
        <v>24.9</v>
      </c>
      <c r="E548">
        <v>23.9</v>
      </c>
      <c r="F548">
        <v>91</v>
      </c>
      <c r="G548">
        <v>-3.24</v>
      </c>
      <c r="H548" s="19">
        <f t="shared" si="8"/>
        <v>-3.2400000000000003E-3</v>
      </c>
      <c r="I548">
        <v>279</v>
      </c>
      <c r="S548">
        <v>91</v>
      </c>
      <c r="T548">
        <v>90</v>
      </c>
      <c r="U548">
        <v>22.3</v>
      </c>
      <c r="V548">
        <v>23.2</v>
      </c>
      <c r="W548">
        <v>22.3</v>
      </c>
      <c r="X548">
        <v>1000.2</v>
      </c>
      <c r="Y548">
        <v>1000.4</v>
      </c>
      <c r="Z548">
        <v>1000.1</v>
      </c>
      <c r="AA548">
        <v>1</v>
      </c>
      <c r="AB548">
        <v>279</v>
      </c>
      <c r="AC548">
        <v>1.6</v>
      </c>
      <c r="AD548">
        <v>-3.24</v>
      </c>
      <c r="AE548">
        <v>0</v>
      </c>
    </row>
    <row r="549" spans="1:31" x14ac:dyDescent="0.2">
      <c r="A549" t="s">
        <v>37</v>
      </c>
      <c r="B549" s="17">
        <v>42848.25</v>
      </c>
      <c r="C549">
        <f>(D549+E549)/2</f>
        <v>24.5</v>
      </c>
      <c r="D549">
        <v>24.7</v>
      </c>
      <c r="E549">
        <v>24.3</v>
      </c>
      <c r="F549">
        <v>90</v>
      </c>
      <c r="G549">
        <v>-3.28</v>
      </c>
      <c r="H549" s="19">
        <f t="shared" si="8"/>
        <v>-3.2799999999999999E-3</v>
      </c>
      <c r="I549">
        <v>103</v>
      </c>
      <c r="S549">
        <v>90</v>
      </c>
      <c r="T549">
        <v>90</v>
      </c>
      <c r="U549">
        <v>22.9</v>
      </c>
      <c r="V549">
        <v>23</v>
      </c>
      <c r="W549">
        <v>22.5</v>
      </c>
      <c r="X549">
        <v>1000.1</v>
      </c>
      <c r="Y549">
        <v>1000.3</v>
      </c>
      <c r="Z549">
        <v>1000</v>
      </c>
      <c r="AA549">
        <v>0.4</v>
      </c>
      <c r="AB549">
        <v>103</v>
      </c>
      <c r="AC549">
        <v>1</v>
      </c>
      <c r="AD549">
        <v>-3.28</v>
      </c>
      <c r="AE549">
        <v>0</v>
      </c>
    </row>
    <row r="550" spans="1:31" x14ac:dyDescent="0.2">
      <c r="A550" t="s">
        <v>37</v>
      </c>
      <c r="B550" s="17">
        <v>42848.208333333336</v>
      </c>
      <c r="C550">
        <f>(D550+E550)/2</f>
        <v>24.65</v>
      </c>
      <c r="D550">
        <v>24.8</v>
      </c>
      <c r="E550">
        <v>24.5</v>
      </c>
      <c r="F550">
        <v>90</v>
      </c>
      <c r="G550">
        <v>-3.36</v>
      </c>
      <c r="H550" s="19">
        <f t="shared" si="8"/>
        <v>-3.3599999999999997E-3</v>
      </c>
      <c r="I550">
        <v>11</v>
      </c>
      <c r="S550">
        <v>90</v>
      </c>
      <c r="T550">
        <v>88</v>
      </c>
      <c r="U550">
        <v>22.7</v>
      </c>
      <c r="V550">
        <v>22.9</v>
      </c>
      <c r="W550">
        <v>22.5</v>
      </c>
      <c r="X550">
        <v>1000.2</v>
      </c>
      <c r="Y550">
        <v>1000.9</v>
      </c>
      <c r="Z550">
        <v>1000.2</v>
      </c>
      <c r="AA550">
        <v>0.4</v>
      </c>
      <c r="AB550">
        <v>11</v>
      </c>
      <c r="AC550">
        <v>1</v>
      </c>
      <c r="AD550">
        <v>-3.36</v>
      </c>
      <c r="AE550">
        <v>0</v>
      </c>
    </row>
    <row r="551" spans="1:31" x14ac:dyDescent="0.2">
      <c r="A551" t="s">
        <v>37</v>
      </c>
      <c r="B551" s="17">
        <v>42848.166666666664</v>
      </c>
      <c r="C551">
        <f>(D551+E551)/2</f>
        <v>24.950000000000003</v>
      </c>
      <c r="D551">
        <v>25.1</v>
      </c>
      <c r="E551">
        <v>24.8</v>
      </c>
      <c r="F551">
        <v>88</v>
      </c>
      <c r="G551">
        <v>-3.53</v>
      </c>
      <c r="H551" s="19">
        <f t="shared" si="8"/>
        <v>-3.5299999999999997E-3</v>
      </c>
      <c r="I551">
        <v>61</v>
      </c>
      <c r="S551">
        <v>89</v>
      </c>
      <c r="T551">
        <v>88</v>
      </c>
      <c r="U551">
        <v>22.7</v>
      </c>
      <c r="V551">
        <v>23</v>
      </c>
      <c r="W551">
        <v>22.7</v>
      </c>
      <c r="X551">
        <v>1000.9</v>
      </c>
      <c r="Y551">
        <v>1001.9</v>
      </c>
      <c r="Z551">
        <v>1000.9</v>
      </c>
      <c r="AA551">
        <v>0.5</v>
      </c>
      <c r="AB551">
        <v>61</v>
      </c>
      <c r="AC551">
        <v>1.4</v>
      </c>
      <c r="AD551">
        <v>-3.53</v>
      </c>
      <c r="AE551">
        <v>0</v>
      </c>
    </row>
    <row r="552" spans="1:31" x14ac:dyDescent="0.2">
      <c r="A552" t="s">
        <v>37</v>
      </c>
      <c r="B552" s="17">
        <v>42848.125</v>
      </c>
      <c r="C552">
        <f>(D552+E552)/2</f>
        <v>25.35</v>
      </c>
      <c r="D552">
        <v>25.7</v>
      </c>
      <c r="E552">
        <v>25</v>
      </c>
      <c r="F552">
        <v>89</v>
      </c>
      <c r="G552">
        <v>-3.54</v>
      </c>
      <c r="H552" s="19">
        <f t="shared" si="8"/>
        <v>-3.5400000000000002E-3</v>
      </c>
      <c r="I552">
        <v>110</v>
      </c>
      <c r="S552">
        <v>89</v>
      </c>
      <c r="T552">
        <v>87</v>
      </c>
      <c r="U552">
        <v>23</v>
      </c>
      <c r="V552">
        <v>23.5</v>
      </c>
      <c r="W552">
        <v>22.9</v>
      </c>
      <c r="X552">
        <v>1001.8</v>
      </c>
      <c r="Y552">
        <v>1002.6</v>
      </c>
      <c r="Z552">
        <v>1001.8</v>
      </c>
      <c r="AA552">
        <v>0.9</v>
      </c>
      <c r="AB552">
        <v>110</v>
      </c>
      <c r="AC552">
        <v>2.5</v>
      </c>
      <c r="AD552">
        <v>-3.54</v>
      </c>
      <c r="AE552">
        <v>0</v>
      </c>
    </row>
    <row r="553" spans="1:31" x14ac:dyDescent="0.2">
      <c r="A553" t="s">
        <v>37</v>
      </c>
      <c r="B553" s="17">
        <v>42848.083333333336</v>
      </c>
      <c r="C553">
        <f>(D553+E553)/2</f>
        <v>25.65</v>
      </c>
      <c r="D553">
        <v>25.8</v>
      </c>
      <c r="E553">
        <v>25.5</v>
      </c>
      <c r="F553">
        <v>88</v>
      </c>
      <c r="G553">
        <v>-2.5299999999999998</v>
      </c>
      <c r="H553" s="19">
        <f t="shared" si="8"/>
        <v>-2.5299999999999997E-3</v>
      </c>
      <c r="I553">
        <v>92</v>
      </c>
      <c r="S553">
        <v>88</v>
      </c>
      <c r="T553">
        <v>86</v>
      </c>
      <c r="U553">
        <v>23.4</v>
      </c>
      <c r="V553">
        <v>23.4</v>
      </c>
      <c r="W553">
        <v>23.1</v>
      </c>
      <c r="X553">
        <v>1002.5</v>
      </c>
      <c r="Y553">
        <v>1003.1</v>
      </c>
      <c r="Z553">
        <v>1002.5</v>
      </c>
      <c r="AA553">
        <v>1</v>
      </c>
      <c r="AB553">
        <v>92</v>
      </c>
      <c r="AC553">
        <v>2.6</v>
      </c>
      <c r="AD553">
        <v>-2.5299999999999998</v>
      </c>
      <c r="AE553">
        <v>0</v>
      </c>
    </row>
    <row r="554" spans="1:31" x14ac:dyDescent="0.2">
      <c r="A554" t="s">
        <v>37</v>
      </c>
      <c r="B554" s="17">
        <v>42848.041666666664</v>
      </c>
      <c r="C554">
        <f>(D554+E554)/2</f>
        <v>25.6</v>
      </c>
      <c r="D554">
        <v>25.7</v>
      </c>
      <c r="E554">
        <v>25.5</v>
      </c>
      <c r="F554">
        <v>86</v>
      </c>
      <c r="G554">
        <v>-3.39</v>
      </c>
      <c r="H554" s="19">
        <f t="shared" si="8"/>
        <v>-3.3900000000000002E-3</v>
      </c>
      <c r="I554">
        <v>124</v>
      </c>
      <c r="S554">
        <v>86</v>
      </c>
      <c r="T554">
        <v>85</v>
      </c>
      <c r="U554">
        <v>23</v>
      </c>
      <c r="V554">
        <v>23.1</v>
      </c>
      <c r="W554">
        <v>22.8</v>
      </c>
      <c r="X554">
        <v>1003</v>
      </c>
      <c r="Y554">
        <v>1003</v>
      </c>
      <c r="Z554">
        <v>1002.6</v>
      </c>
      <c r="AA554">
        <v>1</v>
      </c>
      <c r="AB554">
        <v>124</v>
      </c>
      <c r="AC554">
        <v>2.1</v>
      </c>
      <c r="AD554">
        <v>-3.39</v>
      </c>
      <c r="AE554">
        <v>0</v>
      </c>
    </row>
    <row r="555" spans="1:31" x14ac:dyDescent="0.2">
      <c r="A555" t="s">
        <v>37</v>
      </c>
      <c r="B555" s="17">
        <v>42848</v>
      </c>
      <c r="C555">
        <f>(D555+E555)/2</f>
        <v>25.85</v>
      </c>
      <c r="D555">
        <v>26.2</v>
      </c>
      <c r="E555">
        <v>25.5</v>
      </c>
      <c r="F555">
        <v>85</v>
      </c>
      <c r="G555">
        <v>-3.05</v>
      </c>
      <c r="H555" s="19">
        <f t="shared" si="8"/>
        <v>-3.0499999999999998E-3</v>
      </c>
      <c r="I555">
        <v>100</v>
      </c>
      <c r="S555">
        <v>86</v>
      </c>
      <c r="T555">
        <v>84</v>
      </c>
      <c r="U555">
        <v>22.9</v>
      </c>
      <c r="V555">
        <v>23.4</v>
      </c>
      <c r="W555">
        <v>22.7</v>
      </c>
      <c r="X555">
        <v>1002.6</v>
      </c>
      <c r="Y555">
        <v>1002.6</v>
      </c>
      <c r="Z555">
        <v>1002.1</v>
      </c>
      <c r="AA555">
        <v>0.8</v>
      </c>
      <c r="AB555">
        <v>100</v>
      </c>
      <c r="AC555">
        <v>2.6</v>
      </c>
      <c r="AD555">
        <v>-3.05</v>
      </c>
      <c r="AE555">
        <v>0</v>
      </c>
    </row>
    <row r="556" spans="1:31" x14ac:dyDescent="0.2">
      <c r="A556" t="s">
        <v>37</v>
      </c>
      <c r="B556" s="17">
        <v>42849.958333333336</v>
      </c>
      <c r="C556">
        <f>(D556+E556)/2</f>
        <v>25.1</v>
      </c>
      <c r="D556">
        <v>25.3</v>
      </c>
      <c r="E556">
        <v>24.9</v>
      </c>
      <c r="F556">
        <v>88</v>
      </c>
      <c r="G556">
        <v>-2.84</v>
      </c>
      <c r="H556" s="19">
        <f t="shared" si="8"/>
        <v>-2.8399999999999996E-3</v>
      </c>
      <c r="I556">
        <v>333</v>
      </c>
      <c r="S556">
        <v>89</v>
      </c>
      <c r="T556">
        <v>88</v>
      </c>
      <c r="U556">
        <v>23.1</v>
      </c>
      <c r="V556">
        <v>23.3</v>
      </c>
      <c r="W556">
        <v>22.8</v>
      </c>
      <c r="X556">
        <v>1000.3</v>
      </c>
      <c r="Y556">
        <v>1000.3</v>
      </c>
      <c r="Z556">
        <v>999.5</v>
      </c>
      <c r="AA556">
        <v>0.5</v>
      </c>
      <c r="AB556">
        <v>333</v>
      </c>
      <c r="AC556">
        <v>1.6</v>
      </c>
      <c r="AD556">
        <v>-2.84</v>
      </c>
      <c r="AE556">
        <v>0</v>
      </c>
    </row>
    <row r="557" spans="1:31" x14ac:dyDescent="0.2">
      <c r="A557" t="s">
        <v>37</v>
      </c>
      <c r="B557" s="17">
        <v>42849.916666666664</v>
      </c>
      <c r="C557">
        <f>(D557+E557)/2</f>
        <v>25.35</v>
      </c>
      <c r="D557">
        <v>25.6</v>
      </c>
      <c r="E557">
        <v>25.1</v>
      </c>
      <c r="F557">
        <v>88</v>
      </c>
      <c r="G557">
        <v>-3.53</v>
      </c>
      <c r="H557" s="19">
        <f t="shared" si="8"/>
        <v>-3.5299999999999997E-3</v>
      </c>
      <c r="I557">
        <v>85</v>
      </c>
      <c r="S557">
        <v>88</v>
      </c>
      <c r="T557">
        <v>86</v>
      </c>
      <c r="U557">
        <v>23.2</v>
      </c>
      <c r="V557">
        <v>23.3</v>
      </c>
      <c r="W557">
        <v>23</v>
      </c>
      <c r="X557">
        <v>999.5</v>
      </c>
      <c r="Y557">
        <v>999.5</v>
      </c>
      <c r="Z557">
        <v>998.9</v>
      </c>
      <c r="AA557">
        <v>0.6</v>
      </c>
      <c r="AB557">
        <v>85</v>
      </c>
      <c r="AC557">
        <v>3.3</v>
      </c>
      <c r="AD557">
        <v>-3.53</v>
      </c>
      <c r="AE557">
        <v>0</v>
      </c>
    </row>
    <row r="558" spans="1:31" x14ac:dyDescent="0.2">
      <c r="A558" t="s">
        <v>37</v>
      </c>
      <c r="B558" s="17">
        <v>42849.875</v>
      </c>
      <c r="C558">
        <f>(D558+E558)/2</f>
        <v>26.05</v>
      </c>
      <c r="D558">
        <v>26.6</v>
      </c>
      <c r="E558">
        <v>25.5</v>
      </c>
      <c r="F558">
        <v>86</v>
      </c>
      <c r="G558">
        <v>26.36</v>
      </c>
      <c r="H558" s="19">
        <f t="shared" si="8"/>
        <v>2.6359999999999998E-2</v>
      </c>
      <c r="I558">
        <v>53</v>
      </c>
      <c r="S558">
        <v>86</v>
      </c>
      <c r="T558">
        <v>80</v>
      </c>
      <c r="U558">
        <v>23.1</v>
      </c>
      <c r="V558">
        <v>23.1</v>
      </c>
      <c r="W558">
        <v>22.8</v>
      </c>
      <c r="X558">
        <v>999</v>
      </c>
      <c r="Y558">
        <v>999</v>
      </c>
      <c r="Z558">
        <v>998.7</v>
      </c>
      <c r="AA558">
        <v>2.1</v>
      </c>
      <c r="AB558">
        <v>53</v>
      </c>
      <c r="AC558">
        <v>4.4000000000000004</v>
      </c>
      <c r="AD558">
        <v>26.36</v>
      </c>
      <c r="AE558">
        <v>0</v>
      </c>
    </row>
    <row r="559" spans="1:31" x14ac:dyDescent="0.2">
      <c r="A559" t="s">
        <v>37</v>
      </c>
      <c r="B559" s="17">
        <v>42849.833333333336</v>
      </c>
      <c r="C559">
        <f>(D559+E559)/2</f>
        <v>26.950000000000003</v>
      </c>
      <c r="D559">
        <v>27.3</v>
      </c>
      <c r="E559">
        <v>26.6</v>
      </c>
      <c r="F559">
        <v>80</v>
      </c>
      <c r="G559">
        <v>270.60000000000002</v>
      </c>
      <c r="H559" s="19">
        <f t="shared" si="8"/>
        <v>0.27060000000000001</v>
      </c>
      <c r="I559">
        <v>73</v>
      </c>
      <c r="S559">
        <v>80</v>
      </c>
      <c r="T559">
        <v>76</v>
      </c>
      <c r="U559">
        <v>22.9</v>
      </c>
      <c r="V559">
        <v>23</v>
      </c>
      <c r="W559">
        <v>22.4</v>
      </c>
      <c r="X559">
        <v>998.7</v>
      </c>
      <c r="Y559">
        <v>998.7</v>
      </c>
      <c r="Z559">
        <v>998</v>
      </c>
      <c r="AA559">
        <v>2.6</v>
      </c>
      <c r="AB559">
        <v>73</v>
      </c>
      <c r="AC559">
        <v>5.3</v>
      </c>
      <c r="AD559">
        <v>270.60000000000002</v>
      </c>
      <c r="AE559">
        <v>0</v>
      </c>
    </row>
    <row r="560" spans="1:31" x14ac:dyDescent="0.2">
      <c r="A560" t="s">
        <v>37</v>
      </c>
      <c r="B560" s="17">
        <v>42849.791666666664</v>
      </c>
      <c r="C560">
        <f>(D560+E560)/2</f>
        <v>27.6</v>
      </c>
      <c r="D560">
        <v>27.9</v>
      </c>
      <c r="E560">
        <v>27.3</v>
      </c>
      <c r="F560">
        <v>76</v>
      </c>
      <c r="G560">
        <v>809.6</v>
      </c>
      <c r="H560" s="19">
        <f t="shared" si="8"/>
        <v>0.80959999999999999</v>
      </c>
      <c r="I560">
        <v>102</v>
      </c>
      <c r="S560">
        <v>76</v>
      </c>
      <c r="T560">
        <v>70</v>
      </c>
      <c r="U560">
        <v>22.7</v>
      </c>
      <c r="V560">
        <v>23</v>
      </c>
      <c r="W560">
        <v>21.8</v>
      </c>
      <c r="X560">
        <v>998</v>
      </c>
      <c r="Y560">
        <v>998</v>
      </c>
      <c r="Z560">
        <v>997.9</v>
      </c>
      <c r="AA560">
        <v>2.6</v>
      </c>
      <c r="AB560">
        <v>102</v>
      </c>
      <c r="AC560">
        <v>5.2</v>
      </c>
      <c r="AD560">
        <v>809.6</v>
      </c>
      <c r="AE560">
        <v>0</v>
      </c>
    </row>
    <row r="561" spans="1:31" x14ac:dyDescent="0.2">
      <c r="A561" t="s">
        <v>37</v>
      </c>
      <c r="B561" s="17">
        <v>42849.75</v>
      </c>
      <c r="C561">
        <f>(D561+E561)/2</f>
        <v>27.7</v>
      </c>
      <c r="D561">
        <v>27.9</v>
      </c>
      <c r="E561">
        <v>27.5</v>
      </c>
      <c r="F561">
        <v>73</v>
      </c>
      <c r="G561">
        <v>1149</v>
      </c>
      <c r="H561" s="19">
        <f t="shared" si="8"/>
        <v>1.149</v>
      </c>
      <c r="I561">
        <v>132</v>
      </c>
      <c r="S561">
        <v>75</v>
      </c>
      <c r="T561">
        <v>72</v>
      </c>
      <c r="U561">
        <v>22.5</v>
      </c>
      <c r="V561">
        <v>22.9</v>
      </c>
      <c r="W561">
        <v>22</v>
      </c>
      <c r="X561">
        <v>998</v>
      </c>
      <c r="Y561">
        <v>998.7</v>
      </c>
      <c r="Z561">
        <v>998</v>
      </c>
      <c r="AA561">
        <v>2</v>
      </c>
      <c r="AB561">
        <v>132</v>
      </c>
      <c r="AC561">
        <v>6.6</v>
      </c>
      <c r="AD561">
        <v>1149</v>
      </c>
      <c r="AE561">
        <v>0</v>
      </c>
    </row>
    <row r="562" spans="1:31" x14ac:dyDescent="0.2">
      <c r="A562" t="s">
        <v>37</v>
      </c>
      <c r="B562" s="17">
        <v>42849.708333333336</v>
      </c>
      <c r="C562">
        <f>(D562+E562)/2</f>
        <v>27.8</v>
      </c>
      <c r="D562">
        <v>28.1</v>
      </c>
      <c r="E562">
        <v>27.5</v>
      </c>
      <c r="F562">
        <v>75</v>
      </c>
      <c r="G562">
        <v>1686</v>
      </c>
      <c r="H562" s="19">
        <f t="shared" si="8"/>
        <v>1.6859999999999999</v>
      </c>
      <c r="I562">
        <v>109</v>
      </c>
      <c r="S562">
        <v>77</v>
      </c>
      <c r="T562">
        <v>71</v>
      </c>
      <c r="U562">
        <v>22.7</v>
      </c>
      <c r="V562">
        <v>23.3</v>
      </c>
      <c r="W562">
        <v>22</v>
      </c>
      <c r="X562">
        <v>998.7</v>
      </c>
      <c r="Y562">
        <v>999.6</v>
      </c>
      <c r="Z562">
        <v>998.7</v>
      </c>
      <c r="AA562">
        <v>3.2</v>
      </c>
      <c r="AB562">
        <v>109</v>
      </c>
      <c r="AC562">
        <v>6.1</v>
      </c>
      <c r="AD562">
        <v>1686</v>
      </c>
      <c r="AE562">
        <v>0</v>
      </c>
    </row>
    <row r="563" spans="1:31" x14ac:dyDescent="0.2">
      <c r="A563" t="s">
        <v>37</v>
      </c>
      <c r="B563" s="17">
        <v>42849.666666666664</v>
      </c>
      <c r="C563">
        <f>(D563+E563)/2</f>
        <v>27.1</v>
      </c>
      <c r="D563">
        <v>27.8</v>
      </c>
      <c r="E563">
        <v>26.4</v>
      </c>
      <c r="F563">
        <v>75</v>
      </c>
      <c r="G563">
        <v>1607</v>
      </c>
      <c r="H563" s="19">
        <f t="shared" si="8"/>
        <v>1.607</v>
      </c>
      <c r="I563">
        <v>133</v>
      </c>
      <c r="S563">
        <v>81</v>
      </c>
      <c r="T563">
        <v>75</v>
      </c>
      <c r="U563">
        <v>22.9</v>
      </c>
      <c r="V563">
        <v>23.6</v>
      </c>
      <c r="W563">
        <v>22.7</v>
      </c>
      <c r="X563">
        <v>999.6</v>
      </c>
      <c r="Y563">
        <v>1001.1</v>
      </c>
      <c r="Z563">
        <v>999.6</v>
      </c>
      <c r="AA563">
        <v>2.4</v>
      </c>
      <c r="AB563">
        <v>133</v>
      </c>
      <c r="AC563">
        <v>6.1</v>
      </c>
      <c r="AD563">
        <v>1607</v>
      </c>
      <c r="AE563">
        <v>0</v>
      </c>
    </row>
    <row r="564" spans="1:31" x14ac:dyDescent="0.2">
      <c r="A564" t="s">
        <v>37</v>
      </c>
      <c r="B564" s="17">
        <v>42849.625</v>
      </c>
      <c r="C564">
        <f>(D564+E564)/2</f>
        <v>26</v>
      </c>
      <c r="D564">
        <v>26.5</v>
      </c>
      <c r="E564">
        <v>25.5</v>
      </c>
      <c r="F564">
        <v>81</v>
      </c>
      <c r="G564">
        <v>983</v>
      </c>
      <c r="H564" s="19">
        <f t="shared" si="8"/>
        <v>0.98299999999999998</v>
      </c>
      <c r="I564">
        <v>107</v>
      </c>
      <c r="S564">
        <v>83</v>
      </c>
      <c r="T564">
        <v>79</v>
      </c>
      <c r="U564">
        <v>22.9</v>
      </c>
      <c r="V564">
        <v>23</v>
      </c>
      <c r="W564">
        <v>22.2</v>
      </c>
      <c r="X564">
        <v>1001.1</v>
      </c>
      <c r="Y564">
        <v>1001.9</v>
      </c>
      <c r="Z564">
        <v>1001.1</v>
      </c>
      <c r="AA564">
        <v>3</v>
      </c>
      <c r="AB564">
        <v>107</v>
      </c>
      <c r="AC564">
        <v>7.9</v>
      </c>
      <c r="AD564">
        <v>983</v>
      </c>
      <c r="AE564">
        <v>0</v>
      </c>
    </row>
    <row r="565" spans="1:31" x14ac:dyDescent="0.2">
      <c r="A565" t="s">
        <v>37</v>
      </c>
      <c r="B565" s="17">
        <v>42849.583333333336</v>
      </c>
      <c r="C565">
        <f>(D565+E565)/2</f>
        <v>24.9</v>
      </c>
      <c r="D565">
        <v>25.6</v>
      </c>
      <c r="E565">
        <v>24.2</v>
      </c>
      <c r="F565">
        <v>83</v>
      </c>
      <c r="G565">
        <v>640.9</v>
      </c>
      <c r="H565" s="19">
        <f t="shared" si="8"/>
        <v>0.64090000000000003</v>
      </c>
      <c r="I565">
        <v>97</v>
      </c>
      <c r="S565">
        <v>86</v>
      </c>
      <c r="T565">
        <v>82</v>
      </c>
      <c r="U565">
        <v>22.4</v>
      </c>
      <c r="V565">
        <v>22.4</v>
      </c>
      <c r="W565">
        <v>21.3</v>
      </c>
      <c r="X565">
        <v>1001.8</v>
      </c>
      <c r="Y565">
        <v>1002.4</v>
      </c>
      <c r="Z565">
        <v>1001.8</v>
      </c>
      <c r="AA565">
        <v>4.4000000000000004</v>
      </c>
      <c r="AB565">
        <v>97</v>
      </c>
      <c r="AC565">
        <v>7.9</v>
      </c>
      <c r="AD565">
        <v>640.9</v>
      </c>
      <c r="AE565">
        <v>0</v>
      </c>
    </row>
    <row r="566" spans="1:31" x14ac:dyDescent="0.2">
      <c r="A566" t="s">
        <v>37</v>
      </c>
      <c r="B566" s="17">
        <v>42849.541666666664</v>
      </c>
      <c r="C566">
        <f>(D566+E566)/2</f>
        <v>23.95</v>
      </c>
      <c r="D566">
        <v>24.2</v>
      </c>
      <c r="E566">
        <v>23.7</v>
      </c>
      <c r="F566">
        <v>85</v>
      </c>
      <c r="G566">
        <v>286.8</v>
      </c>
      <c r="H566" s="19">
        <f t="shared" si="8"/>
        <v>0.2868</v>
      </c>
      <c r="I566">
        <v>85</v>
      </c>
      <c r="S566">
        <v>92</v>
      </c>
      <c r="T566">
        <v>85</v>
      </c>
      <c r="U566">
        <v>21.6</v>
      </c>
      <c r="V566">
        <v>22.8</v>
      </c>
      <c r="W566">
        <v>21.3</v>
      </c>
      <c r="X566">
        <v>1002.4</v>
      </c>
      <c r="Y566">
        <v>1002.4</v>
      </c>
      <c r="Z566">
        <v>1001.8</v>
      </c>
      <c r="AA566">
        <v>3.1</v>
      </c>
      <c r="AB566">
        <v>85</v>
      </c>
      <c r="AC566">
        <v>11.6</v>
      </c>
      <c r="AD566">
        <v>286.8</v>
      </c>
      <c r="AE566">
        <v>0.4</v>
      </c>
    </row>
    <row r="567" spans="1:31" x14ac:dyDescent="0.2">
      <c r="A567" t="s">
        <v>37</v>
      </c>
      <c r="B567" s="17">
        <v>42849.5</v>
      </c>
      <c r="C567">
        <f>(D567+E567)/2</f>
        <v>24.1</v>
      </c>
      <c r="D567">
        <v>24.3</v>
      </c>
      <c r="E567">
        <v>23.9</v>
      </c>
      <c r="F567">
        <v>92</v>
      </c>
      <c r="G567">
        <v>132.30000000000001</v>
      </c>
      <c r="H567" s="19">
        <f t="shared" si="8"/>
        <v>0.1323</v>
      </c>
      <c r="I567">
        <v>111</v>
      </c>
      <c r="S567">
        <v>93</v>
      </c>
      <c r="T567">
        <v>92</v>
      </c>
      <c r="U567">
        <v>22.6</v>
      </c>
      <c r="V567">
        <v>23</v>
      </c>
      <c r="W567">
        <v>22.6</v>
      </c>
      <c r="X567">
        <v>1001.9</v>
      </c>
      <c r="Y567">
        <v>1002.4</v>
      </c>
      <c r="Z567">
        <v>1001.9</v>
      </c>
      <c r="AA567">
        <v>6.1</v>
      </c>
      <c r="AB567">
        <v>111</v>
      </c>
      <c r="AC567">
        <v>11.6</v>
      </c>
      <c r="AD567">
        <v>132.30000000000001</v>
      </c>
      <c r="AE567">
        <v>0.8</v>
      </c>
    </row>
    <row r="568" spans="1:31" x14ac:dyDescent="0.2">
      <c r="A568" t="s">
        <v>37</v>
      </c>
      <c r="B568" s="17">
        <v>42849.458333333336</v>
      </c>
      <c r="C568">
        <f>(D568+E568)/2</f>
        <v>23.799999999999997</v>
      </c>
      <c r="D568">
        <v>23.9</v>
      </c>
      <c r="E568">
        <v>23.7</v>
      </c>
      <c r="F568">
        <v>93</v>
      </c>
      <c r="G568">
        <v>69.61</v>
      </c>
      <c r="H568" s="19">
        <f t="shared" si="8"/>
        <v>6.9610000000000005E-2</v>
      </c>
      <c r="I568">
        <v>100</v>
      </c>
      <c r="S568">
        <v>93</v>
      </c>
      <c r="T568">
        <v>93</v>
      </c>
      <c r="U568">
        <v>22.7</v>
      </c>
      <c r="V568">
        <v>22.7</v>
      </c>
      <c r="W568">
        <v>22.6</v>
      </c>
      <c r="X568">
        <v>1002.3</v>
      </c>
      <c r="Y568">
        <v>1002.3</v>
      </c>
      <c r="Z568">
        <v>1001.1</v>
      </c>
      <c r="AA568">
        <v>4</v>
      </c>
      <c r="AB568">
        <v>100</v>
      </c>
      <c r="AC568">
        <v>8.8000000000000007</v>
      </c>
      <c r="AD568">
        <v>69.61</v>
      </c>
      <c r="AE568">
        <v>0.6</v>
      </c>
    </row>
    <row r="569" spans="1:31" x14ac:dyDescent="0.2">
      <c r="A569" t="s">
        <v>37</v>
      </c>
      <c r="B569" s="17">
        <v>42849.416666666664</v>
      </c>
      <c r="C569">
        <f>(D569+E569)/2</f>
        <v>23.5</v>
      </c>
      <c r="D569">
        <v>23.7</v>
      </c>
      <c r="E569">
        <v>23.3</v>
      </c>
      <c r="F569">
        <v>93</v>
      </c>
      <c r="G569">
        <v>26.86</v>
      </c>
      <c r="H569" s="19">
        <f t="shared" si="8"/>
        <v>2.6859999999999998E-2</v>
      </c>
      <c r="I569">
        <v>111</v>
      </c>
      <c r="S569">
        <v>93</v>
      </c>
      <c r="T569">
        <v>93</v>
      </c>
      <c r="U569">
        <v>22.6</v>
      </c>
      <c r="V569">
        <v>22.6</v>
      </c>
      <c r="W569">
        <v>22</v>
      </c>
      <c r="X569">
        <v>1001.1</v>
      </c>
      <c r="Y569">
        <v>1001.1</v>
      </c>
      <c r="Z569">
        <v>1000.2</v>
      </c>
      <c r="AA569">
        <v>2.2999999999999998</v>
      </c>
      <c r="AB569">
        <v>111</v>
      </c>
      <c r="AC569">
        <v>5.0999999999999996</v>
      </c>
      <c r="AD569">
        <v>26.86</v>
      </c>
      <c r="AE569">
        <v>0.8</v>
      </c>
    </row>
    <row r="570" spans="1:31" x14ac:dyDescent="0.2">
      <c r="A570" t="s">
        <v>37</v>
      </c>
      <c r="B570" s="17">
        <v>42849.375</v>
      </c>
      <c r="C570">
        <f>(D570+E570)/2</f>
        <v>23.3</v>
      </c>
      <c r="D570">
        <v>23.8</v>
      </c>
      <c r="E570">
        <v>22.8</v>
      </c>
      <c r="F570">
        <v>93</v>
      </c>
      <c r="G570">
        <v>-0.59</v>
      </c>
      <c r="H570" s="19">
        <f t="shared" si="8"/>
        <v>-5.8999999999999992E-4</v>
      </c>
      <c r="I570">
        <v>75</v>
      </c>
      <c r="S570">
        <v>93</v>
      </c>
      <c r="T570">
        <v>92</v>
      </c>
      <c r="U570">
        <v>22.5</v>
      </c>
      <c r="V570">
        <v>22.6</v>
      </c>
      <c r="W570">
        <v>21.4</v>
      </c>
      <c r="X570">
        <v>1000.2</v>
      </c>
      <c r="Y570">
        <v>1000.2</v>
      </c>
      <c r="Z570">
        <v>999.6</v>
      </c>
      <c r="AA570">
        <v>2.9</v>
      </c>
      <c r="AB570">
        <v>75</v>
      </c>
      <c r="AC570">
        <v>4.3</v>
      </c>
      <c r="AD570">
        <v>-0.59</v>
      </c>
      <c r="AE570">
        <v>3.8</v>
      </c>
    </row>
    <row r="571" spans="1:31" x14ac:dyDescent="0.2">
      <c r="A571" t="s">
        <v>37</v>
      </c>
      <c r="B571" s="17">
        <v>42849.333333333336</v>
      </c>
      <c r="C571">
        <f>(D571+E571)/2</f>
        <v>22.55</v>
      </c>
      <c r="D571">
        <v>22.8</v>
      </c>
      <c r="E571">
        <v>22.3</v>
      </c>
      <c r="F571">
        <v>92</v>
      </c>
      <c r="G571">
        <v>-1.22</v>
      </c>
      <c r="H571" s="19">
        <f t="shared" si="8"/>
        <v>-1.2199999999999999E-3</v>
      </c>
      <c r="I571">
        <v>60</v>
      </c>
      <c r="S571">
        <v>92</v>
      </c>
      <c r="T571">
        <v>90</v>
      </c>
      <c r="U571">
        <v>21.4</v>
      </c>
      <c r="V571">
        <v>21.4</v>
      </c>
      <c r="W571">
        <v>20.7</v>
      </c>
      <c r="X571">
        <v>999.6</v>
      </c>
      <c r="Y571">
        <v>999.8</v>
      </c>
      <c r="Z571">
        <v>999.6</v>
      </c>
      <c r="AA571">
        <v>1.4</v>
      </c>
      <c r="AB571">
        <v>60</v>
      </c>
      <c r="AC571">
        <v>4.5</v>
      </c>
      <c r="AD571">
        <v>-1.22</v>
      </c>
      <c r="AE571">
        <v>1</v>
      </c>
    </row>
    <row r="572" spans="1:31" x14ac:dyDescent="0.2">
      <c r="A572" t="s">
        <v>37</v>
      </c>
      <c r="B572" s="17">
        <v>42849.291666666664</v>
      </c>
      <c r="C572">
        <f>(D572+E572)/2</f>
        <v>23.8</v>
      </c>
      <c r="D572">
        <v>25.1</v>
      </c>
      <c r="E572">
        <v>22.5</v>
      </c>
      <c r="F572">
        <v>90</v>
      </c>
      <c r="G572">
        <v>0.36199999999999999</v>
      </c>
      <c r="H572" s="19">
        <f t="shared" si="8"/>
        <v>3.6199999999999996E-4</v>
      </c>
      <c r="I572">
        <v>71</v>
      </c>
      <c r="S572">
        <v>94</v>
      </c>
      <c r="T572">
        <v>89</v>
      </c>
      <c r="U572">
        <v>20.9</v>
      </c>
      <c r="V572">
        <v>24</v>
      </c>
      <c r="W572">
        <v>20.8</v>
      </c>
      <c r="X572">
        <v>999.8</v>
      </c>
      <c r="Y572">
        <v>999.9</v>
      </c>
      <c r="Z572">
        <v>999.2</v>
      </c>
      <c r="AA572">
        <v>1.3</v>
      </c>
      <c r="AB572">
        <v>71</v>
      </c>
      <c r="AC572">
        <v>10.5</v>
      </c>
      <c r="AD572">
        <v>0.36199999999999999</v>
      </c>
      <c r="AE572">
        <v>7.6</v>
      </c>
    </row>
    <row r="573" spans="1:31" x14ac:dyDescent="0.2">
      <c r="A573" t="s">
        <v>37</v>
      </c>
      <c r="B573" s="17">
        <v>42849.25</v>
      </c>
      <c r="C573">
        <f>(D573+E573)/2</f>
        <v>24.7</v>
      </c>
      <c r="D573">
        <v>24.9</v>
      </c>
      <c r="E573">
        <v>24.5</v>
      </c>
      <c r="F573">
        <v>93</v>
      </c>
      <c r="G573">
        <v>-2.62</v>
      </c>
      <c r="H573" s="19">
        <f t="shared" si="8"/>
        <v>-2.6199999999999999E-3</v>
      </c>
      <c r="I573">
        <v>32</v>
      </c>
      <c r="S573">
        <v>93</v>
      </c>
      <c r="T573">
        <v>93</v>
      </c>
      <c r="U573">
        <v>23.7</v>
      </c>
      <c r="V573">
        <v>23.7</v>
      </c>
      <c r="W573">
        <v>23.4</v>
      </c>
      <c r="X573">
        <v>999.3</v>
      </c>
      <c r="Y573">
        <v>999.3</v>
      </c>
      <c r="Z573">
        <v>999</v>
      </c>
      <c r="AA573">
        <v>0.2</v>
      </c>
      <c r="AB573">
        <v>32</v>
      </c>
      <c r="AC573">
        <v>1.4</v>
      </c>
      <c r="AD573">
        <v>-2.62</v>
      </c>
      <c r="AE573">
        <v>0.2</v>
      </c>
    </row>
    <row r="574" spans="1:31" x14ac:dyDescent="0.2">
      <c r="A574" t="s">
        <v>37</v>
      </c>
      <c r="B574" s="17">
        <v>42849.208333333336</v>
      </c>
      <c r="C574">
        <f>(D574+E574)/2</f>
        <v>24.85</v>
      </c>
      <c r="D574">
        <v>25.1</v>
      </c>
      <c r="E574">
        <v>24.6</v>
      </c>
      <c r="F574">
        <v>93</v>
      </c>
      <c r="G574">
        <v>-2.69</v>
      </c>
      <c r="H574" s="19">
        <f t="shared" si="8"/>
        <v>-2.6900000000000001E-3</v>
      </c>
      <c r="I574">
        <v>103</v>
      </c>
      <c r="S574">
        <v>93</v>
      </c>
      <c r="T574">
        <v>93</v>
      </c>
      <c r="U574">
        <v>23.5</v>
      </c>
      <c r="V574">
        <v>23.8</v>
      </c>
      <c r="W574">
        <v>23.4</v>
      </c>
      <c r="X574">
        <v>999.2</v>
      </c>
      <c r="Y574">
        <v>999.9</v>
      </c>
      <c r="Z574">
        <v>999.2</v>
      </c>
      <c r="AA574">
        <v>0.8</v>
      </c>
      <c r="AB574">
        <v>103</v>
      </c>
      <c r="AC574">
        <v>1.9</v>
      </c>
      <c r="AD574">
        <v>-2.69</v>
      </c>
      <c r="AE574">
        <v>0</v>
      </c>
    </row>
    <row r="575" spans="1:31" x14ac:dyDescent="0.2">
      <c r="A575" t="s">
        <v>37</v>
      </c>
      <c r="B575" s="17">
        <v>42849.166666666664</v>
      </c>
      <c r="C575">
        <f>(D575+E575)/2</f>
        <v>25.1</v>
      </c>
      <c r="D575">
        <v>25.4</v>
      </c>
      <c r="E575">
        <v>24.8</v>
      </c>
      <c r="F575">
        <v>93</v>
      </c>
      <c r="G575">
        <v>-2.8</v>
      </c>
      <c r="H575" s="19">
        <f t="shared" si="8"/>
        <v>-2.8E-3</v>
      </c>
      <c r="I575">
        <v>105</v>
      </c>
      <c r="S575">
        <v>93</v>
      </c>
      <c r="T575">
        <v>92</v>
      </c>
      <c r="U575">
        <v>23.8</v>
      </c>
      <c r="V575">
        <v>23.9</v>
      </c>
      <c r="W575">
        <v>23.4</v>
      </c>
      <c r="X575">
        <v>999.9</v>
      </c>
      <c r="Y575">
        <v>1000.4</v>
      </c>
      <c r="Z575">
        <v>999.9</v>
      </c>
      <c r="AA575">
        <v>1.3</v>
      </c>
      <c r="AB575">
        <v>105</v>
      </c>
      <c r="AC575">
        <v>1.9</v>
      </c>
      <c r="AD575">
        <v>-2.8</v>
      </c>
      <c r="AE575">
        <v>0</v>
      </c>
    </row>
    <row r="576" spans="1:31" x14ac:dyDescent="0.2">
      <c r="A576" t="s">
        <v>37</v>
      </c>
      <c r="B576" s="17">
        <v>42849.125</v>
      </c>
      <c r="C576">
        <f>(D576+E576)/2</f>
        <v>25.6</v>
      </c>
      <c r="D576">
        <v>25.8</v>
      </c>
      <c r="E576">
        <v>25.4</v>
      </c>
      <c r="F576">
        <v>92</v>
      </c>
      <c r="G576">
        <v>-1.86</v>
      </c>
      <c r="H576" s="19">
        <f t="shared" si="8"/>
        <v>-1.8600000000000001E-3</v>
      </c>
      <c r="I576">
        <v>108</v>
      </c>
      <c r="S576">
        <v>92</v>
      </c>
      <c r="T576">
        <v>91</v>
      </c>
      <c r="U576">
        <v>24</v>
      </c>
      <c r="V576">
        <v>24.3</v>
      </c>
      <c r="W576">
        <v>24</v>
      </c>
      <c r="X576">
        <v>1000.4</v>
      </c>
      <c r="Y576">
        <v>1001.4</v>
      </c>
      <c r="Z576">
        <v>1000.4</v>
      </c>
      <c r="AA576">
        <v>0.7</v>
      </c>
      <c r="AB576">
        <v>108</v>
      </c>
      <c r="AC576">
        <v>2.6</v>
      </c>
      <c r="AD576">
        <v>-1.86</v>
      </c>
      <c r="AE576">
        <v>0.8</v>
      </c>
    </row>
    <row r="577" spans="1:31" x14ac:dyDescent="0.2">
      <c r="A577" t="s">
        <v>37</v>
      </c>
      <c r="B577" s="17">
        <v>42849.083333333336</v>
      </c>
      <c r="C577">
        <f>(D577+E577)/2</f>
        <v>25.85</v>
      </c>
      <c r="D577">
        <v>26.1</v>
      </c>
      <c r="E577">
        <v>25.6</v>
      </c>
      <c r="F577">
        <v>91</v>
      </c>
      <c r="G577">
        <v>-2.15</v>
      </c>
      <c r="H577" s="19">
        <f t="shared" si="8"/>
        <v>-2.15E-3</v>
      </c>
      <c r="I577">
        <v>95</v>
      </c>
      <c r="S577">
        <v>91</v>
      </c>
      <c r="T577">
        <v>90</v>
      </c>
      <c r="U577">
        <v>24.1</v>
      </c>
      <c r="V577">
        <v>24.3</v>
      </c>
      <c r="W577">
        <v>24</v>
      </c>
      <c r="X577">
        <v>1001.4</v>
      </c>
      <c r="Y577">
        <v>1001.7</v>
      </c>
      <c r="Z577">
        <v>1001.3</v>
      </c>
      <c r="AA577">
        <v>1.2</v>
      </c>
      <c r="AB577">
        <v>95</v>
      </c>
      <c r="AC577">
        <v>2.6</v>
      </c>
      <c r="AD577">
        <v>-2.15</v>
      </c>
      <c r="AE577">
        <v>0.6</v>
      </c>
    </row>
    <row r="578" spans="1:31" x14ac:dyDescent="0.2">
      <c r="A578" t="s">
        <v>37</v>
      </c>
      <c r="B578" s="17">
        <v>42849.041666666664</v>
      </c>
      <c r="C578">
        <f>(D578+E578)/2</f>
        <v>26</v>
      </c>
      <c r="D578">
        <v>26.1</v>
      </c>
      <c r="E578">
        <v>25.9</v>
      </c>
      <c r="F578">
        <v>90</v>
      </c>
      <c r="G578">
        <v>-2.48</v>
      </c>
      <c r="H578" s="19">
        <f t="shared" si="8"/>
        <v>-2.48E-3</v>
      </c>
      <c r="I578">
        <v>90</v>
      </c>
      <c r="S578">
        <v>90</v>
      </c>
      <c r="T578">
        <v>88</v>
      </c>
      <c r="U578">
        <v>24.2</v>
      </c>
      <c r="V578">
        <v>24.2</v>
      </c>
      <c r="W578">
        <v>23.9</v>
      </c>
      <c r="X578">
        <v>1001.5</v>
      </c>
      <c r="Y578">
        <v>1001.5</v>
      </c>
      <c r="Z578">
        <v>1001</v>
      </c>
      <c r="AA578">
        <v>0.9</v>
      </c>
      <c r="AB578">
        <v>90</v>
      </c>
      <c r="AC578">
        <v>3.1</v>
      </c>
      <c r="AD578">
        <v>-2.48</v>
      </c>
      <c r="AE578">
        <v>0</v>
      </c>
    </row>
    <row r="579" spans="1:31" x14ac:dyDescent="0.2">
      <c r="A579" t="s">
        <v>37</v>
      </c>
      <c r="B579" s="17">
        <v>42849</v>
      </c>
      <c r="C579">
        <f>(D579+E579)/2</f>
        <v>26.1</v>
      </c>
      <c r="D579">
        <v>26.2</v>
      </c>
      <c r="E579">
        <v>26</v>
      </c>
      <c r="F579">
        <v>88</v>
      </c>
      <c r="G579">
        <v>-2.5499999999999998</v>
      </c>
      <c r="H579" s="19">
        <f t="shared" ref="H579:H642" si="9">G579/1000</f>
        <v>-2.5499999999999997E-3</v>
      </c>
      <c r="I579">
        <v>79</v>
      </c>
      <c r="S579">
        <v>88</v>
      </c>
      <c r="T579">
        <v>87</v>
      </c>
      <c r="U579">
        <v>23.9</v>
      </c>
      <c r="V579">
        <v>24</v>
      </c>
      <c r="W579">
        <v>23.8</v>
      </c>
      <c r="X579">
        <v>1000.9</v>
      </c>
      <c r="Y579">
        <v>1000.9</v>
      </c>
      <c r="Z579">
        <v>1000.5</v>
      </c>
      <c r="AA579">
        <v>2.6</v>
      </c>
      <c r="AB579">
        <v>79</v>
      </c>
      <c r="AC579">
        <v>3.9</v>
      </c>
      <c r="AD579">
        <v>-2.5499999999999998</v>
      </c>
      <c r="AE579">
        <v>0</v>
      </c>
    </row>
    <row r="580" spans="1:31" x14ac:dyDescent="0.2">
      <c r="A580" t="s">
        <v>37</v>
      </c>
      <c r="B580" s="17">
        <v>42850.958333333336</v>
      </c>
      <c r="C580">
        <f>(D580+E580)/2</f>
        <v>26.8</v>
      </c>
      <c r="D580">
        <v>27</v>
      </c>
      <c r="E580">
        <v>26.6</v>
      </c>
      <c r="F580">
        <v>76</v>
      </c>
      <c r="G580">
        <v>-3.54</v>
      </c>
      <c r="H580" s="19">
        <f t="shared" si="9"/>
        <v>-3.5400000000000002E-3</v>
      </c>
      <c r="I580">
        <v>108</v>
      </c>
      <c r="S580">
        <v>76</v>
      </c>
      <c r="T580">
        <v>74</v>
      </c>
      <c r="U580">
        <v>22.1</v>
      </c>
      <c r="V580">
        <v>22.1</v>
      </c>
      <c r="W580">
        <v>21.9</v>
      </c>
      <c r="X580">
        <v>999.6</v>
      </c>
      <c r="Y580">
        <v>999.6</v>
      </c>
      <c r="Z580">
        <v>998.8</v>
      </c>
      <c r="AA580">
        <v>3.9</v>
      </c>
      <c r="AB580">
        <v>108</v>
      </c>
      <c r="AC580">
        <v>9.4</v>
      </c>
      <c r="AD580">
        <v>-3.54</v>
      </c>
      <c r="AE580">
        <v>0</v>
      </c>
    </row>
    <row r="581" spans="1:31" x14ac:dyDescent="0.2">
      <c r="A581" t="s">
        <v>37</v>
      </c>
      <c r="B581" s="17">
        <v>42850.916666666664</v>
      </c>
      <c r="C581">
        <f>(D581+E581)/2</f>
        <v>27.15</v>
      </c>
      <c r="D581">
        <v>27.4</v>
      </c>
      <c r="E581">
        <v>26.9</v>
      </c>
      <c r="F581">
        <v>74</v>
      </c>
      <c r="G581">
        <v>-3.54</v>
      </c>
      <c r="H581" s="19">
        <f t="shared" si="9"/>
        <v>-3.5400000000000002E-3</v>
      </c>
      <c r="I581">
        <v>101</v>
      </c>
      <c r="S581">
        <v>75</v>
      </c>
      <c r="T581">
        <v>73</v>
      </c>
      <c r="U581">
        <v>21.9</v>
      </c>
      <c r="V581">
        <v>22.2</v>
      </c>
      <c r="W581">
        <v>21.9</v>
      </c>
      <c r="X581">
        <v>998.8</v>
      </c>
      <c r="Y581">
        <v>998.8</v>
      </c>
      <c r="Z581">
        <v>997.9</v>
      </c>
      <c r="AA581">
        <v>5.5</v>
      </c>
      <c r="AB581">
        <v>101</v>
      </c>
      <c r="AC581">
        <v>9.4</v>
      </c>
      <c r="AD581">
        <v>-3.54</v>
      </c>
      <c r="AE581">
        <v>0</v>
      </c>
    </row>
    <row r="582" spans="1:31" x14ac:dyDescent="0.2">
      <c r="A582" t="s">
        <v>37</v>
      </c>
      <c r="B582" s="17">
        <v>42850.875</v>
      </c>
      <c r="C582">
        <f>(D582+E582)/2</f>
        <v>27.9</v>
      </c>
      <c r="D582">
        <v>28.4</v>
      </c>
      <c r="E582">
        <v>27.4</v>
      </c>
      <c r="F582">
        <v>73</v>
      </c>
      <c r="G582">
        <v>44.48</v>
      </c>
      <c r="H582" s="19">
        <f t="shared" si="9"/>
        <v>4.4479999999999999E-2</v>
      </c>
      <c r="I582">
        <v>100</v>
      </c>
      <c r="S582">
        <v>74</v>
      </c>
      <c r="T582">
        <v>72</v>
      </c>
      <c r="U582">
        <v>22.1</v>
      </c>
      <c r="V582">
        <v>22.9</v>
      </c>
      <c r="W582">
        <v>22</v>
      </c>
      <c r="X582">
        <v>997.9</v>
      </c>
      <c r="Y582">
        <v>997.9</v>
      </c>
      <c r="Z582">
        <v>997.6</v>
      </c>
      <c r="AA582">
        <v>3.5</v>
      </c>
      <c r="AB582">
        <v>100</v>
      </c>
      <c r="AC582">
        <v>6.4</v>
      </c>
      <c r="AD582">
        <v>44.48</v>
      </c>
      <c r="AE582">
        <v>0</v>
      </c>
    </row>
    <row r="583" spans="1:31" x14ac:dyDescent="0.2">
      <c r="A583" t="s">
        <v>37</v>
      </c>
      <c r="B583" s="17">
        <v>42850.833333333336</v>
      </c>
      <c r="C583">
        <f>(D583+E583)/2</f>
        <v>29.1</v>
      </c>
      <c r="D583">
        <v>30</v>
      </c>
      <c r="E583">
        <v>28.2</v>
      </c>
      <c r="F583">
        <v>73</v>
      </c>
      <c r="G583">
        <v>201.6</v>
      </c>
      <c r="H583" s="19">
        <f t="shared" si="9"/>
        <v>0.2016</v>
      </c>
      <c r="I583">
        <v>89</v>
      </c>
      <c r="S583">
        <v>75</v>
      </c>
      <c r="T583">
        <v>68</v>
      </c>
      <c r="U583">
        <v>23</v>
      </c>
      <c r="V583">
        <v>23.5</v>
      </c>
      <c r="W583">
        <v>23</v>
      </c>
      <c r="X583">
        <v>997.6</v>
      </c>
      <c r="Y583">
        <v>997.6</v>
      </c>
      <c r="Z583">
        <v>997.2</v>
      </c>
      <c r="AA583">
        <v>2.9</v>
      </c>
      <c r="AB583">
        <v>89</v>
      </c>
      <c r="AC583">
        <v>6.6</v>
      </c>
      <c r="AD583">
        <v>201.6</v>
      </c>
      <c r="AE583">
        <v>0.2</v>
      </c>
    </row>
    <row r="584" spans="1:31" x14ac:dyDescent="0.2">
      <c r="A584" t="s">
        <v>37</v>
      </c>
      <c r="B584" s="17">
        <v>42850.791666666664</v>
      </c>
      <c r="C584">
        <f>(D584+E584)/2</f>
        <v>30.35</v>
      </c>
      <c r="D584">
        <v>31.3</v>
      </c>
      <c r="E584">
        <v>29.4</v>
      </c>
      <c r="F584">
        <v>68</v>
      </c>
      <c r="G584">
        <v>1314</v>
      </c>
      <c r="H584" s="19">
        <f t="shared" si="9"/>
        <v>1.3140000000000001</v>
      </c>
      <c r="I584">
        <v>80</v>
      </c>
      <c r="S584">
        <v>69</v>
      </c>
      <c r="T584">
        <v>58</v>
      </c>
      <c r="U584">
        <v>23.5</v>
      </c>
      <c r="V584">
        <v>23.6</v>
      </c>
      <c r="W584">
        <v>21.2</v>
      </c>
      <c r="X584">
        <v>997.2</v>
      </c>
      <c r="Y584">
        <v>997.2</v>
      </c>
      <c r="Z584">
        <v>996.8</v>
      </c>
      <c r="AA584">
        <v>4.5</v>
      </c>
      <c r="AB584">
        <v>80</v>
      </c>
      <c r="AC584">
        <v>8</v>
      </c>
      <c r="AD584">
        <v>1314</v>
      </c>
      <c r="AE584">
        <v>0</v>
      </c>
    </row>
    <row r="585" spans="1:31" x14ac:dyDescent="0.2">
      <c r="A585" t="s">
        <v>37</v>
      </c>
      <c r="B585" s="17">
        <v>42850.75</v>
      </c>
      <c r="C585">
        <f>(D585+E585)/2</f>
        <v>31.1</v>
      </c>
      <c r="D585">
        <v>31.4</v>
      </c>
      <c r="E585">
        <v>30.8</v>
      </c>
      <c r="F585">
        <v>58</v>
      </c>
      <c r="G585">
        <v>2286</v>
      </c>
      <c r="H585" s="19">
        <f t="shared" si="9"/>
        <v>2.286</v>
      </c>
      <c r="I585">
        <v>109</v>
      </c>
      <c r="S585">
        <v>61</v>
      </c>
      <c r="T585">
        <v>56</v>
      </c>
      <c r="U585">
        <v>21.9</v>
      </c>
      <c r="V585">
        <v>22.6</v>
      </c>
      <c r="W585">
        <v>21.2</v>
      </c>
      <c r="X585">
        <v>996.9</v>
      </c>
      <c r="Y585">
        <v>997.5</v>
      </c>
      <c r="Z585">
        <v>996.9</v>
      </c>
      <c r="AA585">
        <v>3.1</v>
      </c>
      <c r="AB585">
        <v>109</v>
      </c>
      <c r="AC585">
        <v>6.9</v>
      </c>
      <c r="AD585">
        <v>2286</v>
      </c>
      <c r="AE585">
        <v>0</v>
      </c>
    </row>
    <row r="586" spans="1:31" x14ac:dyDescent="0.2">
      <c r="A586" t="s">
        <v>37</v>
      </c>
      <c r="B586" s="17">
        <v>42850.708333333336</v>
      </c>
      <c r="C586">
        <f>(D586+E586)/2</f>
        <v>31.25</v>
      </c>
      <c r="D586">
        <v>31.7</v>
      </c>
      <c r="E586">
        <v>30.8</v>
      </c>
      <c r="F586">
        <v>58</v>
      </c>
      <c r="G586">
        <v>3060</v>
      </c>
      <c r="H586" s="19">
        <f t="shared" si="9"/>
        <v>3.06</v>
      </c>
      <c r="I586">
        <v>121</v>
      </c>
      <c r="S586">
        <v>62</v>
      </c>
      <c r="T586">
        <v>54</v>
      </c>
      <c r="U586">
        <v>21.9</v>
      </c>
      <c r="V586">
        <v>23.1</v>
      </c>
      <c r="W586">
        <v>21</v>
      </c>
      <c r="X586">
        <v>997.5</v>
      </c>
      <c r="Y586">
        <v>998.1</v>
      </c>
      <c r="Z586">
        <v>997.5</v>
      </c>
      <c r="AA586">
        <v>3.6</v>
      </c>
      <c r="AB586">
        <v>121</v>
      </c>
      <c r="AC586">
        <v>7.6</v>
      </c>
      <c r="AD586">
        <v>3060</v>
      </c>
      <c r="AE586">
        <v>0</v>
      </c>
    </row>
    <row r="587" spans="1:31" x14ac:dyDescent="0.2">
      <c r="A587" t="s">
        <v>37</v>
      </c>
      <c r="B587" s="17">
        <v>42850.666666666664</v>
      </c>
      <c r="C587">
        <f>(D587+E587)/2</f>
        <v>30.75</v>
      </c>
      <c r="D587">
        <v>31.6</v>
      </c>
      <c r="E587">
        <v>29.9</v>
      </c>
      <c r="F587">
        <v>59</v>
      </c>
      <c r="G587">
        <v>3360</v>
      </c>
      <c r="H587" s="19">
        <f t="shared" si="9"/>
        <v>3.36</v>
      </c>
      <c r="I587">
        <v>116</v>
      </c>
      <c r="S587">
        <v>64</v>
      </c>
      <c r="T587">
        <v>57</v>
      </c>
      <c r="U587">
        <v>22</v>
      </c>
      <c r="V587">
        <v>23.3</v>
      </c>
      <c r="W587">
        <v>21.5</v>
      </c>
      <c r="X587">
        <v>998.1</v>
      </c>
      <c r="Y587">
        <v>998.9</v>
      </c>
      <c r="Z587">
        <v>998.1</v>
      </c>
      <c r="AA587">
        <v>3.3</v>
      </c>
      <c r="AB587">
        <v>116</v>
      </c>
      <c r="AC587">
        <v>7.6</v>
      </c>
      <c r="AD587">
        <v>3360</v>
      </c>
      <c r="AE587">
        <v>0</v>
      </c>
    </row>
    <row r="588" spans="1:31" x14ac:dyDescent="0.2">
      <c r="A588" t="s">
        <v>37</v>
      </c>
      <c r="B588" s="17">
        <v>42850.625</v>
      </c>
      <c r="C588">
        <f>(D588+E588)/2</f>
        <v>30.3</v>
      </c>
      <c r="D588">
        <v>30.8</v>
      </c>
      <c r="E588">
        <v>29.8</v>
      </c>
      <c r="F588">
        <v>63</v>
      </c>
      <c r="G588">
        <v>3317</v>
      </c>
      <c r="H588" s="19">
        <f t="shared" si="9"/>
        <v>3.3170000000000002</v>
      </c>
      <c r="I588">
        <v>121</v>
      </c>
      <c r="S588">
        <v>65</v>
      </c>
      <c r="T588">
        <v>58</v>
      </c>
      <c r="U588">
        <v>22.8</v>
      </c>
      <c r="V588">
        <v>23.5</v>
      </c>
      <c r="W588">
        <v>21.1</v>
      </c>
      <c r="X588">
        <v>998.9</v>
      </c>
      <c r="Y588">
        <v>1000.1</v>
      </c>
      <c r="Z588">
        <v>998.9</v>
      </c>
      <c r="AA588">
        <v>3.6</v>
      </c>
      <c r="AB588">
        <v>121</v>
      </c>
      <c r="AC588">
        <v>7.7</v>
      </c>
      <c r="AD588">
        <v>3317</v>
      </c>
      <c r="AE588">
        <v>0</v>
      </c>
    </row>
    <row r="589" spans="1:31" x14ac:dyDescent="0.2">
      <c r="A589" t="s">
        <v>37</v>
      </c>
      <c r="B589" s="17">
        <v>42850.583333333336</v>
      </c>
      <c r="C589">
        <f>(D589+E589)/2</f>
        <v>29.6</v>
      </c>
      <c r="D589">
        <v>30.7</v>
      </c>
      <c r="E589">
        <v>28.5</v>
      </c>
      <c r="F589">
        <v>66</v>
      </c>
      <c r="G589">
        <v>2801</v>
      </c>
      <c r="H589" s="19">
        <f t="shared" si="9"/>
        <v>2.8010000000000002</v>
      </c>
      <c r="I589">
        <v>112</v>
      </c>
      <c r="S589">
        <v>71</v>
      </c>
      <c r="T589">
        <v>62</v>
      </c>
      <c r="U589">
        <v>23.5</v>
      </c>
      <c r="V589">
        <v>23.5</v>
      </c>
      <c r="W589">
        <v>21.5</v>
      </c>
      <c r="X589">
        <v>1000</v>
      </c>
      <c r="Y589">
        <v>1000.8</v>
      </c>
      <c r="Z589">
        <v>1000</v>
      </c>
      <c r="AA589">
        <v>3.5</v>
      </c>
      <c r="AB589">
        <v>112</v>
      </c>
      <c r="AC589">
        <v>7.6</v>
      </c>
      <c r="AD589">
        <v>2801</v>
      </c>
      <c r="AE589">
        <v>0</v>
      </c>
    </row>
    <row r="590" spans="1:31" x14ac:dyDescent="0.2">
      <c r="A590" t="s">
        <v>37</v>
      </c>
      <c r="B590" s="17">
        <v>42850.541666666664</v>
      </c>
      <c r="C590">
        <f>(D590+E590)/2</f>
        <v>28.75</v>
      </c>
      <c r="D590">
        <v>29.7</v>
      </c>
      <c r="E590">
        <v>27.8</v>
      </c>
      <c r="F590">
        <v>69</v>
      </c>
      <c r="G590">
        <v>2307</v>
      </c>
      <c r="H590" s="19">
        <f t="shared" si="9"/>
        <v>2.3069999999999999</v>
      </c>
      <c r="I590">
        <v>113</v>
      </c>
      <c r="S590">
        <v>70</v>
      </c>
      <c r="T590">
        <v>65</v>
      </c>
      <c r="U590">
        <v>22.5</v>
      </c>
      <c r="V590">
        <v>23.3</v>
      </c>
      <c r="W590">
        <v>21.6</v>
      </c>
      <c r="X590">
        <v>1000.8</v>
      </c>
      <c r="Y590">
        <v>1001</v>
      </c>
      <c r="Z590">
        <v>1000.8</v>
      </c>
      <c r="AA590">
        <v>3.3</v>
      </c>
      <c r="AB590">
        <v>113</v>
      </c>
      <c r="AC590">
        <v>7.5</v>
      </c>
      <c r="AD590">
        <v>2307</v>
      </c>
      <c r="AE590">
        <v>0</v>
      </c>
    </row>
    <row r="591" spans="1:31" x14ac:dyDescent="0.2">
      <c r="A591" t="s">
        <v>37</v>
      </c>
      <c r="B591" s="17">
        <v>42850.5</v>
      </c>
      <c r="C591">
        <f>(D591+E591)/2</f>
        <v>28.35</v>
      </c>
      <c r="D591">
        <v>29</v>
      </c>
      <c r="E591">
        <v>27.7</v>
      </c>
      <c r="F591">
        <v>70</v>
      </c>
      <c r="G591">
        <v>2213</v>
      </c>
      <c r="H591" s="19">
        <f t="shared" si="9"/>
        <v>2.2130000000000001</v>
      </c>
      <c r="I591">
        <v>101</v>
      </c>
      <c r="S591">
        <v>74</v>
      </c>
      <c r="T591">
        <v>67</v>
      </c>
      <c r="U591">
        <v>22.2</v>
      </c>
      <c r="V591">
        <v>23</v>
      </c>
      <c r="W591">
        <v>21.5</v>
      </c>
      <c r="X591">
        <v>1000.9</v>
      </c>
      <c r="Y591">
        <v>1000.9</v>
      </c>
      <c r="Z591">
        <v>1000.5</v>
      </c>
      <c r="AA591">
        <v>3.6</v>
      </c>
      <c r="AB591">
        <v>101</v>
      </c>
      <c r="AC591">
        <v>8</v>
      </c>
      <c r="AD591">
        <v>2213</v>
      </c>
      <c r="AE591">
        <v>0</v>
      </c>
    </row>
    <row r="592" spans="1:31" x14ac:dyDescent="0.2">
      <c r="A592" t="s">
        <v>37</v>
      </c>
      <c r="B592" s="17">
        <v>42850.458333333336</v>
      </c>
      <c r="C592">
        <f>(D592+E592)/2</f>
        <v>27.4</v>
      </c>
      <c r="D592">
        <v>27.9</v>
      </c>
      <c r="E592">
        <v>26.9</v>
      </c>
      <c r="F592">
        <v>73</v>
      </c>
      <c r="G592">
        <v>1439</v>
      </c>
      <c r="H592" s="19">
        <f t="shared" si="9"/>
        <v>1.4390000000000001</v>
      </c>
      <c r="I592">
        <v>102</v>
      </c>
      <c r="S592">
        <v>76</v>
      </c>
      <c r="T592">
        <v>71</v>
      </c>
      <c r="U592">
        <v>22.3</v>
      </c>
      <c r="V592">
        <v>23</v>
      </c>
      <c r="W592">
        <v>21.9</v>
      </c>
      <c r="X592">
        <v>1000.5</v>
      </c>
      <c r="Y592">
        <v>1000.5</v>
      </c>
      <c r="Z592">
        <v>999.4</v>
      </c>
      <c r="AA592">
        <v>4.4000000000000004</v>
      </c>
      <c r="AB592">
        <v>102</v>
      </c>
      <c r="AC592">
        <v>8</v>
      </c>
      <c r="AD592">
        <v>1439</v>
      </c>
      <c r="AE592">
        <v>0</v>
      </c>
    </row>
    <row r="593" spans="1:31" x14ac:dyDescent="0.2">
      <c r="A593" t="s">
        <v>37</v>
      </c>
      <c r="B593" s="17">
        <v>42850.416666666664</v>
      </c>
      <c r="C593">
        <f>(D593+E593)/2</f>
        <v>26.3</v>
      </c>
      <c r="D593">
        <v>27</v>
      </c>
      <c r="E593">
        <v>25.6</v>
      </c>
      <c r="F593">
        <v>75</v>
      </c>
      <c r="G593">
        <v>378.1</v>
      </c>
      <c r="H593" s="19">
        <f t="shared" si="9"/>
        <v>0.37810000000000005</v>
      </c>
      <c r="I593">
        <v>111</v>
      </c>
      <c r="S593">
        <v>84</v>
      </c>
      <c r="T593">
        <v>75</v>
      </c>
      <c r="U593">
        <v>22.1</v>
      </c>
      <c r="V593">
        <v>22.7</v>
      </c>
      <c r="W593">
        <v>22</v>
      </c>
      <c r="X593">
        <v>999.4</v>
      </c>
      <c r="Y593">
        <v>999.4</v>
      </c>
      <c r="Z593">
        <v>998.9</v>
      </c>
      <c r="AA593">
        <v>4.3</v>
      </c>
      <c r="AB593">
        <v>111</v>
      </c>
      <c r="AC593">
        <v>8</v>
      </c>
      <c r="AD593">
        <v>378.1</v>
      </c>
      <c r="AE593">
        <v>0</v>
      </c>
    </row>
    <row r="594" spans="1:31" x14ac:dyDescent="0.2">
      <c r="A594" t="s">
        <v>37</v>
      </c>
      <c r="B594" s="17">
        <v>42850.375</v>
      </c>
      <c r="C594">
        <f>(D594+E594)/2</f>
        <v>25.75</v>
      </c>
      <c r="D594">
        <v>26.1</v>
      </c>
      <c r="E594">
        <v>25.4</v>
      </c>
      <c r="F594">
        <v>84</v>
      </c>
      <c r="G594">
        <v>18.7</v>
      </c>
      <c r="H594" s="19">
        <f t="shared" si="9"/>
        <v>1.8699999999999998E-2</v>
      </c>
      <c r="I594">
        <v>101</v>
      </c>
      <c r="S594">
        <v>84</v>
      </c>
      <c r="T594">
        <v>82</v>
      </c>
      <c r="U594">
        <v>22.6</v>
      </c>
      <c r="V594">
        <v>22.8</v>
      </c>
      <c r="W594">
        <v>22.5</v>
      </c>
      <c r="X594">
        <v>998.9</v>
      </c>
      <c r="Y594">
        <v>998.9</v>
      </c>
      <c r="Z594">
        <v>998.5</v>
      </c>
      <c r="AA594">
        <v>3.8</v>
      </c>
      <c r="AB594">
        <v>101</v>
      </c>
      <c r="AC594">
        <v>8.3000000000000007</v>
      </c>
      <c r="AD594">
        <v>18.7</v>
      </c>
      <c r="AE594">
        <v>0</v>
      </c>
    </row>
    <row r="595" spans="1:31" x14ac:dyDescent="0.2">
      <c r="A595" t="s">
        <v>37</v>
      </c>
      <c r="B595" s="17">
        <v>42850.333333333336</v>
      </c>
      <c r="C595">
        <f>(D595+E595)/2</f>
        <v>26.049999999999997</v>
      </c>
      <c r="D595">
        <v>26.2</v>
      </c>
      <c r="E595">
        <v>25.9</v>
      </c>
      <c r="F595">
        <v>82</v>
      </c>
      <c r="G595">
        <v>-3.34</v>
      </c>
      <c r="H595" s="19">
        <f t="shared" si="9"/>
        <v>-3.3399999999999997E-3</v>
      </c>
      <c r="I595">
        <v>110</v>
      </c>
      <c r="S595">
        <v>84</v>
      </c>
      <c r="T595">
        <v>82</v>
      </c>
      <c r="U595">
        <v>22.8</v>
      </c>
      <c r="V595">
        <v>23.1</v>
      </c>
      <c r="W595">
        <v>22.8</v>
      </c>
      <c r="X595">
        <v>998.5</v>
      </c>
      <c r="Y595">
        <v>998.5</v>
      </c>
      <c r="Z595">
        <v>998.2</v>
      </c>
      <c r="AA595">
        <v>4.7</v>
      </c>
      <c r="AB595">
        <v>110</v>
      </c>
      <c r="AC595">
        <v>8.4</v>
      </c>
      <c r="AD595">
        <v>-3.34</v>
      </c>
      <c r="AE595">
        <v>0</v>
      </c>
    </row>
    <row r="596" spans="1:31" x14ac:dyDescent="0.2">
      <c r="A596" t="s">
        <v>37</v>
      </c>
      <c r="B596" s="17">
        <v>42850.291666666664</v>
      </c>
      <c r="C596">
        <f>(D596+E596)/2</f>
        <v>25.950000000000003</v>
      </c>
      <c r="D596">
        <v>26.1</v>
      </c>
      <c r="E596">
        <v>25.8</v>
      </c>
      <c r="F596">
        <v>83</v>
      </c>
      <c r="G596">
        <v>-3.38</v>
      </c>
      <c r="H596" s="19">
        <f t="shared" si="9"/>
        <v>-3.3799999999999998E-3</v>
      </c>
      <c r="I596">
        <v>114</v>
      </c>
      <c r="S596">
        <v>85</v>
      </c>
      <c r="T596">
        <v>83</v>
      </c>
      <c r="U596">
        <v>23.1</v>
      </c>
      <c r="V596">
        <v>23.2</v>
      </c>
      <c r="W596">
        <v>23</v>
      </c>
      <c r="X596">
        <v>998.3</v>
      </c>
      <c r="Y596">
        <v>998.4</v>
      </c>
      <c r="Z596">
        <v>998.2</v>
      </c>
      <c r="AA596">
        <v>4</v>
      </c>
      <c r="AB596">
        <v>114</v>
      </c>
      <c r="AC596">
        <v>7</v>
      </c>
      <c r="AD596">
        <v>-3.38</v>
      </c>
      <c r="AE596">
        <v>0</v>
      </c>
    </row>
    <row r="597" spans="1:31" x14ac:dyDescent="0.2">
      <c r="A597" t="s">
        <v>37</v>
      </c>
      <c r="B597" s="17">
        <v>42850.25</v>
      </c>
      <c r="C597">
        <f>(D597+E597)/2</f>
        <v>25.799999999999997</v>
      </c>
      <c r="D597">
        <v>25.9</v>
      </c>
      <c r="E597">
        <v>25.7</v>
      </c>
      <c r="F597">
        <v>84</v>
      </c>
      <c r="G597">
        <v>-3.48</v>
      </c>
      <c r="H597" s="19">
        <f t="shared" si="9"/>
        <v>-3.48E-3</v>
      </c>
      <c r="I597">
        <v>112</v>
      </c>
      <c r="S597">
        <v>85</v>
      </c>
      <c r="T597">
        <v>83</v>
      </c>
      <c r="U597">
        <v>23</v>
      </c>
      <c r="V597">
        <v>23.1</v>
      </c>
      <c r="W597">
        <v>22.6</v>
      </c>
      <c r="X597">
        <v>998.3</v>
      </c>
      <c r="Y597">
        <v>998.8</v>
      </c>
      <c r="Z597">
        <v>998.2</v>
      </c>
      <c r="AA597">
        <v>3.1</v>
      </c>
      <c r="AB597">
        <v>112</v>
      </c>
      <c r="AC597">
        <v>5.3</v>
      </c>
      <c r="AD597">
        <v>-3.48</v>
      </c>
      <c r="AE597">
        <v>0</v>
      </c>
    </row>
    <row r="598" spans="1:31" x14ac:dyDescent="0.2">
      <c r="A598" t="s">
        <v>37</v>
      </c>
      <c r="B598" s="17">
        <v>42850.208333333336</v>
      </c>
      <c r="C598">
        <f>(D598+E598)/2</f>
        <v>25.6</v>
      </c>
      <c r="D598">
        <v>25.8</v>
      </c>
      <c r="E598">
        <v>25.4</v>
      </c>
      <c r="F598">
        <v>83</v>
      </c>
      <c r="G598">
        <v>-3.2</v>
      </c>
      <c r="H598" s="19">
        <f t="shared" si="9"/>
        <v>-3.2000000000000002E-3</v>
      </c>
      <c r="I598">
        <v>103</v>
      </c>
      <c r="S598">
        <v>86</v>
      </c>
      <c r="T598">
        <v>83</v>
      </c>
      <c r="U598">
        <v>22.6</v>
      </c>
      <c r="V598">
        <v>23.2</v>
      </c>
      <c r="W598">
        <v>22.5</v>
      </c>
      <c r="X598">
        <v>998.7</v>
      </c>
      <c r="Y598">
        <v>999.4</v>
      </c>
      <c r="Z598">
        <v>998.7</v>
      </c>
      <c r="AA598">
        <v>2.7</v>
      </c>
      <c r="AB598">
        <v>103</v>
      </c>
      <c r="AC598">
        <v>4.5999999999999996</v>
      </c>
      <c r="AD598">
        <v>-3.2</v>
      </c>
      <c r="AE598">
        <v>0</v>
      </c>
    </row>
    <row r="599" spans="1:31" x14ac:dyDescent="0.2">
      <c r="A599" t="s">
        <v>37</v>
      </c>
      <c r="B599" s="17">
        <v>42850.166666666664</v>
      </c>
      <c r="C599">
        <f>(D599+E599)/2</f>
        <v>25.3</v>
      </c>
      <c r="D599">
        <v>25.8</v>
      </c>
      <c r="E599">
        <v>24.8</v>
      </c>
      <c r="F599">
        <v>86</v>
      </c>
      <c r="G599">
        <v>-3.52</v>
      </c>
      <c r="H599" s="19">
        <f t="shared" si="9"/>
        <v>-3.5200000000000001E-3</v>
      </c>
      <c r="I599">
        <v>118</v>
      </c>
      <c r="S599">
        <v>88</v>
      </c>
      <c r="T599">
        <v>86</v>
      </c>
      <c r="U599">
        <v>23.2</v>
      </c>
      <c r="V599">
        <v>23.4</v>
      </c>
      <c r="W599">
        <v>22.6</v>
      </c>
      <c r="X599">
        <v>999.4</v>
      </c>
      <c r="Y599">
        <v>1000.4</v>
      </c>
      <c r="Z599">
        <v>999.4</v>
      </c>
      <c r="AA599">
        <v>2</v>
      </c>
      <c r="AB599">
        <v>118</v>
      </c>
      <c r="AC599">
        <v>3.7</v>
      </c>
      <c r="AD599">
        <v>-3.52</v>
      </c>
      <c r="AE599">
        <v>0</v>
      </c>
    </row>
    <row r="600" spans="1:31" x14ac:dyDescent="0.2">
      <c r="A600" t="s">
        <v>37</v>
      </c>
      <c r="B600" s="17">
        <v>42850.125</v>
      </c>
      <c r="C600">
        <f>(D600+E600)/2</f>
        <v>24.799999999999997</v>
      </c>
      <c r="D600">
        <v>25.2</v>
      </c>
      <c r="E600">
        <v>24.4</v>
      </c>
      <c r="F600">
        <v>87</v>
      </c>
      <c r="G600">
        <v>-3.53</v>
      </c>
      <c r="H600" s="19">
        <f t="shared" si="9"/>
        <v>-3.5299999999999997E-3</v>
      </c>
      <c r="I600">
        <v>259</v>
      </c>
      <c r="S600">
        <v>90</v>
      </c>
      <c r="T600">
        <v>87</v>
      </c>
      <c r="U600">
        <v>22.8</v>
      </c>
      <c r="V600">
        <v>22.9</v>
      </c>
      <c r="W600">
        <v>22.6</v>
      </c>
      <c r="X600">
        <v>1000.4</v>
      </c>
      <c r="Y600">
        <v>1001.1</v>
      </c>
      <c r="Z600">
        <v>1000.4</v>
      </c>
      <c r="AA600">
        <v>0.4</v>
      </c>
      <c r="AB600">
        <v>259</v>
      </c>
      <c r="AC600">
        <v>1.4</v>
      </c>
      <c r="AD600">
        <v>-3.53</v>
      </c>
      <c r="AE600">
        <v>0</v>
      </c>
    </row>
    <row r="601" spans="1:31" x14ac:dyDescent="0.2">
      <c r="A601" t="s">
        <v>37</v>
      </c>
      <c r="B601" s="17">
        <v>42850.083333333336</v>
      </c>
      <c r="C601">
        <f>(D601+E601)/2</f>
        <v>24.5</v>
      </c>
      <c r="D601">
        <v>24.6</v>
      </c>
      <c r="E601">
        <v>24.4</v>
      </c>
      <c r="F601">
        <v>90</v>
      </c>
      <c r="G601">
        <v>-3.43</v>
      </c>
      <c r="H601" s="19">
        <f t="shared" si="9"/>
        <v>-3.4300000000000003E-3</v>
      </c>
      <c r="I601">
        <v>115</v>
      </c>
      <c r="S601">
        <v>91</v>
      </c>
      <c r="T601">
        <v>90</v>
      </c>
      <c r="U601">
        <v>22.6</v>
      </c>
      <c r="V601">
        <v>22.9</v>
      </c>
      <c r="W601">
        <v>22.6</v>
      </c>
      <c r="X601">
        <v>1001.1</v>
      </c>
      <c r="Y601">
        <v>1001.4</v>
      </c>
      <c r="Z601">
        <v>1001.1</v>
      </c>
      <c r="AA601">
        <v>0.5</v>
      </c>
      <c r="AB601">
        <v>115</v>
      </c>
      <c r="AC601">
        <v>1.2</v>
      </c>
      <c r="AD601">
        <v>-3.43</v>
      </c>
      <c r="AE601">
        <v>0</v>
      </c>
    </row>
    <row r="602" spans="1:31" x14ac:dyDescent="0.2">
      <c r="A602" t="s">
        <v>37</v>
      </c>
      <c r="B602" s="17">
        <v>42850</v>
      </c>
      <c r="C602">
        <f>(D602+E602)/2</f>
        <v>25.15</v>
      </c>
      <c r="D602">
        <v>25.4</v>
      </c>
      <c r="E602">
        <v>24.9</v>
      </c>
      <c r="F602">
        <v>90</v>
      </c>
      <c r="G602">
        <v>-3.2</v>
      </c>
      <c r="H602" s="19">
        <f t="shared" si="9"/>
        <v>-3.2000000000000002E-3</v>
      </c>
      <c r="I602">
        <v>196</v>
      </c>
      <c r="S602">
        <v>90</v>
      </c>
      <c r="T602">
        <v>88</v>
      </c>
      <c r="U602">
        <v>23.3</v>
      </c>
      <c r="V602">
        <v>23.6</v>
      </c>
      <c r="W602">
        <v>23</v>
      </c>
      <c r="X602">
        <v>1001.1</v>
      </c>
      <c r="Y602">
        <v>1001.1</v>
      </c>
      <c r="Z602">
        <v>1000.3</v>
      </c>
      <c r="AA602">
        <v>0.3</v>
      </c>
      <c r="AB602">
        <v>196</v>
      </c>
      <c r="AC602">
        <v>2.2000000000000002</v>
      </c>
      <c r="AD602">
        <v>-3.2</v>
      </c>
      <c r="AE602">
        <v>0</v>
      </c>
    </row>
    <row r="603" spans="1:31" x14ac:dyDescent="0.2">
      <c r="A603" t="s">
        <v>37</v>
      </c>
      <c r="B603" s="17">
        <v>42850.041666666664</v>
      </c>
      <c r="C603">
        <f>(D603+E603)/2</f>
        <v>24.75</v>
      </c>
      <c r="D603">
        <v>25</v>
      </c>
      <c r="E603">
        <v>24.5</v>
      </c>
      <c r="F603">
        <v>90</v>
      </c>
      <c r="G603">
        <v>-3.32</v>
      </c>
      <c r="H603" s="19">
        <f t="shared" si="9"/>
        <v>-3.32E-3</v>
      </c>
      <c r="I603">
        <v>81</v>
      </c>
      <c r="S603">
        <v>91</v>
      </c>
      <c r="T603">
        <v>90</v>
      </c>
      <c r="U603">
        <v>22.9</v>
      </c>
      <c r="V603">
        <v>23.4</v>
      </c>
      <c r="W603">
        <v>22.9</v>
      </c>
      <c r="X603">
        <v>1001.4</v>
      </c>
      <c r="Y603">
        <v>1001.4</v>
      </c>
      <c r="Z603">
        <v>1001.1</v>
      </c>
      <c r="AA603">
        <v>0.5</v>
      </c>
      <c r="AB603">
        <v>81</v>
      </c>
      <c r="AC603">
        <v>1.3</v>
      </c>
      <c r="AD603">
        <v>-3.32</v>
      </c>
      <c r="AE603">
        <v>0</v>
      </c>
    </row>
    <row r="604" spans="1:31" x14ac:dyDescent="0.2">
      <c r="A604" t="s">
        <v>37</v>
      </c>
      <c r="B604" s="17">
        <v>42851.958333333336</v>
      </c>
      <c r="C604">
        <f>(D604+E604)/2</f>
        <v>26.15</v>
      </c>
      <c r="D604">
        <v>26.7</v>
      </c>
      <c r="E604">
        <v>25.6</v>
      </c>
      <c r="F604">
        <v>75</v>
      </c>
      <c r="G604">
        <v>-3.54</v>
      </c>
      <c r="H604" s="19">
        <f t="shared" si="9"/>
        <v>-3.5400000000000002E-3</v>
      </c>
      <c r="I604">
        <v>99</v>
      </c>
      <c r="S604">
        <v>75</v>
      </c>
      <c r="T604">
        <v>68</v>
      </c>
      <c r="U604">
        <v>21.4</v>
      </c>
      <c r="V604">
        <v>21.4</v>
      </c>
      <c r="W604">
        <v>20.2</v>
      </c>
      <c r="X604">
        <v>999.9</v>
      </c>
      <c r="Y604">
        <v>999.9</v>
      </c>
      <c r="Z604">
        <v>999.2</v>
      </c>
      <c r="AA604">
        <v>2.5</v>
      </c>
      <c r="AB604">
        <v>99</v>
      </c>
      <c r="AC604">
        <v>4.5</v>
      </c>
      <c r="AD604">
        <v>-3.54</v>
      </c>
      <c r="AE604">
        <v>0</v>
      </c>
    </row>
    <row r="605" spans="1:31" x14ac:dyDescent="0.2">
      <c r="A605" t="s">
        <v>37</v>
      </c>
      <c r="B605" s="17">
        <v>42851.916666666664</v>
      </c>
      <c r="C605">
        <f>(D605+E605)/2</f>
        <v>26.7</v>
      </c>
      <c r="D605">
        <v>27</v>
      </c>
      <c r="E605">
        <v>26.4</v>
      </c>
      <c r="F605">
        <v>69</v>
      </c>
      <c r="G605">
        <v>-3.51</v>
      </c>
      <c r="H605" s="19">
        <f t="shared" si="9"/>
        <v>-3.5099999999999997E-3</v>
      </c>
      <c r="I605">
        <v>112</v>
      </c>
      <c r="S605">
        <v>78</v>
      </c>
      <c r="T605">
        <v>68</v>
      </c>
      <c r="U605">
        <v>20.399999999999999</v>
      </c>
      <c r="V605">
        <v>22.3</v>
      </c>
      <c r="W605">
        <v>20.399999999999999</v>
      </c>
      <c r="X605">
        <v>999.2</v>
      </c>
      <c r="Y605">
        <v>999.2</v>
      </c>
      <c r="Z605">
        <v>998.7</v>
      </c>
      <c r="AA605">
        <v>2.2999999999999998</v>
      </c>
      <c r="AB605">
        <v>112</v>
      </c>
      <c r="AC605">
        <v>4.5</v>
      </c>
      <c r="AD605">
        <v>-3.51</v>
      </c>
      <c r="AE605">
        <v>0</v>
      </c>
    </row>
    <row r="606" spans="1:31" x14ac:dyDescent="0.2">
      <c r="A606" t="s">
        <v>37</v>
      </c>
      <c r="B606" s="17">
        <v>42851.875</v>
      </c>
      <c r="C606">
        <f>(D606+E606)/2</f>
        <v>27.05</v>
      </c>
      <c r="D606">
        <v>27.5</v>
      </c>
      <c r="E606">
        <v>26.6</v>
      </c>
      <c r="F606">
        <v>75</v>
      </c>
      <c r="G606">
        <v>14.94</v>
      </c>
      <c r="H606" s="19">
        <f t="shared" si="9"/>
        <v>1.494E-2</v>
      </c>
      <c r="I606">
        <v>69</v>
      </c>
      <c r="S606">
        <v>75</v>
      </c>
      <c r="T606">
        <v>71</v>
      </c>
      <c r="U606">
        <v>21.9</v>
      </c>
      <c r="V606">
        <v>22.1</v>
      </c>
      <c r="W606">
        <v>21.6</v>
      </c>
      <c r="X606">
        <v>998.7</v>
      </c>
      <c r="Y606">
        <v>998.7</v>
      </c>
      <c r="Z606">
        <v>997.8</v>
      </c>
      <c r="AA606">
        <v>1.8</v>
      </c>
      <c r="AB606">
        <v>69</v>
      </c>
      <c r="AC606">
        <v>5.5</v>
      </c>
      <c r="AD606">
        <v>14.94</v>
      </c>
      <c r="AE606">
        <v>0</v>
      </c>
    </row>
    <row r="607" spans="1:31" x14ac:dyDescent="0.2">
      <c r="A607" t="s">
        <v>37</v>
      </c>
      <c r="B607" s="17">
        <v>42851.833333333336</v>
      </c>
      <c r="C607">
        <f>(D607+E607)/2</f>
        <v>27.549999999999997</v>
      </c>
      <c r="D607">
        <v>27.9</v>
      </c>
      <c r="E607">
        <v>27.2</v>
      </c>
      <c r="F607">
        <v>72</v>
      </c>
      <c r="G607">
        <v>191.2</v>
      </c>
      <c r="H607" s="19">
        <f t="shared" si="9"/>
        <v>0.19119999999999998</v>
      </c>
      <c r="I607">
        <v>96</v>
      </c>
      <c r="S607">
        <v>79</v>
      </c>
      <c r="T607">
        <v>72</v>
      </c>
      <c r="U607">
        <v>22</v>
      </c>
      <c r="V607">
        <v>23.7</v>
      </c>
      <c r="W607">
        <v>22</v>
      </c>
      <c r="X607">
        <v>997.8</v>
      </c>
      <c r="Y607">
        <v>997.8</v>
      </c>
      <c r="Z607">
        <v>997.4</v>
      </c>
      <c r="AA607">
        <v>3.8</v>
      </c>
      <c r="AB607">
        <v>96</v>
      </c>
      <c r="AC607">
        <v>6.3</v>
      </c>
      <c r="AD607">
        <v>191.2</v>
      </c>
      <c r="AE607">
        <v>0</v>
      </c>
    </row>
    <row r="608" spans="1:31" x14ac:dyDescent="0.2">
      <c r="A608" t="s">
        <v>37</v>
      </c>
      <c r="B608" s="17">
        <v>42851.791666666664</v>
      </c>
      <c r="C608">
        <f>(D608+E608)/2</f>
        <v>29.05</v>
      </c>
      <c r="D608">
        <v>30.5</v>
      </c>
      <c r="E608">
        <v>27.6</v>
      </c>
      <c r="F608">
        <v>78</v>
      </c>
      <c r="G608">
        <v>1242</v>
      </c>
      <c r="H608" s="19">
        <f t="shared" si="9"/>
        <v>1.242</v>
      </c>
      <c r="I608">
        <v>63</v>
      </c>
      <c r="S608">
        <v>79</v>
      </c>
      <c r="T608">
        <v>61</v>
      </c>
      <c r="U608">
        <v>23.5</v>
      </c>
      <c r="V608">
        <v>24.2</v>
      </c>
      <c r="W608">
        <v>22.1</v>
      </c>
      <c r="X608">
        <v>997.4</v>
      </c>
      <c r="Y608">
        <v>997.4</v>
      </c>
      <c r="Z608">
        <v>996.7</v>
      </c>
      <c r="AA608">
        <v>3.6</v>
      </c>
      <c r="AB608">
        <v>63</v>
      </c>
      <c r="AC608">
        <v>7.5</v>
      </c>
      <c r="AD608">
        <v>1242</v>
      </c>
      <c r="AE608">
        <v>0</v>
      </c>
    </row>
    <row r="609" spans="1:31" x14ac:dyDescent="0.2">
      <c r="A609" t="s">
        <v>37</v>
      </c>
      <c r="B609" s="17">
        <v>42851.75</v>
      </c>
      <c r="C609">
        <f>(D609+E609)/2</f>
        <v>30.85</v>
      </c>
      <c r="D609">
        <v>31.4</v>
      </c>
      <c r="E609">
        <v>30.3</v>
      </c>
      <c r="F609">
        <v>62</v>
      </c>
      <c r="G609">
        <v>1453</v>
      </c>
      <c r="H609" s="19">
        <f t="shared" si="9"/>
        <v>1.4530000000000001</v>
      </c>
      <c r="I609">
        <v>99</v>
      </c>
      <c r="S609">
        <v>63</v>
      </c>
      <c r="T609">
        <v>55</v>
      </c>
      <c r="U609">
        <v>22.4</v>
      </c>
      <c r="V609">
        <v>22.8</v>
      </c>
      <c r="W609">
        <v>20.8</v>
      </c>
      <c r="X609">
        <v>996.8</v>
      </c>
      <c r="Y609">
        <v>996.9</v>
      </c>
      <c r="Z609">
        <v>996.6</v>
      </c>
      <c r="AA609">
        <v>4</v>
      </c>
      <c r="AB609">
        <v>99</v>
      </c>
      <c r="AC609">
        <v>7.5</v>
      </c>
      <c r="AD609">
        <v>1453</v>
      </c>
      <c r="AE609">
        <v>0</v>
      </c>
    </row>
    <row r="610" spans="1:31" x14ac:dyDescent="0.2">
      <c r="A610" t="s">
        <v>37</v>
      </c>
      <c r="B610" s="17">
        <v>42851.708333333336</v>
      </c>
      <c r="C610">
        <f>(D610+E610)/2</f>
        <v>31.4</v>
      </c>
      <c r="D610">
        <v>31.9</v>
      </c>
      <c r="E610">
        <v>30.9</v>
      </c>
      <c r="F610">
        <v>56</v>
      </c>
      <c r="G610">
        <v>2976</v>
      </c>
      <c r="H610" s="19">
        <f t="shared" si="9"/>
        <v>2.976</v>
      </c>
      <c r="I610">
        <v>126</v>
      </c>
      <c r="S610">
        <v>58</v>
      </c>
      <c r="T610">
        <v>52</v>
      </c>
      <c r="U610">
        <v>21.4</v>
      </c>
      <c r="V610">
        <v>22</v>
      </c>
      <c r="W610">
        <v>20.5</v>
      </c>
      <c r="X610">
        <v>996.9</v>
      </c>
      <c r="Y610">
        <v>997.5</v>
      </c>
      <c r="Z610">
        <v>996.9</v>
      </c>
      <c r="AA610">
        <v>4.2</v>
      </c>
      <c r="AB610">
        <v>126</v>
      </c>
      <c r="AC610">
        <v>8.3000000000000007</v>
      </c>
      <c r="AD610">
        <v>2976</v>
      </c>
      <c r="AE610">
        <v>0</v>
      </c>
    </row>
    <row r="611" spans="1:31" x14ac:dyDescent="0.2">
      <c r="A611" t="s">
        <v>37</v>
      </c>
      <c r="B611" s="17">
        <v>42851.666666666664</v>
      </c>
      <c r="C611">
        <f>(D611+E611)/2</f>
        <v>31.25</v>
      </c>
      <c r="D611">
        <v>31.7</v>
      </c>
      <c r="E611">
        <v>30.8</v>
      </c>
      <c r="F611">
        <v>58</v>
      </c>
      <c r="G611">
        <v>3285</v>
      </c>
      <c r="H611" s="19">
        <f t="shared" si="9"/>
        <v>3.2850000000000001</v>
      </c>
      <c r="I611">
        <v>123</v>
      </c>
      <c r="S611">
        <v>64</v>
      </c>
      <c r="T611">
        <v>54</v>
      </c>
      <c r="U611">
        <v>22.2</v>
      </c>
      <c r="V611">
        <v>23.6</v>
      </c>
      <c r="W611">
        <v>21.1</v>
      </c>
      <c r="X611">
        <v>997.5</v>
      </c>
      <c r="Y611">
        <v>998.9</v>
      </c>
      <c r="Z611">
        <v>997.5</v>
      </c>
      <c r="AA611">
        <v>3.7</v>
      </c>
      <c r="AB611">
        <v>123</v>
      </c>
      <c r="AC611">
        <v>8</v>
      </c>
      <c r="AD611">
        <v>3285</v>
      </c>
      <c r="AE611">
        <v>0</v>
      </c>
    </row>
    <row r="612" spans="1:31" x14ac:dyDescent="0.2">
      <c r="A612" t="s">
        <v>37</v>
      </c>
      <c r="B612" s="17">
        <v>42851.625</v>
      </c>
      <c r="C612">
        <f>(D612+E612)/2</f>
        <v>30.4</v>
      </c>
      <c r="D612">
        <v>31.2</v>
      </c>
      <c r="E612">
        <v>29.6</v>
      </c>
      <c r="F612">
        <v>61</v>
      </c>
      <c r="G612">
        <v>3104</v>
      </c>
      <c r="H612" s="19">
        <f t="shared" si="9"/>
        <v>3.1040000000000001</v>
      </c>
      <c r="I612">
        <v>116</v>
      </c>
      <c r="S612">
        <v>68</v>
      </c>
      <c r="T612">
        <v>61</v>
      </c>
      <c r="U612">
        <v>22.6</v>
      </c>
      <c r="V612">
        <v>23.8</v>
      </c>
      <c r="W612">
        <v>22.2</v>
      </c>
      <c r="X612">
        <v>998.9</v>
      </c>
      <c r="Y612">
        <v>1000</v>
      </c>
      <c r="Z612">
        <v>998.9</v>
      </c>
      <c r="AA612">
        <v>4</v>
      </c>
      <c r="AB612">
        <v>116</v>
      </c>
      <c r="AC612">
        <v>8.1999999999999993</v>
      </c>
      <c r="AD612">
        <v>3104</v>
      </c>
      <c r="AE612">
        <v>0</v>
      </c>
    </row>
    <row r="613" spans="1:31" x14ac:dyDescent="0.2">
      <c r="A613" t="s">
        <v>37</v>
      </c>
      <c r="B613" s="17">
        <v>42851.583333333336</v>
      </c>
      <c r="C613">
        <f>(D613+E613)/2</f>
        <v>29.45</v>
      </c>
      <c r="D613">
        <v>30.2</v>
      </c>
      <c r="E613">
        <v>28.7</v>
      </c>
      <c r="F613">
        <v>66</v>
      </c>
      <c r="G613">
        <v>2063</v>
      </c>
      <c r="H613" s="19">
        <f t="shared" si="9"/>
        <v>2.0630000000000002</v>
      </c>
      <c r="I613">
        <v>119</v>
      </c>
      <c r="S613">
        <v>72</v>
      </c>
      <c r="T613">
        <v>65</v>
      </c>
      <c r="U613">
        <v>23.1</v>
      </c>
      <c r="V613">
        <v>24.2</v>
      </c>
      <c r="W613">
        <v>22.3</v>
      </c>
      <c r="X613">
        <v>1000</v>
      </c>
      <c r="Y613">
        <v>1000.7</v>
      </c>
      <c r="Z613">
        <v>1000</v>
      </c>
      <c r="AA613">
        <v>4</v>
      </c>
      <c r="AB613">
        <v>119</v>
      </c>
      <c r="AC613">
        <v>8.1999999999999993</v>
      </c>
      <c r="AD613">
        <v>2063</v>
      </c>
      <c r="AE613">
        <v>0</v>
      </c>
    </row>
    <row r="614" spans="1:31" x14ac:dyDescent="0.2">
      <c r="A614" t="s">
        <v>37</v>
      </c>
      <c r="B614" s="17">
        <v>42851.541666666664</v>
      </c>
      <c r="C614">
        <f>(D614+E614)/2</f>
        <v>29.200000000000003</v>
      </c>
      <c r="D614">
        <v>29.8</v>
      </c>
      <c r="E614">
        <v>28.6</v>
      </c>
      <c r="F614">
        <v>71</v>
      </c>
      <c r="G614">
        <v>1925</v>
      </c>
      <c r="H614" s="19">
        <f t="shared" si="9"/>
        <v>1.925</v>
      </c>
      <c r="I614">
        <v>111</v>
      </c>
      <c r="S614">
        <v>73</v>
      </c>
      <c r="T614">
        <v>68</v>
      </c>
      <c r="U614">
        <v>22.9</v>
      </c>
      <c r="V614">
        <v>23.9</v>
      </c>
      <c r="W614">
        <v>22.5</v>
      </c>
      <c r="X614">
        <v>1000.7</v>
      </c>
      <c r="Y614">
        <v>1000.9</v>
      </c>
      <c r="Z614">
        <v>1000.6</v>
      </c>
      <c r="AA614">
        <v>4.0999999999999996</v>
      </c>
      <c r="AB614">
        <v>111</v>
      </c>
      <c r="AC614">
        <v>7.9</v>
      </c>
      <c r="AD614">
        <v>1925</v>
      </c>
      <c r="AE614">
        <v>0</v>
      </c>
    </row>
    <row r="615" spans="1:31" x14ac:dyDescent="0.2">
      <c r="A615" t="s">
        <v>37</v>
      </c>
      <c r="B615" s="17">
        <v>42851.5</v>
      </c>
      <c r="C615">
        <f>(D615+E615)/2</f>
        <v>28.450000000000003</v>
      </c>
      <c r="D615">
        <v>29.1</v>
      </c>
      <c r="E615">
        <v>27.8</v>
      </c>
      <c r="F615">
        <v>73</v>
      </c>
      <c r="G615">
        <v>1821</v>
      </c>
      <c r="H615" s="19">
        <f t="shared" si="9"/>
        <v>1.821</v>
      </c>
      <c r="I615">
        <v>109</v>
      </c>
      <c r="S615">
        <v>76</v>
      </c>
      <c r="T615">
        <v>70</v>
      </c>
      <c r="U615">
        <v>23.4</v>
      </c>
      <c r="V615">
        <v>23.6</v>
      </c>
      <c r="W615">
        <v>22.5</v>
      </c>
      <c r="X615">
        <v>1000.9</v>
      </c>
      <c r="Y615">
        <v>1000.9</v>
      </c>
      <c r="Z615">
        <v>1000.7</v>
      </c>
      <c r="AA615">
        <v>3.9</v>
      </c>
      <c r="AB615">
        <v>109</v>
      </c>
      <c r="AC615">
        <v>7.6</v>
      </c>
      <c r="AD615">
        <v>1821</v>
      </c>
      <c r="AE615">
        <v>0</v>
      </c>
    </row>
    <row r="616" spans="1:31" x14ac:dyDescent="0.2">
      <c r="A616" t="s">
        <v>37</v>
      </c>
      <c r="B616" s="17">
        <v>42851.458333333336</v>
      </c>
      <c r="C616">
        <f>(D616+E616)/2</f>
        <v>28.1</v>
      </c>
      <c r="D616">
        <v>28.4</v>
      </c>
      <c r="E616">
        <v>27.8</v>
      </c>
      <c r="F616">
        <v>74</v>
      </c>
      <c r="G616">
        <v>1336</v>
      </c>
      <c r="H616" s="19">
        <f t="shared" si="9"/>
        <v>1.3360000000000001</v>
      </c>
      <c r="I616">
        <v>118</v>
      </c>
      <c r="S616">
        <v>75</v>
      </c>
      <c r="T616">
        <v>73</v>
      </c>
      <c r="U616">
        <v>23.1</v>
      </c>
      <c r="V616">
        <v>23.4</v>
      </c>
      <c r="W616">
        <v>22.7</v>
      </c>
      <c r="X616">
        <v>1000.7</v>
      </c>
      <c r="Y616">
        <v>1000.7</v>
      </c>
      <c r="Z616">
        <v>999.8</v>
      </c>
      <c r="AA616">
        <v>3.3</v>
      </c>
      <c r="AB616">
        <v>118</v>
      </c>
      <c r="AC616">
        <v>6.6</v>
      </c>
      <c r="AD616">
        <v>1336</v>
      </c>
      <c r="AE616">
        <v>0</v>
      </c>
    </row>
    <row r="617" spans="1:31" x14ac:dyDescent="0.2">
      <c r="A617" t="s">
        <v>37</v>
      </c>
      <c r="B617" s="17">
        <v>42851.416666666664</v>
      </c>
      <c r="C617">
        <f>(D617+E617)/2</f>
        <v>26.950000000000003</v>
      </c>
      <c r="D617">
        <v>27.8</v>
      </c>
      <c r="E617">
        <v>26.1</v>
      </c>
      <c r="F617">
        <v>74</v>
      </c>
      <c r="G617">
        <v>492.4</v>
      </c>
      <c r="H617" s="19">
        <f t="shared" si="9"/>
        <v>0.4924</v>
      </c>
      <c r="I617">
        <v>115</v>
      </c>
      <c r="S617">
        <v>80</v>
      </c>
      <c r="T617">
        <v>74</v>
      </c>
      <c r="U617">
        <v>22.8</v>
      </c>
      <c r="V617">
        <v>23.1</v>
      </c>
      <c r="W617">
        <v>22.4</v>
      </c>
      <c r="X617">
        <v>999.8</v>
      </c>
      <c r="Y617">
        <v>999.8</v>
      </c>
      <c r="Z617">
        <v>999.2</v>
      </c>
      <c r="AA617">
        <v>2.4</v>
      </c>
      <c r="AB617">
        <v>115</v>
      </c>
      <c r="AC617">
        <v>4.5</v>
      </c>
      <c r="AD617">
        <v>492.4</v>
      </c>
      <c r="AE617">
        <v>0</v>
      </c>
    </row>
    <row r="618" spans="1:31" x14ac:dyDescent="0.2">
      <c r="A618" t="s">
        <v>37</v>
      </c>
      <c r="B618" s="17">
        <v>42851.375</v>
      </c>
      <c r="C618">
        <f>(D618+E618)/2</f>
        <v>25.9</v>
      </c>
      <c r="D618">
        <v>26.1</v>
      </c>
      <c r="E618">
        <v>25.7</v>
      </c>
      <c r="F618">
        <v>80</v>
      </c>
      <c r="G618">
        <v>27.51</v>
      </c>
      <c r="H618" s="19">
        <f t="shared" si="9"/>
        <v>2.7510000000000003E-2</v>
      </c>
      <c r="I618">
        <v>113</v>
      </c>
      <c r="S618">
        <v>82</v>
      </c>
      <c r="T618">
        <v>80</v>
      </c>
      <c r="U618">
        <v>22.4</v>
      </c>
      <c r="V618">
        <v>22.4</v>
      </c>
      <c r="W618">
        <v>22.2</v>
      </c>
      <c r="X618">
        <v>999.2</v>
      </c>
      <c r="Y618">
        <v>999.2</v>
      </c>
      <c r="Z618">
        <v>998.4</v>
      </c>
      <c r="AA618">
        <v>2.4</v>
      </c>
      <c r="AB618">
        <v>113</v>
      </c>
      <c r="AC618">
        <v>5.8</v>
      </c>
      <c r="AD618">
        <v>27.51</v>
      </c>
      <c r="AE618">
        <v>0</v>
      </c>
    </row>
    <row r="619" spans="1:31" x14ac:dyDescent="0.2">
      <c r="A619" t="s">
        <v>37</v>
      </c>
      <c r="B619" s="17">
        <v>42851.333333333336</v>
      </c>
      <c r="C619">
        <f>(D619+E619)/2</f>
        <v>25.9</v>
      </c>
      <c r="D619">
        <v>26.1</v>
      </c>
      <c r="E619">
        <v>25.7</v>
      </c>
      <c r="F619">
        <v>81</v>
      </c>
      <c r="G619">
        <v>-3.54</v>
      </c>
      <c r="H619" s="19">
        <f t="shared" si="9"/>
        <v>-3.5400000000000002E-3</v>
      </c>
      <c r="I619">
        <v>108</v>
      </c>
      <c r="S619">
        <v>82</v>
      </c>
      <c r="T619">
        <v>81</v>
      </c>
      <c r="U619">
        <v>22.3</v>
      </c>
      <c r="V619">
        <v>22.9</v>
      </c>
      <c r="W619">
        <v>22.2</v>
      </c>
      <c r="X619">
        <v>998.4</v>
      </c>
      <c r="Y619">
        <v>998.4</v>
      </c>
      <c r="Z619">
        <v>998</v>
      </c>
      <c r="AA619">
        <v>3</v>
      </c>
      <c r="AB619">
        <v>108</v>
      </c>
      <c r="AC619">
        <v>7.6</v>
      </c>
      <c r="AD619">
        <v>-3.54</v>
      </c>
      <c r="AE619">
        <v>0</v>
      </c>
    </row>
    <row r="620" spans="1:31" x14ac:dyDescent="0.2">
      <c r="A620" t="s">
        <v>37</v>
      </c>
      <c r="B620" s="17">
        <v>42851.291666666664</v>
      </c>
      <c r="C620">
        <f>(D620+E620)/2</f>
        <v>26.1</v>
      </c>
      <c r="D620">
        <v>26.2</v>
      </c>
      <c r="E620">
        <v>26</v>
      </c>
      <c r="F620">
        <v>82</v>
      </c>
      <c r="G620">
        <v>-3.53</v>
      </c>
      <c r="H620" s="19">
        <f t="shared" si="9"/>
        <v>-3.5299999999999997E-3</v>
      </c>
      <c r="I620">
        <v>119</v>
      </c>
      <c r="S620">
        <v>83</v>
      </c>
      <c r="T620">
        <v>82</v>
      </c>
      <c r="U620">
        <v>22.9</v>
      </c>
      <c r="V620">
        <v>23</v>
      </c>
      <c r="W620">
        <v>22.8</v>
      </c>
      <c r="X620">
        <v>998.1</v>
      </c>
      <c r="Y620">
        <v>998.2</v>
      </c>
      <c r="Z620">
        <v>997.9</v>
      </c>
      <c r="AA620">
        <v>3.9</v>
      </c>
      <c r="AB620">
        <v>119</v>
      </c>
      <c r="AC620">
        <v>7</v>
      </c>
      <c r="AD620">
        <v>-3.53</v>
      </c>
      <c r="AE620">
        <v>0</v>
      </c>
    </row>
    <row r="621" spans="1:31" x14ac:dyDescent="0.2">
      <c r="A621" t="s">
        <v>37</v>
      </c>
      <c r="B621" s="17">
        <v>42851.25</v>
      </c>
      <c r="C621">
        <f>(D621+E621)/2</f>
        <v>26.200000000000003</v>
      </c>
      <c r="D621">
        <v>26.3</v>
      </c>
      <c r="E621">
        <v>26.1</v>
      </c>
      <c r="F621">
        <v>82</v>
      </c>
      <c r="G621">
        <v>-3.54</v>
      </c>
      <c r="H621" s="19">
        <f t="shared" si="9"/>
        <v>-3.5400000000000002E-3</v>
      </c>
      <c r="I621">
        <v>115</v>
      </c>
      <c r="S621">
        <v>83</v>
      </c>
      <c r="T621">
        <v>82</v>
      </c>
      <c r="U621">
        <v>22.9</v>
      </c>
      <c r="V621">
        <v>23</v>
      </c>
      <c r="W621">
        <v>22.9</v>
      </c>
      <c r="X621">
        <v>998</v>
      </c>
      <c r="Y621">
        <v>998.1</v>
      </c>
      <c r="Z621">
        <v>997.9</v>
      </c>
      <c r="AA621">
        <v>4</v>
      </c>
      <c r="AB621">
        <v>115</v>
      </c>
      <c r="AC621">
        <v>8.4</v>
      </c>
      <c r="AD621">
        <v>-3.54</v>
      </c>
      <c r="AE621">
        <v>0</v>
      </c>
    </row>
    <row r="622" spans="1:31" x14ac:dyDescent="0.2">
      <c r="A622" t="s">
        <v>37</v>
      </c>
      <c r="B622" s="17">
        <v>42851.208333333336</v>
      </c>
      <c r="C622">
        <f>(D622+E622)/2</f>
        <v>26.25</v>
      </c>
      <c r="D622">
        <v>26.4</v>
      </c>
      <c r="E622">
        <v>26.1</v>
      </c>
      <c r="F622">
        <v>82</v>
      </c>
      <c r="G622">
        <v>-3.54</v>
      </c>
      <c r="H622" s="19">
        <f t="shared" si="9"/>
        <v>-3.5400000000000002E-3</v>
      </c>
      <c r="I622">
        <v>116</v>
      </c>
      <c r="S622">
        <v>83</v>
      </c>
      <c r="T622">
        <v>81</v>
      </c>
      <c r="U622">
        <v>23</v>
      </c>
      <c r="V622">
        <v>23</v>
      </c>
      <c r="W622">
        <v>22.9</v>
      </c>
      <c r="X622">
        <v>998.1</v>
      </c>
      <c r="Y622">
        <v>998.5</v>
      </c>
      <c r="Z622">
        <v>998.1</v>
      </c>
      <c r="AA622">
        <v>3.7</v>
      </c>
      <c r="AB622">
        <v>116</v>
      </c>
      <c r="AC622">
        <v>7.5</v>
      </c>
      <c r="AD622">
        <v>-3.54</v>
      </c>
      <c r="AE622">
        <v>0</v>
      </c>
    </row>
    <row r="623" spans="1:31" x14ac:dyDescent="0.2">
      <c r="A623" t="s">
        <v>37</v>
      </c>
      <c r="B623" s="17">
        <v>42851.166666666664</v>
      </c>
      <c r="C623">
        <f>(D623+E623)/2</f>
        <v>26.35</v>
      </c>
      <c r="D623">
        <v>26.5</v>
      </c>
      <c r="E623">
        <v>26.2</v>
      </c>
      <c r="F623">
        <v>82</v>
      </c>
      <c r="G623">
        <v>-3.54</v>
      </c>
      <c r="H623" s="19">
        <f t="shared" si="9"/>
        <v>-3.5400000000000002E-3</v>
      </c>
      <c r="I623">
        <v>106</v>
      </c>
      <c r="S623">
        <v>82</v>
      </c>
      <c r="T623">
        <v>81</v>
      </c>
      <c r="U623">
        <v>22.9</v>
      </c>
      <c r="V623">
        <v>22.9</v>
      </c>
      <c r="W623">
        <v>22.8</v>
      </c>
      <c r="X623">
        <v>998.5</v>
      </c>
      <c r="Y623">
        <v>999.2</v>
      </c>
      <c r="Z623">
        <v>998.5</v>
      </c>
      <c r="AA623">
        <v>4.0999999999999996</v>
      </c>
      <c r="AB623">
        <v>106</v>
      </c>
      <c r="AC623">
        <v>7.9</v>
      </c>
      <c r="AD623">
        <v>-3.54</v>
      </c>
      <c r="AE623">
        <v>0</v>
      </c>
    </row>
    <row r="624" spans="1:31" x14ac:dyDescent="0.2">
      <c r="A624" t="s">
        <v>37</v>
      </c>
      <c r="B624" s="17">
        <v>42851.125</v>
      </c>
      <c r="C624">
        <f>(D624+E624)/2</f>
        <v>26.200000000000003</v>
      </c>
      <c r="D624">
        <v>26.3</v>
      </c>
      <c r="E624">
        <v>26.1</v>
      </c>
      <c r="F624">
        <v>81</v>
      </c>
      <c r="G624">
        <v>-3.54</v>
      </c>
      <c r="H624" s="19">
        <f t="shared" si="9"/>
        <v>-3.5400000000000002E-3</v>
      </c>
      <c r="I624">
        <v>109</v>
      </c>
      <c r="S624">
        <v>82</v>
      </c>
      <c r="T624">
        <v>81</v>
      </c>
      <c r="U624">
        <v>22.8</v>
      </c>
      <c r="V624">
        <v>22.9</v>
      </c>
      <c r="W624">
        <v>22.7</v>
      </c>
      <c r="X624">
        <v>999.2</v>
      </c>
      <c r="Y624">
        <v>999.7</v>
      </c>
      <c r="Z624">
        <v>999.2</v>
      </c>
      <c r="AA624">
        <v>3.7</v>
      </c>
      <c r="AB624">
        <v>109</v>
      </c>
      <c r="AC624">
        <v>6</v>
      </c>
      <c r="AD624">
        <v>-3.54</v>
      </c>
      <c r="AE624">
        <v>0</v>
      </c>
    </row>
    <row r="625" spans="1:31" x14ac:dyDescent="0.2">
      <c r="A625" t="s">
        <v>37</v>
      </c>
      <c r="B625" s="17">
        <v>42851.083333333336</v>
      </c>
      <c r="C625">
        <f>(D625+E625)/2</f>
        <v>26.4</v>
      </c>
      <c r="D625">
        <v>26.5</v>
      </c>
      <c r="E625">
        <v>26.3</v>
      </c>
      <c r="F625">
        <v>81</v>
      </c>
      <c r="G625">
        <v>-3.54</v>
      </c>
      <c r="H625" s="19">
        <f t="shared" si="9"/>
        <v>-3.5400000000000002E-3</v>
      </c>
      <c r="I625">
        <v>109</v>
      </c>
      <c r="S625">
        <v>81</v>
      </c>
      <c r="T625">
        <v>78</v>
      </c>
      <c r="U625">
        <v>22.7</v>
      </c>
      <c r="V625">
        <v>22.7</v>
      </c>
      <c r="W625">
        <v>22.4</v>
      </c>
      <c r="X625">
        <v>999.7</v>
      </c>
      <c r="Y625">
        <v>1000.1</v>
      </c>
      <c r="Z625">
        <v>999.7</v>
      </c>
      <c r="AA625">
        <v>4.0999999999999996</v>
      </c>
      <c r="AB625">
        <v>109</v>
      </c>
      <c r="AC625">
        <v>7.5</v>
      </c>
      <c r="AD625">
        <v>-3.54</v>
      </c>
      <c r="AE625">
        <v>0</v>
      </c>
    </row>
    <row r="626" spans="1:31" x14ac:dyDescent="0.2">
      <c r="A626" t="s">
        <v>37</v>
      </c>
      <c r="B626" s="17">
        <v>42851.041666666664</v>
      </c>
      <c r="C626">
        <f>(D626+E626)/2</f>
        <v>26.5</v>
      </c>
      <c r="D626">
        <v>26.6</v>
      </c>
      <c r="E626">
        <v>26.4</v>
      </c>
      <c r="F626">
        <v>78</v>
      </c>
      <c r="G626">
        <v>-3.54</v>
      </c>
      <c r="H626" s="19">
        <f t="shared" si="9"/>
        <v>-3.5400000000000002E-3</v>
      </c>
      <c r="I626">
        <v>104</v>
      </c>
      <c r="S626">
        <v>78</v>
      </c>
      <c r="T626">
        <v>77</v>
      </c>
      <c r="U626">
        <v>22.4</v>
      </c>
      <c r="V626">
        <v>22.4</v>
      </c>
      <c r="W626">
        <v>22.1</v>
      </c>
      <c r="X626">
        <v>1000.1</v>
      </c>
      <c r="Y626">
        <v>1000.1</v>
      </c>
      <c r="Z626">
        <v>999.9</v>
      </c>
      <c r="AA626">
        <v>4.5</v>
      </c>
      <c r="AB626">
        <v>104</v>
      </c>
      <c r="AC626">
        <v>7.3</v>
      </c>
      <c r="AD626">
        <v>-3.54</v>
      </c>
      <c r="AE626">
        <v>0</v>
      </c>
    </row>
    <row r="627" spans="1:31" x14ac:dyDescent="0.2">
      <c r="A627" t="s">
        <v>37</v>
      </c>
      <c r="B627" s="17">
        <v>42851</v>
      </c>
      <c r="C627">
        <f>(D627+E627)/2</f>
        <v>26.549999999999997</v>
      </c>
      <c r="D627">
        <v>26.7</v>
      </c>
      <c r="E627">
        <v>26.4</v>
      </c>
      <c r="F627">
        <v>77</v>
      </c>
      <c r="G627">
        <v>-3.54</v>
      </c>
      <c r="H627" s="19">
        <f t="shared" si="9"/>
        <v>-3.5400000000000002E-3</v>
      </c>
      <c r="I627">
        <v>106</v>
      </c>
      <c r="S627">
        <v>77</v>
      </c>
      <c r="T627">
        <v>75</v>
      </c>
      <c r="U627">
        <v>22.1</v>
      </c>
      <c r="V627">
        <v>22.1</v>
      </c>
      <c r="W627">
        <v>21.9</v>
      </c>
      <c r="X627">
        <v>1000</v>
      </c>
      <c r="Y627">
        <v>1000</v>
      </c>
      <c r="Z627">
        <v>999.6</v>
      </c>
      <c r="AA627">
        <v>2.9</v>
      </c>
      <c r="AB627">
        <v>106</v>
      </c>
      <c r="AC627">
        <v>6.9</v>
      </c>
      <c r="AD627">
        <v>-3.54</v>
      </c>
      <c r="AE627">
        <v>0</v>
      </c>
    </row>
    <row r="628" spans="1:31" x14ac:dyDescent="0.2">
      <c r="A628" t="s">
        <v>37</v>
      </c>
      <c r="B628" s="17">
        <v>42852.958333333336</v>
      </c>
      <c r="C628">
        <f>(D628+E628)/2</f>
        <v>26.85</v>
      </c>
      <c r="D628">
        <v>26.9</v>
      </c>
      <c r="E628">
        <v>26.8</v>
      </c>
      <c r="F628">
        <v>82</v>
      </c>
      <c r="G628">
        <v>-3.38</v>
      </c>
      <c r="H628" s="19">
        <f t="shared" si="9"/>
        <v>-3.3799999999999998E-3</v>
      </c>
      <c r="I628">
        <v>97</v>
      </c>
      <c r="S628">
        <v>82</v>
      </c>
      <c r="T628">
        <v>81</v>
      </c>
      <c r="U628">
        <v>23.6</v>
      </c>
      <c r="V628">
        <v>23.6</v>
      </c>
      <c r="W628">
        <v>23.4</v>
      </c>
      <c r="X628">
        <v>1000.4</v>
      </c>
      <c r="Y628">
        <v>1000.4</v>
      </c>
      <c r="Z628">
        <v>999.7</v>
      </c>
      <c r="AA628">
        <v>3.7</v>
      </c>
      <c r="AB628">
        <v>97</v>
      </c>
      <c r="AC628">
        <v>7.1</v>
      </c>
      <c r="AD628">
        <v>-3.38</v>
      </c>
      <c r="AE628">
        <v>0</v>
      </c>
    </row>
    <row r="629" spans="1:31" x14ac:dyDescent="0.2">
      <c r="A629" t="s">
        <v>37</v>
      </c>
      <c r="B629" s="17">
        <v>42852.916666666664</v>
      </c>
      <c r="C629">
        <f>(D629+E629)/2</f>
        <v>27</v>
      </c>
      <c r="D629">
        <v>27.1</v>
      </c>
      <c r="E629">
        <v>26.9</v>
      </c>
      <c r="F629">
        <v>81</v>
      </c>
      <c r="G629">
        <v>-3.28</v>
      </c>
      <c r="H629" s="19">
        <f t="shared" si="9"/>
        <v>-3.2799999999999999E-3</v>
      </c>
      <c r="I629">
        <v>106</v>
      </c>
      <c r="S629">
        <v>81</v>
      </c>
      <c r="T629">
        <v>80</v>
      </c>
      <c r="U629">
        <v>23.4</v>
      </c>
      <c r="V629">
        <v>23.6</v>
      </c>
      <c r="W629">
        <v>23.2</v>
      </c>
      <c r="X629">
        <v>999.7</v>
      </c>
      <c r="Y629">
        <v>999.7</v>
      </c>
      <c r="Z629">
        <v>999.1</v>
      </c>
      <c r="AA629">
        <v>3.4</v>
      </c>
      <c r="AB629">
        <v>106</v>
      </c>
      <c r="AC629">
        <v>7.4</v>
      </c>
      <c r="AD629">
        <v>-3.28</v>
      </c>
      <c r="AE629">
        <v>0</v>
      </c>
    </row>
    <row r="630" spans="1:31" x14ac:dyDescent="0.2">
      <c r="A630" t="s">
        <v>37</v>
      </c>
      <c r="B630" s="17">
        <v>42852.875</v>
      </c>
      <c r="C630">
        <f>(D630+E630)/2</f>
        <v>27.4</v>
      </c>
      <c r="D630">
        <v>27.7</v>
      </c>
      <c r="E630">
        <v>27.1</v>
      </c>
      <c r="F630">
        <v>80</v>
      </c>
      <c r="G630">
        <v>43.78</v>
      </c>
      <c r="H630" s="19">
        <f t="shared" si="9"/>
        <v>4.3779999999999999E-2</v>
      </c>
      <c r="I630">
        <v>108</v>
      </c>
      <c r="S630">
        <v>81</v>
      </c>
      <c r="T630">
        <v>76</v>
      </c>
      <c r="U630">
        <v>23.4</v>
      </c>
      <c r="V630">
        <v>23.6</v>
      </c>
      <c r="W630">
        <v>23.2</v>
      </c>
      <c r="X630">
        <v>999.1</v>
      </c>
      <c r="Y630">
        <v>999.1</v>
      </c>
      <c r="Z630">
        <v>998.7</v>
      </c>
      <c r="AA630">
        <v>3.2</v>
      </c>
      <c r="AB630">
        <v>108</v>
      </c>
      <c r="AC630">
        <v>5.5</v>
      </c>
      <c r="AD630">
        <v>43.78</v>
      </c>
      <c r="AE630">
        <v>0</v>
      </c>
    </row>
    <row r="631" spans="1:31" x14ac:dyDescent="0.2">
      <c r="A631" t="s">
        <v>37</v>
      </c>
      <c r="B631" s="17">
        <v>42852.833333333336</v>
      </c>
      <c r="C631">
        <f>(D631+E631)/2</f>
        <v>27.700000000000003</v>
      </c>
      <c r="D631">
        <v>27.8</v>
      </c>
      <c r="E631">
        <v>27.6</v>
      </c>
      <c r="F631">
        <v>77</v>
      </c>
      <c r="G631">
        <v>327.2</v>
      </c>
      <c r="H631" s="19">
        <f t="shared" si="9"/>
        <v>0.32719999999999999</v>
      </c>
      <c r="I631">
        <v>124</v>
      </c>
      <c r="S631">
        <v>77</v>
      </c>
      <c r="T631">
        <v>75</v>
      </c>
      <c r="U631">
        <v>23.2</v>
      </c>
      <c r="V631">
        <v>23.3</v>
      </c>
      <c r="W631">
        <v>22.9</v>
      </c>
      <c r="X631">
        <v>998.7</v>
      </c>
      <c r="Y631">
        <v>998.7</v>
      </c>
      <c r="Z631">
        <v>998</v>
      </c>
      <c r="AA631">
        <v>1.6</v>
      </c>
      <c r="AB631">
        <v>124</v>
      </c>
      <c r="AC631">
        <v>5.3</v>
      </c>
      <c r="AD631">
        <v>327.2</v>
      </c>
      <c r="AE631">
        <v>0</v>
      </c>
    </row>
    <row r="632" spans="1:31" x14ac:dyDescent="0.2">
      <c r="A632" t="s">
        <v>37</v>
      </c>
      <c r="B632" s="17">
        <v>42852.791666666664</v>
      </c>
      <c r="C632">
        <f>(D632+E632)/2</f>
        <v>27.7</v>
      </c>
      <c r="D632">
        <v>27.9</v>
      </c>
      <c r="E632">
        <v>27.5</v>
      </c>
      <c r="F632">
        <v>76</v>
      </c>
      <c r="G632">
        <v>659.3</v>
      </c>
      <c r="H632" s="19">
        <f t="shared" si="9"/>
        <v>0.6593</v>
      </c>
      <c r="I632">
        <v>110</v>
      </c>
      <c r="S632">
        <v>77</v>
      </c>
      <c r="T632">
        <v>74</v>
      </c>
      <c r="U632">
        <v>23.2</v>
      </c>
      <c r="V632">
        <v>23.4</v>
      </c>
      <c r="W632">
        <v>22.7</v>
      </c>
      <c r="X632">
        <v>998.1</v>
      </c>
      <c r="Y632">
        <v>998.3</v>
      </c>
      <c r="Z632">
        <v>998.1</v>
      </c>
      <c r="AA632">
        <v>2.7</v>
      </c>
      <c r="AB632">
        <v>110</v>
      </c>
      <c r="AC632">
        <v>6</v>
      </c>
      <c r="AD632">
        <v>659.3</v>
      </c>
      <c r="AE632">
        <v>0</v>
      </c>
    </row>
    <row r="633" spans="1:31" x14ac:dyDescent="0.2">
      <c r="A633" t="s">
        <v>37</v>
      </c>
      <c r="B633" s="17">
        <v>42852.75</v>
      </c>
      <c r="C633">
        <f>(D633+E633)/2</f>
        <v>27.9</v>
      </c>
      <c r="D633">
        <v>28.8</v>
      </c>
      <c r="E633">
        <v>27</v>
      </c>
      <c r="F633">
        <v>76</v>
      </c>
      <c r="G633">
        <v>538</v>
      </c>
      <c r="H633" s="19">
        <f t="shared" si="9"/>
        <v>0.53800000000000003</v>
      </c>
      <c r="I633">
        <v>118</v>
      </c>
      <c r="S633">
        <v>82</v>
      </c>
      <c r="T633">
        <v>73</v>
      </c>
      <c r="U633">
        <v>22.9</v>
      </c>
      <c r="V633">
        <v>24</v>
      </c>
      <c r="W633">
        <v>22.8</v>
      </c>
      <c r="X633">
        <v>998.2</v>
      </c>
      <c r="Y633">
        <v>998.5</v>
      </c>
      <c r="Z633">
        <v>998.2</v>
      </c>
      <c r="AA633">
        <v>3.3</v>
      </c>
      <c r="AB633">
        <v>118</v>
      </c>
      <c r="AC633">
        <v>7.3</v>
      </c>
      <c r="AD633">
        <v>538</v>
      </c>
      <c r="AE633">
        <v>0.4</v>
      </c>
    </row>
    <row r="634" spans="1:31" x14ac:dyDescent="0.2">
      <c r="A634" t="s">
        <v>37</v>
      </c>
      <c r="B634" s="17">
        <v>42852.708333333336</v>
      </c>
      <c r="C634">
        <f>(D634+E634)/2</f>
        <v>29.65</v>
      </c>
      <c r="D634">
        <v>30.5</v>
      </c>
      <c r="E634">
        <v>28.8</v>
      </c>
      <c r="F634">
        <v>73</v>
      </c>
      <c r="G634">
        <v>2238</v>
      </c>
      <c r="H634" s="19">
        <f t="shared" si="9"/>
        <v>2.238</v>
      </c>
      <c r="I634">
        <v>87</v>
      </c>
      <c r="S634">
        <v>73</v>
      </c>
      <c r="T634">
        <v>66</v>
      </c>
      <c r="U634">
        <v>23.5</v>
      </c>
      <c r="V634">
        <v>24.7</v>
      </c>
      <c r="W634">
        <v>23</v>
      </c>
      <c r="X634">
        <v>998.4</v>
      </c>
      <c r="Y634">
        <v>999.1</v>
      </c>
      <c r="Z634">
        <v>998.4</v>
      </c>
      <c r="AA634">
        <v>4.2</v>
      </c>
      <c r="AB634">
        <v>87</v>
      </c>
      <c r="AC634">
        <v>10.3</v>
      </c>
      <c r="AD634">
        <v>2238</v>
      </c>
      <c r="AE634">
        <v>0</v>
      </c>
    </row>
    <row r="635" spans="1:31" x14ac:dyDescent="0.2">
      <c r="A635" t="s">
        <v>37</v>
      </c>
      <c r="B635" s="17">
        <v>42852.666666666664</v>
      </c>
      <c r="C635">
        <f>(D635+E635)/2</f>
        <v>29.5</v>
      </c>
      <c r="D635">
        <v>30.4</v>
      </c>
      <c r="E635">
        <v>28.6</v>
      </c>
      <c r="F635">
        <v>68</v>
      </c>
      <c r="G635">
        <v>2697</v>
      </c>
      <c r="H635" s="19">
        <f t="shared" si="9"/>
        <v>2.6970000000000001</v>
      </c>
      <c r="I635">
        <v>106</v>
      </c>
      <c r="S635">
        <v>77</v>
      </c>
      <c r="T635">
        <v>66</v>
      </c>
      <c r="U635">
        <v>23.5</v>
      </c>
      <c r="V635">
        <v>24.8</v>
      </c>
      <c r="W635">
        <v>22.9</v>
      </c>
      <c r="X635">
        <v>999.1</v>
      </c>
      <c r="Y635">
        <v>1000.1</v>
      </c>
      <c r="Z635">
        <v>999.1</v>
      </c>
      <c r="AA635">
        <v>5.9</v>
      </c>
      <c r="AB635">
        <v>106</v>
      </c>
      <c r="AC635">
        <v>10.6</v>
      </c>
      <c r="AD635">
        <v>2697</v>
      </c>
      <c r="AE635">
        <v>0</v>
      </c>
    </row>
    <row r="636" spans="1:31" x14ac:dyDescent="0.2">
      <c r="A636" t="s">
        <v>37</v>
      </c>
      <c r="B636" s="17">
        <v>42852.625</v>
      </c>
      <c r="C636">
        <f>(D636+E636)/2</f>
        <v>28.9</v>
      </c>
      <c r="D636">
        <v>30.2</v>
      </c>
      <c r="E636">
        <v>27.6</v>
      </c>
      <c r="F636">
        <v>73</v>
      </c>
      <c r="G636">
        <v>2869</v>
      </c>
      <c r="H636" s="19">
        <f t="shared" si="9"/>
        <v>2.8690000000000002</v>
      </c>
      <c r="I636">
        <v>108</v>
      </c>
      <c r="S636">
        <v>87</v>
      </c>
      <c r="T636">
        <v>72</v>
      </c>
      <c r="U636">
        <v>24.4</v>
      </c>
      <c r="V636">
        <v>26.4</v>
      </c>
      <c r="W636">
        <v>24.2</v>
      </c>
      <c r="X636">
        <v>1000.1</v>
      </c>
      <c r="Y636">
        <v>1001.5</v>
      </c>
      <c r="Z636">
        <v>1000.1</v>
      </c>
      <c r="AA636">
        <v>4.3</v>
      </c>
      <c r="AB636">
        <v>108</v>
      </c>
      <c r="AC636">
        <v>9.5</v>
      </c>
      <c r="AD636">
        <v>2869</v>
      </c>
      <c r="AE636">
        <v>0.6</v>
      </c>
    </row>
    <row r="637" spans="1:31" x14ac:dyDescent="0.2">
      <c r="A637" t="s">
        <v>37</v>
      </c>
      <c r="B637" s="17">
        <v>42852.583333333336</v>
      </c>
      <c r="C637">
        <f>(D637+E637)/2</f>
        <v>29.15</v>
      </c>
      <c r="D637">
        <v>30.7</v>
      </c>
      <c r="E637">
        <v>27.6</v>
      </c>
      <c r="F637">
        <v>81</v>
      </c>
      <c r="G637">
        <v>2017</v>
      </c>
      <c r="H637" s="19">
        <f t="shared" si="9"/>
        <v>2.0169999999999999</v>
      </c>
      <c r="I637">
        <v>72</v>
      </c>
      <c r="S637">
        <v>81</v>
      </c>
      <c r="T637">
        <v>65</v>
      </c>
      <c r="U637">
        <v>24.4</v>
      </c>
      <c r="V637">
        <v>24.5</v>
      </c>
      <c r="W637">
        <v>22.8</v>
      </c>
      <c r="X637">
        <v>1001.5</v>
      </c>
      <c r="Y637">
        <v>1002</v>
      </c>
      <c r="Z637">
        <v>1001.4</v>
      </c>
      <c r="AA637">
        <v>4.2</v>
      </c>
      <c r="AB637">
        <v>72</v>
      </c>
      <c r="AC637">
        <v>8.5</v>
      </c>
      <c r="AD637">
        <v>2017</v>
      </c>
      <c r="AE637">
        <v>0</v>
      </c>
    </row>
    <row r="638" spans="1:31" x14ac:dyDescent="0.2">
      <c r="A638" t="s">
        <v>37</v>
      </c>
      <c r="B638" s="17">
        <v>42852.541666666664</v>
      </c>
      <c r="C638">
        <f>(D638+E638)/2</f>
        <v>29.700000000000003</v>
      </c>
      <c r="D638">
        <v>30.3</v>
      </c>
      <c r="E638">
        <v>29.1</v>
      </c>
      <c r="F638">
        <v>66</v>
      </c>
      <c r="G638">
        <v>2856</v>
      </c>
      <c r="H638" s="19">
        <f t="shared" si="9"/>
        <v>2.8559999999999999</v>
      </c>
      <c r="I638">
        <v>104</v>
      </c>
      <c r="S638">
        <v>71</v>
      </c>
      <c r="T638">
        <v>66</v>
      </c>
      <c r="U638">
        <v>23.3</v>
      </c>
      <c r="V638">
        <v>24.1</v>
      </c>
      <c r="W638">
        <v>22.8</v>
      </c>
      <c r="X638">
        <v>1001.9</v>
      </c>
      <c r="Y638">
        <v>1002.3</v>
      </c>
      <c r="Z638">
        <v>1001.9</v>
      </c>
      <c r="AA638">
        <v>4.7</v>
      </c>
      <c r="AB638">
        <v>104</v>
      </c>
      <c r="AC638">
        <v>8.1999999999999993</v>
      </c>
      <c r="AD638">
        <v>2856</v>
      </c>
      <c r="AE638">
        <v>0</v>
      </c>
    </row>
    <row r="639" spans="1:31" x14ac:dyDescent="0.2">
      <c r="A639" t="s">
        <v>37</v>
      </c>
      <c r="B639" s="17">
        <v>42852.5</v>
      </c>
      <c r="C639">
        <f>(D639+E639)/2</f>
        <v>29.4</v>
      </c>
      <c r="D639">
        <v>29.9</v>
      </c>
      <c r="E639">
        <v>28.9</v>
      </c>
      <c r="F639">
        <v>67</v>
      </c>
      <c r="G639">
        <v>2215</v>
      </c>
      <c r="H639" s="19">
        <f t="shared" si="9"/>
        <v>2.2149999999999999</v>
      </c>
      <c r="I639">
        <v>128</v>
      </c>
      <c r="S639">
        <v>74</v>
      </c>
      <c r="T639">
        <v>67</v>
      </c>
      <c r="U639">
        <v>23</v>
      </c>
      <c r="V639">
        <v>24</v>
      </c>
      <c r="W639">
        <v>22.8</v>
      </c>
      <c r="X639">
        <v>1001.9</v>
      </c>
      <c r="Y639">
        <v>1002</v>
      </c>
      <c r="Z639">
        <v>1001.4</v>
      </c>
      <c r="AA639">
        <v>3.3</v>
      </c>
      <c r="AB639">
        <v>128</v>
      </c>
      <c r="AC639">
        <v>7.3</v>
      </c>
      <c r="AD639">
        <v>2215</v>
      </c>
      <c r="AE639">
        <v>0</v>
      </c>
    </row>
    <row r="640" spans="1:31" x14ac:dyDescent="0.2">
      <c r="A640" t="s">
        <v>37</v>
      </c>
      <c r="B640" s="17">
        <v>42852.458333333336</v>
      </c>
      <c r="C640">
        <f>(D640+E640)/2</f>
        <v>28.700000000000003</v>
      </c>
      <c r="D640">
        <v>29.1</v>
      </c>
      <c r="E640">
        <v>28.3</v>
      </c>
      <c r="F640">
        <v>74</v>
      </c>
      <c r="G640">
        <v>1430</v>
      </c>
      <c r="H640" s="19">
        <f t="shared" si="9"/>
        <v>1.43</v>
      </c>
      <c r="I640">
        <v>111</v>
      </c>
      <c r="S640">
        <v>75</v>
      </c>
      <c r="T640">
        <v>71</v>
      </c>
      <c r="U640">
        <v>23.9</v>
      </c>
      <c r="V640">
        <v>23.9</v>
      </c>
      <c r="W640">
        <v>22.7</v>
      </c>
      <c r="X640">
        <v>1001.6</v>
      </c>
      <c r="Y640">
        <v>1001.6</v>
      </c>
      <c r="Z640">
        <v>1000.3</v>
      </c>
      <c r="AA640">
        <v>3.1</v>
      </c>
      <c r="AB640">
        <v>111</v>
      </c>
      <c r="AC640">
        <v>7</v>
      </c>
      <c r="AD640">
        <v>1430</v>
      </c>
      <c r="AE640">
        <v>0</v>
      </c>
    </row>
    <row r="641" spans="1:31" x14ac:dyDescent="0.2">
      <c r="A641" t="s">
        <v>37</v>
      </c>
      <c r="B641" s="17">
        <v>42852.416666666664</v>
      </c>
      <c r="C641">
        <f>(D641+E641)/2</f>
        <v>27</v>
      </c>
      <c r="D641">
        <v>28.3</v>
      </c>
      <c r="E641">
        <v>25.7</v>
      </c>
      <c r="F641">
        <v>75</v>
      </c>
      <c r="G641">
        <v>315.7</v>
      </c>
      <c r="H641" s="19">
        <f t="shared" si="9"/>
        <v>0.31569999999999998</v>
      </c>
      <c r="I641">
        <v>114</v>
      </c>
      <c r="S641">
        <v>84</v>
      </c>
      <c r="T641">
        <v>73</v>
      </c>
      <c r="U641">
        <v>23.4</v>
      </c>
      <c r="V641">
        <v>23.7</v>
      </c>
      <c r="W641">
        <v>22.7</v>
      </c>
      <c r="X641">
        <v>1000.3</v>
      </c>
      <c r="Y641">
        <v>1000.3</v>
      </c>
      <c r="Z641">
        <v>999.8</v>
      </c>
      <c r="AA641">
        <v>1.2</v>
      </c>
      <c r="AB641">
        <v>114</v>
      </c>
      <c r="AC641">
        <v>2.9</v>
      </c>
      <c r="AD641">
        <v>315.7</v>
      </c>
      <c r="AE641">
        <v>0</v>
      </c>
    </row>
    <row r="642" spans="1:31" x14ac:dyDescent="0.2">
      <c r="A642" t="s">
        <v>37</v>
      </c>
      <c r="B642" s="17">
        <v>42852.375</v>
      </c>
      <c r="C642">
        <f>(D642+E642)/2</f>
        <v>25.8</v>
      </c>
      <c r="D642">
        <v>26</v>
      </c>
      <c r="E642">
        <v>25.6</v>
      </c>
      <c r="F642">
        <v>84</v>
      </c>
      <c r="G642">
        <v>9.8949999999999996</v>
      </c>
      <c r="H642" s="19">
        <f t="shared" si="9"/>
        <v>9.8949999999999993E-3</v>
      </c>
      <c r="I642">
        <v>127</v>
      </c>
      <c r="S642">
        <v>84</v>
      </c>
      <c r="T642">
        <v>82</v>
      </c>
      <c r="U642">
        <v>22.7</v>
      </c>
      <c r="V642">
        <v>22.9</v>
      </c>
      <c r="W642">
        <v>22.5</v>
      </c>
      <c r="X642">
        <v>999.8</v>
      </c>
      <c r="Y642">
        <v>999.8</v>
      </c>
      <c r="Z642">
        <v>999.3</v>
      </c>
      <c r="AA642">
        <v>1.5</v>
      </c>
      <c r="AB642">
        <v>127</v>
      </c>
      <c r="AC642">
        <v>4.5999999999999996</v>
      </c>
      <c r="AD642">
        <v>9.8949999999999996</v>
      </c>
      <c r="AE642">
        <v>0</v>
      </c>
    </row>
    <row r="643" spans="1:31" x14ac:dyDescent="0.2">
      <c r="A643" t="s">
        <v>37</v>
      </c>
      <c r="B643" s="17">
        <v>42852.333333333336</v>
      </c>
      <c r="C643">
        <f>(D643+E643)/2</f>
        <v>26.049999999999997</v>
      </c>
      <c r="D643">
        <v>26.2</v>
      </c>
      <c r="E643">
        <v>25.9</v>
      </c>
      <c r="F643">
        <v>83</v>
      </c>
      <c r="G643">
        <v>-3.54</v>
      </c>
      <c r="H643" s="19">
        <f t="shared" ref="H643:H706" si="10">G643/1000</f>
        <v>-3.5400000000000002E-3</v>
      </c>
      <c r="I643">
        <v>100</v>
      </c>
      <c r="S643">
        <v>83</v>
      </c>
      <c r="T643">
        <v>81</v>
      </c>
      <c r="U643">
        <v>22.8</v>
      </c>
      <c r="V643">
        <v>22.9</v>
      </c>
      <c r="W643">
        <v>22.6</v>
      </c>
      <c r="X643">
        <v>999.3</v>
      </c>
      <c r="Y643">
        <v>999.3</v>
      </c>
      <c r="Z643">
        <v>998.7</v>
      </c>
      <c r="AA643">
        <v>2.9</v>
      </c>
      <c r="AB643">
        <v>100</v>
      </c>
      <c r="AC643">
        <v>5.8</v>
      </c>
      <c r="AD643">
        <v>-3.54</v>
      </c>
      <c r="AE643">
        <v>0</v>
      </c>
    </row>
    <row r="644" spans="1:31" x14ac:dyDescent="0.2">
      <c r="A644" t="s">
        <v>37</v>
      </c>
      <c r="B644" s="17">
        <v>42852.291666666664</v>
      </c>
      <c r="C644">
        <f>(D644+E644)/2</f>
        <v>26.3</v>
      </c>
      <c r="D644">
        <v>26.5</v>
      </c>
      <c r="E644">
        <v>26.1</v>
      </c>
      <c r="F644">
        <v>82</v>
      </c>
      <c r="G644">
        <v>-3.16</v>
      </c>
      <c r="H644" s="19">
        <f t="shared" si="10"/>
        <v>-3.16E-3</v>
      </c>
      <c r="I644">
        <v>104</v>
      </c>
      <c r="S644">
        <v>82</v>
      </c>
      <c r="T644">
        <v>81</v>
      </c>
      <c r="U644">
        <v>22.9</v>
      </c>
      <c r="V644">
        <v>23</v>
      </c>
      <c r="W644">
        <v>22.8</v>
      </c>
      <c r="X644">
        <v>998.7</v>
      </c>
      <c r="Y644">
        <v>998.7</v>
      </c>
      <c r="Z644">
        <v>998.3</v>
      </c>
      <c r="AA644">
        <v>3</v>
      </c>
      <c r="AB644">
        <v>104</v>
      </c>
      <c r="AC644">
        <v>5.6</v>
      </c>
      <c r="AD644">
        <v>-3.16</v>
      </c>
      <c r="AE644">
        <v>0</v>
      </c>
    </row>
    <row r="645" spans="1:31" x14ac:dyDescent="0.2">
      <c r="A645" t="s">
        <v>37</v>
      </c>
      <c r="B645" s="17">
        <v>42852.25</v>
      </c>
      <c r="C645">
        <f>(D645+E645)/2</f>
        <v>26.15</v>
      </c>
      <c r="D645">
        <v>26.4</v>
      </c>
      <c r="E645">
        <v>25.9</v>
      </c>
      <c r="F645">
        <v>82</v>
      </c>
      <c r="G645">
        <v>-3.1</v>
      </c>
      <c r="H645" s="19">
        <f t="shared" si="10"/>
        <v>-3.0999999999999999E-3</v>
      </c>
      <c r="I645">
        <v>118</v>
      </c>
      <c r="S645">
        <v>82</v>
      </c>
      <c r="T645">
        <v>81</v>
      </c>
      <c r="U645">
        <v>23</v>
      </c>
      <c r="V645">
        <v>23</v>
      </c>
      <c r="W645">
        <v>22.5</v>
      </c>
      <c r="X645">
        <v>998.4</v>
      </c>
      <c r="Y645">
        <v>998.6</v>
      </c>
      <c r="Z645">
        <v>998.4</v>
      </c>
      <c r="AA645">
        <v>3</v>
      </c>
      <c r="AB645">
        <v>118</v>
      </c>
      <c r="AC645">
        <v>5.0999999999999996</v>
      </c>
      <c r="AD645">
        <v>-3.1</v>
      </c>
      <c r="AE645">
        <v>0</v>
      </c>
    </row>
    <row r="646" spans="1:31" x14ac:dyDescent="0.2">
      <c r="A646" t="s">
        <v>37</v>
      </c>
      <c r="B646" s="17">
        <v>42852.208333333336</v>
      </c>
      <c r="C646">
        <f>(D646+E646)/2</f>
        <v>25.9</v>
      </c>
      <c r="D646">
        <v>26</v>
      </c>
      <c r="E646">
        <v>25.8</v>
      </c>
      <c r="F646">
        <v>82</v>
      </c>
      <c r="G646">
        <v>-3.54</v>
      </c>
      <c r="H646" s="19">
        <f t="shared" si="10"/>
        <v>-3.5400000000000002E-3</v>
      </c>
      <c r="I646">
        <v>121</v>
      </c>
      <c r="S646">
        <v>83</v>
      </c>
      <c r="T646">
        <v>82</v>
      </c>
      <c r="U646">
        <v>22.6</v>
      </c>
      <c r="V646">
        <v>22.7</v>
      </c>
      <c r="W646">
        <v>22.5</v>
      </c>
      <c r="X646">
        <v>998.6</v>
      </c>
      <c r="Y646">
        <v>999</v>
      </c>
      <c r="Z646">
        <v>998.6</v>
      </c>
      <c r="AA646">
        <v>2.8</v>
      </c>
      <c r="AB646">
        <v>121</v>
      </c>
      <c r="AC646">
        <v>5.0999999999999996</v>
      </c>
      <c r="AD646">
        <v>-3.54</v>
      </c>
      <c r="AE646">
        <v>0</v>
      </c>
    </row>
    <row r="647" spans="1:31" x14ac:dyDescent="0.2">
      <c r="A647" t="s">
        <v>37</v>
      </c>
      <c r="B647" s="17">
        <v>42852.166666666664</v>
      </c>
      <c r="C647">
        <f>(D647+E647)/2</f>
        <v>25.799999999999997</v>
      </c>
      <c r="D647">
        <v>25.9</v>
      </c>
      <c r="E647">
        <v>25.7</v>
      </c>
      <c r="F647">
        <v>82</v>
      </c>
      <c r="G647">
        <v>-3.54</v>
      </c>
      <c r="H647" s="19">
        <f t="shared" si="10"/>
        <v>-3.5400000000000002E-3</v>
      </c>
      <c r="I647">
        <v>111</v>
      </c>
      <c r="S647">
        <v>83</v>
      </c>
      <c r="T647">
        <v>82</v>
      </c>
      <c r="U647">
        <v>22.6</v>
      </c>
      <c r="V647">
        <v>22.6</v>
      </c>
      <c r="W647">
        <v>22.4</v>
      </c>
      <c r="X647">
        <v>999</v>
      </c>
      <c r="Y647">
        <v>999.2</v>
      </c>
      <c r="Z647">
        <v>998.9</v>
      </c>
      <c r="AA647">
        <v>2.7</v>
      </c>
      <c r="AB647">
        <v>111</v>
      </c>
      <c r="AC647">
        <v>4.5999999999999996</v>
      </c>
      <c r="AD647">
        <v>-3.54</v>
      </c>
      <c r="AE647">
        <v>0</v>
      </c>
    </row>
    <row r="648" spans="1:31" x14ac:dyDescent="0.2">
      <c r="A648" t="s">
        <v>37</v>
      </c>
      <c r="B648" s="17">
        <v>42852.125</v>
      </c>
      <c r="C648">
        <f>(D648+E648)/2</f>
        <v>25.85</v>
      </c>
      <c r="D648">
        <v>26</v>
      </c>
      <c r="E648">
        <v>25.7</v>
      </c>
      <c r="F648">
        <v>82</v>
      </c>
      <c r="G648">
        <v>-3.54</v>
      </c>
      <c r="H648" s="19">
        <f t="shared" si="10"/>
        <v>-3.5400000000000002E-3</v>
      </c>
      <c r="I648">
        <v>106</v>
      </c>
      <c r="S648">
        <v>82</v>
      </c>
      <c r="T648">
        <v>79</v>
      </c>
      <c r="U648">
        <v>22.4</v>
      </c>
      <c r="V648">
        <v>22.4</v>
      </c>
      <c r="W648">
        <v>22</v>
      </c>
      <c r="X648">
        <v>999.2</v>
      </c>
      <c r="Y648">
        <v>999.8</v>
      </c>
      <c r="Z648">
        <v>999.2</v>
      </c>
      <c r="AA648">
        <v>2.8</v>
      </c>
      <c r="AB648">
        <v>106</v>
      </c>
      <c r="AC648">
        <v>5</v>
      </c>
      <c r="AD648">
        <v>-3.54</v>
      </c>
      <c r="AE648">
        <v>0</v>
      </c>
    </row>
    <row r="649" spans="1:31" x14ac:dyDescent="0.2">
      <c r="A649" t="s">
        <v>37</v>
      </c>
      <c r="B649" s="17">
        <v>42852.083333333336</v>
      </c>
      <c r="C649">
        <f>(D649+E649)/2</f>
        <v>25.95</v>
      </c>
      <c r="D649">
        <v>26.2</v>
      </c>
      <c r="E649">
        <v>25.7</v>
      </c>
      <c r="F649">
        <v>79</v>
      </c>
      <c r="G649">
        <v>-3.54</v>
      </c>
      <c r="H649" s="19">
        <f t="shared" si="10"/>
        <v>-3.5400000000000002E-3</v>
      </c>
      <c r="I649">
        <v>104</v>
      </c>
      <c r="S649">
        <v>80</v>
      </c>
      <c r="T649">
        <v>78</v>
      </c>
      <c r="U649">
        <v>22.1</v>
      </c>
      <c r="V649">
        <v>22.1</v>
      </c>
      <c r="W649">
        <v>21.9</v>
      </c>
      <c r="X649">
        <v>999.8</v>
      </c>
      <c r="Y649">
        <v>1000</v>
      </c>
      <c r="Z649">
        <v>999.8</v>
      </c>
      <c r="AA649">
        <v>3.5</v>
      </c>
      <c r="AB649">
        <v>104</v>
      </c>
      <c r="AC649">
        <v>5</v>
      </c>
      <c r="AD649">
        <v>-3.54</v>
      </c>
      <c r="AE649">
        <v>0</v>
      </c>
    </row>
    <row r="650" spans="1:31" x14ac:dyDescent="0.2">
      <c r="A650" t="s">
        <v>37</v>
      </c>
      <c r="B650" s="17">
        <v>42852.041666666664</v>
      </c>
      <c r="C650">
        <f>(D650+E650)/2</f>
        <v>26.1</v>
      </c>
      <c r="D650">
        <v>26.4</v>
      </c>
      <c r="E650">
        <v>25.8</v>
      </c>
      <c r="F650">
        <v>78</v>
      </c>
      <c r="G650">
        <v>-3.54</v>
      </c>
      <c r="H650" s="19">
        <f t="shared" si="10"/>
        <v>-3.5400000000000002E-3</v>
      </c>
      <c r="I650">
        <v>100</v>
      </c>
      <c r="S650">
        <v>79</v>
      </c>
      <c r="T650">
        <v>76</v>
      </c>
      <c r="U650">
        <v>22</v>
      </c>
      <c r="V650">
        <v>22.1</v>
      </c>
      <c r="W650">
        <v>21.8</v>
      </c>
      <c r="X650">
        <v>1000</v>
      </c>
      <c r="Y650">
        <v>1000.3</v>
      </c>
      <c r="Z650">
        <v>1000</v>
      </c>
      <c r="AA650">
        <v>2.9</v>
      </c>
      <c r="AB650">
        <v>100</v>
      </c>
      <c r="AC650">
        <v>5.3</v>
      </c>
      <c r="AD650">
        <v>-3.54</v>
      </c>
      <c r="AE650">
        <v>0</v>
      </c>
    </row>
    <row r="651" spans="1:31" x14ac:dyDescent="0.2">
      <c r="A651" t="s">
        <v>37</v>
      </c>
      <c r="B651" s="17">
        <v>42852</v>
      </c>
      <c r="C651">
        <f>(D651+E651)/2</f>
        <v>26.299999999999997</v>
      </c>
      <c r="D651">
        <v>26.4</v>
      </c>
      <c r="E651">
        <v>26.2</v>
      </c>
      <c r="F651">
        <v>77</v>
      </c>
      <c r="G651">
        <v>-3.54</v>
      </c>
      <c r="H651" s="19">
        <f t="shared" si="10"/>
        <v>-3.5400000000000002E-3</v>
      </c>
      <c r="I651">
        <v>115</v>
      </c>
      <c r="S651">
        <v>77</v>
      </c>
      <c r="T651">
        <v>74</v>
      </c>
      <c r="U651">
        <v>21.9</v>
      </c>
      <c r="V651">
        <v>21.9</v>
      </c>
      <c r="W651">
        <v>21.4</v>
      </c>
      <c r="X651">
        <v>1000</v>
      </c>
      <c r="Y651">
        <v>1000.1</v>
      </c>
      <c r="Z651">
        <v>999.9</v>
      </c>
      <c r="AA651">
        <v>2.4</v>
      </c>
      <c r="AB651">
        <v>115</v>
      </c>
      <c r="AC651">
        <v>5.8</v>
      </c>
      <c r="AD651">
        <v>-3.54</v>
      </c>
      <c r="AE651">
        <v>0</v>
      </c>
    </row>
    <row r="652" spans="1:31" x14ac:dyDescent="0.2">
      <c r="A652" t="s">
        <v>37</v>
      </c>
      <c r="B652" s="17">
        <v>42853.958333333336</v>
      </c>
      <c r="C652">
        <f>(D652+E652)/2</f>
        <v>27.05</v>
      </c>
      <c r="D652">
        <v>27.1</v>
      </c>
      <c r="E652">
        <v>27</v>
      </c>
      <c r="F652">
        <v>80</v>
      </c>
      <c r="G652">
        <v>-3.42</v>
      </c>
      <c r="H652" s="19">
        <f t="shared" si="10"/>
        <v>-3.4199999999999999E-3</v>
      </c>
      <c r="I652">
        <v>110</v>
      </c>
      <c r="S652">
        <v>80</v>
      </c>
      <c r="T652">
        <v>78</v>
      </c>
      <c r="U652">
        <v>23.3</v>
      </c>
      <c r="V652">
        <v>23.4</v>
      </c>
      <c r="W652">
        <v>22.9</v>
      </c>
      <c r="X652">
        <v>1000.1</v>
      </c>
      <c r="Y652">
        <v>1000.1</v>
      </c>
      <c r="Z652">
        <v>999.7</v>
      </c>
      <c r="AA652">
        <v>3.9</v>
      </c>
      <c r="AB652">
        <v>110</v>
      </c>
      <c r="AC652">
        <v>8</v>
      </c>
      <c r="AD652">
        <v>-3.42</v>
      </c>
      <c r="AE652">
        <v>0</v>
      </c>
    </row>
    <row r="653" spans="1:31" x14ac:dyDescent="0.2">
      <c r="A653" t="s">
        <v>37</v>
      </c>
      <c r="B653" s="17">
        <v>42853.916666666664</v>
      </c>
      <c r="C653">
        <f>(D653+E653)/2</f>
        <v>27.35</v>
      </c>
      <c r="D653">
        <v>27.6</v>
      </c>
      <c r="E653">
        <v>27.1</v>
      </c>
      <c r="F653">
        <v>79</v>
      </c>
      <c r="G653">
        <v>-3.54</v>
      </c>
      <c r="H653" s="19">
        <f t="shared" si="10"/>
        <v>-3.5400000000000002E-3</v>
      </c>
      <c r="I653">
        <v>105</v>
      </c>
      <c r="S653">
        <v>79</v>
      </c>
      <c r="T653">
        <v>77</v>
      </c>
      <c r="U653">
        <v>23.1</v>
      </c>
      <c r="V653">
        <v>23.4</v>
      </c>
      <c r="W653">
        <v>23</v>
      </c>
      <c r="X653">
        <v>999.7</v>
      </c>
      <c r="Y653">
        <v>999.7</v>
      </c>
      <c r="Z653">
        <v>998.9</v>
      </c>
      <c r="AA653">
        <v>4.0999999999999996</v>
      </c>
      <c r="AB653">
        <v>105</v>
      </c>
      <c r="AC653">
        <v>7.3</v>
      </c>
      <c r="AD653">
        <v>-3.54</v>
      </c>
      <c r="AE653">
        <v>0</v>
      </c>
    </row>
    <row r="654" spans="1:31" x14ac:dyDescent="0.2">
      <c r="A654" t="s">
        <v>37</v>
      </c>
      <c r="B654" s="17">
        <v>42853.875</v>
      </c>
      <c r="C654">
        <f>(D654+E654)/2</f>
        <v>28.1</v>
      </c>
      <c r="D654">
        <v>28.6</v>
      </c>
      <c r="E654">
        <v>27.6</v>
      </c>
      <c r="F654">
        <v>78</v>
      </c>
      <c r="G654">
        <v>42.08</v>
      </c>
      <c r="H654" s="19">
        <f t="shared" si="10"/>
        <v>4.2079999999999999E-2</v>
      </c>
      <c r="I654">
        <v>83</v>
      </c>
      <c r="S654">
        <v>78</v>
      </c>
      <c r="T654">
        <v>74</v>
      </c>
      <c r="U654">
        <v>23.4</v>
      </c>
      <c r="V654">
        <v>23.8</v>
      </c>
      <c r="W654">
        <v>23.4</v>
      </c>
      <c r="X654">
        <v>998.9</v>
      </c>
      <c r="Y654">
        <v>999</v>
      </c>
      <c r="Z654">
        <v>998.2</v>
      </c>
      <c r="AA654">
        <v>4</v>
      </c>
      <c r="AB654">
        <v>83</v>
      </c>
      <c r="AC654">
        <v>6.9</v>
      </c>
      <c r="AD654">
        <v>42.08</v>
      </c>
      <c r="AE654">
        <v>0</v>
      </c>
    </row>
    <row r="655" spans="1:31" x14ac:dyDescent="0.2">
      <c r="A655" t="s">
        <v>37</v>
      </c>
      <c r="B655" s="17">
        <v>42853.833333333336</v>
      </c>
      <c r="C655">
        <f>(D655+E655)/2</f>
        <v>29.15</v>
      </c>
      <c r="D655">
        <v>29.7</v>
      </c>
      <c r="E655">
        <v>28.6</v>
      </c>
      <c r="F655">
        <v>74</v>
      </c>
      <c r="G655">
        <v>160</v>
      </c>
      <c r="H655" s="19">
        <f t="shared" si="10"/>
        <v>0.16</v>
      </c>
      <c r="I655">
        <v>86</v>
      </c>
      <c r="S655">
        <v>74</v>
      </c>
      <c r="T655">
        <v>66</v>
      </c>
      <c r="U655">
        <v>23.5</v>
      </c>
      <c r="V655">
        <v>23.7</v>
      </c>
      <c r="W655">
        <v>22.6</v>
      </c>
      <c r="X655">
        <v>998.3</v>
      </c>
      <c r="Y655">
        <v>998.4</v>
      </c>
      <c r="Z655">
        <v>997.8</v>
      </c>
      <c r="AA655">
        <v>4.0999999999999996</v>
      </c>
      <c r="AB655">
        <v>86</v>
      </c>
      <c r="AC655">
        <v>8.1</v>
      </c>
      <c r="AD655">
        <v>160</v>
      </c>
      <c r="AE655">
        <v>0</v>
      </c>
    </row>
    <row r="656" spans="1:31" x14ac:dyDescent="0.2">
      <c r="A656" t="s">
        <v>37</v>
      </c>
      <c r="B656" s="17">
        <v>42853.791666666664</v>
      </c>
      <c r="C656">
        <f>(D656+E656)/2</f>
        <v>30.450000000000003</v>
      </c>
      <c r="D656">
        <v>31.3</v>
      </c>
      <c r="E656">
        <v>29.6</v>
      </c>
      <c r="F656">
        <v>67</v>
      </c>
      <c r="G656">
        <v>1280</v>
      </c>
      <c r="H656" s="19">
        <f t="shared" si="10"/>
        <v>1.28</v>
      </c>
      <c r="I656">
        <v>99</v>
      </c>
      <c r="S656">
        <v>67</v>
      </c>
      <c r="T656">
        <v>62</v>
      </c>
      <c r="U656">
        <v>22.9</v>
      </c>
      <c r="V656">
        <v>23.5</v>
      </c>
      <c r="W656">
        <v>22.6</v>
      </c>
      <c r="X656">
        <v>997.8</v>
      </c>
      <c r="Y656">
        <v>997.8</v>
      </c>
      <c r="Z656">
        <v>997.7</v>
      </c>
      <c r="AA656">
        <v>4.2</v>
      </c>
      <c r="AB656">
        <v>99</v>
      </c>
      <c r="AC656">
        <v>9.1</v>
      </c>
      <c r="AD656">
        <v>1280</v>
      </c>
      <c r="AE656">
        <v>0</v>
      </c>
    </row>
    <row r="657" spans="1:31" x14ac:dyDescent="0.2">
      <c r="A657" t="s">
        <v>37</v>
      </c>
      <c r="B657" s="17">
        <v>42853.75</v>
      </c>
      <c r="C657">
        <f>(D657+E657)/2</f>
        <v>31.05</v>
      </c>
      <c r="D657">
        <v>31.5</v>
      </c>
      <c r="E657">
        <v>30.6</v>
      </c>
      <c r="F657">
        <v>63</v>
      </c>
      <c r="G657">
        <v>2316</v>
      </c>
      <c r="H657" s="19">
        <f t="shared" si="10"/>
        <v>2.3159999999999998</v>
      </c>
      <c r="I657">
        <v>99</v>
      </c>
      <c r="S657">
        <v>64</v>
      </c>
      <c r="T657">
        <v>60</v>
      </c>
      <c r="U657">
        <v>23.3</v>
      </c>
      <c r="V657">
        <v>23.8</v>
      </c>
      <c r="W657">
        <v>22.3</v>
      </c>
      <c r="X657">
        <v>997.7</v>
      </c>
      <c r="Y657">
        <v>998.1</v>
      </c>
      <c r="Z657">
        <v>997.7</v>
      </c>
      <c r="AA657">
        <v>5.6</v>
      </c>
      <c r="AB657">
        <v>99</v>
      </c>
      <c r="AC657">
        <v>9.1</v>
      </c>
      <c r="AD657">
        <v>2316</v>
      </c>
      <c r="AE657">
        <v>0</v>
      </c>
    </row>
    <row r="658" spans="1:31" x14ac:dyDescent="0.2">
      <c r="A658" t="s">
        <v>37</v>
      </c>
      <c r="B658" s="17">
        <v>42853.708333333336</v>
      </c>
      <c r="C658">
        <f>(D658+E658)/2</f>
        <v>31.45</v>
      </c>
      <c r="D658">
        <v>31.9</v>
      </c>
      <c r="E658">
        <v>31</v>
      </c>
      <c r="F658">
        <v>64</v>
      </c>
      <c r="G658">
        <v>3012</v>
      </c>
      <c r="H658" s="19">
        <f t="shared" si="10"/>
        <v>3.012</v>
      </c>
      <c r="I658">
        <v>112</v>
      </c>
      <c r="S658">
        <v>65</v>
      </c>
      <c r="T658">
        <v>60</v>
      </c>
      <c r="U658">
        <v>23.7</v>
      </c>
      <c r="V658">
        <v>24.4</v>
      </c>
      <c r="W658">
        <v>22.7</v>
      </c>
      <c r="X658">
        <v>998.1</v>
      </c>
      <c r="Y658">
        <v>999.1</v>
      </c>
      <c r="Z658">
        <v>998.1</v>
      </c>
      <c r="AA658">
        <v>4.3</v>
      </c>
      <c r="AB658">
        <v>112</v>
      </c>
      <c r="AC658">
        <v>8.9</v>
      </c>
      <c r="AD658">
        <v>3012</v>
      </c>
      <c r="AE658">
        <v>0</v>
      </c>
    </row>
    <row r="659" spans="1:31" x14ac:dyDescent="0.2">
      <c r="A659" t="s">
        <v>37</v>
      </c>
      <c r="B659" s="17">
        <v>42853.666666666664</v>
      </c>
      <c r="C659">
        <f>(D659+E659)/2</f>
        <v>31.35</v>
      </c>
      <c r="D659">
        <v>31.7</v>
      </c>
      <c r="E659">
        <v>31</v>
      </c>
      <c r="F659">
        <v>62</v>
      </c>
      <c r="G659">
        <v>3259</v>
      </c>
      <c r="H659" s="19">
        <f t="shared" si="10"/>
        <v>3.2589999999999999</v>
      </c>
      <c r="I659">
        <v>127</v>
      </c>
      <c r="S659">
        <v>65</v>
      </c>
      <c r="T659">
        <v>61</v>
      </c>
      <c r="U659">
        <v>23.5</v>
      </c>
      <c r="V659">
        <v>24</v>
      </c>
      <c r="W659">
        <v>23</v>
      </c>
      <c r="X659">
        <v>999.1</v>
      </c>
      <c r="Y659">
        <v>1000.1</v>
      </c>
      <c r="Z659">
        <v>999.1</v>
      </c>
      <c r="AA659">
        <v>4.4000000000000004</v>
      </c>
      <c r="AB659">
        <v>127</v>
      </c>
      <c r="AC659">
        <v>8.6</v>
      </c>
      <c r="AD659">
        <v>3259</v>
      </c>
      <c r="AE659">
        <v>0</v>
      </c>
    </row>
    <row r="660" spans="1:31" x14ac:dyDescent="0.2">
      <c r="A660" t="s">
        <v>37</v>
      </c>
      <c r="B660" s="17">
        <v>42853.625</v>
      </c>
      <c r="C660">
        <f>(D660+E660)/2</f>
        <v>30.8</v>
      </c>
      <c r="D660">
        <v>31.5</v>
      </c>
      <c r="E660">
        <v>30.1</v>
      </c>
      <c r="F660">
        <v>62</v>
      </c>
      <c r="G660">
        <v>3351</v>
      </c>
      <c r="H660" s="19">
        <f t="shared" si="10"/>
        <v>3.351</v>
      </c>
      <c r="I660">
        <v>105</v>
      </c>
      <c r="S660">
        <v>69</v>
      </c>
      <c r="T660">
        <v>62</v>
      </c>
      <c r="U660">
        <v>23.2</v>
      </c>
      <c r="V660">
        <v>24.5</v>
      </c>
      <c r="W660">
        <v>22.4</v>
      </c>
      <c r="X660">
        <v>1000.1</v>
      </c>
      <c r="Y660">
        <v>1000.8</v>
      </c>
      <c r="Z660">
        <v>1000.1</v>
      </c>
      <c r="AA660">
        <v>4.8</v>
      </c>
      <c r="AB660">
        <v>105</v>
      </c>
      <c r="AC660">
        <v>10.199999999999999</v>
      </c>
      <c r="AD660">
        <v>3351</v>
      </c>
      <c r="AE660">
        <v>0</v>
      </c>
    </row>
    <row r="661" spans="1:31" x14ac:dyDescent="0.2">
      <c r="A661" t="s">
        <v>37</v>
      </c>
      <c r="B661" s="17">
        <v>42853.583333333336</v>
      </c>
      <c r="C661">
        <f>(D661+E661)/2</f>
        <v>30.2</v>
      </c>
      <c r="D661">
        <v>31</v>
      </c>
      <c r="E661">
        <v>29.4</v>
      </c>
      <c r="F661">
        <v>68</v>
      </c>
      <c r="G661">
        <v>3057</v>
      </c>
      <c r="H661" s="19">
        <f t="shared" si="10"/>
        <v>3.0569999999999999</v>
      </c>
      <c r="I661">
        <v>108</v>
      </c>
      <c r="S661">
        <v>71</v>
      </c>
      <c r="T661">
        <v>64</v>
      </c>
      <c r="U661">
        <v>24</v>
      </c>
      <c r="V661">
        <v>24.3</v>
      </c>
      <c r="W661">
        <v>22.7</v>
      </c>
      <c r="X661">
        <v>1000.8</v>
      </c>
      <c r="Y661">
        <v>1001.3</v>
      </c>
      <c r="Z661">
        <v>1000.8</v>
      </c>
      <c r="AA661">
        <v>4.7</v>
      </c>
      <c r="AB661">
        <v>108</v>
      </c>
      <c r="AC661">
        <v>9.1</v>
      </c>
      <c r="AD661">
        <v>3057</v>
      </c>
      <c r="AE661">
        <v>0</v>
      </c>
    </row>
    <row r="662" spans="1:31" x14ac:dyDescent="0.2">
      <c r="A662" t="s">
        <v>37</v>
      </c>
      <c r="B662" s="17">
        <v>42853.541666666664</v>
      </c>
      <c r="C662">
        <f>(D662+E662)/2</f>
        <v>30.15</v>
      </c>
      <c r="D662">
        <v>31</v>
      </c>
      <c r="E662">
        <v>29.3</v>
      </c>
      <c r="F662">
        <v>68</v>
      </c>
      <c r="G662">
        <v>2642</v>
      </c>
      <c r="H662" s="19">
        <f t="shared" si="10"/>
        <v>2.6419999999999999</v>
      </c>
      <c r="I662">
        <v>136</v>
      </c>
      <c r="S662">
        <v>69</v>
      </c>
      <c r="T662">
        <v>63</v>
      </c>
      <c r="U662">
        <v>22.9</v>
      </c>
      <c r="V662">
        <v>24.3</v>
      </c>
      <c r="W662">
        <v>22.4</v>
      </c>
      <c r="X662">
        <v>1001.2</v>
      </c>
      <c r="Y662">
        <v>1001.4</v>
      </c>
      <c r="Z662">
        <v>1001</v>
      </c>
      <c r="AA662">
        <v>3.5</v>
      </c>
      <c r="AB662">
        <v>136</v>
      </c>
      <c r="AC662">
        <v>8.6</v>
      </c>
      <c r="AD662">
        <v>2642</v>
      </c>
      <c r="AE662">
        <v>0</v>
      </c>
    </row>
    <row r="663" spans="1:31" x14ac:dyDescent="0.2">
      <c r="A663" t="s">
        <v>37</v>
      </c>
      <c r="B663" s="17">
        <v>42853.5</v>
      </c>
      <c r="C663">
        <f>(D663+E663)/2</f>
        <v>29.45</v>
      </c>
      <c r="D663">
        <v>30</v>
      </c>
      <c r="E663">
        <v>28.9</v>
      </c>
      <c r="F663">
        <v>67</v>
      </c>
      <c r="G663">
        <v>2315</v>
      </c>
      <c r="H663" s="19">
        <f t="shared" si="10"/>
        <v>2.3149999999999999</v>
      </c>
      <c r="I663">
        <v>132</v>
      </c>
      <c r="S663">
        <v>73</v>
      </c>
      <c r="T663">
        <v>66</v>
      </c>
      <c r="U663">
        <v>23.1</v>
      </c>
      <c r="V663">
        <v>24</v>
      </c>
      <c r="W663">
        <v>22.5</v>
      </c>
      <c r="X663">
        <v>1001.3</v>
      </c>
      <c r="Y663">
        <v>1001.4</v>
      </c>
      <c r="Z663">
        <v>1001</v>
      </c>
      <c r="AA663">
        <v>2.9</v>
      </c>
      <c r="AB663">
        <v>132</v>
      </c>
      <c r="AC663">
        <v>8.3000000000000007</v>
      </c>
      <c r="AD663">
        <v>2315</v>
      </c>
      <c r="AE663">
        <v>0</v>
      </c>
    </row>
    <row r="664" spans="1:31" x14ac:dyDescent="0.2">
      <c r="A664" t="s">
        <v>37</v>
      </c>
      <c r="B664" s="17">
        <v>42853.458333333336</v>
      </c>
      <c r="C664">
        <f>(D664+E664)/2</f>
        <v>28.8</v>
      </c>
      <c r="D664">
        <v>29.3</v>
      </c>
      <c r="E664">
        <v>28.3</v>
      </c>
      <c r="F664">
        <v>71</v>
      </c>
      <c r="G664">
        <v>1443</v>
      </c>
      <c r="H664" s="19">
        <f t="shared" si="10"/>
        <v>1.4430000000000001</v>
      </c>
      <c r="I664">
        <v>134</v>
      </c>
      <c r="S664">
        <v>75</v>
      </c>
      <c r="T664">
        <v>70</v>
      </c>
      <c r="U664">
        <v>23.1</v>
      </c>
      <c r="V664">
        <v>24</v>
      </c>
      <c r="W664">
        <v>23</v>
      </c>
      <c r="X664">
        <v>1001</v>
      </c>
      <c r="Y664">
        <v>1001</v>
      </c>
      <c r="Z664">
        <v>999.9</v>
      </c>
      <c r="AA664">
        <v>3.1</v>
      </c>
      <c r="AB664">
        <v>134</v>
      </c>
      <c r="AC664">
        <v>7.5</v>
      </c>
      <c r="AD664">
        <v>1443</v>
      </c>
      <c r="AE664">
        <v>0</v>
      </c>
    </row>
    <row r="665" spans="1:31" x14ac:dyDescent="0.2">
      <c r="A665" t="s">
        <v>37</v>
      </c>
      <c r="B665" s="17">
        <v>42853.416666666664</v>
      </c>
      <c r="C665">
        <f>(D665+E665)/2</f>
        <v>27.049999999999997</v>
      </c>
      <c r="D665">
        <v>28.4</v>
      </c>
      <c r="E665">
        <v>25.7</v>
      </c>
      <c r="F665">
        <v>74</v>
      </c>
      <c r="G665">
        <v>334.7</v>
      </c>
      <c r="H665" s="19">
        <f t="shared" si="10"/>
        <v>0.3347</v>
      </c>
      <c r="I665">
        <v>90</v>
      </c>
      <c r="S665">
        <v>86</v>
      </c>
      <c r="T665">
        <v>74</v>
      </c>
      <c r="U665">
        <v>23.4</v>
      </c>
      <c r="V665">
        <v>23.8</v>
      </c>
      <c r="W665">
        <v>23</v>
      </c>
      <c r="X665">
        <v>999.9</v>
      </c>
      <c r="Y665">
        <v>999.9</v>
      </c>
      <c r="Z665">
        <v>999.4</v>
      </c>
      <c r="AA665">
        <v>1.4</v>
      </c>
      <c r="AB665">
        <v>90</v>
      </c>
      <c r="AC665">
        <v>2.6</v>
      </c>
      <c r="AD665">
        <v>334.7</v>
      </c>
      <c r="AE665">
        <v>0</v>
      </c>
    </row>
    <row r="666" spans="1:31" x14ac:dyDescent="0.2">
      <c r="A666" t="s">
        <v>37</v>
      </c>
      <c r="B666" s="17">
        <v>42853.375</v>
      </c>
      <c r="C666">
        <f>(D666+E666)/2</f>
        <v>26.049999999999997</v>
      </c>
      <c r="D666">
        <v>26.4</v>
      </c>
      <c r="E666">
        <v>25.7</v>
      </c>
      <c r="F666">
        <v>85</v>
      </c>
      <c r="G666">
        <v>12.89</v>
      </c>
      <c r="H666" s="19">
        <f t="shared" si="10"/>
        <v>1.289E-2</v>
      </c>
      <c r="I666">
        <v>90</v>
      </c>
      <c r="S666">
        <v>85</v>
      </c>
      <c r="T666">
        <v>82</v>
      </c>
      <c r="U666">
        <v>23.1</v>
      </c>
      <c r="V666">
        <v>23.1</v>
      </c>
      <c r="W666">
        <v>22.7</v>
      </c>
      <c r="X666">
        <v>999.4</v>
      </c>
      <c r="Y666">
        <v>999.4</v>
      </c>
      <c r="Z666">
        <v>998.9</v>
      </c>
      <c r="AA666">
        <v>1.3</v>
      </c>
      <c r="AB666">
        <v>90</v>
      </c>
      <c r="AC666">
        <v>5.6</v>
      </c>
      <c r="AD666">
        <v>12.89</v>
      </c>
      <c r="AE666">
        <v>0</v>
      </c>
    </row>
    <row r="667" spans="1:31" x14ac:dyDescent="0.2">
      <c r="A667" t="s">
        <v>37</v>
      </c>
      <c r="B667" s="17">
        <v>42853.333333333336</v>
      </c>
      <c r="C667">
        <f>(D667+E667)/2</f>
        <v>26.4</v>
      </c>
      <c r="D667">
        <v>26.5</v>
      </c>
      <c r="E667">
        <v>26.3</v>
      </c>
      <c r="F667">
        <v>82</v>
      </c>
      <c r="G667">
        <v>-3.52</v>
      </c>
      <c r="H667" s="19">
        <f t="shared" si="10"/>
        <v>-3.5200000000000001E-3</v>
      </c>
      <c r="I667">
        <v>122</v>
      </c>
      <c r="S667">
        <v>83</v>
      </c>
      <c r="T667">
        <v>82</v>
      </c>
      <c r="U667">
        <v>23</v>
      </c>
      <c r="V667">
        <v>23.2</v>
      </c>
      <c r="W667">
        <v>23</v>
      </c>
      <c r="X667">
        <v>998.9</v>
      </c>
      <c r="Y667">
        <v>999</v>
      </c>
      <c r="Z667">
        <v>998.9</v>
      </c>
      <c r="AA667">
        <v>2.7</v>
      </c>
      <c r="AB667">
        <v>122</v>
      </c>
      <c r="AC667">
        <v>5.6</v>
      </c>
      <c r="AD667">
        <v>-3.52</v>
      </c>
      <c r="AE667">
        <v>0</v>
      </c>
    </row>
    <row r="668" spans="1:31" x14ac:dyDescent="0.2">
      <c r="A668" t="s">
        <v>37</v>
      </c>
      <c r="B668" s="17">
        <v>42853.291666666664</v>
      </c>
      <c r="C668">
        <f>(D668+E668)/2</f>
        <v>26.6</v>
      </c>
      <c r="D668">
        <v>26.7</v>
      </c>
      <c r="E668">
        <v>26.5</v>
      </c>
      <c r="F668">
        <v>82</v>
      </c>
      <c r="G668">
        <v>-3.38</v>
      </c>
      <c r="H668" s="19">
        <f t="shared" si="10"/>
        <v>-3.3799999999999998E-3</v>
      </c>
      <c r="I668">
        <v>112</v>
      </c>
      <c r="S668">
        <v>83</v>
      </c>
      <c r="T668">
        <v>82</v>
      </c>
      <c r="U668">
        <v>23.2</v>
      </c>
      <c r="V668">
        <v>23.5</v>
      </c>
      <c r="W668">
        <v>23.2</v>
      </c>
      <c r="X668">
        <v>998.9</v>
      </c>
      <c r="Y668">
        <v>998.9</v>
      </c>
      <c r="Z668">
        <v>998.4</v>
      </c>
      <c r="AA668">
        <v>2.9</v>
      </c>
      <c r="AB668">
        <v>112</v>
      </c>
      <c r="AC668">
        <v>5.9</v>
      </c>
      <c r="AD668">
        <v>-3.38</v>
      </c>
      <c r="AE668">
        <v>0</v>
      </c>
    </row>
    <row r="669" spans="1:31" x14ac:dyDescent="0.2">
      <c r="A669" t="s">
        <v>37</v>
      </c>
      <c r="B669" s="17">
        <v>42853.25</v>
      </c>
      <c r="C669">
        <f>(D669+E669)/2</f>
        <v>26.6</v>
      </c>
      <c r="D669">
        <v>26.7</v>
      </c>
      <c r="E669">
        <v>26.5</v>
      </c>
      <c r="F669">
        <v>83</v>
      </c>
      <c r="G669">
        <v>-3.54</v>
      </c>
      <c r="H669" s="19">
        <f t="shared" si="10"/>
        <v>-3.5400000000000002E-3</v>
      </c>
      <c r="I669">
        <v>122</v>
      </c>
      <c r="S669">
        <v>83</v>
      </c>
      <c r="T669">
        <v>82</v>
      </c>
      <c r="U669">
        <v>23.4</v>
      </c>
      <c r="V669">
        <v>23.5</v>
      </c>
      <c r="W669">
        <v>23.4</v>
      </c>
      <c r="X669">
        <v>998.5</v>
      </c>
      <c r="Y669">
        <v>998.8</v>
      </c>
      <c r="Z669">
        <v>998.5</v>
      </c>
      <c r="AA669">
        <v>2.8</v>
      </c>
      <c r="AB669">
        <v>122</v>
      </c>
      <c r="AC669">
        <v>7.7</v>
      </c>
      <c r="AD669">
        <v>-3.54</v>
      </c>
      <c r="AE669">
        <v>0</v>
      </c>
    </row>
    <row r="670" spans="1:31" x14ac:dyDescent="0.2">
      <c r="A670" t="s">
        <v>37</v>
      </c>
      <c r="B670" s="17">
        <v>42853.208333333336</v>
      </c>
      <c r="C670">
        <f>(D670+E670)/2</f>
        <v>26.6</v>
      </c>
      <c r="D670">
        <v>26.7</v>
      </c>
      <c r="E670">
        <v>26.5</v>
      </c>
      <c r="F670">
        <v>83</v>
      </c>
      <c r="G670">
        <v>-3.54</v>
      </c>
      <c r="H670" s="19">
        <f t="shared" si="10"/>
        <v>-3.5400000000000002E-3</v>
      </c>
      <c r="I670">
        <v>112</v>
      </c>
      <c r="S670">
        <v>83</v>
      </c>
      <c r="T670">
        <v>81</v>
      </c>
      <c r="U670">
        <v>23.4</v>
      </c>
      <c r="V670">
        <v>23.4</v>
      </c>
      <c r="W670">
        <v>23.2</v>
      </c>
      <c r="X670">
        <v>998.8</v>
      </c>
      <c r="Y670">
        <v>999.1</v>
      </c>
      <c r="Z670">
        <v>998.7</v>
      </c>
      <c r="AA670">
        <v>3</v>
      </c>
      <c r="AB670">
        <v>112</v>
      </c>
      <c r="AC670">
        <v>7.1</v>
      </c>
      <c r="AD670">
        <v>-3.54</v>
      </c>
      <c r="AE670">
        <v>0</v>
      </c>
    </row>
    <row r="671" spans="1:31" x14ac:dyDescent="0.2">
      <c r="A671" t="s">
        <v>37</v>
      </c>
      <c r="B671" s="17">
        <v>42853.166666666664</v>
      </c>
      <c r="C671">
        <f>(D671+E671)/2</f>
        <v>26.75</v>
      </c>
      <c r="D671">
        <v>26.9</v>
      </c>
      <c r="E671">
        <v>26.6</v>
      </c>
      <c r="F671">
        <v>82</v>
      </c>
      <c r="G671">
        <v>-3.48</v>
      </c>
      <c r="H671" s="19">
        <f t="shared" si="10"/>
        <v>-3.48E-3</v>
      </c>
      <c r="I671">
        <v>105</v>
      </c>
      <c r="S671">
        <v>83</v>
      </c>
      <c r="T671">
        <v>81</v>
      </c>
      <c r="U671">
        <v>23.4</v>
      </c>
      <c r="V671">
        <v>23.7</v>
      </c>
      <c r="W671">
        <v>23.3</v>
      </c>
      <c r="X671">
        <v>999.1</v>
      </c>
      <c r="Y671">
        <v>1000.3</v>
      </c>
      <c r="Z671">
        <v>999.1</v>
      </c>
      <c r="AA671">
        <v>4</v>
      </c>
      <c r="AB671">
        <v>105</v>
      </c>
      <c r="AC671">
        <v>6.5</v>
      </c>
      <c r="AD671">
        <v>-3.48</v>
      </c>
      <c r="AE671">
        <v>0</v>
      </c>
    </row>
    <row r="672" spans="1:31" x14ac:dyDescent="0.2">
      <c r="A672" t="s">
        <v>37</v>
      </c>
      <c r="B672" s="17">
        <v>42853.125</v>
      </c>
      <c r="C672">
        <f>(D672+E672)/2</f>
        <v>26.799999999999997</v>
      </c>
      <c r="D672">
        <v>26.9</v>
      </c>
      <c r="E672">
        <v>26.7</v>
      </c>
      <c r="F672">
        <v>83</v>
      </c>
      <c r="G672">
        <v>-2.92</v>
      </c>
      <c r="H672" s="19">
        <f t="shared" si="10"/>
        <v>-2.9199999999999999E-3</v>
      </c>
      <c r="I672">
        <v>104</v>
      </c>
      <c r="S672">
        <v>83</v>
      </c>
      <c r="T672">
        <v>82</v>
      </c>
      <c r="U672">
        <v>23.7</v>
      </c>
      <c r="V672">
        <v>23.8</v>
      </c>
      <c r="W672">
        <v>23.4</v>
      </c>
      <c r="X672">
        <v>1000.4</v>
      </c>
      <c r="Y672">
        <v>1001</v>
      </c>
      <c r="Z672">
        <v>1000.4</v>
      </c>
      <c r="AA672">
        <v>3.6</v>
      </c>
      <c r="AB672">
        <v>104</v>
      </c>
      <c r="AC672">
        <v>6.2</v>
      </c>
      <c r="AD672">
        <v>-2.92</v>
      </c>
      <c r="AE672">
        <v>0</v>
      </c>
    </row>
    <row r="673" spans="1:31" x14ac:dyDescent="0.2">
      <c r="A673" t="s">
        <v>37</v>
      </c>
      <c r="B673" s="17">
        <v>42853.083333333336</v>
      </c>
      <c r="C673">
        <f>(D673+E673)/2</f>
        <v>26.799999999999997</v>
      </c>
      <c r="D673">
        <v>26.9</v>
      </c>
      <c r="E673">
        <v>26.7</v>
      </c>
      <c r="F673">
        <v>82</v>
      </c>
      <c r="G673">
        <v>-3.17</v>
      </c>
      <c r="H673" s="19">
        <f t="shared" si="10"/>
        <v>-3.1700000000000001E-3</v>
      </c>
      <c r="I673">
        <v>110</v>
      </c>
      <c r="S673">
        <v>82</v>
      </c>
      <c r="T673">
        <v>81</v>
      </c>
      <c r="U673">
        <v>23.4</v>
      </c>
      <c r="V673">
        <v>23.5</v>
      </c>
      <c r="W673">
        <v>23.4</v>
      </c>
      <c r="X673">
        <v>1000.9</v>
      </c>
      <c r="Y673">
        <v>1001.3</v>
      </c>
      <c r="Z673">
        <v>1000.9</v>
      </c>
      <c r="AA673">
        <v>3.7</v>
      </c>
      <c r="AB673">
        <v>110</v>
      </c>
      <c r="AC673">
        <v>7.1</v>
      </c>
      <c r="AD673">
        <v>-3.17</v>
      </c>
      <c r="AE673">
        <v>0</v>
      </c>
    </row>
    <row r="674" spans="1:31" x14ac:dyDescent="0.2">
      <c r="A674" t="s">
        <v>37</v>
      </c>
      <c r="B674" s="17">
        <v>42853.041666666664</v>
      </c>
      <c r="C674">
        <f>(D674+E674)/2</f>
        <v>26.799999999999997</v>
      </c>
      <c r="D674">
        <v>26.9</v>
      </c>
      <c r="E674">
        <v>26.7</v>
      </c>
      <c r="F674">
        <v>82</v>
      </c>
      <c r="G674">
        <v>-3.53</v>
      </c>
      <c r="H674" s="19">
        <f t="shared" si="10"/>
        <v>-3.5299999999999997E-3</v>
      </c>
      <c r="I674">
        <v>112</v>
      </c>
      <c r="S674">
        <v>83</v>
      </c>
      <c r="T674">
        <v>82</v>
      </c>
      <c r="U674">
        <v>23.5</v>
      </c>
      <c r="V674">
        <v>23.6</v>
      </c>
      <c r="W674">
        <v>23.4</v>
      </c>
      <c r="X674">
        <v>1001.1</v>
      </c>
      <c r="Y674">
        <v>1001.1</v>
      </c>
      <c r="Z674">
        <v>1000.9</v>
      </c>
      <c r="AA674">
        <v>3.5</v>
      </c>
      <c r="AB674">
        <v>112</v>
      </c>
      <c r="AC674">
        <v>7.8</v>
      </c>
      <c r="AD674">
        <v>-3.53</v>
      </c>
      <c r="AE674">
        <v>0</v>
      </c>
    </row>
    <row r="675" spans="1:31" x14ac:dyDescent="0.2">
      <c r="A675" t="s">
        <v>37</v>
      </c>
      <c r="B675" s="17">
        <v>42853</v>
      </c>
      <c r="C675">
        <f>(D675+E675)/2</f>
        <v>26.799999999999997</v>
      </c>
      <c r="D675">
        <v>26.9</v>
      </c>
      <c r="E675">
        <v>26.7</v>
      </c>
      <c r="F675">
        <v>83</v>
      </c>
      <c r="G675">
        <v>-3.54</v>
      </c>
      <c r="H675" s="19">
        <f t="shared" si="10"/>
        <v>-3.5400000000000002E-3</v>
      </c>
      <c r="I675">
        <v>111</v>
      </c>
      <c r="S675">
        <v>83</v>
      </c>
      <c r="T675">
        <v>82</v>
      </c>
      <c r="U675">
        <v>23.5</v>
      </c>
      <c r="V675">
        <v>23.7</v>
      </c>
      <c r="W675">
        <v>23.5</v>
      </c>
      <c r="X675">
        <v>1000.9</v>
      </c>
      <c r="Y675">
        <v>1000.9</v>
      </c>
      <c r="Z675">
        <v>1000.4</v>
      </c>
      <c r="AA675">
        <v>3.1</v>
      </c>
      <c r="AB675">
        <v>111</v>
      </c>
      <c r="AC675">
        <v>6.8</v>
      </c>
      <c r="AD675">
        <v>-3.54</v>
      </c>
      <c r="AE675">
        <v>0</v>
      </c>
    </row>
    <row r="676" spans="1:31" x14ac:dyDescent="0.2">
      <c r="A676" t="s">
        <v>37</v>
      </c>
      <c r="B676" s="17">
        <v>42854.958333333336</v>
      </c>
      <c r="C676">
        <f>(D676+E676)/2</f>
        <v>25.85</v>
      </c>
      <c r="D676">
        <v>26.2</v>
      </c>
      <c r="E676">
        <v>25.5</v>
      </c>
      <c r="F676">
        <v>85</v>
      </c>
      <c r="G676">
        <v>0.47599999999999998</v>
      </c>
      <c r="H676" s="19">
        <f t="shared" si="10"/>
        <v>4.7599999999999997E-4</v>
      </c>
      <c r="I676" t="s">
        <v>401</v>
      </c>
      <c r="S676">
        <v>86</v>
      </c>
      <c r="T676">
        <v>83</v>
      </c>
      <c r="U676">
        <v>23</v>
      </c>
      <c r="V676">
        <v>23.2</v>
      </c>
      <c r="W676">
        <v>22.6</v>
      </c>
      <c r="X676">
        <v>1000.7</v>
      </c>
      <c r="Y676">
        <v>1000.7</v>
      </c>
      <c r="Z676">
        <v>1000</v>
      </c>
      <c r="AA676" t="s">
        <v>401</v>
      </c>
      <c r="AB676" t="s">
        <v>401</v>
      </c>
      <c r="AC676" t="s">
        <v>401</v>
      </c>
      <c r="AD676">
        <v>0.47599999999999998</v>
      </c>
      <c r="AE676">
        <v>0</v>
      </c>
    </row>
    <row r="677" spans="1:31" x14ac:dyDescent="0.2">
      <c r="A677" t="s">
        <v>37</v>
      </c>
      <c r="B677" s="17">
        <v>42854.916666666664</v>
      </c>
      <c r="C677">
        <f>(D677+E677)/2</f>
        <v>26.25</v>
      </c>
      <c r="D677">
        <v>26.6</v>
      </c>
      <c r="E677">
        <v>25.9</v>
      </c>
      <c r="F677">
        <v>83</v>
      </c>
      <c r="G677">
        <v>1.5369999999999999</v>
      </c>
      <c r="H677" s="19">
        <f t="shared" si="10"/>
        <v>1.537E-3</v>
      </c>
      <c r="I677" t="s">
        <v>401</v>
      </c>
      <c r="S677">
        <v>88</v>
      </c>
      <c r="T677">
        <v>82</v>
      </c>
      <c r="U677">
        <v>23.2</v>
      </c>
      <c r="V677">
        <v>24</v>
      </c>
      <c r="W677">
        <v>22.9</v>
      </c>
      <c r="X677">
        <v>1000</v>
      </c>
      <c r="Y677">
        <v>1000</v>
      </c>
      <c r="Z677">
        <v>999.5</v>
      </c>
      <c r="AA677" t="s">
        <v>401</v>
      </c>
      <c r="AB677" t="s">
        <v>401</v>
      </c>
      <c r="AC677" t="s">
        <v>401</v>
      </c>
      <c r="AD677">
        <v>1.5369999999999999</v>
      </c>
      <c r="AE677">
        <v>0</v>
      </c>
    </row>
    <row r="678" spans="1:31" x14ac:dyDescent="0.2">
      <c r="A678" t="s">
        <v>37</v>
      </c>
      <c r="B678" s="17">
        <v>42854.875</v>
      </c>
      <c r="C678">
        <f>(D678+E678)/2</f>
        <v>25.75</v>
      </c>
      <c r="D678">
        <v>26.2</v>
      </c>
      <c r="E678">
        <v>25.3</v>
      </c>
      <c r="F678">
        <v>88</v>
      </c>
      <c r="G678">
        <v>26.65</v>
      </c>
      <c r="H678" s="19">
        <f t="shared" si="10"/>
        <v>2.665E-2</v>
      </c>
      <c r="I678" t="s">
        <v>401</v>
      </c>
      <c r="S678">
        <v>88</v>
      </c>
      <c r="T678">
        <v>85</v>
      </c>
      <c r="U678">
        <v>24</v>
      </c>
      <c r="V678">
        <v>24</v>
      </c>
      <c r="W678">
        <v>22.6</v>
      </c>
      <c r="X678">
        <v>999.6</v>
      </c>
      <c r="Y678">
        <v>999.6</v>
      </c>
      <c r="Z678">
        <v>998.2</v>
      </c>
      <c r="AA678" t="s">
        <v>401</v>
      </c>
      <c r="AB678" t="s">
        <v>401</v>
      </c>
      <c r="AC678" t="s">
        <v>401</v>
      </c>
      <c r="AD678">
        <v>26.65</v>
      </c>
      <c r="AE678">
        <v>0</v>
      </c>
    </row>
    <row r="679" spans="1:31" x14ac:dyDescent="0.2">
      <c r="A679" t="s">
        <v>37</v>
      </c>
      <c r="B679" s="17">
        <v>42854.833333333336</v>
      </c>
      <c r="C679">
        <f>(D679+E679)/2</f>
        <v>28.25</v>
      </c>
      <c r="D679">
        <v>31.2</v>
      </c>
      <c r="E679">
        <v>25.3</v>
      </c>
      <c r="F679">
        <v>86</v>
      </c>
      <c r="G679">
        <v>379.5</v>
      </c>
      <c r="H679" s="19">
        <f t="shared" si="10"/>
        <v>0.3795</v>
      </c>
      <c r="I679" t="s">
        <v>401</v>
      </c>
      <c r="S679">
        <v>86</v>
      </c>
      <c r="T679">
        <v>58</v>
      </c>
      <c r="U679">
        <v>22.8</v>
      </c>
      <c r="V679">
        <v>23.2</v>
      </c>
      <c r="W679">
        <v>21.2</v>
      </c>
      <c r="X679">
        <v>998.2</v>
      </c>
      <c r="Y679">
        <v>998.3</v>
      </c>
      <c r="Z679">
        <v>997.6</v>
      </c>
      <c r="AA679" t="s">
        <v>401</v>
      </c>
      <c r="AB679" t="s">
        <v>401</v>
      </c>
      <c r="AC679" t="s">
        <v>401</v>
      </c>
      <c r="AD679">
        <v>379.5</v>
      </c>
      <c r="AE679">
        <v>2.2000000000000002</v>
      </c>
    </row>
    <row r="680" spans="1:31" x14ac:dyDescent="0.2">
      <c r="A680" t="s">
        <v>37</v>
      </c>
      <c r="B680" s="17">
        <v>42854.791666666664</v>
      </c>
      <c r="C680">
        <f>(D680+E680)/2</f>
        <v>31.4</v>
      </c>
      <c r="D680">
        <v>31.7</v>
      </c>
      <c r="E680">
        <v>31.1</v>
      </c>
      <c r="F680">
        <v>58</v>
      </c>
      <c r="G680">
        <v>1613</v>
      </c>
      <c r="H680" s="19">
        <f t="shared" si="10"/>
        <v>1.613</v>
      </c>
      <c r="I680" t="s">
        <v>401</v>
      </c>
      <c r="S680">
        <v>63</v>
      </c>
      <c r="T680">
        <v>57</v>
      </c>
      <c r="U680">
        <v>22</v>
      </c>
      <c r="V680">
        <v>22.9</v>
      </c>
      <c r="W680">
        <v>21.9</v>
      </c>
      <c r="X680">
        <v>997.6</v>
      </c>
      <c r="Y680">
        <v>997.8</v>
      </c>
      <c r="Z680">
        <v>997.5</v>
      </c>
      <c r="AA680" t="s">
        <v>401</v>
      </c>
      <c r="AB680" t="s">
        <v>401</v>
      </c>
      <c r="AC680" t="s">
        <v>401</v>
      </c>
      <c r="AD680">
        <v>1613</v>
      </c>
      <c r="AE680">
        <v>0</v>
      </c>
    </row>
    <row r="681" spans="1:31" x14ac:dyDescent="0.2">
      <c r="A681" t="s">
        <v>37</v>
      </c>
      <c r="B681" s="17">
        <v>42854.75</v>
      </c>
      <c r="C681">
        <f>(D681+E681)/2</f>
        <v>31.05</v>
      </c>
      <c r="D681">
        <v>31.8</v>
      </c>
      <c r="E681">
        <v>30.3</v>
      </c>
      <c r="F681">
        <v>63</v>
      </c>
      <c r="G681">
        <v>1576</v>
      </c>
      <c r="H681" s="19">
        <f t="shared" si="10"/>
        <v>1.5760000000000001</v>
      </c>
      <c r="I681">
        <v>118</v>
      </c>
      <c r="S681">
        <v>64</v>
      </c>
      <c r="T681">
        <v>58</v>
      </c>
      <c r="U681">
        <v>23.6</v>
      </c>
      <c r="V681">
        <v>23.6</v>
      </c>
      <c r="W681">
        <v>22</v>
      </c>
      <c r="X681">
        <v>997.6</v>
      </c>
      <c r="Y681">
        <v>997.8</v>
      </c>
      <c r="Z681">
        <v>997.6</v>
      </c>
      <c r="AA681">
        <v>3.1</v>
      </c>
      <c r="AB681">
        <v>118</v>
      </c>
      <c r="AC681">
        <v>7.3</v>
      </c>
      <c r="AD681">
        <v>1576</v>
      </c>
      <c r="AE681">
        <v>0</v>
      </c>
    </row>
    <row r="682" spans="1:31" x14ac:dyDescent="0.2">
      <c r="A682" t="s">
        <v>37</v>
      </c>
      <c r="B682" s="17">
        <v>42854.708333333336</v>
      </c>
      <c r="C682">
        <f>(D682+E682)/2</f>
        <v>31.65</v>
      </c>
      <c r="D682">
        <v>32.1</v>
      </c>
      <c r="E682">
        <v>31.2</v>
      </c>
      <c r="F682">
        <v>60</v>
      </c>
      <c r="G682">
        <v>3000</v>
      </c>
      <c r="H682" s="19">
        <f t="shared" si="10"/>
        <v>3</v>
      </c>
      <c r="I682">
        <v>115</v>
      </c>
      <c r="S682">
        <v>63</v>
      </c>
      <c r="T682">
        <v>57</v>
      </c>
      <c r="U682">
        <v>23.1</v>
      </c>
      <c r="V682">
        <v>23.6</v>
      </c>
      <c r="W682">
        <v>22.3</v>
      </c>
      <c r="X682">
        <v>997.8</v>
      </c>
      <c r="Y682">
        <v>998.7</v>
      </c>
      <c r="Z682">
        <v>997.8</v>
      </c>
      <c r="AA682">
        <v>3.7</v>
      </c>
      <c r="AB682">
        <v>115</v>
      </c>
      <c r="AC682">
        <v>9</v>
      </c>
      <c r="AD682">
        <v>3000</v>
      </c>
      <c r="AE682">
        <v>0</v>
      </c>
    </row>
    <row r="683" spans="1:31" x14ac:dyDescent="0.2">
      <c r="A683" t="s">
        <v>37</v>
      </c>
      <c r="B683" s="17">
        <v>42854.666666666664</v>
      </c>
      <c r="C683">
        <f>(D683+E683)/2</f>
        <v>31.2</v>
      </c>
      <c r="D683">
        <v>31.7</v>
      </c>
      <c r="E683">
        <v>30.7</v>
      </c>
      <c r="F683">
        <v>63</v>
      </c>
      <c r="G683">
        <v>3212</v>
      </c>
      <c r="H683" s="19">
        <f t="shared" si="10"/>
        <v>3.2120000000000002</v>
      </c>
      <c r="I683">
        <v>117</v>
      </c>
      <c r="S683">
        <v>63</v>
      </c>
      <c r="T683">
        <v>58</v>
      </c>
      <c r="U683">
        <v>23.4</v>
      </c>
      <c r="V683">
        <v>23.4</v>
      </c>
      <c r="W683">
        <v>22.1</v>
      </c>
      <c r="X683">
        <v>998.7</v>
      </c>
      <c r="Y683">
        <v>999.2</v>
      </c>
      <c r="Z683">
        <v>998.7</v>
      </c>
      <c r="AA683">
        <v>5.2</v>
      </c>
      <c r="AB683">
        <v>117</v>
      </c>
      <c r="AC683">
        <v>9</v>
      </c>
      <c r="AD683">
        <v>3212</v>
      </c>
      <c r="AE683">
        <v>0</v>
      </c>
    </row>
    <row r="684" spans="1:31" x14ac:dyDescent="0.2">
      <c r="A684" t="s">
        <v>37</v>
      </c>
      <c r="B684" s="17">
        <v>42854.625</v>
      </c>
      <c r="C684">
        <f>(D684+E684)/2</f>
        <v>30.5</v>
      </c>
      <c r="D684">
        <v>31.4</v>
      </c>
      <c r="E684">
        <v>29.6</v>
      </c>
      <c r="F684">
        <v>63</v>
      </c>
      <c r="G684">
        <v>2719</v>
      </c>
      <c r="H684" s="19">
        <f t="shared" si="10"/>
        <v>2.7189999999999999</v>
      </c>
      <c r="I684">
        <v>152</v>
      </c>
      <c r="S684">
        <v>67</v>
      </c>
      <c r="T684">
        <v>60</v>
      </c>
      <c r="U684">
        <v>23.1</v>
      </c>
      <c r="V684">
        <v>24.1</v>
      </c>
      <c r="W684">
        <v>21.9</v>
      </c>
      <c r="X684">
        <v>999.2</v>
      </c>
      <c r="Y684">
        <v>1000.1</v>
      </c>
      <c r="Z684">
        <v>999.2</v>
      </c>
      <c r="AA684">
        <v>3.5</v>
      </c>
      <c r="AB684">
        <v>152</v>
      </c>
      <c r="AC684">
        <v>7.8</v>
      </c>
      <c r="AD684">
        <v>2719</v>
      </c>
      <c r="AE684">
        <v>0</v>
      </c>
    </row>
    <row r="685" spans="1:31" x14ac:dyDescent="0.2">
      <c r="A685" t="s">
        <v>37</v>
      </c>
      <c r="B685" s="17">
        <v>42854.583333333336</v>
      </c>
      <c r="C685">
        <f>(D685+E685)/2</f>
        <v>29.9</v>
      </c>
      <c r="D685">
        <v>30.8</v>
      </c>
      <c r="E685">
        <v>29</v>
      </c>
      <c r="F685">
        <v>63</v>
      </c>
      <c r="G685">
        <v>2848</v>
      </c>
      <c r="H685" s="19">
        <f t="shared" si="10"/>
        <v>2.8479999999999999</v>
      </c>
      <c r="I685">
        <v>123</v>
      </c>
      <c r="S685">
        <v>67</v>
      </c>
      <c r="T685">
        <v>62</v>
      </c>
      <c r="U685">
        <v>22.8</v>
      </c>
      <c r="V685">
        <v>23.5</v>
      </c>
      <c r="W685">
        <v>21.8</v>
      </c>
      <c r="X685">
        <v>1000.1</v>
      </c>
      <c r="Y685">
        <v>1000.9</v>
      </c>
      <c r="Z685">
        <v>1000.1</v>
      </c>
      <c r="AA685">
        <v>3.9</v>
      </c>
      <c r="AB685">
        <v>123</v>
      </c>
      <c r="AC685">
        <v>9.3000000000000007</v>
      </c>
      <c r="AD685">
        <v>2848</v>
      </c>
      <c r="AE685">
        <v>0</v>
      </c>
    </row>
    <row r="686" spans="1:31" x14ac:dyDescent="0.2">
      <c r="A686" t="s">
        <v>37</v>
      </c>
      <c r="B686" s="17">
        <v>42854.541666666664</v>
      </c>
      <c r="C686">
        <f>(D686+E686)/2</f>
        <v>28.95</v>
      </c>
      <c r="D686">
        <v>29.4</v>
      </c>
      <c r="E686">
        <v>28.5</v>
      </c>
      <c r="F686">
        <v>66</v>
      </c>
      <c r="G686">
        <v>2051</v>
      </c>
      <c r="H686" s="19">
        <f t="shared" si="10"/>
        <v>2.0510000000000002</v>
      </c>
      <c r="I686">
        <v>129</v>
      </c>
      <c r="S686">
        <v>69</v>
      </c>
      <c r="T686">
        <v>65</v>
      </c>
      <c r="U686">
        <v>22.1</v>
      </c>
      <c r="V686">
        <v>23.1</v>
      </c>
      <c r="W686">
        <v>21.5</v>
      </c>
      <c r="X686">
        <v>1000.9</v>
      </c>
      <c r="Y686">
        <v>1001.1</v>
      </c>
      <c r="Z686">
        <v>1000.9</v>
      </c>
      <c r="AA686">
        <v>4.5</v>
      </c>
      <c r="AB686">
        <v>129</v>
      </c>
      <c r="AC686">
        <v>9.1</v>
      </c>
      <c r="AD686">
        <v>2051</v>
      </c>
      <c r="AE686">
        <v>0</v>
      </c>
    </row>
    <row r="687" spans="1:31" x14ac:dyDescent="0.2">
      <c r="A687" t="s">
        <v>37</v>
      </c>
      <c r="B687" s="17">
        <v>42854.5</v>
      </c>
      <c r="C687">
        <f>(D687+E687)/2</f>
        <v>28.5</v>
      </c>
      <c r="D687">
        <v>28.7</v>
      </c>
      <c r="E687">
        <v>28.3</v>
      </c>
      <c r="F687">
        <v>67</v>
      </c>
      <c r="G687">
        <v>1936</v>
      </c>
      <c r="H687" s="19">
        <f t="shared" si="10"/>
        <v>1.9359999999999999</v>
      </c>
      <c r="I687">
        <v>133</v>
      </c>
      <c r="S687">
        <v>68</v>
      </c>
      <c r="T687">
        <v>65</v>
      </c>
      <c r="U687">
        <v>21.8</v>
      </c>
      <c r="V687">
        <v>21.9</v>
      </c>
      <c r="W687">
        <v>21.4</v>
      </c>
      <c r="X687">
        <v>1001</v>
      </c>
      <c r="Y687">
        <v>1001</v>
      </c>
      <c r="Z687">
        <v>1000.8</v>
      </c>
      <c r="AA687">
        <v>4.9000000000000004</v>
      </c>
      <c r="AB687">
        <v>133</v>
      </c>
      <c r="AC687">
        <v>11.1</v>
      </c>
      <c r="AD687">
        <v>1936</v>
      </c>
      <c r="AE687">
        <v>0</v>
      </c>
    </row>
    <row r="688" spans="1:31" x14ac:dyDescent="0.2">
      <c r="A688" t="s">
        <v>37</v>
      </c>
      <c r="B688" s="17">
        <v>42854.458333333336</v>
      </c>
      <c r="C688">
        <f>(D688+E688)/2</f>
        <v>27.95</v>
      </c>
      <c r="D688">
        <v>28.4</v>
      </c>
      <c r="E688">
        <v>27.5</v>
      </c>
      <c r="F688">
        <v>67</v>
      </c>
      <c r="G688">
        <v>1433</v>
      </c>
      <c r="H688" s="19">
        <f t="shared" si="10"/>
        <v>1.4330000000000001</v>
      </c>
      <c r="I688">
        <v>139</v>
      </c>
      <c r="S688">
        <v>71</v>
      </c>
      <c r="T688">
        <v>67</v>
      </c>
      <c r="U688">
        <v>21.8</v>
      </c>
      <c r="V688">
        <v>22.1</v>
      </c>
      <c r="W688">
        <v>21.4</v>
      </c>
      <c r="X688">
        <v>1000.8</v>
      </c>
      <c r="Y688">
        <v>1000.8</v>
      </c>
      <c r="Z688">
        <v>1000.3</v>
      </c>
      <c r="AA688">
        <v>5.0999999999999996</v>
      </c>
      <c r="AB688">
        <v>139</v>
      </c>
      <c r="AC688">
        <v>10.9</v>
      </c>
      <c r="AD688">
        <v>1433</v>
      </c>
      <c r="AE688">
        <v>0</v>
      </c>
    </row>
    <row r="689" spans="1:31" x14ac:dyDescent="0.2">
      <c r="A689" t="s">
        <v>37</v>
      </c>
      <c r="B689" s="17">
        <v>42854.416666666664</v>
      </c>
      <c r="C689">
        <f>(D689+E689)/2</f>
        <v>27.05</v>
      </c>
      <c r="D689">
        <v>27.6</v>
      </c>
      <c r="E689">
        <v>26.5</v>
      </c>
      <c r="F689">
        <v>71</v>
      </c>
      <c r="G689">
        <v>453.2</v>
      </c>
      <c r="H689" s="19">
        <f t="shared" si="10"/>
        <v>0.45319999999999999</v>
      </c>
      <c r="I689">
        <v>135</v>
      </c>
      <c r="S689">
        <v>76</v>
      </c>
      <c r="T689">
        <v>71</v>
      </c>
      <c r="U689">
        <v>21.8</v>
      </c>
      <c r="V689">
        <v>21.9</v>
      </c>
      <c r="W689">
        <v>21.7</v>
      </c>
      <c r="X689">
        <v>1000.3</v>
      </c>
      <c r="Y689">
        <v>1000.3</v>
      </c>
      <c r="Z689">
        <v>999.7</v>
      </c>
      <c r="AA689">
        <v>4.5999999999999996</v>
      </c>
      <c r="AB689">
        <v>135</v>
      </c>
      <c r="AC689">
        <v>10.3</v>
      </c>
      <c r="AD689">
        <v>453.2</v>
      </c>
      <c r="AE689">
        <v>0</v>
      </c>
    </row>
    <row r="690" spans="1:31" x14ac:dyDescent="0.2">
      <c r="A690" t="s">
        <v>37</v>
      </c>
      <c r="B690" s="17">
        <v>42854.375</v>
      </c>
      <c r="C690">
        <f>(D690+E690)/2</f>
        <v>26.450000000000003</v>
      </c>
      <c r="D690">
        <v>26.6</v>
      </c>
      <c r="E690">
        <v>26.3</v>
      </c>
      <c r="F690">
        <v>75</v>
      </c>
      <c r="G690">
        <v>19.7</v>
      </c>
      <c r="H690" s="19">
        <f t="shared" si="10"/>
        <v>1.9699999999999999E-2</v>
      </c>
      <c r="I690">
        <v>136</v>
      </c>
      <c r="S690">
        <v>78</v>
      </c>
      <c r="T690">
        <v>75</v>
      </c>
      <c r="U690">
        <v>21.9</v>
      </c>
      <c r="V690">
        <v>22.3</v>
      </c>
      <c r="W690">
        <v>21.9</v>
      </c>
      <c r="X690">
        <v>999.7</v>
      </c>
      <c r="Y690">
        <v>999.7</v>
      </c>
      <c r="Z690">
        <v>999.2</v>
      </c>
      <c r="AA690">
        <v>4.5999999999999996</v>
      </c>
      <c r="AB690">
        <v>136</v>
      </c>
      <c r="AC690">
        <v>9.3000000000000007</v>
      </c>
      <c r="AD690">
        <v>19.7</v>
      </c>
      <c r="AE690">
        <v>0</v>
      </c>
    </row>
    <row r="691" spans="1:31" x14ac:dyDescent="0.2">
      <c r="A691" t="s">
        <v>37</v>
      </c>
      <c r="B691" s="17">
        <v>42854.333333333336</v>
      </c>
      <c r="C691">
        <f>(D691+E691)/2</f>
        <v>26.3</v>
      </c>
      <c r="D691">
        <v>26.6</v>
      </c>
      <c r="E691">
        <v>26</v>
      </c>
      <c r="F691">
        <v>78</v>
      </c>
      <c r="G691">
        <v>-3.54</v>
      </c>
      <c r="H691" s="19">
        <f t="shared" si="10"/>
        <v>-3.5400000000000002E-3</v>
      </c>
      <c r="I691">
        <v>136</v>
      </c>
      <c r="S691">
        <v>79</v>
      </c>
      <c r="T691">
        <v>76</v>
      </c>
      <c r="U691">
        <v>22.2</v>
      </c>
      <c r="V691">
        <v>22.2</v>
      </c>
      <c r="W691">
        <v>21.9</v>
      </c>
      <c r="X691">
        <v>999.2</v>
      </c>
      <c r="Y691">
        <v>999.2</v>
      </c>
      <c r="Z691">
        <v>998.5</v>
      </c>
      <c r="AA691">
        <v>2.1</v>
      </c>
      <c r="AB691">
        <v>136</v>
      </c>
      <c r="AC691">
        <v>6.8</v>
      </c>
      <c r="AD691">
        <v>-3.54</v>
      </c>
      <c r="AE691">
        <v>0</v>
      </c>
    </row>
    <row r="692" spans="1:31" x14ac:dyDescent="0.2">
      <c r="A692" t="s">
        <v>37</v>
      </c>
      <c r="B692" s="17">
        <v>42854.291666666664</v>
      </c>
      <c r="C692">
        <f>(D692+E692)/2</f>
        <v>26.25</v>
      </c>
      <c r="D692">
        <v>26.4</v>
      </c>
      <c r="E692">
        <v>26.1</v>
      </c>
      <c r="F692">
        <v>79</v>
      </c>
      <c r="G692">
        <v>-3.54</v>
      </c>
      <c r="H692" s="19">
        <f t="shared" si="10"/>
        <v>-3.5400000000000002E-3</v>
      </c>
      <c r="I692">
        <v>116</v>
      </c>
      <c r="S692">
        <v>79</v>
      </c>
      <c r="T692">
        <v>77</v>
      </c>
      <c r="U692">
        <v>22.1</v>
      </c>
      <c r="V692">
        <v>22.1</v>
      </c>
      <c r="W692">
        <v>22</v>
      </c>
      <c r="X692">
        <v>998.5</v>
      </c>
      <c r="Y692">
        <v>998.5</v>
      </c>
      <c r="Z692">
        <v>998.3</v>
      </c>
      <c r="AA692">
        <v>2.1</v>
      </c>
      <c r="AB692">
        <v>116</v>
      </c>
      <c r="AC692">
        <v>6.4</v>
      </c>
      <c r="AD692">
        <v>-3.54</v>
      </c>
      <c r="AE692">
        <v>0</v>
      </c>
    </row>
    <row r="693" spans="1:31" x14ac:dyDescent="0.2">
      <c r="A693" t="s">
        <v>37</v>
      </c>
      <c r="B693" s="17">
        <v>42854.25</v>
      </c>
      <c r="C693">
        <f>(D693+E693)/2</f>
        <v>26.2</v>
      </c>
      <c r="D693">
        <v>26.4</v>
      </c>
      <c r="E693">
        <v>26</v>
      </c>
      <c r="F693">
        <v>79</v>
      </c>
      <c r="G693">
        <v>-3.54</v>
      </c>
      <c r="H693" s="19">
        <f t="shared" si="10"/>
        <v>-3.5400000000000002E-3</v>
      </c>
      <c r="I693">
        <v>109</v>
      </c>
      <c r="S693">
        <v>82</v>
      </c>
      <c r="T693">
        <v>78</v>
      </c>
      <c r="U693">
        <v>22.1</v>
      </c>
      <c r="V693">
        <v>22.8</v>
      </c>
      <c r="W693">
        <v>22.1</v>
      </c>
      <c r="X693">
        <v>998.3</v>
      </c>
      <c r="Y693">
        <v>998.8</v>
      </c>
      <c r="Z693">
        <v>998.2</v>
      </c>
      <c r="AA693">
        <v>3.1</v>
      </c>
      <c r="AB693">
        <v>109</v>
      </c>
      <c r="AC693">
        <v>7.3</v>
      </c>
      <c r="AD693">
        <v>-3.54</v>
      </c>
      <c r="AE693">
        <v>0</v>
      </c>
    </row>
    <row r="694" spans="1:31" x14ac:dyDescent="0.2">
      <c r="A694" t="s">
        <v>37</v>
      </c>
      <c r="B694" s="17">
        <v>42854.208333333336</v>
      </c>
      <c r="C694">
        <f>(D694+E694)/2</f>
        <v>26.35</v>
      </c>
      <c r="D694">
        <v>26.6</v>
      </c>
      <c r="E694">
        <v>26.1</v>
      </c>
      <c r="F694">
        <v>82</v>
      </c>
      <c r="G694">
        <v>-3.54</v>
      </c>
      <c r="H694" s="19">
        <f t="shared" si="10"/>
        <v>-3.5400000000000002E-3</v>
      </c>
      <c r="I694">
        <v>112</v>
      </c>
      <c r="S694">
        <v>82</v>
      </c>
      <c r="T694">
        <v>80</v>
      </c>
      <c r="U694">
        <v>22.8</v>
      </c>
      <c r="V694">
        <v>23</v>
      </c>
      <c r="W694">
        <v>22.7</v>
      </c>
      <c r="X694">
        <v>998.8</v>
      </c>
      <c r="Y694">
        <v>999.9</v>
      </c>
      <c r="Z694">
        <v>998.8</v>
      </c>
      <c r="AA694">
        <v>3.1</v>
      </c>
      <c r="AB694">
        <v>112</v>
      </c>
      <c r="AC694">
        <v>8.6</v>
      </c>
      <c r="AD694">
        <v>-3.54</v>
      </c>
      <c r="AE694">
        <v>0</v>
      </c>
    </row>
    <row r="695" spans="1:31" x14ac:dyDescent="0.2">
      <c r="A695" t="s">
        <v>37</v>
      </c>
      <c r="B695" s="17">
        <v>42854.166666666664</v>
      </c>
      <c r="C695">
        <f>(D695+E695)/2</f>
        <v>26.65</v>
      </c>
      <c r="D695">
        <v>26.8</v>
      </c>
      <c r="E695">
        <v>26.5</v>
      </c>
      <c r="F695">
        <v>81</v>
      </c>
      <c r="G695">
        <v>-3.52</v>
      </c>
      <c r="H695" s="19">
        <f t="shared" si="10"/>
        <v>-3.5200000000000001E-3</v>
      </c>
      <c r="I695">
        <v>108</v>
      </c>
      <c r="S695">
        <v>81</v>
      </c>
      <c r="T695">
        <v>80</v>
      </c>
      <c r="U695">
        <v>23</v>
      </c>
      <c r="V695">
        <v>23.1</v>
      </c>
      <c r="W695">
        <v>22.9</v>
      </c>
      <c r="X695">
        <v>999.9</v>
      </c>
      <c r="Y695">
        <v>1000.7</v>
      </c>
      <c r="Z695">
        <v>999.9</v>
      </c>
      <c r="AA695">
        <v>4.5</v>
      </c>
      <c r="AB695">
        <v>108</v>
      </c>
      <c r="AC695">
        <v>8.9</v>
      </c>
      <c r="AD695">
        <v>-3.52</v>
      </c>
      <c r="AE695">
        <v>0</v>
      </c>
    </row>
    <row r="696" spans="1:31" x14ac:dyDescent="0.2">
      <c r="A696" t="s">
        <v>37</v>
      </c>
      <c r="B696" s="17">
        <v>42854.125</v>
      </c>
      <c r="C696">
        <f>(D696+E696)/2</f>
        <v>26.75</v>
      </c>
      <c r="D696">
        <v>26.9</v>
      </c>
      <c r="E696">
        <v>26.6</v>
      </c>
      <c r="F696">
        <v>81</v>
      </c>
      <c r="G696">
        <v>-3.53</v>
      </c>
      <c r="H696" s="19">
        <f t="shared" si="10"/>
        <v>-3.5299999999999997E-3</v>
      </c>
      <c r="I696">
        <v>113</v>
      </c>
      <c r="S696">
        <v>81</v>
      </c>
      <c r="T696">
        <v>81</v>
      </c>
      <c r="U696">
        <v>23.1</v>
      </c>
      <c r="V696">
        <v>23.4</v>
      </c>
      <c r="W696">
        <v>23.1</v>
      </c>
      <c r="X696">
        <v>1000.7</v>
      </c>
      <c r="Y696">
        <v>1001.2</v>
      </c>
      <c r="Z696">
        <v>1000.7</v>
      </c>
      <c r="AA696">
        <v>5.0999999999999996</v>
      </c>
      <c r="AB696">
        <v>113</v>
      </c>
      <c r="AC696">
        <v>8.5</v>
      </c>
      <c r="AD696">
        <v>-3.53</v>
      </c>
      <c r="AE696">
        <v>0</v>
      </c>
    </row>
    <row r="697" spans="1:31" x14ac:dyDescent="0.2">
      <c r="A697" t="s">
        <v>37</v>
      </c>
      <c r="B697" s="17">
        <v>42854.083333333336</v>
      </c>
      <c r="C697">
        <f>(D697+E697)/2</f>
        <v>26.9</v>
      </c>
      <c r="D697">
        <v>27</v>
      </c>
      <c r="E697">
        <v>26.8</v>
      </c>
      <c r="F697">
        <v>81</v>
      </c>
      <c r="G697">
        <v>-3.16</v>
      </c>
      <c r="H697" s="19">
        <f t="shared" si="10"/>
        <v>-3.16E-3</v>
      </c>
      <c r="I697">
        <v>116</v>
      </c>
      <c r="S697">
        <v>81</v>
      </c>
      <c r="T697">
        <v>80</v>
      </c>
      <c r="U697">
        <v>23.4</v>
      </c>
      <c r="V697">
        <v>23.5</v>
      </c>
      <c r="W697">
        <v>23.3</v>
      </c>
      <c r="X697">
        <v>1001.2</v>
      </c>
      <c r="Y697">
        <v>1001.3</v>
      </c>
      <c r="Z697">
        <v>1000.9</v>
      </c>
      <c r="AA697">
        <v>4.5</v>
      </c>
      <c r="AB697">
        <v>116</v>
      </c>
      <c r="AC697">
        <v>9.5</v>
      </c>
      <c r="AD697">
        <v>-3.16</v>
      </c>
      <c r="AE697">
        <v>0</v>
      </c>
    </row>
    <row r="698" spans="1:31" x14ac:dyDescent="0.2">
      <c r="A698" t="s">
        <v>37</v>
      </c>
      <c r="B698" s="17">
        <v>42854.041666666664</v>
      </c>
      <c r="C698">
        <f>(D698+E698)/2</f>
        <v>27</v>
      </c>
      <c r="D698">
        <v>27.1</v>
      </c>
      <c r="E698">
        <v>26.9</v>
      </c>
      <c r="F698">
        <v>80</v>
      </c>
      <c r="G698">
        <v>-3.19</v>
      </c>
      <c r="H698" s="19">
        <f t="shared" si="10"/>
        <v>-3.1900000000000001E-3</v>
      </c>
      <c r="I698">
        <v>107</v>
      </c>
      <c r="S698">
        <v>81</v>
      </c>
      <c r="T698">
        <v>80</v>
      </c>
      <c r="U698">
        <v>23.3</v>
      </c>
      <c r="V698">
        <v>23.6</v>
      </c>
      <c r="W698">
        <v>23.3</v>
      </c>
      <c r="X698">
        <v>1000.9</v>
      </c>
      <c r="Y698">
        <v>1000.9</v>
      </c>
      <c r="Z698">
        <v>1000.5</v>
      </c>
      <c r="AA698">
        <v>5.9</v>
      </c>
      <c r="AB698">
        <v>107</v>
      </c>
      <c r="AC698">
        <v>10.5</v>
      </c>
      <c r="AD698">
        <v>-3.19</v>
      </c>
      <c r="AE698">
        <v>0</v>
      </c>
    </row>
    <row r="699" spans="1:31" x14ac:dyDescent="0.2">
      <c r="A699" t="s">
        <v>37</v>
      </c>
      <c r="B699" s="17">
        <v>42854</v>
      </c>
      <c r="C699">
        <f>(D699+E699)/2</f>
        <v>27.05</v>
      </c>
      <c r="D699">
        <v>27.1</v>
      </c>
      <c r="E699">
        <v>27</v>
      </c>
      <c r="F699">
        <v>81</v>
      </c>
      <c r="G699">
        <v>-2.37</v>
      </c>
      <c r="H699" s="19">
        <f t="shared" si="10"/>
        <v>-2.3700000000000001E-3</v>
      </c>
      <c r="I699">
        <v>108</v>
      </c>
      <c r="S699">
        <v>81</v>
      </c>
      <c r="T699">
        <v>80</v>
      </c>
      <c r="U699">
        <v>23.5</v>
      </c>
      <c r="V699">
        <v>23.5</v>
      </c>
      <c r="W699">
        <v>23.3</v>
      </c>
      <c r="X699">
        <v>1000.5</v>
      </c>
      <c r="Y699">
        <v>1000.6</v>
      </c>
      <c r="Z699">
        <v>1000.1</v>
      </c>
      <c r="AA699">
        <v>5.5</v>
      </c>
      <c r="AB699">
        <v>108</v>
      </c>
      <c r="AC699">
        <v>9.6</v>
      </c>
      <c r="AD699">
        <v>-2.37</v>
      </c>
      <c r="AE699">
        <v>0</v>
      </c>
    </row>
    <row r="700" spans="1:31" x14ac:dyDescent="0.2">
      <c r="A700" t="s">
        <v>37</v>
      </c>
      <c r="B700" s="17">
        <v>42855.958333333336</v>
      </c>
      <c r="C700">
        <f>(D700+E700)/2</f>
        <v>25.8</v>
      </c>
      <c r="D700">
        <v>26.3</v>
      </c>
      <c r="E700">
        <v>25.3</v>
      </c>
      <c r="F700">
        <v>85</v>
      </c>
      <c r="G700">
        <v>-3.54</v>
      </c>
      <c r="H700" s="19">
        <f t="shared" si="10"/>
        <v>-3.5400000000000002E-3</v>
      </c>
      <c r="I700">
        <v>110</v>
      </c>
      <c r="S700">
        <v>88</v>
      </c>
      <c r="T700">
        <v>84</v>
      </c>
      <c r="U700">
        <v>23</v>
      </c>
      <c r="V700">
        <v>23.5</v>
      </c>
      <c r="W700">
        <v>23</v>
      </c>
      <c r="X700">
        <v>1000.9</v>
      </c>
      <c r="Y700">
        <v>1000.9</v>
      </c>
      <c r="Z700">
        <v>1000.5</v>
      </c>
      <c r="AA700">
        <v>0.5</v>
      </c>
      <c r="AB700">
        <v>110</v>
      </c>
      <c r="AC700">
        <v>2</v>
      </c>
      <c r="AD700">
        <v>-3.54</v>
      </c>
      <c r="AE700">
        <v>0</v>
      </c>
    </row>
    <row r="701" spans="1:31" x14ac:dyDescent="0.2">
      <c r="A701" t="s">
        <v>37</v>
      </c>
      <c r="B701" s="17">
        <v>42855.916666666664</v>
      </c>
      <c r="C701">
        <f>(D701+E701)/2</f>
        <v>25.799999999999997</v>
      </c>
      <c r="D701">
        <v>26.2</v>
      </c>
      <c r="E701">
        <v>25.4</v>
      </c>
      <c r="F701">
        <v>88</v>
      </c>
      <c r="G701">
        <v>-3.54</v>
      </c>
      <c r="H701" s="19">
        <f t="shared" si="10"/>
        <v>-3.5400000000000002E-3</v>
      </c>
      <c r="I701">
        <v>104</v>
      </c>
      <c r="S701">
        <v>88</v>
      </c>
      <c r="T701">
        <v>86</v>
      </c>
      <c r="U701">
        <v>23.2</v>
      </c>
      <c r="V701">
        <v>23.7</v>
      </c>
      <c r="W701">
        <v>23.2</v>
      </c>
      <c r="X701">
        <v>1000.5</v>
      </c>
      <c r="Y701">
        <v>1000.5</v>
      </c>
      <c r="Z701">
        <v>1000.2</v>
      </c>
      <c r="AA701">
        <v>1.4</v>
      </c>
      <c r="AB701">
        <v>104</v>
      </c>
      <c r="AC701">
        <v>2.5</v>
      </c>
      <c r="AD701">
        <v>-3.54</v>
      </c>
      <c r="AE701">
        <v>0</v>
      </c>
    </row>
    <row r="702" spans="1:31" x14ac:dyDescent="0.2">
      <c r="A702" t="s">
        <v>37</v>
      </c>
      <c r="B702" s="17">
        <v>42855.875</v>
      </c>
      <c r="C702">
        <f>(D702+E702)/2</f>
        <v>26.799999999999997</v>
      </c>
      <c r="D702">
        <v>27.4</v>
      </c>
      <c r="E702">
        <v>26.2</v>
      </c>
      <c r="F702">
        <v>85</v>
      </c>
      <c r="G702">
        <v>28.64</v>
      </c>
      <c r="H702" s="19">
        <f t="shared" si="10"/>
        <v>2.8640000000000002E-2</v>
      </c>
      <c r="I702">
        <v>68</v>
      </c>
      <c r="S702">
        <v>85</v>
      </c>
      <c r="T702">
        <v>80</v>
      </c>
      <c r="U702">
        <v>23.6</v>
      </c>
      <c r="V702">
        <v>23.8</v>
      </c>
      <c r="W702">
        <v>23.6</v>
      </c>
      <c r="X702">
        <v>1000.2</v>
      </c>
      <c r="Y702">
        <v>1000.2</v>
      </c>
      <c r="Z702">
        <v>999.5</v>
      </c>
      <c r="AA702">
        <v>1.7</v>
      </c>
      <c r="AB702">
        <v>68</v>
      </c>
      <c r="AC702">
        <v>4.3</v>
      </c>
      <c r="AD702">
        <v>28.64</v>
      </c>
      <c r="AE702">
        <v>0</v>
      </c>
    </row>
    <row r="703" spans="1:31" x14ac:dyDescent="0.2">
      <c r="A703" t="s">
        <v>37</v>
      </c>
      <c r="B703" s="17">
        <v>42855.833333333336</v>
      </c>
      <c r="C703">
        <f>(D703+E703)/2</f>
        <v>28.4</v>
      </c>
      <c r="D703">
        <v>29.4</v>
      </c>
      <c r="E703">
        <v>27.4</v>
      </c>
      <c r="F703">
        <v>80</v>
      </c>
      <c r="G703">
        <v>434.6</v>
      </c>
      <c r="H703" s="19">
        <f t="shared" si="10"/>
        <v>0.43460000000000004</v>
      </c>
      <c r="I703">
        <v>82</v>
      </c>
      <c r="S703">
        <v>80</v>
      </c>
      <c r="T703">
        <v>68</v>
      </c>
      <c r="U703">
        <v>23.6</v>
      </c>
      <c r="V703">
        <v>23.6</v>
      </c>
      <c r="W703">
        <v>22.6</v>
      </c>
      <c r="X703">
        <v>999.5</v>
      </c>
      <c r="Y703">
        <v>999.5</v>
      </c>
      <c r="Z703">
        <v>999</v>
      </c>
      <c r="AA703">
        <v>2.9</v>
      </c>
      <c r="AB703">
        <v>82</v>
      </c>
      <c r="AC703">
        <v>5.5</v>
      </c>
      <c r="AD703">
        <v>434.6</v>
      </c>
      <c r="AE703">
        <v>0</v>
      </c>
    </row>
    <row r="704" spans="1:31" x14ac:dyDescent="0.2">
      <c r="A704" t="s">
        <v>37</v>
      </c>
      <c r="B704" s="17">
        <v>42855.791666666664</v>
      </c>
      <c r="C704">
        <f>(D704+E704)/2</f>
        <v>29.15</v>
      </c>
      <c r="D704">
        <v>29.6</v>
      </c>
      <c r="E704">
        <v>28.7</v>
      </c>
      <c r="F704">
        <v>70</v>
      </c>
      <c r="G704">
        <v>1424</v>
      </c>
      <c r="H704" s="19">
        <f t="shared" si="10"/>
        <v>1.4239999999999999</v>
      </c>
      <c r="I704">
        <v>122</v>
      </c>
      <c r="S704">
        <v>75</v>
      </c>
      <c r="T704">
        <v>67</v>
      </c>
      <c r="U704">
        <v>23.2</v>
      </c>
      <c r="V704">
        <v>24.1</v>
      </c>
      <c r="W704">
        <v>22.5</v>
      </c>
      <c r="X704">
        <v>999</v>
      </c>
      <c r="Y704">
        <v>999</v>
      </c>
      <c r="Z704">
        <v>998.6</v>
      </c>
      <c r="AA704">
        <v>2.2999999999999998</v>
      </c>
      <c r="AB704">
        <v>122</v>
      </c>
      <c r="AC704">
        <v>5.7</v>
      </c>
      <c r="AD704">
        <v>1424</v>
      </c>
      <c r="AE704">
        <v>0</v>
      </c>
    </row>
    <row r="705" spans="1:31" x14ac:dyDescent="0.2">
      <c r="A705" t="s">
        <v>37</v>
      </c>
      <c r="B705" s="17">
        <v>42855.75</v>
      </c>
      <c r="C705">
        <f>(D705+E705)/2</f>
        <v>28.9</v>
      </c>
      <c r="D705">
        <v>29.7</v>
      </c>
      <c r="E705">
        <v>28.1</v>
      </c>
      <c r="F705">
        <v>72</v>
      </c>
      <c r="G705">
        <v>1671</v>
      </c>
      <c r="H705" s="19">
        <f t="shared" si="10"/>
        <v>1.671</v>
      </c>
      <c r="I705">
        <v>87</v>
      </c>
      <c r="S705">
        <v>78</v>
      </c>
      <c r="T705">
        <v>71</v>
      </c>
      <c r="U705">
        <v>23.5</v>
      </c>
      <c r="V705">
        <v>24.4</v>
      </c>
      <c r="W705">
        <v>23.3</v>
      </c>
      <c r="X705">
        <v>998.8</v>
      </c>
      <c r="Y705">
        <v>999.3</v>
      </c>
      <c r="Z705">
        <v>998.8</v>
      </c>
      <c r="AA705">
        <v>3.2</v>
      </c>
      <c r="AB705">
        <v>87</v>
      </c>
      <c r="AC705">
        <v>5.8</v>
      </c>
      <c r="AD705">
        <v>1671</v>
      </c>
      <c r="AE705">
        <v>0</v>
      </c>
    </row>
    <row r="706" spans="1:31" x14ac:dyDescent="0.2">
      <c r="A706" t="s">
        <v>37</v>
      </c>
      <c r="B706" s="17">
        <v>42855.708333333336</v>
      </c>
      <c r="C706">
        <f>(D706+E706)/2</f>
        <v>27.4</v>
      </c>
      <c r="D706">
        <v>29</v>
      </c>
      <c r="E706">
        <v>25.8</v>
      </c>
      <c r="F706">
        <v>75</v>
      </c>
      <c r="G706">
        <v>1952</v>
      </c>
      <c r="H706" s="19">
        <f t="shared" si="10"/>
        <v>1.952</v>
      </c>
      <c r="I706">
        <v>112</v>
      </c>
      <c r="S706">
        <v>88</v>
      </c>
      <c r="T706">
        <v>73</v>
      </c>
      <c r="U706">
        <v>23.4</v>
      </c>
      <c r="V706">
        <v>24.8</v>
      </c>
      <c r="W706">
        <v>23</v>
      </c>
      <c r="X706">
        <v>999.3</v>
      </c>
      <c r="Y706">
        <v>1000.3</v>
      </c>
      <c r="Z706">
        <v>999.3</v>
      </c>
      <c r="AA706">
        <v>3.4</v>
      </c>
      <c r="AB706">
        <v>112</v>
      </c>
      <c r="AC706">
        <v>6.1</v>
      </c>
      <c r="AD706">
        <v>1952</v>
      </c>
      <c r="AE706">
        <v>0</v>
      </c>
    </row>
    <row r="707" spans="1:31" x14ac:dyDescent="0.2">
      <c r="A707" t="s">
        <v>37</v>
      </c>
      <c r="B707" s="17">
        <v>42855.666666666664</v>
      </c>
      <c r="C707">
        <f>(D707+E707)/2</f>
        <v>27</v>
      </c>
      <c r="D707">
        <v>29</v>
      </c>
      <c r="E707">
        <v>25</v>
      </c>
      <c r="F707">
        <v>88</v>
      </c>
      <c r="G707">
        <v>830.9</v>
      </c>
      <c r="H707" s="19">
        <f t="shared" ref="H707:H770" si="11">G707/1000</f>
        <v>0.83089999999999997</v>
      </c>
      <c r="I707">
        <v>112</v>
      </c>
      <c r="S707">
        <v>89</v>
      </c>
      <c r="T707">
        <v>70</v>
      </c>
      <c r="U707">
        <v>23.7</v>
      </c>
      <c r="V707">
        <v>23.7</v>
      </c>
      <c r="W707">
        <v>21.9</v>
      </c>
      <c r="X707">
        <v>1000.2</v>
      </c>
      <c r="Y707">
        <v>1001.2</v>
      </c>
      <c r="Z707">
        <v>1000.2</v>
      </c>
      <c r="AA707">
        <v>2.9</v>
      </c>
      <c r="AB707">
        <v>112</v>
      </c>
      <c r="AC707">
        <v>11</v>
      </c>
      <c r="AD707">
        <v>830.9</v>
      </c>
      <c r="AE707">
        <v>0.4</v>
      </c>
    </row>
    <row r="708" spans="1:31" x14ac:dyDescent="0.2">
      <c r="A708" t="s">
        <v>37</v>
      </c>
      <c r="B708" s="17">
        <v>42855.625</v>
      </c>
      <c r="C708">
        <f>(D708+E708)/2</f>
        <v>28.049999999999997</v>
      </c>
      <c r="D708">
        <v>29.2</v>
      </c>
      <c r="E708">
        <v>26.9</v>
      </c>
      <c r="F708">
        <v>71</v>
      </c>
      <c r="G708">
        <v>1788</v>
      </c>
      <c r="H708" s="19">
        <f t="shared" si="11"/>
        <v>1.788</v>
      </c>
      <c r="I708">
        <v>125</v>
      </c>
      <c r="S708">
        <v>85</v>
      </c>
      <c r="T708">
        <v>71</v>
      </c>
      <c r="U708">
        <v>23.3</v>
      </c>
      <c r="V708">
        <v>25</v>
      </c>
      <c r="W708">
        <v>22.8</v>
      </c>
      <c r="X708">
        <v>1001.1</v>
      </c>
      <c r="Y708">
        <v>1002</v>
      </c>
      <c r="Z708">
        <v>1001.1</v>
      </c>
      <c r="AA708">
        <v>2.8</v>
      </c>
      <c r="AB708">
        <v>125</v>
      </c>
      <c r="AC708">
        <v>6.9</v>
      </c>
      <c r="AD708">
        <v>1788</v>
      </c>
      <c r="AE708">
        <v>0</v>
      </c>
    </row>
    <row r="709" spans="1:31" x14ac:dyDescent="0.2">
      <c r="A709" t="s">
        <v>37</v>
      </c>
      <c r="B709" s="17">
        <v>42855.583333333336</v>
      </c>
      <c r="C709">
        <f>(D709+E709)/2</f>
        <v>28.15</v>
      </c>
      <c r="D709">
        <v>28.8</v>
      </c>
      <c r="E709">
        <v>27.5</v>
      </c>
      <c r="F709">
        <v>79</v>
      </c>
      <c r="G709">
        <v>1701</v>
      </c>
      <c r="H709" s="19">
        <f t="shared" si="11"/>
        <v>1.7010000000000001</v>
      </c>
      <c r="I709">
        <v>117</v>
      </c>
      <c r="S709">
        <v>79</v>
      </c>
      <c r="T709">
        <v>73</v>
      </c>
      <c r="U709">
        <v>23.6</v>
      </c>
      <c r="V709">
        <v>24.2</v>
      </c>
      <c r="W709">
        <v>22.8</v>
      </c>
      <c r="X709">
        <v>1002</v>
      </c>
      <c r="Y709">
        <v>1002.2</v>
      </c>
      <c r="Z709">
        <v>1002</v>
      </c>
      <c r="AA709">
        <v>2.9</v>
      </c>
      <c r="AB709">
        <v>117</v>
      </c>
      <c r="AC709">
        <v>8.6999999999999993</v>
      </c>
      <c r="AD709">
        <v>1701</v>
      </c>
      <c r="AE709">
        <v>0.6</v>
      </c>
    </row>
    <row r="710" spans="1:31" x14ac:dyDescent="0.2">
      <c r="A710" t="s">
        <v>37</v>
      </c>
      <c r="B710" s="17">
        <v>42855.541666666664</v>
      </c>
      <c r="C710">
        <f>(D710+E710)/2</f>
        <v>27.7</v>
      </c>
      <c r="D710">
        <v>28.4</v>
      </c>
      <c r="E710">
        <v>27</v>
      </c>
      <c r="F710">
        <v>75</v>
      </c>
      <c r="G710">
        <v>1838</v>
      </c>
      <c r="H710" s="19">
        <f t="shared" si="11"/>
        <v>1.8380000000000001</v>
      </c>
      <c r="I710">
        <v>119</v>
      </c>
      <c r="S710">
        <v>80</v>
      </c>
      <c r="T710">
        <v>72</v>
      </c>
      <c r="U710">
        <v>23.3</v>
      </c>
      <c r="V710">
        <v>24.1</v>
      </c>
      <c r="W710">
        <v>22.5</v>
      </c>
      <c r="X710">
        <v>1002</v>
      </c>
      <c r="Y710">
        <v>1002.1</v>
      </c>
      <c r="Z710">
        <v>1001.9</v>
      </c>
      <c r="AA710">
        <v>4.2</v>
      </c>
      <c r="AB710">
        <v>119</v>
      </c>
      <c r="AC710">
        <v>8.6</v>
      </c>
      <c r="AD710">
        <v>1838</v>
      </c>
      <c r="AE710">
        <v>0</v>
      </c>
    </row>
    <row r="711" spans="1:31" x14ac:dyDescent="0.2">
      <c r="A711" t="s">
        <v>37</v>
      </c>
      <c r="B711" s="17">
        <v>42855.5</v>
      </c>
      <c r="C711">
        <f>(D711+E711)/2</f>
        <v>25.75</v>
      </c>
      <c r="D711">
        <v>27.5</v>
      </c>
      <c r="E711">
        <v>24</v>
      </c>
      <c r="F711">
        <v>79</v>
      </c>
      <c r="G711">
        <v>842.3</v>
      </c>
      <c r="H711" s="19">
        <f t="shared" si="11"/>
        <v>0.84229999999999994</v>
      </c>
      <c r="I711">
        <v>94</v>
      </c>
      <c r="S711">
        <v>89</v>
      </c>
      <c r="T711">
        <v>79</v>
      </c>
      <c r="U711">
        <v>23.4</v>
      </c>
      <c r="V711">
        <v>24</v>
      </c>
      <c r="W711">
        <v>22.2</v>
      </c>
      <c r="X711">
        <v>1002</v>
      </c>
      <c r="Y711">
        <v>1002.3</v>
      </c>
      <c r="Z711">
        <v>1001.8</v>
      </c>
      <c r="AA711">
        <v>2.2000000000000002</v>
      </c>
      <c r="AB711">
        <v>94</v>
      </c>
      <c r="AC711">
        <v>4.3</v>
      </c>
      <c r="AD711">
        <v>842.3</v>
      </c>
      <c r="AE711">
        <v>0</v>
      </c>
    </row>
    <row r="712" spans="1:31" x14ac:dyDescent="0.2">
      <c r="A712" t="s">
        <v>37</v>
      </c>
      <c r="B712" s="17">
        <v>42855.458333333336</v>
      </c>
      <c r="C712">
        <f>(D712+E712)/2</f>
        <v>24.35</v>
      </c>
      <c r="D712">
        <v>25.2</v>
      </c>
      <c r="E712">
        <v>23.5</v>
      </c>
      <c r="F712">
        <v>89</v>
      </c>
      <c r="G712">
        <v>103.7</v>
      </c>
      <c r="H712" s="19">
        <f t="shared" si="11"/>
        <v>0.1037</v>
      </c>
      <c r="I712">
        <v>140</v>
      </c>
      <c r="S712">
        <v>92</v>
      </c>
      <c r="T712">
        <v>89</v>
      </c>
      <c r="U712">
        <v>22.2</v>
      </c>
      <c r="V712">
        <v>23.5</v>
      </c>
      <c r="W712">
        <v>22</v>
      </c>
      <c r="X712">
        <v>1002.3</v>
      </c>
      <c r="Y712">
        <v>1002.4</v>
      </c>
      <c r="Z712">
        <v>1001.3</v>
      </c>
      <c r="AA712">
        <v>2</v>
      </c>
      <c r="AB712">
        <v>140</v>
      </c>
      <c r="AC712">
        <v>10.8</v>
      </c>
      <c r="AD712">
        <v>103.7</v>
      </c>
      <c r="AE712">
        <v>6.2</v>
      </c>
    </row>
    <row r="713" spans="1:31" x14ac:dyDescent="0.2">
      <c r="A713" t="s">
        <v>37</v>
      </c>
      <c r="B713" s="17">
        <v>42855.416666666664</v>
      </c>
      <c r="C713">
        <f>(D713+E713)/2</f>
        <v>24.85</v>
      </c>
      <c r="D713">
        <v>25.3</v>
      </c>
      <c r="E713">
        <v>24.4</v>
      </c>
      <c r="F713">
        <v>91</v>
      </c>
      <c r="G713">
        <v>125.7</v>
      </c>
      <c r="H713" s="19">
        <f t="shared" si="11"/>
        <v>0.12570000000000001</v>
      </c>
      <c r="I713">
        <v>351</v>
      </c>
      <c r="S713">
        <v>91</v>
      </c>
      <c r="T713">
        <v>90</v>
      </c>
      <c r="U713">
        <v>23.7</v>
      </c>
      <c r="V713">
        <v>23.8</v>
      </c>
      <c r="W713">
        <v>22.8</v>
      </c>
      <c r="X713">
        <v>1001.3</v>
      </c>
      <c r="Y713">
        <v>1001.3</v>
      </c>
      <c r="Z713">
        <v>1000.2</v>
      </c>
      <c r="AA713">
        <v>2.1</v>
      </c>
      <c r="AB713">
        <v>351</v>
      </c>
      <c r="AC713">
        <v>5.5</v>
      </c>
      <c r="AD713">
        <v>125.7</v>
      </c>
      <c r="AE713">
        <v>0.4</v>
      </c>
    </row>
    <row r="714" spans="1:31" x14ac:dyDescent="0.2">
      <c r="A714" t="s">
        <v>37</v>
      </c>
      <c r="B714" s="17">
        <v>42855.375</v>
      </c>
      <c r="C714">
        <f>(D714+E714)/2</f>
        <v>24.95</v>
      </c>
      <c r="D714">
        <v>25.5</v>
      </c>
      <c r="E714">
        <v>24.4</v>
      </c>
      <c r="F714">
        <v>90</v>
      </c>
      <c r="G714">
        <v>19.37</v>
      </c>
      <c r="H714" s="19">
        <f t="shared" si="11"/>
        <v>1.9370000000000002E-2</v>
      </c>
      <c r="I714">
        <v>15</v>
      </c>
      <c r="S714">
        <v>90</v>
      </c>
      <c r="T714">
        <v>87</v>
      </c>
      <c r="U714">
        <v>22.7</v>
      </c>
      <c r="V714">
        <v>23.2</v>
      </c>
      <c r="W714">
        <v>22.6</v>
      </c>
      <c r="X714">
        <v>1000.3</v>
      </c>
      <c r="Y714">
        <v>1000.3</v>
      </c>
      <c r="Z714">
        <v>999.8</v>
      </c>
      <c r="AA714">
        <v>0.3</v>
      </c>
      <c r="AB714">
        <v>15</v>
      </c>
      <c r="AC714">
        <v>4.5999999999999996</v>
      </c>
      <c r="AD714">
        <v>19.37</v>
      </c>
      <c r="AE714">
        <v>0</v>
      </c>
    </row>
    <row r="715" spans="1:31" x14ac:dyDescent="0.2">
      <c r="A715" t="s">
        <v>37</v>
      </c>
      <c r="B715" s="17">
        <v>42855.333333333336</v>
      </c>
      <c r="C715">
        <f>(D715+E715)/2</f>
        <v>26.05</v>
      </c>
      <c r="D715">
        <v>26.6</v>
      </c>
      <c r="E715">
        <v>25.5</v>
      </c>
      <c r="F715">
        <v>87</v>
      </c>
      <c r="G715">
        <v>-2.93</v>
      </c>
      <c r="H715" s="19">
        <f t="shared" si="11"/>
        <v>-2.9300000000000003E-3</v>
      </c>
      <c r="I715">
        <v>76</v>
      </c>
      <c r="S715">
        <v>87</v>
      </c>
      <c r="T715">
        <v>83</v>
      </c>
      <c r="U715">
        <v>23.1</v>
      </c>
      <c r="V715">
        <v>23.6</v>
      </c>
      <c r="W715">
        <v>23.1</v>
      </c>
      <c r="X715">
        <v>999.8</v>
      </c>
      <c r="Y715">
        <v>999.8</v>
      </c>
      <c r="Z715">
        <v>999.2</v>
      </c>
      <c r="AA715">
        <v>2.7</v>
      </c>
      <c r="AB715">
        <v>76</v>
      </c>
      <c r="AC715">
        <v>4.5999999999999996</v>
      </c>
      <c r="AD715">
        <v>-2.93</v>
      </c>
      <c r="AE715">
        <v>0.4</v>
      </c>
    </row>
    <row r="716" spans="1:31" x14ac:dyDescent="0.2">
      <c r="A716" t="s">
        <v>37</v>
      </c>
      <c r="B716" s="17">
        <v>42855.291666666664</v>
      </c>
      <c r="C716">
        <f>(D716+E716)/2</f>
        <v>26.4</v>
      </c>
      <c r="D716">
        <v>26.5</v>
      </c>
      <c r="E716">
        <v>26.3</v>
      </c>
      <c r="F716">
        <v>84</v>
      </c>
      <c r="G716">
        <v>-3.42</v>
      </c>
      <c r="H716" s="19">
        <f t="shared" si="11"/>
        <v>-3.4199999999999999E-3</v>
      </c>
      <c r="I716">
        <v>117</v>
      </c>
      <c r="S716">
        <v>85</v>
      </c>
      <c r="T716">
        <v>84</v>
      </c>
      <c r="U716">
        <v>23.6</v>
      </c>
      <c r="V716">
        <v>23.6</v>
      </c>
      <c r="W716">
        <v>23.5</v>
      </c>
      <c r="X716">
        <v>999.3</v>
      </c>
      <c r="Y716">
        <v>999.5</v>
      </c>
      <c r="Z716">
        <v>999.1</v>
      </c>
      <c r="AA716">
        <v>1.7</v>
      </c>
      <c r="AB716">
        <v>117</v>
      </c>
      <c r="AC716">
        <v>5.5</v>
      </c>
      <c r="AD716">
        <v>-3.42</v>
      </c>
      <c r="AE716">
        <v>0</v>
      </c>
    </row>
    <row r="717" spans="1:31" x14ac:dyDescent="0.2">
      <c r="A717" t="s">
        <v>37</v>
      </c>
      <c r="B717" s="17">
        <v>42855.25</v>
      </c>
      <c r="C717">
        <f>(D717+E717)/2</f>
        <v>26.35</v>
      </c>
      <c r="D717">
        <v>26.5</v>
      </c>
      <c r="E717">
        <v>26.2</v>
      </c>
      <c r="F717">
        <v>85</v>
      </c>
      <c r="G717">
        <v>-3.54</v>
      </c>
      <c r="H717" s="19">
        <f t="shared" si="11"/>
        <v>-3.5400000000000002E-3</v>
      </c>
      <c r="I717">
        <v>122</v>
      </c>
      <c r="S717">
        <v>85</v>
      </c>
      <c r="T717">
        <v>84</v>
      </c>
      <c r="U717">
        <v>23.5</v>
      </c>
      <c r="V717">
        <v>23.7</v>
      </c>
      <c r="W717">
        <v>23.5</v>
      </c>
      <c r="X717">
        <v>999.2</v>
      </c>
      <c r="Y717">
        <v>999.5</v>
      </c>
      <c r="Z717">
        <v>999.1</v>
      </c>
      <c r="AA717">
        <v>2.1</v>
      </c>
      <c r="AB717">
        <v>122</v>
      </c>
      <c r="AC717">
        <v>7.3</v>
      </c>
      <c r="AD717">
        <v>-3.54</v>
      </c>
      <c r="AE717">
        <v>0</v>
      </c>
    </row>
    <row r="718" spans="1:31" x14ac:dyDescent="0.2">
      <c r="A718" t="s">
        <v>37</v>
      </c>
      <c r="B718" s="17">
        <v>42855.208333333336</v>
      </c>
      <c r="C718">
        <f>(D718+E718)/2</f>
        <v>26.4</v>
      </c>
      <c r="D718">
        <v>26.5</v>
      </c>
      <c r="E718">
        <v>26.3</v>
      </c>
      <c r="F718">
        <v>85</v>
      </c>
      <c r="G718">
        <v>-3.05</v>
      </c>
      <c r="H718" s="19">
        <f t="shared" si="11"/>
        <v>-3.0499999999999998E-3</v>
      </c>
      <c r="I718">
        <v>112</v>
      </c>
      <c r="S718">
        <v>87</v>
      </c>
      <c r="T718">
        <v>85</v>
      </c>
      <c r="U718">
        <v>23.7</v>
      </c>
      <c r="V718">
        <v>24</v>
      </c>
      <c r="W718">
        <v>23.7</v>
      </c>
      <c r="X718">
        <v>999.5</v>
      </c>
      <c r="Y718">
        <v>1000.2</v>
      </c>
      <c r="Z718">
        <v>999.5</v>
      </c>
      <c r="AA718">
        <v>3.3</v>
      </c>
      <c r="AB718">
        <v>112</v>
      </c>
      <c r="AC718">
        <v>6.5</v>
      </c>
      <c r="AD718">
        <v>-3.05</v>
      </c>
      <c r="AE718">
        <v>0</v>
      </c>
    </row>
    <row r="719" spans="1:31" x14ac:dyDescent="0.2">
      <c r="A719" t="s">
        <v>37</v>
      </c>
      <c r="B719" s="17">
        <v>42855.166666666664</v>
      </c>
      <c r="C719">
        <f>(D719+E719)/2</f>
        <v>26.45</v>
      </c>
      <c r="D719">
        <v>26.7</v>
      </c>
      <c r="E719">
        <v>26.2</v>
      </c>
      <c r="F719">
        <v>87</v>
      </c>
      <c r="G719">
        <v>-2.54</v>
      </c>
      <c r="H719" s="19">
        <f t="shared" si="11"/>
        <v>-2.5400000000000002E-3</v>
      </c>
      <c r="I719">
        <v>104</v>
      </c>
      <c r="S719">
        <v>87</v>
      </c>
      <c r="T719">
        <v>85</v>
      </c>
      <c r="U719">
        <v>24</v>
      </c>
      <c r="V719">
        <v>24</v>
      </c>
      <c r="W719">
        <v>23.8</v>
      </c>
      <c r="X719">
        <v>1000.2</v>
      </c>
      <c r="Y719">
        <v>1001.1</v>
      </c>
      <c r="Z719">
        <v>1000.2</v>
      </c>
      <c r="AA719">
        <v>3.3</v>
      </c>
      <c r="AB719">
        <v>104</v>
      </c>
      <c r="AC719">
        <v>5.5</v>
      </c>
      <c r="AD719">
        <v>-2.54</v>
      </c>
      <c r="AE719">
        <v>0.4</v>
      </c>
    </row>
    <row r="720" spans="1:31" x14ac:dyDescent="0.2">
      <c r="A720" t="s">
        <v>37</v>
      </c>
      <c r="B720" s="17">
        <v>42855.125</v>
      </c>
      <c r="C720">
        <f>(D720+E720)/2</f>
        <v>26.6</v>
      </c>
      <c r="D720">
        <v>26.7</v>
      </c>
      <c r="E720">
        <v>26.5</v>
      </c>
      <c r="F720">
        <v>85</v>
      </c>
      <c r="G720">
        <v>-1.64</v>
      </c>
      <c r="H720" s="19">
        <f t="shared" si="11"/>
        <v>-1.64E-3</v>
      </c>
      <c r="I720">
        <v>116</v>
      </c>
      <c r="S720">
        <v>85</v>
      </c>
      <c r="T720">
        <v>84</v>
      </c>
      <c r="U720">
        <v>23.8</v>
      </c>
      <c r="V720">
        <v>23.8</v>
      </c>
      <c r="W720">
        <v>23.7</v>
      </c>
      <c r="X720">
        <v>1001.1</v>
      </c>
      <c r="Y720">
        <v>1001.5</v>
      </c>
      <c r="Z720">
        <v>1001.1</v>
      </c>
      <c r="AA720">
        <v>2.2999999999999998</v>
      </c>
      <c r="AB720">
        <v>116</v>
      </c>
      <c r="AC720">
        <v>4.9000000000000004</v>
      </c>
      <c r="AD720">
        <v>-1.64</v>
      </c>
      <c r="AE720">
        <v>0</v>
      </c>
    </row>
    <row r="721" spans="1:31" x14ac:dyDescent="0.2">
      <c r="A721" t="s">
        <v>37</v>
      </c>
      <c r="B721" s="17">
        <v>42855.083333333336</v>
      </c>
      <c r="C721">
        <f>(D721+E721)/2</f>
        <v>26.450000000000003</v>
      </c>
      <c r="D721">
        <v>26.6</v>
      </c>
      <c r="E721">
        <v>26.3</v>
      </c>
      <c r="F721">
        <v>84</v>
      </c>
      <c r="G721">
        <v>-1.28</v>
      </c>
      <c r="H721" s="19">
        <f t="shared" si="11"/>
        <v>-1.2800000000000001E-3</v>
      </c>
      <c r="I721">
        <v>102</v>
      </c>
      <c r="S721">
        <v>86</v>
      </c>
      <c r="T721">
        <v>84</v>
      </c>
      <c r="U721">
        <v>23.7</v>
      </c>
      <c r="V721">
        <v>23.7</v>
      </c>
      <c r="W721">
        <v>23.5</v>
      </c>
      <c r="X721">
        <v>1001.5</v>
      </c>
      <c r="Y721">
        <v>1001.7</v>
      </c>
      <c r="Z721">
        <v>1001.4</v>
      </c>
      <c r="AA721">
        <v>2.5</v>
      </c>
      <c r="AB721">
        <v>102</v>
      </c>
      <c r="AC721">
        <v>4.4000000000000004</v>
      </c>
      <c r="AD721">
        <v>-1.28</v>
      </c>
      <c r="AE721">
        <v>0</v>
      </c>
    </row>
    <row r="722" spans="1:31" x14ac:dyDescent="0.2">
      <c r="A722" t="s">
        <v>37</v>
      </c>
      <c r="B722" s="17">
        <v>42855.041666666664</v>
      </c>
      <c r="C722">
        <f>(D722+E722)/2</f>
        <v>25.85</v>
      </c>
      <c r="D722">
        <v>26.3</v>
      </c>
      <c r="E722">
        <v>25.4</v>
      </c>
      <c r="F722">
        <v>86</v>
      </c>
      <c r="G722">
        <v>-0.95</v>
      </c>
      <c r="H722" s="19">
        <f t="shared" si="11"/>
        <v>-9.5E-4</v>
      </c>
      <c r="I722">
        <v>104</v>
      </c>
      <c r="S722">
        <v>86</v>
      </c>
      <c r="T722">
        <v>84</v>
      </c>
      <c r="U722">
        <v>23.7</v>
      </c>
      <c r="V722">
        <v>23.7</v>
      </c>
      <c r="W722">
        <v>22.7</v>
      </c>
      <c r="X722">
        <v>1001.5</v>
      </c>
      <c r="Y722">
        <v>1001.5</v>
      </c>
      <c r="Z722">
        <v>1001.4</v>
      </c>
      <c r="AA722">
        <v>1.6</v>
      </c>
      <c r="AB722">
        <v>104</v>
      </c>
      <c r="AC722">
        <v>4.2</v>
      </c>
      <c r="AD722">
        <v>-0.95</v>
      </c>
      <c r="AE722">
        <v>0</v>
      </c>
    </row>
    <row r="723" spans="1:31" x14ac:dyDescent="0.2">
      <c r="A723" t="s">
        <v>37</v>
      </c>
      <c r="B723" s="17">
        <v>42855</v>
      </c>
      <c r="C723">
        <f>(D723+E723)/2</f>
        <v>25.65</v>
      </c>
      <c r="D723">
        <v>26</v>
      </c>
      <c r="E723">
        <v>25.3</v>
      </c>
      <c r="F723">
        <v>84</v>
      </c>
      <c r="G723">
        <v>-1.26</v>
      </c>
      <c r="H723" s="19">
        <f t="shared" si="11"/>
        <v>-1.2600000000000001E-3</v>
      </c>
      <c r="I723">
        <v>271</v>
      </c>
      <c r="S723">
        <v>86</v>
      </c>
      <c r="T723">
        <v>84</v>
      </c>
      <c r="U723">
        <v>22.8</v>
      </c>
      <c r="V723">
        <v>23.2</v>
      </c>
      <c r="W723">
        <v>22.7</v>
      </c>
      <c r="X723">
        <v>1001.4</v>
      </c>
      <c r="Y723">
        <v>1001.4</v>
      </c>
      <c r="Z723">
        <v>1000.7</v>
      </c>
      <c r="AA723">
        <v>0.5</v>
      </c>
      <c r="AB723">
        <v>271</v>
      </c>
      <c r="AC723" t="s">
        <v>401</v>
      </c>
      <c r="AD723">
        <v>-1.26</v>
      </c>
      <c r="AE723">
        <v>0</v>
      </c>
    </row>
    <row r="724" spans="1:31" x14ac:dyDescent="0.2">
      <c r="A724" t="s">
        <v>37</v>
      </c>
      <c r="B724" s="17">
        <v>42856.958333333336</v>
      </c>
      <c r="C724">
        <f>(D724+E724)/2</f>
        <v>26.549999999999997</v>
      </c>
      <c r="D724">
        <v>26.7</v>
      </c>
      <c r="E724">
        <v>26.4</v>
      </c>
      <c r="F724">
        <v>81</v>
      </c>
      <c r="G724">
        <v>-3.22</v>
      </c>
      <c r="H724" s="19">
        <f t="shared" si="11"/>
        <v>-3.2200000000000002E-3</v>
      </c>
      <c r="I724">
        <v>111</v>
      </c>
      <c r="S724">
        <v>84</v>
      </c>
      <c r="T724">
        <v>81</v>
      </c>
      <c r="U724">
        <v>23.1</v>
      </c>
      <c r="V724">
        <v>23.5</v>
      </c>
      <c r="W724">
        <v>23.1</v>
      </c>
      <c r="X724">
        <v>1001.1</v>
      </c>
      <c r="Y724">
        <v>1001.1</v>
      </c>
      <c r="Z724">
        <v>1000.7</v>
      </c>
      <c r="AA724">
        <v>1.8</v>
      </c>
      <c r="AB724">
        <v>111</v>
      </c>
      <c r="AC724">
        <v>4.7</v>
      </c>
      <c r="AD724">
        <v>-3.22</v>
      </c>
      <c r="AE724">
        <v>0</v>
      </c>
    </row>
    <row r="725" spans="1:31" x14ac:dyDescent="0.2">
      <c r="A725" t="s">
        <v>37</v>
      </c>
      <c r="B725" s="17">
        <v>42856.916666666664</v>
      </c>
      <c r="C725">
        <f>(D725+E725)/2</f>
        <v>27.1</v>
      </c>
      <c r="D725">
        <v>27.6</v>
      </c>
      <c r="E725">
        <v>26.6</v>
      </c>
      <c r="F725">
        <v>82</v>
      </c>
      <c r="G725">
        <v>-3.47</v>
      </c>
      <c r="H725" s="19">
        <f t="shared" si="11"/>
        <v>-3.47E-3</v>
      </c>
      <c r="I725">
        <v>73</v>
      </c>
      <c r="S725">
        <v>82</v>
      </c>
      <c r="T725">
        <v>75</v>
      </c>
      <c r="U725">
        <v>23.3</v>
      </c>
      <c r="V725">
        <v>23.4</v>
      </c>
      <c r="W725">
        <v>22.7</v>
      </c>
      <c r="X725">
        <v>1000.7</v>
      </c>
      <c r="Y725">
        <v>1000.7</v>
      </c>
      <c r="Z725">
        <v>1000</v>
      </c>
      <c r="AA725">
        <v>3.3</v>
      </c>
      <c r="AB725">
        <v>73</v>
      </c>
      <c r="AC725">
        <v>5.5</v>
      </c>
      <c r="AD725">
        <v>-3.47</v>
      </c>
      <c r="AE725">
        <v>0</v>
      </c>
    </row>
    <row r="726" spans="1:31" x14ac:dyDescent="0.2">
      <c r="A726" t="s">
        <v>37</v>
      </c>
      <c r="B726" s="17">
        <v>42856.875</v>
      </c>
      <c r="C726">
        <f>(D726+E726)/2</f>
        <v>28.25</v>
      </c>
      <c r="D726">
        <v>28.9</v>
      </c>
      <c r="E726">
        <v>27.6</v>
      </c>
      <c r="F726">
        <v>74</v>
      </c>
      <c r="G726">
        <v>36.51</v>
      </c>
      <c r="H726" s="19">
        <f t="shared" si="11"/>
        <v>3.6510000000000001E-2</v>
      </c>
      <c r="I726">
        <v>72</v>
      </c>
      <c r="S726">
        <v>74</v>
      </c>
      <c r="T726">
        <v>64</v>
      </c>
      <c r="U726">
        <v>22.7</v>
      </c>
      <c r="V726">
        <v>22.7</v>
      </c>
      <c r="W726">
        <v>21.4</v>
      </c>
      <c r="X726">
        <v>1000</v>
      </c>
      <c r="Y726">
        <v>1000</v>
      </c>
      <c r="Z726">
        <v>999.2</v>
      </c>
      <c r="AA726">
        <v>2.4</v>
      </c>
      <c r="AB726">
        <v>72</v>
      </c>
      <c r="AC726">
        <v>4.2</v>
      </c>
      <c r="AD726">
        <v>36.51</v>
      </c>
      <c r="AE726">
        <v>0</v>
      </c>
    </row>
    <row r="727" spans="1:31" x14ac:dyDescent="0.2">
      <c r="A727" t="s">
        <v>37</v>
      </c>
      <c r="B727" s="17">
        <v>42856.833333333336</v>
      </c>
      <c r="C727">
        <f>(D727+E727)/2</f>
        <v>29.4</v>
      </c>
      <c r="D727">
        <v>29.9</v>
      </c>
      <c r="E727">
        <v>28.9</v>
      </c>
      <c r="F727">
        <v>65</v>
      </c>
      <c r="G727">
        <v>508.9</v>
      </c>
      <c r="H727" s="19">
        <f t="shared" si="11"/>
        <v>0.50890000000000002</v>
      </c>
      <c r="I727">
        <v>97</v>
      </c>
      <c r="S727">
        <v>66</v>
      </c>
      <c r="T727">
        <v>61</v>
      </c>
      <c r="U727">
        <v>21.6</v>
      </c>
      <c r="V727">
        <v>22.3</v>
      </c>
      <c r="W727">
        <v>21.3</v>
      </c>
      <c r="X727">
        <v>999.2</v>
      </c>
      <c r="Y727">
        <v>999.2</v>
      </c>
      <c r="Z727">
        <v>998.8</v>
      </c>
      <c r="AA727">
        <v>2.8</v>
      </c>
      <c r="AB727">
        <v>97</v>
      </c>
      <c r="AC727">
        <v>6</v>
      </c>
      <c r="AD727">
        <v>508.9</v>
      </c>
      <c r="AE727">
        <v>0</v>
      </c>
    </row>
    <row r="728" spans="1:31" x14ac:dyDescent="0.2">
      <c r="A728" t="s">
        <v>37</v>
      </c>
      <c r="B728" s="17">
        <v>42856.791666666664</v>
      </c>
      <c r="C728">
        <f>(D728+E728)/2</f>
        <v>30.2</v>
      </c>
      <c r="D728">
        <v>31</v>
      </c>
      <c r="E728">
        <v>29.4</v>
      </c>
      <c r="F728">
        <v>63</v>
      </c>
      <c r="G728">
        <v>1520</v>
      </c>
      <c r="H728" s="19">
        <f t="shared" si="11"/>
        <v>1.52</v>
      </c>
      <c r="I728">
        <v>102</v>
      </c>
      <c r="S728">
        <v>67</v>
      </c>
      <c r="T728">
        <v>61</v>
      </c>
      <c r="U728">
        <v>21.8</v>
      </c>
      <c r="V728">
        <v>23.1</v>
      </c>
      <c r="W728">
        <v>21.8</v>
      </c>
      <c r="X728">
        <v>998.8</v>
      </c>
      <c r="Y728">
        <v>998.8</v>
      </c>
      <c r="Z728">
        <v>998.4</v>
      </c>
      <c r="AA728">
        <v>3.4</v>
      </c>
      <c r="AB728">
        <v>102</v>
      </c>
      <c r="AC728">
        <v>7.1</v>
      </c>
      <c r="AD728">
        <v>1520</v>
      </c>
      <c r="AE728">
        <v>0</v>
      </c>
    </row>
    <row r="729" spans="1:31" x14ac:dyDescent="0.2">
      <c r="A729" t="s">
        <v>37</v>
      </c>
      <c r="B729" s="17">
        <v>42856.75</v>
      </c>
      <c r="C729">
        <f>(D729+E729)/2</f>
        <v>30.25</v>
      </c>
      <c r="D729">
        <v>31.1</v>
      </c>
      <c r="E729">
        <v>29.4</v>
      </c>
      <c r="F729">
        <v>66</v>
      </c>
      <c r="G729">
        <v>1878</v>
      </c>
      <c r="H729" s="19">
        <f t="shared" si="11"/>
        <v>1.8779999999999999</v>
      </c>
      <c r="I729">
        <v>109</v>
      </c>
      <c r="S729">
        <v>66</v>
      </c>
      <c r="T729">
        <v>59</v>
      </c>
      <c r="U729">
        <v>22.4</v>
      </c>
      <c r="V729">
        <v>23.1</v>
      </c>
      <c r="W729">
        <v>21.8</v>
      </c>
      <c r="X729">
        <v>998.5</v>
      </c>
      <c r="Y729">
        <v>998.6</v>
      </c>
      <c r="Z729">
        <v>998.3</v>
      </c>
      <c r="AA729">
        <v>3.7</v>
      </c>
      <c r="AB729">
        <v>109</v>
      </c>
      <c r="AC729">
        <v>6.7</v>
      </c>
      <c r="AD729">
        <v>1878</v>
      </c>
      <c r="AE729">
        <v>0</v>
      </c>
    </row>
    <row r="730" spans="1:31" x14ac:dyDescent="0.2">
      <c r="A730" t="s">
        <v>37</v>
      </c>
      <c r="B730" s="17">
        <v>42856.708333333336</v>
      </c>
      <c r="C730">
        <f>(D730+E730)/2</f>
        <v>30.6</v>
      </c>
      <c r="D730">
        <v>31.3</v>
      </c>
      <c r="E730">
        <v>29.9</v>
      </c>
      <c r="F730">
        <v>59</v>
      </c>
      <c r="G730">
        <v>2407</v>
      </c>
      <c r="H730" s="19">
        <f t="shared" si="11"/>
        <v>2.407</v>
      </c>
      <c r="I730">
        <v>123</v>
      </c>
      <c r="S730">
        <v>62</v>
      </c>
      <c r="T730">
        <v>56</v>
      </c>
      <c r="U730">
        <v>21.6</v>
      </c>
      <c r="V730">
        <v>22.4</v>
      </c>
      <c r="W730">
        <v>20.7</v>
      </c>
      <c r="X730">
        <v>998.6</v>
      </c>
      <c r="Y730">
        <v>999.4</v>
      </c>
      <c r="Z730">
        <v>998.6</v>
      </c>
      <c r="AA730">
        <v>3.3</v>
      </c>
      <c r="AB730">
        <v>123</v>
      </c>
      <c r="AC730">
        <v>6.6</v>
      </c>
      <c r="AD730">
        <v>2407</v>
      </c>
      <c r="AE730">
        <v>0</v>
      </c>
    </row>
    <row r="731" spans="1:31" x14ac:dyDescent="0.2">
      <c r="A731" t="s">
        <v>37</v>
      </c>
      <c r="B731" s="17">
        <v>42856.666666666664</v>
      </c>
      <c r="C731">
        <f>(D731+E731)/2</f>
        <v>30.35</v>
      </c>
      <c r="D731">
        <v>31.1</v>
      </c>
      <c r="E731">
        <v>29.6</v>
      </c>
      <c r="F731">
        <v>58</v>
      </c>
      <c r="G731">
        <v>2119</v>
      </c>
      <c r="H731" s="19">
        <f t="shared" si="11"/>
        <v>2.1190000000000002</v>
      </c>
      <c r="I731">
        <v>145</v>
      </c>
      <c r="S731">
        <v>65</v>
      </c>
      <c r="T731">
        <v>55</v>
      </c>
      <c r="U731">
        <v>20.9</v>
      </c>
      <c r="V731">
        <v>22.7</v>
      </c>
      <c r="W731">
        <v>20.9</v>
      </c>
      <c r="X731">
        <v>999.4</v>
      </c>
      <c r="Y731">
        <v>1000.3</v>
      </c>
      <c r="Z731">
        <v>999.4</v>
      </c>
      <c r="AA731">
        <v>2.6</v>
      </c>
      <c r="AB731">
        <v>145</v>
      </c>
      <c r="AC731">
        <v>6.5</v>
      </c>
      <c r="AD731">
        <v>2119</v>
      </c>
      <c r="AE731">
        <v>0</v>
      </c>
    </row>
    <row r="732" spans="1:31" x14ac:dyDescent="0.2">
      <c r="A732" t="s">
        <v>37</v>
      </c>
      <c r="B732" s="17">
        <v>42856.625</v>
      </c>
      <c r="C732">
        <f>(D732+E732)/2</f>
        <v>30.8</v>
      </c>
      <c r="D732">
        <v>31.3</v>
      </c>
      <c r="E732">
        <v>30.3</v>
      </c>
      <c r="F732">
        <v>59</v>
      </c>
      <c r="G732">
        <v>2804</v>
      </c>
      <c r="H732" s="19">
        <f t="shared" si="11"/>
        <v>2.8039999999999998</v>
      </c>
      <c r="I732">
        <v>146</v>
      </c>
      <c r="S732">
        <v>63</v>
      </c>
      <c r="T732">
        <v>55</v>
      </c>
      <c r="U732">
        <v>21.8</v>
      </c>
      <c r="V732">
        <v>23</v>
      </c>
      <c r="W732">
        <v>20.7</v>
      </c>
      <c r="X732">
        <v>1000.3</v>
      </c>
      <c r="Y732">
        <v>1000.8</v>
      </c>
      <c r="Z732">
        <v>1000.2</v>
      </c>
      <c r="AA732">
        <v>2.2000000000000002</v>
      </c>
      <c r="AB732">
        <v>146</v>
      </c>
      <c r="AC732">
        <v>6.8</v>
      </c>
      <c r="AD732">
        <v>2804</v>
      </c>
      <c r="AE732">
        <v>0</v>
      </c>
    </row>
    <row r="733" spans="1:31" x14ac:dyDescent="0.2">
      <c r="A733" t="s">
        <v>37</v>
      </c>
      <c r="B733" s="17">
        <v>42856.583333333336</v>
      </c>
      <c r="C733">
        <f>(D733+E733)/2</f>
        <v>30.35</v>
      </c>
      <c r="D733">
        <v>30.9</v>
      </c>
      <c r="E733">
        <v>29.8</v>
      </c>
      <c r="F733">
        <v>61</v>
      </c>
      <c r="G733">
        <v>2039</v>
      </c>
      <c r="H733" s="19">
        <f t="shared" si="11"/>
        <v>2.0390000000000001</v>
      </c>
      <c r="I733">
        <v>53</v>
      </c>
      <c r="S733">
        <v>65</v>
      </c>
      <c r="T733">
        <v>57</v>
      </c>
      <c r="U733">
        <v>22.2</v>
      </c>
      <c r="V733">
        <v>23.2</v>
      </c>
      <c r="W733">
        <v>20.9</v>
      </c>
      <c r="X733">
        <v>1000.7</v>
      </c>
      <c r="Y733">
        <v>1000.9</v>
      </c>
      <c r="Z733">
        <v>1000.7</v>
      </c>
      <c r="AA733">
        <v>1.6</v>
      </c>
      <c r="AB733">
        <v>53</v>
      </c>
      <c r="AC733">
        <v>4.0999999999999996</v>
      </c>
      <c r="AD733">
        <v>2039</v>
      </c>
      <c r="AE733">
        <v>0</v>
      </c>
    </row>
    <row r="734" spans="1:31" x14ac:dyDescent="0.2">
      <c r="A734" t="s">
        <v>37</v>
      </c>
      <c r="B734" s="17">
        <v>42856.541666666664</v>
      </c>
      <c r="C734">
        <f>(D734+E734)/2</f>
        <v>30.45</v>
      </c>
      <c r="D734">
        <v>30.9</v>
      </c>
      <c r="E734">
        <v>30</v>
      </c>
      <c r="F734">
        <v>57</v>
      </c>
      <c r="G734">
        <v>2698</v>
      </c>
      <c r="H734" s="19">
        <f t="shared" si="11"/>
        <v>2.698</v>
      </c>
      <c r="I734">
        <v>304</v>
      </c>
      <c r="S734">
        <v>59</v>
      </c>
      <c r="T734">
        <v>52</v>
      </c>
      <c r="U734">
        <v>20.8</v>
      </c>
      <c r="V734">
        <v>21.9</v>
      </c>
      <c r="W734">
        <v>19.3</v>
      </c>
      <c r="X734">
        <v>1000.9</v>
      </c>
      <c r="Y734">
        <v>1001</v>
      </c>
      <c r="Z734">
        <v>1000.9</v>
      </c>
      <c r="AA734">
        <v>1.4</v>
      </c>
      <c r="AB734">
        <v>304</v>
      </c>
      <c r="AC734">
        <v>4.5999999999999996</v>
      </c>
      <c r="AD734">
        <v>2698</v>
      </c>
      <c r="AE734">
        <v>0</v>
      </c>
    </row>
    <row r="735" spans="1:31" x14ac:dyDescent="0.2">
      <c r="A735" t="s">
        <v>37</v>
      </c>
      <c r="B735" s="17">
        <v>42856.5</v>
      </c>
      <c r="C735">
        <f>(D735+E735)/2</f>
        <v>29.7</v>
      </c>
      <c r="D735">
        <v>30.4</v>
      </c>
      <c r="E735">
        <v>29</v>
      </c>
      <c r="F735">
        <v>56</v>
      </c>
      <c r="G735">
        <v>2253</v>
      </c>
      <c r="H735" s="19">
        <f t="shared" si="11"/>
        <v>2.2530000000000001</v>
      </c>
      <c r="I735">
        <v>211</v>
      </c>
      <c r="S735">
        <v>61</v>
      </c>
      <c r="T735">
        <v>53</v>
      </c>
      <c r="U735">
        <v>20.399999999999999</v>
      </c>
      <c r="V735">
        <v>21.1</v>
      </c>
      <c r="W735">
        <v>19.5</v>
      </c>
      <c r="X735">
        <v>1001</v>
      </c>
      <c r="Y735">
        <v>1001.1</v>
      </c>
      <c r="Z735">
        <v>1000.8</v>
      </c>
      <c r="AA735">
        <v>1.4</v>
      </c>
      <c r="AB735">
        <v>211</v>
      </c>
      <c r="AC735">
        <v>5.3</v>
      </c>
      <c r="AD735">
        <v>2253</v>
      </c>
      <c r="AE735">
        <v>0</v>
      </c>
    </row>
    <row r="736" spans="1:31" x14ac:dyDescent="0.2">
      <c r="A736" t="s">
        <v>37</v>
      </c>
      <c r="B736" s="17">
        <v>42856.458333333336</v>
      </c>
      <c r="C736">
        <f>(D736+E736)/2</f>
        <v>27.8</v>
      </c>
      <c r="D736">
        <v>29.1</v>
      </c>
      <c r="E736">
        <v>26.5</v>
      </c>
      <c r="F736">
        <v>60</v>
      </c>
      <c r="G736">
        <v>1250</v>
      </c>
      <c r="H736" s="19">
        <f t="shared" si="11"/>
        <v>1.25</v>
      </c>
      <c r="I736">
        <v>150</v>
      </c>
      <c r="S736">
        <v>70</v>
      </c>
      <c r="T736">
        <v>58</v>
      </c>
      <c r="U736">
        <v>20.5</v>
      </c>
      <c r="V736">
        <v>20.9</v>
      </c>
      <c r="W736">
        <v>19.600000000000001</v>
      </c>
      <c r="X736">
        <v>1000.9</v>
      </c>
      <c r="Y736">
        <v>1000.9</v>
      </c>
      <c r="Z736">
        <v>1000.6</v>
      </c>
      <c r="AA736">
        <v>0.9</v>
      </c>
      <c r="AB736">
        <v>150</v>
      </c>
      <c r="AC736">
        <v>7.3</v>
      </c>
      <c r="AD736">
        <v>1250</v>
      </c>
      <c r="AE736">
        <v>0</v>
      </c>
    </row>
    <row r="737" spans="1:31" x14ac:dyDescent="0.2">
      <c r="A737" t="s">
        <v>37</v>
      </c>
      <c r="B737" s="17">
        <v>42856.416666666664</v>
      </c>
      <c r="C737">
        <f>(D737+E737)/2</f>
        <v>26.15</v>
      </c>
      <c r="D737">
        <v>26.7</v>
      </c>
      <c r="E737">
        <v>25.6</v>
      </c>
      <c r="F737">
        <v>70</v>
      </c>
      <c r="G737">
        <v>262.7</v>
      </c>
      <c r="H737" s="19">
        <f t="shared" si="11"/>
        <v>0.26269999999999999</v>
      </c>
      <c r="I737">
        <v>146</v>
      </c>
      <c r="S737">
        <v>79</v>
      </c>
      <c r="T737">
        <v>70</v>
      </c>
      <c r="U737">
        <v>20.6</v>
      </c>
      <c r="V737">
        <v>21.8</v>
      </c>
      <c r="W737">
        <v>20.6</v>
      </c>
      <c r="X737">
        <v>1000.6</v>
      </c>
      <c r="Y737">
        <v>1000.7</v>
      </c>
      <c r="Z737">
        <v>1000.6</v>
      </c>
      <c r="AA737">
        <v>2.6</v>
      </c>
      <c r="AB737">
        <v>146</v>
      </c>
      <c r="AC737">
        <v>7.3</v>
      </c>
      <c r="AD737">
        <v>262.7</v>
      </c>
      <c r="AE737">
        <v>0</v>
      </c>
    </row>
    <row r="738" spans="1:31" x14ac:dyDescent="0.2">
      <c r="A738" t="s">
        <v>37</v>
      </c>
      <c r="B738" s="17">
        <v>42856.375</v>
      </c>
      <c r="C738">
        <f>(D738+E738)/2</f>
        <v>25.1</v>
      </c>
      <c r="D738">
        <v>26</v>
      </c>
      <c r="E738">
        <v>24.2</v>
      </c>
      <c r="F738">
        <v>78</v>
      </c>
      <c r="G738">
        <v>11.45</v>
      </c>
      <c r="H738" s="19">
        <f t="shared" si="11"/>
        <v>1.145E-2</v>
      </c>
      <c r="I738">
        <v>140</v>
      </c>
      <c r="S738">
        <v>84</v>
      </c>
      <c r="T738">
        <v>77</v>
      </c>
      <c r="U738">
        <v>21.9</v>
      </c>
      <c r="V738">
        <v>22.1</v>
      </c>
      <c r="W738">
        <v>21.1</v>
      </c>
      <c r="X738">
        <v>1000.6</v>
      </c>
      <c r="Y738">
        <v>1000.6</v>
      </c>
      <c r="Z738">
        <v>999.9</v>
      </c>
      <c r="AA738">
        <v>1</v>
      </c>
      <c r="AB738">
        <v>140</v>
      </c>
      <c r="AC738">
        <v>4.0999999999999996</v>
      </c>
      <c r="AD738">
        <v>11.45</v>
      </c>
      <c r="AE738">
        <v>0</v>
      </c>
    </row>
    <row r="739" spans="1:31" x14ac:dyDescent="0.2">
      <c r="A739" t="s">
        <v>37</v>
      </c>
      <c r="B739" s="17">
        <v>42856.333333333336</v>
      </c>
      <c r="C739">
        <f>(D739+E739)/2</f>
        <v>25.35</v>
      </c>
      <c r="D739">
        <v>25.6</v>
      </c>
      <c r="E739">
        <v>25.1</v>
      </c>
      <c r="F739">
        <v>78</v>
      </c>
      <c r="G739">
        <v>-3.54</v>
      </c>
      <c r="H739" s="19">
        <f t="shared" si="11"/>
        <v>-3.5400000000000002E-3</v>
      </c>
      <c r="I739">
        <v>138</v>
      </c>
      <c r="S739">
        <v>81</v>
      </c>
      <c r="T739">
        <v>78</v>
      </c>
      <c r="U739">
        <v>21.5</v>
      </c>
      <c r="V739">
        <v>21.8</v>
      </c>
      <c r="W739">
        <v>21.4</v>
      </c>
      <c r="X739">
        <v>999.9</v>
      </c>
      <c r="Y739">
        <v>1000</v>
      </c>
      <c r="Z739">
        <v>999.7</v>
      </c>
      <c r="AA739">
        <v>1.4</v>
      </c>
      <c r="AB739">
        <v>138</v>
      </c>
      <c r="AC739">
        <v>3.8</v>
      </c>
      <c r="AD739">
        <v>-3.54</v>
      </c>
      <c r="AE739">
        <v>0</v>
      </c>
    </row>
    <row r="740" spans="1:31" x14ac:dyDescent="0.2">
      <c r="A740" t="s">
        <v>37</v>
      </c>
      <c r="B740" s="17">
        <v>42856.291666666664</v>
      </c>
      <c r="C740">
        <f>(D740+E740)/2</f>
        <v>25.55</v>
      </c>
      <c r="D740">
        <v>25.8</v>
      </c>
      <c r="E740">
        <v>25.3</v>
      </c>
      <c r="F740">
        <v>80</v>
      </c>
      <c r="G740">
        <v>-3.54</v>
      </c>
      <c r="H740" s="19">
        <f t="shared" si="11"/>
        <v>-3.5400000000000002E-3</v>
      </c>
      <c r="I740">
        <v>96</v>
      </c>
      <c r="S740">
        <v>81</v>
      </c>
      <c r="T740">
        <v>78</v>
      </c>
      <c r="U740">
        <v>21.6</v>
      </c>
      <c r="V740">
        <v>22</v>
      </c>
      <c r="W740">
        <v>21.6</v>
      </c>
      <c r="X740">
        <v>999.7</v>
      </c>
      <c r="Y740">
        <v>999.7</v>
      </c>
      <c r="Z740">
        <v>999.5</v>
      </c>
      <c r="AA740">
        <v>2.2000000000000002</v>
      </c>
      <c r="AB740">
        <v>96</v>
      </c>
      <c r="AC740">
        <v>4.9000000000000004</v>
      </c>
      <c r="AD740">
        <v>-3.54</v>
      </c>
      <c r="AE740">
        <v>0</v>
      </c>
    </row>
    <row r="741" spans="1:31" x14ac:dyDescent="0.2">
      <c r="A741" t="s">
        <v>37</v>
      </c>
      <c r="B741" s="17">
        <v>42856.25</v>
      </c>
      <c r="C741">
        <f>(D741+E741)/2</f>
        <v>25.25</v>
      </c>
      <c r="D741">
        <v>25.7</v>
      </c>
      <c r="E741">
        <v>24.8</v>
      </c>
      <c r="F741">
        <v>81</v>
      </c>
      <c r="G741">
        <v>-3.53</v>
      </c>
      <c r="H741" s="19">
        <f t="shared" si="11"/>
        <v>-3.5299999999999997E-3</v>
      </c>
      <c r="I741">
        <v>121</v>
      </c>
      <c r="S741">
        <v>90</v>
      </c>
      <c r="T741">
        <v>81</v>
      </c>
      <c r="U741">
        <v>22</v>
      </c>
      <c r="V741">
        <v>23.3</v>
      </c>
      <c r="W741">
        <v>22</v>
      </c>
      <c r="X741">
        <v>999.7</v>
      </c>
      <c r="Y741">
        <v>1000.2</v>
      </c>
      <c r="Z741">
        <v>999.7</v>
      </c>
      <c r="AA741">
        <v>1.6</v>
      </c>
      <c r="AB741">
        <v>121</v>
      </c>
      <c r="AC741">
        <v>4.3</v>
      </c>
      <c r="AD741">
        <v>-3.53</v>
      </c>
      <c r="AE741">
        <v>0</v>
      </c>
    </row>
    <row r="742" spans="1:31" x14ac:dyDescent="0.2">
      <c r="A742" t="s">
        <v>37</v>
      </c>
      <c r="B742" s="17">
        <v>42856.208333333336</v>
      </c>
      <c r="C742">
        <f>(D742+E742)/2</f>
        <v>24.55</v>
      </c>
      <c r="D742">
        <v>24.8</v>
      </c>
      <c r="E742">
        <v>24.3</v>
      </c>
      <c r="F742">
        <v>90</v>
      </c>
      <c r="G742">
        <v>-2.91</v>
      </c>
      <c r="H742" s="19">
        <f t="shared" si="11"/>
        <v>-2.9100000000000003E-3</v>
      </c>
      <c r="I742">
        <v>90</v>
      </c>
      <c r="S742">
        <v>91</v>
      </c>
      <c r="T742">
        <v>89</v>
      </c>
      <c r="U742">
        <v>23.2</v>
      </c>
      <c r="V742">
        <v>23.2</v>
      </c>
      <c r="W742">
        <v>22.5</v>
      </c>
      <c r="X742">
        <v>1000.2</v>
      </c>
      <c r="Y742">
        <v>1000.6</v>
      </c>
      <c r="Z742">
        <v>1000.2</v>
      </c>
      <c r="AA742">
        <v>2</v>
      </c>
      <c r="AB742">
        <v>90</v>
      </c>
      <c r="AC742">
        <v>3.1</v>
      </c>
      <c r="AD742">
        <v>-2.91</v>
      </c>
      <c r="AE742">
        <v>0</v>
      </c>
    </row>
    <row r="743" spans="1:31" x14ac:dyDescent="0.2">
      <c r="A743" t="s">
        <v>37</v>
      </c>
      <c r="B743" s="17">
        <v>42856.166666666664</v>
      </c>
      <c r="C743">
        <f>(D743+E743)/2</f>
        <v>24.65</v>
      </c>
      <c r="D743">
        <v>25</v>
      </c>
      <c r="E743">
        <v>24.3</v>
      </c>
      <c r="F743">
        <v>89</v>
      </c>
      <c r="G743">
        <v>-3.52</v>
      </c>
      <c r="H743" s="19">
        <f t="shared" si="11"/>
        <v>-3.5200000000000001E-3</v>
      </c>
      <c r="I743">
        <v>172</v>
      </c>
      <c r="S743">
        <v>89</v>
      </c>
      <c r="T743">
        <v>86</v>
      </c>
      <c r="U743">
        <v>22.4</v>
      </c>
      <c r="V743">
        <v>22.8</v>
      </c>
      <c r="W743">
        <v>22.4</v>
      </c>
      <c r="X743">
        <v>1000.6</v>
      </c>
      <c r="Y743">
        <v>1001.2</v>
      </c>
      <c r="Z743">
        <v>1000.6</v>
      </c>
      <c r="AA743">
        <v>0.5</v>
      </c>
      <c r="AB743">
        <v>172</v>
      </c>
      <c r="AC743">
        <v>1.9</v>
      </c>
      <c r="AD743">
        <v>-3.52</v>
      </c>
      <c r="AE743">
        <v>0</v>
      </c>
    </row>
    <row r="744" spans="1:31" x14ac:dyDescent="0.2">
      <c r="A744" t="s">
        <v>37</v>
      </c>
      <c r="B744" s="17">
        <v>42856.125</v>
      </c>
      <c r="C744">
        <f>(D744+E744)/2</f>
        <v>25.3</v>
      </c>
      <c r="D744">
        <v>25.6</v>
      </c>
      <c r="E744">
        <v>25</v>
      </c>
      <c r="F744">
        <v>86</v>
      </c>
      <c r="G744">
        <v>-3.17</v>
      </c>
      <c r="H744" s="19">
        <f t="shared" si="11"/>
        <v>-3.1700000000000001E-3</v>
      </c>
      <c r="I744">
        <v>64</v>
      </c>
      <c r="S744">
        <v>86</v>
      </c>
      <c r="T744">
        <v>85</v>
      </c>
      <c r="U744">
        <v>22.6</v>
      </c>
      <c r="V744">
        <v>22.9</v>
      </c>
      <c r="W744">
        <v>22.4</v>
      </c>
      <c r="X744">
        <v>1001.2</v>
      </c>
      <c r="Y744">
        <v>1001.8</v>
      </c>
      <c r="Z744">
        <v>1001.2</v>
      </c>
      <c r="AA744">
        <v>1.2</v>
      </c>
      <c r="AB744">
        <v>64</v>
      </c>
      <c r="AC744">
        <v>2.2999999999999998</v>
      </c>
      <c r="AD744">
        <v>-3.17</v>
      </c>
      <c r="AE744">
        <v>0</v>
      </c>
    </row>
    <row r="745" spans="1:31" x14ac:dyDescent="0.2">
      <c r="A745" t="s">
        <v>37</v>
      </c>
      <c r="B745" s="17">
        <v>42856.083333333336</v>
      </c>
      <c r="C745">
        <f>(D745+E745)/2</f>
        <v>25.45</v>
      </c>
      <c r="D745">
        <v>25.7</v>
      </c>
      <c r="E745">
        <v>25.2</v>
      </c>
      <c r="F745">
        <v>85</v>
      </c>
      <c r="G745">
        <v>-2.3199999999999998</v>
      </c>
      <c r="H745" s="19">
        <f t="shared" si="11"/>
        <v>-2.32E-3</v>
      </c>
      <c r="I745">
        <v>28</v>
      </c>
      <c r="S745">
        <v>86</v>
      </c>
      <c r="T745">
        <v>83</v>
      </c>
      <c r="U745">
        <v>22.8</v>
      </c>
      <c r="V745">
        <v>22.9</v>
      </c>
      <c r="W745">
        <v>22.5</v>
      </c>
      <c r="X745">
        <v>1001.7</v>
      </c>
      <c r="Y745">
        <v>1001.8</v>
      </c>
      <c r="Z745">
        <v>1001.6</v>
      </c>
      <c r="AA745">
        <v>0.8</v>
      </c>
      <c r="AB745">
        <v>28</v>
      </c>
      <c r="AC745">
        <v>1.6</v>
      </c>
      <c r="AD745">
        <v>-2.3199999999999998</v>
      </c>
      <c r="AE745">
        <v>0</v>
      </c>
    </row>
    <row r="746" spans="1:31" x14ac:dyDescent="0.2">
      <c r="A746" t="s">
        <v>37</v>
      </c>
      <c r="B746" s="17">
        <v>42856.041666666664</v>
      </c>
      <c r="C746">
        <f>(D746+E746)/2</f>
        <v>25.450000000000003</v>
      </c>
      <c r="D746">
        <v>25.6</v>
      </c>
      <c r="E746">
        <v>25.3</v>
      </c>
      <c r="F746">
        <v>84</v>
      </c>
      <c r="G746">
        <v>-3.34</v>
      </c>
      <c r="H746" s="19">
        <f t="shared" si="11"/>
        <v>-3.3399999999999997E-3</v>
      </c>
      <c r="I746">
        <v>96</v>
      </c>
      <c r="S746">
        <v>85</v>
      </c>
      <c r="T746">
        <v>83</v>
      </c>
      <c r="U746">
        <v>22.5</v>
      </c>
      <c r="V746">
        <v>22.7</v>
      </c>
      <c r="W746">
        <v>22.5</v>
      </c>
      <c r="X746">
        <v>1001.8</v>
      </c>
      <c r="Y746">
        <v>1001.8</v>
      </c>
      <c r="Z746">
        <v>1001.3</v>
      </c>
      <c r="AA746">
        <v>0.5</v>
      </c>
      <c r="AB746">
        <v>96</v>
      </c>
      <c r="AC746">
        <v>1.2</v>
      </c>
      <c r="AD746">
        <v>-3.34</v>
      </c>
      <c r="AE746">
        <v>0</v>
      </c>
    </row>
    <row r="747" spans="1:31" x14ac:dyDescent="0.2">
      <c r="A747" t="s">
        <v>37</v>
      </c>
      <c r="B747" s="17">
        <v>42856</v>
      </c>
      <c r="C747">
        <f>(D747+E747)/2</f>
        <v>25.65</v>
      </c>
      <c r="D747">
        <v>25.9</v>
      </c>
      <c r="E747">
        <v>25.4</v>
      </c>
      <c r="F747">
        <v>85</v>
      </c>
      <c r="G747">
        <v>-3.53</v>
      </c>
      <c r="H747" s="19">
        <f t="shared" si="11"/>
        <v>-3.5299999999999997E-3</v>
      </c>
      <c r="I747">
        <v>181</v>
      </c>
      <c r="S747">
        <v>86</v>
      </c>
      <c r="T747">
        <v>85</v>
      </c>
      <c r="U747">
        <v>22.7</v>
      </c>
      <c r="V747">
        <v>23.2</v>
      </c>
      <c r="W747">
        <v>22.6</v>
      </c>
      <c r="X747">
        <v>1001.3</v>
      </c>
      <c r="Y747">
        <v>1001.4</v>
      </c>
      <c r="Z747">
        <v>1000.9</v>
      </c>
      <c r="AA747">
        <v>0.5</v>
      </c>
      <c r="AB747">
        <v>181</v>
      </c>
      <c r="AC747">
        <v>1.6</v>
      </c>
      <c r="AD747">
        <v>-3.53</v>
      </c>
      <c r="AE747">
        <v>0</v>
      </c>
    </row>
    <row r="748" spans="1:31" x14ac:dyDescent="0.2">
      <c r="A748" t="s">
        <v>37</v>
      </c>
      <c r="B748" s="17">
        <v>42857.958333333336</v>
      </c>
      <c r="C748">
        <f>(D748+E748)/2</f>
        <v>26.3</v>
      </c>
      <c r="D748">
        <v>26.6</v>
      </c>
      <c r="E748">
        <v>26</v>
      </c>
      <c r="F748">
        <v>70</v>
      </c>
      <c r="G748">
        <v>-3.54</v>
      </c>
      <c r="H748" s="19">
        <f t="shared" si="11"/>
        <v>-3.5400000000000002E-3</v>
      </c>
      <c r="I748">
        <v>118</v>
      </c>
      <c r="S748">
        <v>73</v>
      </c>
      <c r="T748">
        <v>69</v>
      </c>
      <c r="U748">
        <v>20.5</v>
      </c>
      <c r="V748">
        <v>21</v>
      </c>
      <c r="W748">
        <v>20.3</v>
      </c>
      <c r="X748">
        <v>1000</v>
      </c>
      <c r="Y748">
        <v>1000.1</v>
      </c>
      <c r="Z748">
        <v>999.8</v>
      </c>
      <c r="AA748">
        <v>2.8</v>
      </c>
      <c r="AB748">
        <v>118</v>
      </c>
      <c r="AC748">
        <v>6.7</v>
      </c>
      <c r="AD748">
        <v>-3.54</v>
      </c>
      <c r="AE748">
        <v>0</v>
      </c>
    </row>
    <row r="749" spans="1:31" x14ac:dyDescent="0.2">
      <c r="A749" t="s">
        <v>37</v>
      </c>
      <c r="B749" s="17">
        <v>42857.916666666664</v>
      </c>
      <c r="C749">
        <f>(D749+E749)/2</f>
        <v>26.65</v>
      </c>
      <c r="D749">
        <v>26.9</v>
      </c>
      <c r="E749">
        <v>26.4</v>
      </c>
      <c r="F749">
        <v>71</v>
      </c>
      <c r="G749">
        <v>-3.54</v>
      </c>
      <c r="H749" s="19">
        <f t="shared" si="11"/>
        <v>-3.5400000000000002E-3</v>
      </c>
      <c r="I749">
        <v>124</v>
      </c>
      <c r="S749">
        <v>75</v>
      </c>
      <c r="T749">
        <v>71</v>
      </c>
      <c r="U749">
        <v>20.9</v>
      </c>
      <c r="V749">
        <v>21.5</v>
      </c>
      <c r="W749">
        <v>20.8</v>
      </c>
      <c r="X749">
        <v>999.8</v>
      </c>
      <c r="Y749">
        <v>999.8</v>
      </c>
      <c r="Z749">
        <v>999.4</v>
      </c>
      <c r="AA749">
        <v>2.5</v>
      </c>
      <c r="AB749">
        <v>124</v>
      </c>
      <c r="AC749">
        <v>5.7</v>
      </c>
      <c r="AD749">
        <v>-3.54</v>
      </c>
      <c r="AE749">
        <v>0</v>
      </c>
    </row>
    <row r="750" spans="1:31" x14ac:dyDescent="0.2">
      <c r="A750" t="s">
        <v>37</v>
      </c>
      <c r="B750" s="17">
        <v>42857.875</v>
      </c>
      <c r="C750">
        <f>(D750+E750)/2</f>
        <v>27.799999999999997</v>
      </c>
      <c r="D750">
        <v>28.7</v>
      </c>
      <c r="E750">
        <v>26.9</v>
      </c>
      <c r="F750">
        <v>71</v>
      </c>
      <c r="G750">
        <v>18.899999999999999</v>
      </c>
      <c r="H750" s="19">
        <f t="shared" si="11"/>
        <v>1.89E-2</v>
      </c>
      <c r="I750">
        <v>93</v>
      </c>
      <c r="S750">
        <v>71</v>
      </c>
      <c r="T750">
        <v>65</v>
      </c>
      <c r="U750">
        <v>21.3</v>
      </c>
      <c r="V750">
        <v>22</v>
      </c>
      <c r="W750">
        <v>21.1</v>
      </c>
      <c r="X750">
        <v>999.4</v>
      </c>
      <c r="Y750">
        <v>999.4</v>
      </c>
      <c r="Z750">
        <v>998.5</v>
      </c>
      <c r="AA750">
        <v>2.8</v>
      </c>
      <c r="AB750">
        <v>93</v>
      </c>
      <c r="AC750">
        <v>5.5</v>
      </c>
      <c r="AD750">
        <v>18.899999999999999</v>
      </c>
      <c r="AE750">
        <v>0</v>
      </c>
    </row>
    <row r="751" spans="1:31" x14ac:dyDescent="0.2">
      <c r="A751" t="s">
        <v>37</v>
      </c>
      <c r="B751" s="17">
        <v>42857.833333333336</v>
      </c>
      <c r="C751">
        <f>(D751+E751)/2</f>
        <v>29.2</v>
      </c>
      <c r="D751">
        <v>29.7</v>
      </c>
      <c r="E751">
        <v>28.7</v>
      </c>
      <c r="F751">
        <v>65</v>
      </c>
      <c r="G751">
        <v>652.70000000000005</v>
      </c>
      <c r="H751" s="19">
        <f t="shared" si="11"/>
        <v>0.65270000000000006</v>
      </c>
      <c r="I751">
        <v>118</v>
      </c>
      <c r="S751">
        <v>66</v>
      </c>
      <c r="T751">
        <v>63</v>
      </c>
      <c r="U751">
        <v>21.4</v>
      </c>
      <c r="V751">
        <v>22.4</v>
      </c>
      <c r="W751">
        <v>21.3</v>
      </c>
      <c r="X751">
        <v>998.5</v>
      </c>
      <c r="Y751">
        <v>998.5</v>
      </c>
      <c r="Z751">
        <v>997.9</v>
      </c>
      <c r="AA751">
        <v>3</v>
      </c>
      <c r="AB751">
        <v>118</v>
      </c>
      <c r="AC751">
        <v>7.3</v>
      </c>
      <c r="AD751">
        <v>652.70000000000005</v>
      </c>
      <c r="AE751">
        <v>0</v>
      </c>
    </row>
    <row r="752" spans="1:31" x14ac:dyDescent="0.2">
      <c r="A752" t="s">
        <v>37</v>
      </c>
      <c r="B752" s="17">
        <v>42857.791666666664</v>
      </c>
      <c r="C752">
        <f>(D752+E752)/2</f>
        <v>30.549999999999997</v>
      </c>
      <c r="D752">
        <v>31.4</v>
      </c>
      <c r="E752">
        <v>29.7</v>
      </c>
      <c r="F752">
        <v>65</v>
      </c>
      <c r="G752">
        <v>1650</v>
      </c>
      <c r="H752" s="19">
        <f t="shared" si="11"/>
        <v>1.65</v>
      </c>
      <c r="I752">
        <v>115</v>
      </c>
      <c r="S752">
        <v>66</v>
      </c>
      <c r="T752">
        <v>61</v>
      </c>
      <c r="U752">
        <v>22.5</v>
      </c>
      <c r="V752">
        <v>23.8</v>
      </c>
      <c r="W752">
        <v>22</v>
      </c>
      <c r="X752">
        <v>997.9</v>
      </c>
      <c r="Y752">
        <v>997.9</v>
      </c>
      <c r="Z752">
        <v>997.6</v>
      </c>
      <c r="AA752">
        <v>3.8</v>
      </c>
      <c r="AB752">
        <v>115</v>
      </c>
      <c r="AC752">
        <v>8</v>
      </c>
      <c r="AD752">
        <v>1650</v>
      </c>
      <c r="AE752">
        <v>0</v>
      </c>
    </row>
    <row r="753" spans="1:31" x14ac:dyDescent="0.2">
      <c r="A753" t="s">
        <v>37</v>
      </c>
      <c r="B753" s="17">
        <v>42857.75</v>
      </c>
      <c r="C753">
        <f>(D753+E753)/2</f>
        <v>31.450000000000003</v>
      </c>
      <c r="D753">
        <v>32.1</v>
      </c>
      <c r="E753">
        <v>30.8</v>
      </c>
      <c r="F753">
        <v>64</v>
      </c>
      <c r="G753">
        <v>2381</v>
      </c>
      <c r="H753" s="19">
        <f t="shared" si="11"/>
        <v>2.3809999999999998</v>
      </c>
      <c r="I753">
        <v>98</v>
      </c>
      <c r="S753">
        <v>66</v>
      </c>
      <c r="T753">
        <v>56</v>
      </c>
      <c r="U753">
        <v>23.5</v>
      </c>
      <c r="V753">
        <v>23.9</v>
      </c>
      <c r="W753">
        <v>21.8</v>
      </c>
      <c r="X753">
        <v>997.6</v>
      </c>
      <c r="Y753">
        <v>997.6</v>
      </c>
      <c r="Z753">
        <v>997.4</v>
      </c>
      <c r="AA753">
        <v>4.0999999999999996</v>
      </c>
      <c r="AB753">
        <v>98</v>
      </c>
      <c r="AC753">
        <v>8</v>
      </c>
      <c r="AD753">
        <v>2381</v>
      </c>
      <c r="AE753">
        <v>0</v>
      </c>
    </row>
    <row r="754" spans="1:31" x14ac:dyDescent="0.2">
      <c r="A754" t="s">
        <v>37</v>
      </c>
      <c r="B754" s="17">
        <v>42857.708333333336</v>
      </c>
      <c r="C754">
        <f>(D754+E754)/2</f>
        <v>31.1</v>
      </c>
      <c r="D754">
        <v>31.8</v>
      </c>
      <c r="E754">
        <v>30.4</v>
      </c>
      <c r="F754">
        <v>58</v>
      </c>
      <c r="G754">
        <v>2718</v>
      </c>
      <c r="H754" s="19">
        <f t="shared" si="11"/>
        <v>2.718</v>
      </c>
      <c r="I754">
        <v>155</v>
      </c>
      <c r="S754">
        <v>66</v>
      </c>
      <c r="T754">
        <v>56</v>
      </c>
      <c r="U754">
        <v>22.5</v>
      </c>
      <c r="V754">
        <v>24</v>
      </c>
      <c r="W754">
        <v>21.8</v>
      </c>
      <c r="X754">
        <v>997.6</v>
      </c>
      <c r="Y754">
        <v>998.1</v>
      </c>
      <c r="Z754">
        <v>997.6</v>
      </c>
      <c r="AA754">
        <v>2.9</v>
      </c>
      <c r="AB754">
        <v>155</v>
      </c>
      <c r="AC754">
        <v>6.5</v>
      </c>
      <c r="AD754">
        <v>2718</v>
      </c>
      <c r="AE754">
        <v>0</v>
      </c>
    </row>
    <row r="755" spans="1:31" x14ac:dyDescent="0.2">
      <c r="A755" t="s">
        <v>37</v>
      </c>
      <c r="B755" s="17">
        <v>42857.666666666664</v>
      </c>
      <c r="C755">
        <f>(D755+E755)/2</f>
        <v>30.05</v>
      </c>
      <c r="D755">
        <v>30.5</v>
      </c>
      <c r="E755">
        <v>29.6</v>
      </c>
      <c r="F755">
        <v>65</v>
      </c>
      <c r="G755">
        <v>2372</v>
      </c>
      <c r="H755" s="19">
        <f t="shared" si="11"/>
        <v>2.3719999999999999</v>
      </c>
      <c r="I755">
        <v>113</v>
      </c>
      <c r="S755">
        <v>66</v>
      </c>
      <c r="T755">
        <v>61</v>
      </c>
      <c r="U755">
        <v>23.2</v>
      </c>
      <c r="V755">
        <v>23.2</v>
      </c>
      <c r="W755">
        <v>21.4</v>
      </c>
      <c r="X755">
        <v>998.1</v>
      </c>
      <c r="Y755">
        <v>999.1</v>
      </c>
      <c r="Z755">
        <v>998.1</v>
      </c>
      <c r="AA755">
        <v>3</v>
      </c>
      <c r="AB755">
        <v>113</v>
      </c>
      <c r="AC755">
        <v>8.6999999999999993</v>
      </c>
      <c r="AD755">
        <v>2372</v>
      </c>
      <c r="AE755">
        <v>0</v>
      </c>
    </row>
    <row r="756" spans="1:31" x14ac:dyDescent="0.2">
      <c r="A756" t="s">
        <v>37</v>
      </c>
      <c r="B756" s="17">
        <v>42857.625</v>
      </c>
      <c r="C756">
        <f>(D756+E756)/2</f>
        <v>29.549999999999997</v>
      </c>
      <c r="D756">
        <v>30.4</v>
      </c>
      <c r="E756">
        <v>28.7</v>
      </c>
      <c r="F756">
        <v>66</v>
      </c>
      <c r="G756">
        <v>2508</v>
      </c>
      <c r="H756" s="19">
        <f t="shared" si="11"/>
        <v>2.508</v>
      </c>
      <c r="I756">
        <v>132</v>
      </c>
      <c r="S756">
        <v>68</v>
      </c>
      <c r="T756">
        <v>62</v>
      </c>
      <c r="U756">
        <v>23.3</v>
      </c>
      <c r="V756">
        <v>23.5</v>
      </c>
      <c r="W756">
        <v>21.5</v>
      </c>
      <c r="X756">
        <v>999.1</v>
      </c>
      <c r="Y756">
        <v>1000.3</v>
      </c>
      <c r="Z756">
        <v>999.1</v>
      </c>
      <c r="AA756">
        <v>3.1</v>
      </c>
      <c r="AB756">
        <v>132</v>
      </c>
      <c r="AC756">
        <v>8.1999999999999993</v>
      </c>
      <c r="AD756">
        <v>2508</v>
      </c>
      <c r="AE756">
        <v>0</v>
      </c>
    </row>
    <row r="757" spans="1:31" x14ac:dyDescent="0.2">
      <c r="A757" t="s">
        <v>37</v>
      </c>
      <c r="B757" s="17">
        <v>42857.583333333336</v>
      </c>
      <c r="C757">
        <f>(D757+E757)/2</f>
        <v>28.45</v>
      </c>
      <c r="D757">
        <v>29.2</v>
      </c>
      <c r="E757">
        <v>27.7</v>
      </c>
      <c r="F757">
        <v>67</v>
      </c>
      <c r="G757">
        <v>2205</v>
      </c>
      <c r="H757" s="19">
        <f t="shared" si="11"/>
        <v>2.2050000000000001</v>
      </c>
      <c r="I757">
        <v>144</v>
      </c>
      <c r="S757">
        <v>77</v>
      </c>
      <c r="T757">
        <v>65</v>
      </c>
      <c r="U757">
        <v>22.1</v>
      </c>
      <c r="V757">
        <v>23.4</v>
      </c>
      <c r="W757">
        <v>21.8</v>
      </c>
      <c r="X757">
        <v>1000.3</v>
      </c>
      <c r="Y757">
        <v>1001</v>
      </c>
      <c r="Z757">
        <v>1000.3</v>
      </c>
      <c r="AA757">
        <v>4.5</v>
      </c>
      <c r="AB757">
        <v>144</v>
      </c>
      <c r="AC757">
        <v>9.1999999999999993</v>
      </c>
      <c r="AD757">
        <v>2205</v>
      </c>
      <c r="AE757">
        <v>0</v>
      </c>
    </row>
    <row r="758" spans="1:31" x14ac:dyDescent="0.2">
      <c r="A758" t="s">
        <v>37</v>
      </c>
      <c r="B758" s="17">
        <v>42857.541666666664</v>
      </c>
      <c r="C758">
        <f>(D758+E758)/2</f>
        <v>27.549999999999997</v>
      </c>
      <c r="D758">
        <v>27.9</v>
      </c>
      <c r="E758">
        <v>27.2</v>
      </c>
      <c r="F758">
        <v>75</v>
      </c>
      <c r="G758">
        <v>1918</v>
      </c>
      <c r="H758" s="19">
        <f t="shared" si="11"/>
        <v>1.9179999999999999</v>
      </c>
      <c r="I758">
        <v>120</v>
      </c>
      <c r="S758">
        <v>77</v>
      </c>
      <c r="T758">
        <v>74</v>
      </c>
      <c r="U758">
        <v>22.9</v>
      </c>
      <c r="V758">
        <v>23.4</v>
      </c>
      <c r="W758">
        <v>22.5</v>
      </c>
      <c r="X758">
        <v>1001</v>
      </c>
      <c r="Y758">
        <v>1001.3</v>
      </c>
      <c r="Z758">
        <v>1001</v>
      </c>
      <c r="AA758">
        <v>4.0999999999999996</v>
      </c>
      <c r="AB758">
        <v>120</v>
      </c>
      <c r="AC758">
        <v>10.1</v>
      </c>
      <c r="AD758">
        <v>1918</v>
      </c>
      <c r="AE758">
        <v>0</v>
      </c>
    </row>
    <row r="759" spans="1:31" x14ac:dyDescent="0.2">
      <c r="A759" t="s">
        <v>37</v>
      </c>
      <c r="B759" s="17">
        <v>42857.5</v>
      </c>
      <c r="C759">
        <f>(D759+E759)/2</f>
        <v>25.950000000000003</v>
      </c>
      <c r="D759">
        <v>27.3</v>
      </c>
      <c r="E759">
        <v>24.6</v>
      </c>
      <c r="F759">
        <v>76</v>
      </c>
      <c r="G759">
        <v>1070</v>
      </c>
      <c r="H759" s="19">
        <f t="shared" si="11"/>
        <v>1.07</v>
      </c>
      <c r="I759">
        <v>119</v>
      </c>
      <c r="S759">
        <v>86</v>
      </c>
      <c r="T759">
        <v>75</v>
      </c>
      <c r="U759">
        <v>22.5</v>
      </c>
      <c r="V759">
        <v>23</v>
      </c>
      <c r="W759">
        <v>22.1</v>
      </c>
      <c r="X759">
        <v>1001.3</v>
      </c>
      <c r="Y759">
        <v>1001.7</v>
      </c>
      <c r="Z759">
        <v>1001.3</v>
      </c>
      <c r="AA759">
        <v>4.2</v>
      </c>
      <c r="AB759">
        <v>119</v>
      </c>
      <c r="AC759">
        <v>8.4</v>
      </c>
      <c r="AD759">
        <v>1070</v>
      </c>
      <c r="AE759">
        <v>0</v>
      </c>
    </row>
    <row r="760" spans="1:31" x14ac:dyDescent="0.2">
      <c r="A760" t="s">
        <v>37</v>
      </c>
      <c r="B760" s="17">
        <v>42857.458333333336</v>
      </c>
      <c r="C760">
        <f>(D760+E760)/2</f>
        <v>24.35</v>
      </c>
      <c r="D760">
        <v>24.6</v>
      </c>
      <c r="E760">
        <v>24.1</v>
      </c>
      <c r="F760">
        <v>86</v>
      </c>
      <c r="G760">
        <v>222.5</v>
      </c>
      <c r="H760" s="19">
        <f t="shared" si="11"/>
        <v>0.2225</v>
      </c>
      <c r="I760">
        <v>112</v>
      </c>
      <c r="S760">
        <v>89</v>
      </c>
      <c r="T760">
        <v>86</v>
      </c>
      <c r="U760">
        <v>22.1</v>
      </c>
      <c r="V760">
        <v>22.3</v>
      </c>
      <c r="W760">
        <v>22.1</v>
      </c>
      <c r="X760">
        <v>1001.7</v>
      </c>
      <c r="Y760">
        <v>1001.8</v>
      </c>
      <c r="Z760">
        <v>1001.3</v>
      </c>
      <c r="AA760">
        <v>4</v>
      </c>
      <c r="AB760">
        <v>112</v>
      </c>
      <c r="AC760">
        <v>7.7</v>
      </c>
      <c r="AD760">
        <v>222.5</v>
      </c>
      <c r="AE760">
        <v>0</v>
      </c>
    </row>
    <row r="761" spans="1:31" x14ac:dyDescent="0.2">
      <c r="A761" t="s">
        <v>37</v>
      </c>
      <c r="B761" s="17">
        <v>42857.416666666664</v>
      </c>
      <c r="C761">
        <f>(D761+E761)/2</f>
        <v>23.700000000000003</v>
      </c>
      <c r="D761">
        <v>24.1</v>
      </c>
      <c r="E761">
        <v>23.3</v>
      </c>
      <c r="F761">
        <v>89</v>
      </c>
      <c r="G761">
        <v>37.07</v>
      </c>
      <c r="H761" s="19">
        <f t="shared" si="11"/>
        <v>3.7069999999999999E-2</v>
      </c>
      <c r="I761">
        <v>102</v>
      </c>
      <c r="S761">
        <v>91</v>
      </c>
      <c r="T761">
        <v>89</v>
      </c>
      <c r="U761">
        <v>22.1</v>
      </c>
      <c r="V761">
        <v>22.2</v>
      </c>
      <c r="W761">
        <v>21.9</v>
      </c>
      <c r="X761">
        <v>1001.3</v>
      </c>
      <c r="Y761">
        <v>1001.3</v>
      </c>
      <c r="Z761">
        <v>1001</v>
      </c>
      <c r="AA761">
        <v>3.3</v>
      </c>
      <c r="AB761">
        <v>102</v>
      </c>
      <c r="AC761">
        <v>6.6</v>
      </c>
      <c r="AD761">
        <v>37.07</v>
      </c>
      <c r="AE761">
        <v>0.2</v>
      </c>
    </row>
    <row r="762" spans="1:31" x14ac:dyDescent="0.2">
      <c r="A762" t="s">
        <v>37</v>
      </c>
      <c r="B762" s="17">
        <v>42857.375</v>
      </c>
      <c r="C762">
        <f>(D762+E762)/2</f>
        <v>23.7</v>
      </c>
      <c r="D762">
        <v>24</v>
      </c>
      <c r="E762">
        <v>23.4</v>
      </c>
      <c r="F762">
        <v>91</v>
      </c>
      <c r="G762">
        <v>0.56100000000000005</v>
      </c>
      <c r="H762" s="19">
        <f t="shared" si="11"/>
        <v>5.6100000000000008E-4</v>
      </c>
      <c r="I762">
        <v>78</v>
      </c>
      <c r="S762">
        <v>92</v>
      </c>
      <c r="T762">
        <v>91</v>
      </c>
      <c r="U762">
        <v>22</v>
      </c>
      <c r="V762">
        <v>22.5</v>
      </c>
      <c r="W762">
        <v>21.9</v>
      </c>
      <c r="X762">
        <v>1001.1</v>
      </c>
      <c r="Y762">
        <v>1001.1</v>
      </c>
      <c r="Z762">
        <v>1000.1</v>
      </c>
      <c r="AA762">
        <v>3.2</v>
      </c>
      <c r="AB762">
        <v>78</v>
      </c>
      <c r="AC762">
        <v>6.5</v>
      </c>
      <c r="AD762">
        <v>0.56100000000000005</v>
      </c>
      <c r="AE762">
        <v>0</v>
      </c>
    </row>
    <row r="763" spans="1:31" x14ac:dyDescent="0.2">
      <c r="A763" t="s">
        <v>37</v>
      </c>
      <c r="B763" s="17">
        <v>42857.333333333336</v>
      </c>
      <c r="C763">
        <f>(D763+E763)/2</f>
        <v>23.75</v>
      </c>
      <c r="D763">
        <v>24.1</v>
      </c>
      <c r="E763">
        <v>23.4</v>
      </c>
      <c r="F763">
        <v>91</v>
      </c>
      <c r="G763">
        <v>-2.1</v>
      </c>
      <c r="H763" s="19">
        <f t="shared" si="11"/>
        <v>-2.1000000000000003E-3</v>
      </c>
      <c r="I763">
        <v>61</v>
      </c>
      <c r="S763">
        <v>91</v>
      </c>
      <c r="T763">
        <v>90</v>
      </c>
      <c r="U763">
        <v>22.3</v>
      </c>
      <c r="V763">
        <v>22.5</v>
      </c>
      <c r="W763">
        <v>21.8</v>
      </c>
      <c r="X763">
        <v>1000.1</v>
      </c>
      <c r="Y763">
        <v>1000.2</v>
      </c>
      <c r="Z763">
        <v>999.6</v>
      </c>
      <c r="AA763">
        <v>1.6</v>
      </c>
      <c r="AB763">
        <v>61</v>
      </c>
      <c r="AC763">
        <v>3.3</v>
      </c>
      <c r="AD763">
        <v>-2.1</v>
      </c>
      <c r="AE763">
        <v>0</v>
      </c>
    </row>
    <row r="764" spans="1:31" x14ac:dyDescent="0.2">
      <c r="A764" t="s">
        <v>37</v>
      </c>
      <c r="B764" s="17">
        <v>42857.291666666664</v>
      </c>
      <c r="C764">
        <f>(D764+E764)/2</f>
        <v>24.799999999999997</v>
      </c>
      <c r="D764">
        <v>25.9</v>
      </c>
      <c r="E764">
        <v>23.7</v>
      </c>
      <c r="F764">
        <v>91</v>
      </c>
      <c r="G764">
        <v>-2.29</v>
      </c>
      <c r="H764" s="19">
        <f t="shared" si="11"/>
        <v>-2.2899999999999999E-3</v>
      </c>
      <c r="I764">
        <v>122</v>
      </c>
      <c r="S764">
        <v>91</v>
      </c>
      <c r="T764">
        <v>88</v>
      </c>
      <c r="U764">
        <v>22.3</v>
      </c>
      <c r="V764">
        <v>24</v>
      </c>
      <c r="W764">
        <v>22</v>
      </c>
      <c r="X764">
        <v>999.7</v>
      </c>
      <c r="Y764">
        <v>999.7</v>
      </c>
      <c r="Z764">
        <v>999</v>
      </c>
      <c r="AA764">
        <v>1.1000000000000001</v>
      </c>
      <c r="AB764">
        <v>122</v>
      </c>
      <c r="AC764">
        <v>7.8</v>
      </c>
      <c r="AD764">
        <v>-2.29</v>
      </c>
      <c r="AE764">
        <v>2</v>
      </c>
    </row>
    <row r="765" spans="1:31" x14ac:dyDescent="0.2">
      <c r="A765" t="s">
        <v>37</v>
      </c>
      <c r="B765" s="17">
        <v>42857.25</v>
      </c>
      <c r="C765">
        <f>(D765+E765)/2</f>
        <v>25.75</v>
      </c>
      <c r="D765">
        <v>25.8</v>
      </c>
      <c r="E765">
        <v>25.7</v>
      </c>
      <c r="F765">
        <v>89</v>
      </c>
      <c r="G765">
        <v>-1.93</v>
      </c>
      <c r="H765" s="19">
        <f t="shared" si="11"/>
        <v>-1.9299999999999999E-3</v>
      </c>
      <c r="I765">
        <v>116</v>
      </c>
      <c r="S765">
        <v>89</v>
      </c>
      <c r="T765">
        <v>86</v>
      </c>
      <c r="U765">
        <v>23.9</v>
      </c>
      <c r="V765">
        <v>23.9</v>
      </c>
      <c r="W765">
        <v>23.4</v>
      </c>
      <c r="X765">
        <v>999</v>
      </c>
      <c r="Y765">
        <v>999.2</v>
      </c>
      <c r="Z765">
        <v>998.9</v>
      </c>
      <c r="AA765">
        <v>1.5</v>
      </c>
      <c r="AB765">
        <v>116</v>
      </c>
      <c r="AC765">
        <v>4.4000000000000004</v>
      </c>
      <c r="AD765">
        <v>-1.93</v>
      </c>
      <c r="AE765">
        <v>0</v>
      </c>
    </row>
    <row r="766" spans="1:31" x14ac:dyDescent="0.2">
      <c r="A766" t="s">
        <v>37</v>
      </c>
      <c r="B766" s="17">
        <v>42857.208333333336</v>
      </c>
      <c r="C766">
        <f>(D766+E766)/2</f>
        <v>26.200000000000003</v>
      </c>
      <c r="D766">
        <v>26.6</v>
      </c>
      <c r="E766">
        <v>25.8</v>
      </c>
      <c r="F766">
        <v>86</v>
      </c>
      <c r="G766">
        <v>-2.64</v>
      </c>
      <c r="H766" s="19">
        <f t="shared" si="11"/>
        <v>-2.64E-3</v>
      </c>
      <c r="I766">
        <v>107</v>
      </c>
      <c r="S766">
        <v>86</v>
      </c>
      <c r="T766">
        <v>82</v>
      </c>
      <c r="U766">
        <v>23.3</v>
      </c>
      <c r="V766">
        <v>23.4</v>
      </c>
      <c r="W766">
        <v>23.2</v>
      </c>
      <c r="X766">
        <v>999.1</v>
      </c>
      <c r="Y766">
        <v>1000.3</v>
      </c>
      <c r="Z766">
        <v>999.1</v>
      </c>
      <c r="AA766">
        <v>2.4</v>
      </c>
      <c r="AB766">
        <v>107</v>
      </c>
      <c r="AC766">
        <v>4.4000000000000004</v>
      </c>
      <c r="AD766">
        <v>-2.64</v>
      </c>
      <c r="AE766">
        <v>0.8</v>
      </c>
    </row>
    <row r="767" spans="1:31" x14ac:dyDescent="0.2">
      <c r="A767" t="s">
        <v>37</v>
      </c>
      <c r="B767" s="17">
        <v>42857.166666666664</v>
      </c>
      <c r="C767">
        <f>(D767+E767)/2</f>
        <v>26.25</v>
      </c>
      <c r="D767">
        <v>26.5</v>
      </c>
      <c r="E767">
        <v>26</v>
      </c>
      <c r="F767">
        <v>82</v>
      </c>
      <c r="G767">
        <v>-2.1800000000000002</v>
      </c>
      <c r="H767" s="19">
        <f t="shared" si="11"/>
        <v>-2.1800000000000001E-3</v>
      </c>
      <c r="I767">
        <v>108</v>
      </c>
      <c r="S767">
        <v>83</v>
      </c>
      <c r="T767">
        <v>82</v>
      </c>
      <c r="U767">
        <v>23.2</v>
      </c>
      <c r="V767">
        <v>23.2</v>
      </c>
      <c r="W767">
        <v>23</v>
      </c>
      <c r="X767">
        <v>1000.3</v>
      </c>
      <c r="Y767">
        <v>1001.1</v>
      </c>
      <c r="Z767">
        <v>1000.3</v>
      </c>
      <c r="AA767">
        <v>2.1</v>
      </c>
      <c r="AB767">
        <v>108</v>
      </c>
      <c r="AC767">
        <v>4.0999999999999996</v>
      </c>
      <c r="AD767">
        <v>-2.1800000000000002</v>
      </c>
      <c r="AE767">
        <v>0</v>
      </c>
    </row>
    <row r="768" spans="1:31" x14ac:dyDescent="0.2">
      <c r="A768" t="s">
        <v>37</v>
      </c>
      <c r="B768" s="17">
        <v>42857.125</v>
      </c>
      <c r="C768">
        <f>(D768+E768)/2</f>
        <v>26.3</v>
      </c>
      <c r="D768">
        <v>26.5</v>
      </c>
      <c r="E768">
        <v>26.1</v>
      </c>
      <c r="F768">
        <v>83</v>
      </c>
      <c r="G768">
        <v>-3.15</v>
      </c>
      <c r="H768" s="19">
        <f t="shared" si="11"/>
        <v>-3.15E-3</v>
      </c>
      <c r="I768">
        <v>91</v>
      </c>
      <c r="S768">
        <v>83</v>
      </c>
      <c r="T768">
        <v>81</v>
      </c>
      <c r="U768">
        <v>23</v>
      </c>
      <c r="V768">
        <v>23</v>
      </c>
      <c r="W768">
        <v>22.9</v>
      </c>
      <c r="X768">
        <v>1001.1</v>
      </c>
      <c r="Y768">
        <v>1001.6</v>
      </c>
      <c r="Z768">
        <v>1001.1</v>
      </c>
      <c r="AA768">
        <v>1.9</v>
      </c>
      <c r="AB768">
        <v>91</v>
      </c>
      <c r="AC768">
        <v>3.4</v>
      </c>
      <c r="AD768">
        <v>-3.15</v>
      </c>
      <c r="AE768">
        <v>0</v>
      </c>
    </row>
    <row r="769" spans="1:31" x14ac:dyDescent="0.2">
      <c r="A769" t="s">
        <v>37</v>
      </c>
      <c r="B769" s="17">
        <v>42857.083333333336</v>
      </c>
      <c r="C769">
        <f>(D769+E769)/2</f>
        <v>26.5</v>
      </c>
      <c r="D769">
        <v>26.6</v>
      </c>
      <c r="E769">
        <v>26.4</v>
      </c>
      <c r="F769">
        <v>81</v>
      </c>
      <c r="G769">
        <v>-3.34</v>
      </c>
      <c r="H769" s="19">
        <f t="shared" si="11"/>
        <v>-3.3399999999999997E-3</v>
      </c>
      <c r="I769">
        <v>100</v>
      </c>
      <c r="S769">
        <v>81</v>
      </c>
      <c r="T769">
        <v>80</v>
      </c>
      <c r="U769">
        <v>22.9</v>
      </c>
      <c r="V769">
        <v>22.9</v>
      </c>
      <c r="W769">
        <v>22.7</v>
      </c>
      <c r="X769">
        <v>1001.6</v>
      </c>
      <c r="Y769">
        <v>1001.7</v>
      </c>
      <c r="Z769">
        <v>1001.6</v>
      </c>
      <c r="AA769">
        <v>1.9</v>
      </c>
      <c r="AB769">
        <v>100</v>
      </c>
      <c r="AC769">
        <v>4.0999999999999996</v>
      </c>
      <c r="AD769">
        <v>-3.34</v>
      </c>
      <c r="AE769">
        <v>0</v>
      </c>
    </row>
    <row r="770" spans="1:31" x14ac:dyDescent="0.2">
      <c r="A770" t="s">
        <v>37</v>
      </c>
      <c r="B770" s="17">
        <v>42857.041666666664</v>
      </c>
      <c r="C770">
        <f>(D770+E770)/2</f>
        <v>26.45</v>
      </c>
      <c r="D770">
        <v>26.5</v>
      </c>
      <c r="E770">
        <v>26.4</v>
      </c>
      <c r="F770">
        <v>80</v>
      </c>
      <c r="G770">
        <v>-3.34</v>
      </c>
      <c r="H770" s="19">
        <f t="shared" si="11"/>
        <v>-3.3399999999999997E-3</v>
      </c>
      <c r="I770">
        <v>100</v>
      </c>
      <c r="S770">
        <v>80</v>
      </c>
      <c r="T770">
        <v>79</v>
      </c>
      <c r="U770">
        <v>22.7</v>
      </c>
      <c r="V770">
        <v>22.7</v>
      </c>
      <c r="W770">
        <v>22.6</v>
      </c>
      <c r="X770">
        <v>1001.7</v>
      </c>
      <c r="Y770">
        <v>1001.7</v>
      </c>
      <c r="Z770">
        <v>1001.3</v>
      </c>
      <c r="AA770">
        <v>2.2000000000000002</v>
      </c>
      <c r="AB770">
        <v>100</v>
      </c>
      <c r="AC770">
        <v>4.4000000000000004</v>
      </c>
      <c r="AD770">
        <v>-3.34</v>
      </c>
      <c r="AE770">
        <v>0</v>
      </c>
    </row>
    <row r="771" spans="1:31" x14ac:dyDescent="0.2">
      <c r="A771" t="s">
        <v>37</v>
      </c>
      <c r="B771" s="17">
        <v>42857</v>
      </c>
      <c r="C771">
        <f>(D771+E771)/2</f>
        <v>26.5</v>
      </c>
      <c r="D771">
        <v>26.6</v>
      </c>
      <c r="E771">
        <v>26.4</v>
      </c>
      <c r="F771">
        <v>80</v>
      </c>
      <c r="G771">
        <v>-3.03</v>
      </c>
      <c r="H771" s="19">
        <f t="shared" ref="H771:H834" si="12">G771/1000</f>
        <v>-3.0299999999999997E-3</v>
      </c>
      <c r="I771">
        <v>104</v>
      </c>
      <c r="S771">
        <v>81</v>
      </c>
      <c r="T771">
        <v>79</v>
      </c>
      <c r="U771">
        <v>22.6</v>
      </c>
      <c r="V771">
        <v>23.1</v>
      </c>
      <c r="W771">
        <v>22.6</v>
      </c>
      <c r="X771">
        <v>1001.3</v>
      </c>
      <c r="Y771">
        <v>1001.3</v>
      </c>
      <c r="Z771">
        <v>1001.1</v>
      </c>
      <c r="AA771">
        <v>2.5</v>
      </c>
      <c r="AB771">
        <v>104</v>
      </c>
      <c r="AC771">
        <v>4.5</v>
      </c>
      <c r="AD771">
        <v>-3.03</v>
      </c>
      <c r="AE771">
        <v>0</v>
      </c>
    </row>
    <row r="772" spans="1:31" x14ac:dyDescent="0.2">
      <c r="A772" t="s">
        <v>37</v>
      </c>
      <c r="B772" s="17">
        <v>42858.958333333336</v>
      </c>
      <c r="C772">
        <f>(D772+E772)/2</f>
        <v>26.95</v>
      </c>
      <c r="D772">
        <v>27.2</v>
      </c>
      <c r="E772">
        <v>26.7</v>
      </c>
      <c r="F772">
        <v>77</v>
      </c>
      <c r="G772">
        <v>-3.54</v>
      </c>
      <c r="H772" s="19">
        <f t="shared" si="12"/>
        <v>-3.5400000000000002E-3</v>
      </c>
      <c r="I772">
        <v>128</v>
      </c>
      <c r="S772">
        <v>77</v>
      </c>
      <c r="T772">
        <v>73</v>
      </c>
      <c r="U772">
        <v>22.4</v>
      </c>
      <c r="V772">
        <v>22.4</v>
      </c>
      <c r="W772">
        <v>21.9</v>
      </c>
      <c r="X772">
        <v>1000</v>
      </c>
      <c r="Y772">
        <v>1000.1</v>
      </c>
      <c r="Z772">
        <v>999.2</v>
      </c>
      <c r="AA772">
        <v>2.4</v>
      </c>
      <c r="AB772">
        <v>128</v>
      </c>
      <c r="AC772">
        <v>6.1</v>
      </c>
      <c r="AD772">
        <v>-3.54</v>
      </c>
      <c r="AE772">
        <v>0</v>
      </c>
    </row>
    <row r="773" spans="1:31" x14ac:dyDescent="0.2">
      <c r="A773" t="s">
        <v>37</v>
      </c>
      <c r="B773" s="17">
        <v>42858.916666666664</v>
      </c>
      <c r="C773">
        <f>(D773+E773)/2</f>
        <v>27.549999999999997</v>
      </c>
      <c r="D773">
        <v>27.9</v>
      </c>
      <c r="E773">
        <v>27.2</v>
      </c>
      <c r="F773">
        <v>73</v>
      </c>
      <c r="G773">
        <v>-3.19</v>
      </c>
      <c r="H773" s="19">
        <f t="shared" si="12"/>
        <v>-3.1900000000000001E-3</v>
      </c>
      <c r="I773">
        <v>109</v>
      </c>
      <c r="S773">
        <v>75</v>
      </c>
      <c r="T773">
        <v>73</v>
      </c>
      <c r="U773">
        <v>22</v>
      </c>
      <c r="V773">
        <v>23.1</v>
      </c>
      <c r="W773">
        <v>22</v>
      </c>
      <c r="X773">
        <v>999.2</v>
      </c>
      <c r="Y773">
        <v>999.2</v>
      </c>
      <c r="Z773">
        <v>998.8</v>
      </c>
      <c r="AA773">
        <v>3.3</v>
      </c>
      <c r="AB773">
        <v>109</v>
      </c>
      <c r="AC773">
        <v>6.5</v>
      </c>
      <c r="AD773">
        <v>-3.19</v>
      </c>
      <c r="AE773">
        <v>0</v>
      </c>
    </row>
    <row r="774" spans="1:31" x14ac:dyDescent="0.2">
      <c r="A774" t="s">
        <v>37</v>
      </c>
      <c r="B774" s="17">
        <v>42858.875</v>
      </c>
      <c r="C774">
        <f>(D774+E774)/2</f>
        <v>28.299999999999997</v>
      </c>
      <c r="D774">
        <v>28.7</v>
      </c>
      <c r="E774">
        <v>27.9</v>
      </c>
      <c r="F774">
        <v>75</v>
      </c>
      <c r="G774">
        <v>16.670000000000002</v>
      </c>
      <c r="H774" s="19">
        <f t="shared" si="12"/>
        <v>1.6670000000000001E-2</v>
      </c>
      <c r="I774">
        <v>85</v>
      </c>
      <c r="S774">
        <v>76</v>
      </c>
      <c r="T774">
        <v>71</v>
      </c>
      <c r="U774">
        <v>23.1</v>
      </c>
      <c r="V774">
        <v>23.2</v>
      </c>
      <c r="W774">
        <v>22.9</v>
      </c>
      <c r="X774">
        <v>998.8</v>
      </c>
      <c r="Y774">
        <v>998.8</v>
      </c>
      <c r="Z774">
        <v>998.2</v>
      </c>
      <c r="AA774">
        <v>2.7</v>
      </c>
      <c r="AB774">
        <v>85</v>
      </c>
      <c r="AC774">
        <v>6.1</v>
      </c>
      <c r="AD774">
        <v>16.670000000000002</v>
      </c>
      <c r="AE774">
        <v>0</v>
      </c>
    </row>
    <row r="775" spans="1:31" x14ac:dyDescent="0.2">
      <c r="A775" t="s">
        <v>37</v>
      </c>
      <c r="B775" s="17">
        <v>42858.833333333336</v>
      </c>
      <c r="C775">
        <f>(D775+E775)/2</f>
        <v>29.75</v>
      </c>
      <c r="D775">
        <v>30.9</v>
      </c>
      <c r="E775">
        <v>28.6</v>
      </c>
      <c r="F775">
        <v>72</v>
      </c>
      <c r="G775">
        <v>344.1</v>
      </c>
      <c r="H775" s="19">
        <f t="shared" si="12"/>
        <v>0.34410000000000002</v>
      </c>
      <c r="I775">
        <v>99</v>
      </c>
      <c r="S775">
        <v>72</v>
      </c>
      <c r="T775">
        <v>67</v>
      </c>
      <c r="U775">
        <v>23.1</v>
      </c>
      <c r="V775">
        <v>24.5</v>
      </c>
      <c r="W775">
        <v>22.9</v>
      </c>
      <c r="X775">
        <v>998.2</v>
      </c>
      <c r="Y775">
        <v>998.2</v>
      </c>
      <c r="Z775">
        <v>997.6</v>
      </c>
      <c r="AA775">
        <v>2</v>
      </c>
      <c r="AB775">
        <v>99</v>
      </c>
      <c r="AC775">
        <v>6.7</v>
      </c>
      <c r="AD775">
        <v>344.1</v>
      </c>
      <c r="AE775">
        <v>0</v>
      </c>
    </row>
    <row r="776" spans="1:31" x14ac:dyDescent="0.2">
      <c r="A776" t="s">
        <v>37</v>
      </c>
      <c r="B776" s="17">
        <v>42858.791666666664</v>
      </c>
      <c r="C776">
        <f>(D776+E776)/2</f>
        <v>30.35</v>
      </c>
      <c r="D776">
        <v>31</v>
      </c>
      <c r="E776">
        <v>29.7</v>
      </c>
      <c r="F776">
        <v>69</v>
      </c>
      <c r="G776">
        <v>1333</v>
      </c>
      <c r="H776" s="19">
        <f t="shared" si="12"/>
        <v>1.333</v>
      </c>
      <c r="I776">
        <v>66</v>
      </c>
      <c r="S776">
        <v>71</v>
      </c>
      <c r="T776">
        <v>67</v>
      </c>
      <c r="U776">
        <v>23.5</v>
      </c>
      <c r="V776">
        <v>24.8</v>
      </c>
      <c r="W776">
        <v>23.3</v>
      </c>
      <c r="X776">
        <v>997.7</v>
      </c>
      <c r="Y776">
        <v>997.7</v>
      </c>
      <c r="Z776">
        <v>997.6</v>
      </c>
      <c r="AA776">
        <v>2.9</v>
      </c>
      <c r="AB776">
        <v>66</v>
      </c>
      <c r="AC776">
        <v>7.2</v>
      </c>
      <c r="AD776">
        <v>1333</v>
      </c>
      <c r="AE776">
        <v>0</v>
      </c>
    </row>
    <row r="777" spans="1:31" x14ac:dyDescent="0.2">
      <c r="A777" t="s">
        <v>37</v>
      </c>
      <c r="B777" s="17">
        <v>42858.75</v>
      </c>
      <c r="C777">
        <f>(D777+E777)/2</f>
        <v>30.85</v>
      </c>
      <c r="D777">
        <v>31.7</v>
      </c>
      <c r="E777">
        <v>30</v>
      </c>
      <c r="F777">
        <v>69</v>
      </c>
      <c r="G777">
        <v>1875</v>
      </c>
      <c r="H777" s="19">
        <f t="shared" si="12"/>
        <v>1.875</v>
      </c>
      <c r="I777">
        <v>77</v>
      </c>
      <c r="S777">
        <v>69</v>
      </c>
      <c r="T777">
        <v>59</v>
      </c>
      <c r="U777">
        <v>23.9</v>
      </c>
      <c r="V777">
        <v>24.4</v>
      </c>
      <c r="W777">
        <v>21.9</v>
      </c>
      <c r="X777">
        <v>997.6</v>
      </c>
      <c r="Y777">
        <v>998</v>
      </c>
      <c r="Z777">
        <v>997.6</v>
      </c>
      <c r="AA777">
        <v>4.5999999999999996</v>
      </c>
      <c r="AB777">
        <v>77</v>
      </c>
      <c r="AC777">
        <v>7</v>
      </c>
      <c r="AD777">
        <v>1875</v>
      </c>
      <c r="AE777">
        <v>0</v>
      </c>
    </row>
    <row r="778" spans="1:31" x14ac:dyDescent="0.2">
      <c r="A778" t="s">
        <v>37</v>
      </c>
      <c r="B778" s="17">
        <v>42858.708333333336</v>
      </c>
      <c r="C778">
        <f>(D778+E778)/2</f>
        <v>30.9</v>
      </c>
      <c r="D778">
        <v>31.7</v>
      </c>
      <c r="E778">
        <v>30.1</v>
      </c>
      <c r="F778">
        <v>62</v>
      </c>
      <c r="G778">
        <v>2210</v>
      </c>
      <c r="H778" s="19">
        <f t="shared" si="12"/>
        <v>2.21</v>
      </c>
      <c r="I778">
        <v>111</v>
      </c>
      <c r="S778">
        <v>64</v>
      </c>
      <c r="T778">
        <v>58</v>
      </c>
      <c r="U778">
        <v>22.2</v>
      </c>
      <c r="V778">
        <v>23.6</v>
      </c>
      <c r="W778">
        <v>21.7</v>
      </c>
      <c r="X778">
        <v>998</v>
      </c>
      <c r="Y778">
        <v>998.5</v>
      </c>
      <c r="Z778">
        <v>997.9</v>
      </c>
      <c r="AA778">
        <v>3.6</v>
      </c>
      <c r="AB778">
        <v>111</v>
      </c>
      <c r="AC778">
        <v>7.1</v>
      </c>
      <c r="AD778">
        <v>2210</v>
      </c>
      <c r="AE778">
        <v>0</v>
      </c>
    </row>
    <row r="779" spans="1:31" x14ac:dyDescent="0.2">
      <c r="A779" t="s">
        <v>37</v>
      </c>
      <c r="B779" s="17">
        <v>42858.666666666664</v>
      </c>
      <c r="C779">
        <f>(D779+E779)/2</f>
        <v>29.799999999999997</v>
      </c>
      <c r="D779">
        <v>30.2</v>
      </c>
      <c r="E779">
        <v>29.4</v>
      </c>
      <c r="F779">
        <v>64</v>
      </c>
      <c r="G779">
        <v>1443</v>
      </c>
      <c r="H779" s="19">
        <f t="shared" si="12"/>
        <v>1.4430000000000001</v>
      </c>
      <c r="I779">
        <v>104</v>
      </c>
      <c r="S779">
        <v>67</v>
      </c>
      <c r="T779">
        <v>59</v>
      </c>
      <c r="U779">
        <v>22.6</v>
      </c>
      <c r="V779">
        <v>23</v>
      </c>
      <c r="W779">
        <v>21.2</v>
      </c>
      <c r="X779">
        <v>998.5</v>
      </c>
      <c r="Y779">
        <v>999.3</v>
      </c>
      <c r="Z779">
        <v>998.5</v>
      </c>
      <c r="AA779">
        <v>3.1</v>
      </c>
      <c r="AB779">
        <v>104</v>
      </c>
      <c r="AC779">
        <v>7.4</v>
      </c>
      <c r="AD779">
        <v>1443</v>
      </c>
      <c r="AE779">
        <v>0</v>
      </c>
    </row>
    <row r="780" spans="1:31" x14ac:dyDescent="0.2">
      <c r="A780" t="s">
        <v>37</v>
      </c>
      <c r="B780" s="17">
        <v>42858.625</v>
      </c>
      <c r="C780">
        <f>(D780+E780)/2</f>
        <v>30.8</v>
      </c>
      <c r="D780">
        <v>31.5</v>
      </c>
      <c r="E780">
        <v>30.1</v>
      </c>
      <c r="F780">
        <v>59</v>
      </c>
      <c r="G780">
        <v>3110</v>
      </c>
      <c r="H780" s="19">
        <f t="shared" si="12"/>
        <v>3.11</v>
      </c>
      <c r="I780">
        <v>116</v>
      </c>
      <c r="S780">
        <v>61</v>
      </c>
      <c r="T780">
        <v>54</v>
      </c>
      <c r="U780">
        <v>21.2</v>
      </c>
      <c r="V780">
        <v>22.4</v>
      </c>
      <c r="W780">
        <v>20.3</v>
      </c>
      <c r="X780">
        <v>999.3</v>
      </c>
      <c r="Y780">
        <v>1000.1</v>
      </c>
      <c r="Z780">
        <v>999.2</v>
      </c>
      <c r="AA780">
        <v>3.7</v>
      </c>
      <c r="AB780">
        <v>116</v>
      </c>
      <c r="AC780">
        <v>10.8</v>
      </c>
      <c r="AD780">
        <v>3110</v>
      </c>
      <c r="AE780">
        <v>0</v>
      </c>
    </row>
    <row r="781" spans="1:31" x14ac:dyDescent="0.2">
      <c r="A781" t="s">
        <v>37</v>
      </c>
      <c r="B781" s="17">
        <v>42858.583333333336</v>
      </c>
      <c r="C781">
        <f>(D781+E781)/2</f>
        <v>30</v>
      </c>
      <c r="D781">
        <v>30.5</v>
      </c>
      <c r="E781">
        <v>29.5</v>
      </c>
      <c r="F781">
        <v>56</v>
      </c>
      <c r="G781">
        <v>3142</v>
      </c>
      <c r="H781" s="19">
        <f t="shared" si="12"/>
        <v>3.1419999999999999</v>
      </c>
      <c r="I781">
        <v>140</v>
      </c>
      <c r="S781">
        <v>62</v>
      </c>
      <c r="T781">
        <v>55</v>
      </c>
      <c r="U781">
        <v>20.6</v>
      </c>
      <c r="V781">
        <v>21.8</v>
      </c>
      <c r="W781">
        <v>20.3</v>
      </c>
      <c r="X781">
        <v>1000</v>
      </c>
      <c r="Y781">
        <v>1000.6</v>
      </c>
      <c r="Z781">
        <v>1000</v>
      </c>
      <c r="AA781">
        <v>5.0999999999999996</v>
      </c>
      <c r="AB781">
        <v>140</v>
      </c>
      <c r="AC781">
        <v>10.8</v>
      </c>
      <c r="AD781">
        <v>3142</v>
      </c>
      <c r="AE781">
        <v>0</v>
      </c>
    </row>
    <row r="782" spans="1:31" x14ac:dyDescent="0.2">
      <c r="A782" t="s">
        <v>37</v>
      </c>
      <c r="B782" s="17">
        <v>42858.541666666664</v>
      </c>
      <c r="C782">
        <f>(D782+E782)/2</f>
        <v>29.299999999999997</v>
      </c>
      <c r="D782">
        <v>29.9</v>
      </c>
      <c r="E782">
        <v>28.7</v>
      </c>
      <c r="F782">
        <v>58</v>
      </c>
      <c r="G782">
        <v>2809</v>
      </c>
      <c r="H782" s="19">
        <f t="shared" si="12"/>
        <v>2.8090000000000002</v>
      </c>
      <c r="I782">
        <v>140</v>
      </c>
      <c r="S782">
        <v>64</v>
      </c>
      <c r="T782">
        <v>58</v>
      </c>
      <c r="U782">
        <v>20.399999999999999</v>
      </c>
      <c r="V782">
        <v>21.5</v>
      </c>
      <c r="W782">
        <v>20.2</v>
      </c>
      <c r="X782">
        <v>1000.6</v>
      </c>
      <c r="Y782">
        <v>1000.9</v>
      </c>
      <c r="Z782">
        <v>1000.5</v>
      </c>
      <c r="AA782">
        <v>3.9</v>
      </c>
      <c r="AB782">
        <v>140</v>
      </c>
      <c r="AC782">
        <v>10</v>
      </c>
      <c r="AD782">
        <v>2809</v>
      </c>
      <c r="AE782">
        <v>0</v>
      </c>
    </row>
    <row r="783" spans="1:31" x14ac:dyDescent="0.2">
      <c r="A783" t="s">
        <v>37</v>
      </c>
      <c r="B783" s="17">
        <v>42858.5</v>
      </c>
      <c r="C783">
        <f>(D783+E783)/2</f>
        <v>28.45</v>
      </c>
      <c r="D783">
        <v>29</v>
      </c>
      <c r="E783">
        <v>27.9</v>
      </c>
      <c r="F783">
        <v>63</v>
      </c>
      <c r="G783">
        <v>2182</v>
      </c>
      <c r="H783" s="19">
        <f t="shared" si="12"/>
        <v>2.1819999999999999</v>
      </c>
      <c r="I783">
        <v>135</v>
      </c>
      <c r="S783">
        <v>69</v>
      </c>
      <c r="T783">
        <v>61</v>
      </c>
      <c r="U783">
        <v>21.4</v>
      </c>
      <c r="V783">
        <v>21.9</v>
      </c>
      <c r="W783">
        <v>20.7</v>
      </c>
      <c r="X783">
        <v>1000.8</v>
      </c>
      <c r="Y783">
        <v>1000.8</v>
      </c>
      <c r="Z783">
        <v>1000.6</v>
      </c>
      <c r="AA783">
        <v>4.2</v>
      </c>
      <c r="AB783">
        <v>135</v>
      </c>
      <c r="AC783">
        <v>9.4</v>
      </c>
      <c r="AD783">
        <v>2182</v>
      </c>
      <c r="AE783">
        <v>0</v>
      </c>
    </row>
    <row r="784" spans="1:31" x14ac:dyDescent="0.2">
      <c r="A784" t="s">
        <v>37</v>
      </c>
      <c r="B784" s="17">
        <v>42858.458333333336</v>
      </c>
      <c r="C784">
        <f>(D784+E784)/2</f>
        <v>27.65</v>
      </c>
      <c r="D784">
        <v>28.2</v>
      </c>
      <c r="E784">
        <v>27.1</v>
      </c>
      <c r="F784">
        <v>68</v>
      </c>
      <c r="G784">
        <v>1413</v>
      </c>
      <c r="H784" s="19">
        <f t="shared" si="12"/>
        <v>1.413</v>
      </c>
      <c r="I784">
        <v>128</v>
      </c>
      <c r="S784">
        <v>69</v>
      </c>
      <c r="T784">
        <v>67</v>
      </c>
      <c r="U784">
        <v>21.5</v>
      </c>
      <c r="V784">
        <v>21.9</v>
      </c>
      <c r="W784">
        <v>20.8</v>
      </c>
      <c r="X784">
        <v>1000.6</v>
      </c>
      <c r="Y784">
        <v>1000.6</v>
      </c>
      <c r="Z784">
        <v>999.9</v>
      </c>
      <c r="AA784">
        <v>4.4000000000000004</v>
      </c>
      <c r="AB784">
        <v>128</v>
      </c>
      <c r="AC784">
        <v>8.4</v>
      </c>
      <c r="AD784">
        <v>1413</v>
      </c>
      <c r="AE784">
        <v>0</v>
      </c>
    </row>
    <row r="785" spans="1:31" x14ac:dyDescent="0.2">
      <c r="A785" t="s">
        <v>37</v>
      </c>
      <c r="B785" s="17">
        <v>42858.416666666664</v>
      </c>
      <c r="C785">
        <f>(D785+E785)/2</f>
        <v>26.55</v>
      </c>
      <c r="D785">
        <v>27.3</v>
      </c>
      <c r="E785">
        <v>25.8</v>
      </c>
      <c r="F785">
        <v>68</v>
      </c>
      <c r="G785">
        <v>403</v>
      </c>
      <c r="H785" s="19">
        <f t="shared" si="12"/>
        <v>0.40300000000000002</v>
      </c>
      <c r="I785">
        <v>128</v>
      </c>
      <c r="S785">
        <v>76</v>
      </c>
      <c r="T785">
        <v>68</v>
      </c>
      <c r="U785">
        <v>20.9</v>
      </c>
      <c r="V785">
        <v>21.3</v>
      </c>
      <c r="W785">
        <v>20.8</v>
      </c>
      <c r="X785">
        <v>999.9</v>
      </c>
      <c r="Y785">
        <v>999.9</v>
      </c>
      <c r="Z785">
        <v>999.5</v>
      </c>
      <c r="AA785">
        <v>3</v>
      </c>
      <c r="AB785">
        <v>128</v>
      </c>
      <c r="AC785">
        <v>7.3</v>
      </c>
      <c r="AD785">
        <v>403</v>
      </c>
      <c r="AE785">
        <v>0</v>
      </c>
    </row>
    <row r="786" spans="1:31" x14ac:dyDescent="0.2">
      <c r="A786" t="s">
        <v>37</v>
      </c>
      <c r="B786" s="17">
        <v>42858.375</v>
      </c>
      <c r="C786">
        <f>(D786+E786)/2</f>
        <v>25.6</v>
      </c>
      <c r="D786">
        <v>25.9</v>
      </c>
      <c r="E786">
        <v>25.3</v>
      </c>
      <c r="F786">
        <v>76</v>
      </c>
      <c r="G786">
        <v>12.4</v>
      </c>
      <c r="H786" s="19">
        <f t="shared" si="12"/>
        <v>1.24E-2</v>
      </c>
      <c r="I786">
        <v>123</v>
      </c>
      <c r="S786">
        <v>79</v>
      </c>
      <c r="T786">
        <v>76</v>
      </c>
      <c r="U786">
        <v>21.2</v>
      </c>
      <c r="V786">
        <v>21.6</v>
      </c>
      <c r="W786">
        <v>21.2</v>
      </c>
      <c r="X786">
        <v>999.5</v>
      </c>
      <c r="Y786">
        <v>999.5</v>
      </c>
      <c r="Z786">
        <v>999</v>
      </c>
      <c r="AA786">
        <v>2.5</v>
      </c>
      <c r="AB786">
        <v>123</v>
      </c>
      <c r="AC786">
        <v>5.6</v>
      </c>
      <c r="AD786">
        <v>12.4</v>
      </c>
      <c r="AE786">
        <v>0</v>
      </c>
    </row>
    <row r="787" spans="1:31" x14ac:dyDescent="0.2">
      <c r="A787" t="s">
        <v>37</v>
      </c>
      <c r="B787" s="17">
        <v>42858.333333333336</v>
      </c>
      <c r="C787">
        <f>(D787+E787)/2</f>
        <v>26.1</v>
      </c>
      <c r="D787">
        <v>26.4</v>
      </c>
      <c r="E787">
        <v>25.8</v>
      </c>
      <c r="F787">
        <v>77</v>
      </c>
      <c r="G787">
        <v>-3.54</v>
      </c>
      <c r="H787" s="19">
        <f t="shared" si="12"/>
        <v>-3.5400000000000002E-3</v>
      </c>
      <c r="I787">
        <v>111</v>
      </c>
      <c r="S787">
        <v>77</v>
      </c>
      <c r="T787">
        <v>74</v>
      </c>
      <c r="U787">
        <v>21.5</v>
      </c>
      <c r="V787">
        <v>21.6</v>
      </c>
      <c r="W787">
        <v>21.3</v>
      </c>
      <c r="X787">
        <v>999</v>
      </c>
      <c r="Y787">
        <v>999</v>
      </c>
      <c r="Z787">
        <v>998.6</v>
      </c>
      <c r="AA787">
        <v>2.5</v>
      </c>
      <c r="AB787">
        <v>111</v>
      </c>
      <c r="AC787">
        <v>7.7</v>
      </c>
      <c r="AD787">
        <v>-3.54</v>
      </c>
      <c r="AE787">
        <v>0</v>
      </c>
    </row>
    <row r="788" spans="1:31" x14ac:dyDescent="0.2">
      <c r="A788" t="s">
        <v>37</v>
      </c>
      <c r="B788" s="17">
        <v>42858.291666666664</v>
      </c>
      <c r="C788">
        <f>(D788+E788)/2</f>
        <v>26.65</v>
      </c>
      <c r="D788">
        <v>27</v>
      </c>
      <c r="E788">
        <v>26.3</v>
      </c>
      <c r="F788">
        <v>74</v>
      </c>
      <c r="G788">
        <v>-3.54</v>
      </c>
      <c r="H788" s="19">
        <f t="shared" si="12"/>
        <v>-3.5400000000000002E-3</v>
      </c>
      <c r="I788">
        <v>134</v>
      </c>
      <c r="S788">
        <v>75</v>
      </c>
      <c r="T788">
        <v>69</v>
      </c>
      <c r="U788">
        <v>21.4</v>
      </c>
      <c r="V788">
        <v>21.4</v>
      </c>
      <c r="W788">
        <v>20.8</v>
      </c>
      <c r="X788">
        <v>998.6</v>
      </c>
      <c r="Y788">
        <v>998.7</v>
      </c>
      <c r="Z788">
        <v>998.5</v>
      </c>
      <c r="AA788">
        <v>3.3</v>
      </c>
      <c r="AB788">
        <v>134</v>
      </c>
      <c r="AC788">
        <v>7.7</v>
      </c>
      <c r="AD788">
        <v>-3.54</v>
      </c>
      <c r="AE788">
        <v>0</v>
      </c>
    </row>
    <row r="789" spans="1:31" x14ac:dyDescent="0.2">
      <c r="A789" t="s">
        <v>37</v>
      </c>
      <c r="B789" s="17">
        <v>42858.25</v>
      </c>
      <c r="C789">
        <f>(D789+E789)/2</f>
        <v>26.35</v>
      </c>
      <c r="D789">
        <v>26.6</v>
      </c>
      <c r="E789">
        <v>26.1</v>
      </c>
      <c r="F789">
        <v>75</v>
      </c>
      <c r="G789">
        <v>-3.54</v>
      </c>
      <c r="H789" s="19">
        <f t="shared" si="12"/>
        <v>-3.5400000000000002E-3</v>
      </c>
      <c r="I789">
        <v>119</v>
      </c>
      <c r="S789">
        <v>78</v>
      </c>
      <c r="T789">
        <v>75</v>
      </c>
      <c r="U789">
        <v>21.4</v>
      </c>
      <c r="V789">
        <v>22.1</v>
      </c>
      <c r="W789">
        <v>21.4</v>
      </c>
      <c r="X789">
        <v>998.6</v>
      </c>
      <c r="Y789">
        <v>998.9</v>
      </c>
      <c r="Z789">
        <v>998.6</v>
      </c>
      <c r="AA789">
        <v>2.4</v>
      </c>
      <c r="AB789">
        <v>119</v>
      </c>
      <c r="AC789">
        <v>7.9</v>
      </c>
      <c r="AD789">
        <v>-3.54</v>
      </c>
      <c r="AE789">
        <v>0</v>
      </c>
    </row>
    <row r="790" spans="1:31" x14ac:dyDescent="0.2">
      <c r="A790" t="s">
        <v>37</v>
      </c>
      <c r="B790" s="17">
        <v>42858.208333333336</v>
      </c>
      <c r="C790">
        <f>(D790+E790)/2</f>
        <v>26.1</v>
      </c>
      <c r="D790">
        <v>26.3</v>
      </c>
      <c r="E790">
        <v>25.9</v>
      </c>
      <c r="F790">
        <v>78</v>
      </c>
      <c r="G790">
        <v>-3.54</v>
      </c>
      <c r="H790" s="19">
        <f t="shared" si="12"/>
        <v>-3.5400000000000002E-3</v>
      </c>
      <c r="I790">
        <v>120</v>
      </c>
      <c r="S790">
        <v>80</v>
      </c>
      <c r="T790">
        <v>78</v>
      </c>
      <c r="U790">
        <v>22.1</v>
      </c>
      <c r="V790">
        <v>22.4</v>
      </c>
      <c r="W790">
        <v>22</v>
      </c>
      <c r="X790">
        <v>998.8</v>
      </c>
      <c r="Y790">
        <v>999.2</v>
      </c>
      <c r="Z790">
        <v>998.8</v>
      </c>
      <c r="AA790">
        <v>3.1</v>
      </c>
      <c r="AB790">
        <v>120</v>
      </c>
      <c r="AC790">
        <v>7.9</v>
      </c>
      <c r="AD790">
        <v>-3.54</v>
      </c>
      <c r="AE790">
        <v>0</v>
      </c>
    </row>
    <row r="791" spans="1:31" x14ac:dyDescent="0.2">
      <c r="A791" t="s">
        <v>37</v>
      </c>
      <c r="B791" s="17">
        <v>42858.166666666664</v>
      </c>
      <c r="C791">
        <f>(D791+E791)/2</f>
        <v>26</v>
      </c>
      <c r="D791">
        <v>26.2</v>
      </c>
      <c r="E791">
        <v>25.8</v>
      </c>
      <c r="F791">
        <v>79</v>
      </c>
      <c r="G791">
        <v>-3.54</v>
      </c>
      <c r="H791" s="19">
        <f t="shared" si="12"/>
        <v>-3.5400000000000002E-3</v>
      </c>
      <c r="I791">
        <v>118</v>
      </c>
      <c r="S791">
        <v>79</v>
      </c>
      <c r="T791">
        <v>76</v>
      </c>
      <c r="U791">
        <v>22</v>
      </c>
      <c r="V791">
        <v>22</v>
      </c>
      <c r="W791">
        <v>21.4</v>
      </c>
      <c r="X791">
        <v>999.2</v>
      </c>
      <c r="Y791">
        <v>999.5</v>
      </c>
      <c r="Z791">
        <v>999.2</v>
      </c>
      <c r="AA791">
        <v>2.8</v>
      </c>
      <c r="AB791">
        <v>118</v>
      </c>
      <c r="AC791">
        <v>6.8</v>
      </c>
      <c r="AD791">
        <v>-3.54</v>
      </c>
      <c r="AE791">
        <v>0</v>
      </c>
    </row>
    <row r="792" spans="1:31" x14ac:dyDescent="0.2">
      <c r="A792" t="s">
        <v>37</v>
      </c>
      <c r="B792" s="17">
        <v>42858.125</v>
      </c>
      <c r="C792">
        <f>(D792+E792)/2</f>
        <v>25.9</v>
      </c>
      <c r="D792">
        <v>26.1</v>
      </c>
      <c r="E792">
        <v>25.7</v>
      </c>
      <c r="F792">
        <v>77</v>
      </c>
      <c r="G792">
        <v>-3.54</v>
      </c>
      <c r="H792" s="19">
        <f t="shared" si="12"/>
        <v>-3.5400000000000002E-3</v>
      </c>
      <c r="I792">
        <v>127</v>
      </c>
      <c r="S792">
        <v>77</v>
      </c>
      <c r="T792">
        <v>69</v>
      </c>
      <c r="U792">
        <v>21.4</v>
      </c>
      <c r="V792">
        <v>21.4</v>
      </c>
      <c r="W792">
        <v>19.899999999999999</v>
      </c>
      <c r="X792">
        <v>999.5</v>
      </c>
      <c r="Y792">
        <v>999.9</v>
      </c>
      <c r="Z792">
        <v>999.5</v>
      </c>
      <c r="AA792">
        <v>2.8</v>
      </c>
      <c r="AB792">
        <v>127</v>
      </c>
      <c r="AC792">
        <v>4.8</v>
      </c>
      <c r="AD792">
        <v>-3.54</v>
      </c>
      <c r="AE792">
        <v>0</v>
      </c>
    </row>
    <row r="793" spans="1:31" x14ac:dyDescent="0.2">
      <c r="A793" t="s">
        <v>37</v>
      </c>
      <c r="B793" s="17">
        <v>42858.083333333336</v>
      </c>
      <c r="C793">
        <f>(D793+E793)/2</f>
        <v>25.5</v>
      </c>
      <c r="D793">
        <v>26.2</v>
      </c>
      <c r="E793">
        <v>24.8</v>
      </c>
      <c r="F793">
        <v>69</v>
      </c>
      <c r="G793">
        <v>-3.53</v>
      </c>
      <c r="H793" s="19">
        <f t="shared" si="12"/>
        <v>-3.5299999999999997E-3</v>
      </c>
      <c r="I793">
        <v>138</v>
      </c>
      <c r="S793">
        <v>74</v>
      </c>
      <c r="T793">
        <v>68</v>
      </c>
      <c r="U793">
        <v>19.8</v>
      </c>
      <c r="V793">
        <v>20.3</v>
      </c>
      <c r="W793">
        <v>19.399999999999999</v>
      </c>
      <c r="X793">
        <v>999.9</v>
      </c>
      <c r="Y793">
        <v>1000.1</v>
      </c>
      <c r="Z793">
        <v>999.9</v>
      </c>
      <c r="AA793">
        <v>2.1</v>
      </c>
      <c r="AB793">
        <v>138</v>
      </c>
      <c r="AC793">
        <v>4.8</v>
      </c>
      <c r="AD793">
        <v>-3.53</v>
      </c>
      <c r="AE793">
        <v>0</v>
      </c>
    </row>
    <row r="794" spans="1:31" x14ac:dyDescent="0.2">
      <c r="A794" t="s">
        <v>37</v>
      </c>
      <c r="B794" s="17">
        <v>42858.041666666664</v>
      </c>
      <c r="C794">
        <f>(D794+E794)/2</f>
        <v>25.65</v>
      </c>
      <c r="D794">
        <v>25.9</v>
      </c>
      <c r="E794">
        <v>25.4</v>
      </c>
      <c r="F794">
        <v>70</v>
      </c>
      <c r="G794">
        <v>-3.54</v>
      </c>
      <c r="H794" s="19">
        <f t="shared" si="12"/>
        <v>-3.5400000000000002E-3</v>
      </c>
      <c r="I794">
        <v>121</v>
      </c>
      <c r="S794">
        <v>72</v>
      </c>
      <c r="T794">
        <v>68</v>
      </c>
      <c r="U794">
        <v>19.8</v>
      </c>
      <c r="V794">
        <v>20.100000000000001</v>
      </c>
      <c r="W794">
        <v>19.399999999999999</v>
      </c>
      <c r="X794">
        <v>1000</v>
      </c>
      <c r="Y794">
        <v>1000.2</v>
      </c>
      <c r="Z794">
        <v>1000</v>
      </c>
      <c r="AA794">
        <v>1.3</v>
      </c>
      <c r="AB794">
        <v>121</v>
      </c>
      <c r="AC794">
        <v>2.8</v>
      </c>
      <c r="AD794">
        <v>-3.54</v>
      </c>
      <c r="AE794">
        <v>0</v>
      </c>
    </row>
    <row r="795" spans="1:31" x14ac:dyDescent="0.2">
      <c r="A795" t="s">
        <v>37</v>
      </c>
      <c r="B795" s="17">
        <v>42858</v>
      </c>
      <c r="C795">
        <f>(D795+E795)/2</f>
        <v>25.950000000000003</v>
      </c>
      <c r="D795">
        <v>26.6</v>
      </c>
      <c r="E795">
        <v>25.3</v>
      </c>
      <c r="F795">
        <v>72</v>
      </c>
      <c r="G795">
        <v>-3.54</v>
      </c>
      <c r="H795" s="19">
        <f t="shared" si="12"/>
        <v>-3.5400000000000002E-3</v>
      </c>
      <c r="I795">
        <v>103</v>
      </c>
      <c r="S795">
        <v>73</v>
      </c>
      <c r="T795">
        <v>67</v>
      </c>
      <c r="U795">
        <v>20</v>
      </c>
      <c r="V795">
        <v>20.5</v>
      </c>
      <c r="W795">
        <v>19.899999999999999</v>
      </c>
      <c r="X795">
        <v>1000.2</v>
      </c>
      <c r="Y795">
        <v>1000.2</v>
      </c>
      <c r="Z795">
        <v>1000</v>
      </c>
      <c r="AA795">
        <v>1.3</v>
      </c>
      <c r="AB795">
        <v>103</v>
      </c>
      <c r="AC795">
        <v>7.2</v>
      </c>
      <c r="AD795">
        <v>-3.54</v>
      </c>
      <c r="AE795">
        <v>0</v>
      </c>
    </row>
    <row r="796" spans="1:31" x14ac:dyDescent="0.2">
      <c r="A796" t="s">
        <v>37</v>
      </c>
      <c r="B796" s="17">
        <v>42859.958333333336</v>
      </c>
      <c r="C796">
        <f>(D796+E796)/2</f>
        <v>25.15</v>
      </c>
      <c r="D796">
        <v>25.5</v>
      </c>
      <c r="E796">
        <v>24.8</v>
      </c>
      <c r="F796">
        <v>84</v>
      </c>
      <c r="G796">
        <v>-1.95</v>
      </c>
      <c r="H796" s="19">
        <f t="shared" si="12"/>
        <v>-1.9499999999999999E-3</v>
      </c>
      <c r="I796">
        <v>112</v>
      </c>
      <c r="S796">
        <v>89</v>
      </c>
      <c r="T796">
        <v>84</v>
      </c>
      <c r="U796">
        <v>22.6</v>
      </c>
      <c r="V796">
        <v>23</v>
      </c>
      <c r="W796">
        <v>22.5</v>
      </c>
      <c r="X796">
        <v>1000.1</v>
      </c>
      <c r="Y796">
        <v>1000.1</v>
      </c>
      <c r="Z796">
        <v>999.1</v>
      </c>
      <c r="AA796">
        <v>2.9</v>
      </c>
      <c r="AB796">
        <v>112</v>
      </c>
      <c r="AC796">
        <v>4.7</v>
      </c>
      <c r="AD796">
        <v>-1.95</v>
      </c>
      <c r="AE796">
        <v>0</v>
      </c>
    </row>
    <row r="797" spans="1:31" x14ac:dyDescent="0.2">
      <c r="A797" t="s">
        <v>37</v>
      </c>
      <c r="B797" s="17">
        <v>42859.916666666664</v>
      </c>
      <c r="C797">
        <f>(D797+E797)/2</f>
        <v>24.75</v>
      </c>
      <c r="D797">
        <v>25</v>
      </c>
      <c r="E797">
        <v>24.5</v>
      </c>
      <c r="F797">
        <v>89</v>
      </c>
      <c r="G797">
        <v>-2.0699999999999998</v>
      </c>
      <c r="H797" s="19">
        <f t="shared" si="12"/>
        <v>-2.0699999999999998E-3</v>
      </c>
      <c r="I797">
        <v>125</v>
      </c>
      <c r="S797">
        <v>91</v>
      </c>
      <c r="T797">
        <v>89</v>
      </c>
      <c r="U797">
        <v>22.9</v>
      </c>
      <c r="V797">
        <v>23.2</v>
      </c>
      <c r="W797">
        <v>22.8</v>
      </c>
      <c r="X797">
        <v>999.1</v>
      </c>
      <c r="Y797">
        <v>999.1</v>
      </c>
      <c r="Z797">
        <v>998.4</v>
      </c>
      <c r="AA797">
        <v>1.2</v>
      </c>
      <c r="AB797">
        <v>125</v>
      </c>
      <c r="AC797">
        <v>3.3</v>
      </c>
      <c r="AD797">
        <v>-2.0699999999999998</v>
      </c>
      <c r="AE797">
        <v>0</v>
      </c>
    </row>
    <row r="798" spans="1:31" x14ac:dyDescent="0.2">
      <c r="A798" t="s">
        <v>37</v>
      </c>
      <c r="B798" s="17">
        <v>42859.875</v>
      </c>
      <c r="C798">
        <f>(D798+E798)/2</f>
        <v>25.049999999999997</v>
      </c>
      <c r="D798">
        <v>25.7</v>
      </c>
      <c r="E798">
        <v>24.4</v>
      </c>
      <c r="F798">
        <v>90</v>
      </c>
      <c r="G798">
        <v>31.7</v>
      </c>
      <c r="H798" s="19">
        <f t="shared" si="12"/>
        <v>3.1699999999999999E-2</v>
      </c>
      <c r="I798">
        <v>201</v>
      </c>
      <c r="S798">
        <v>91</v>
      </c>
      <c r="T798">
        <v>77</v>
      </c>
      <c r="U798">
        <v>23.1</v>
      </c>
      <c r="V798">
        <v>23.4</v>
      </c>
      <c r="W798">
        <v>21.3</v>
      </c>
      <c r="X798">
        <v>998.4</v>
      </c>
      <c r="Y798">
        <v>998.5</v>
      </c>
      <c r="Z798">
        <v>997.9</v>
      </c>
      <c r="AA798">
        <v>0.5</v>
      </c>
      <c r="AB798">
        <v>201</v>
      </c>
      <c r="AC798">
        <v>14</v>
      </c>
      <c r="AD798">
        <v>31.7</v>
      </c>
      <c r="AE798">
        <v>2.4</v>
      </c>
    </row>
    <row r="799" spans="1:31" x14ac:dyDescent="0.2">
      <c r="A799" t="s">
        <v>37</v>
      </c>
      <c r="B799" s="17">
        <v>42859.833333333336</v>
      </c>
      <c r="C799">
        <f>(D799+E799)/2</f>
        <v>27.549999999999997</v>
      </c>
      <c r="D799">
        <v>29.2</v>
      </c>
      <c r="E799">
        <v>25.9</v>
      </c>
      <c r="F799">
        <v>77</v>
      </c>
      <c r="G799">
        <v>483</v>
      </c>
      <c r="H799" s="19">
        <f t="shared" si="12"/>
        <v>0.48299999999999998</v>
      </c>
      <c r="I799">
        <v>85</v>
      </c>
      <c r="S799">
        <v>77</v>
      </c>
      <c r="T799">
        <v>69</v>
      </c>
      <c r="U799">
        <v>21.5</v>
      </c>
      <c r="V799">
        <v>23.7</v>
      </c>
      <c r="W799">
        <v>21.5</v>
      </c>
      <c r="X799">
        <v>997.9</v>
      </c>
      <c r="Y799">
        <v>998</v>
      </c>
      <c r="Z799">
        <v>997</v>
      </c>
      <c r="AA799">
        <v>5.8</v>
      </c>
      <c r="AB799">
        <v>85</v>
      </c>
      <c r="AC799">
        <v>14</v>
      </c>
      <c r="AD799">
        <v>483</v>
      </c>
      <c r="AE799">
        <v>2.6</v>
      </c>
    </row>
    <row r="800" spans="1:31" x14ac:dyDescent="0.2">
      <c r="A800" t="s">
        <v>37</v>
      </c>
      <c r="B800" s="17">
        <v>42859.791666666664</v>
      </c>
      <c r="C800">
        <f>(D800+E800)/2</f>
        <v>30.1</v>
      </c>
      <c r="D800">
        <v>31</v>
      </c>
      <c r="E800">
        <v>29.2</v>
      </c>
      <c r="F800">
        <v>69</v>
      </c>
      <c r="G800">
        <v>1134</v>
      </c>
      <c r="H800" s="19">
        <f t="shared" si="12"/>
        <v>1.1339999999999999</v>
      </c>
      <c r="I800">
        <v>90</v>
      </c>
      <c r="S800">
        <v>69</v>
      </c>
      <c r="T800">
        <v>61</v>
      </c>
      <c r="U800">
        <v>22.9</v>
      </c>
      <c r="V800">
        <v>23.5</v>
      </c>
      <c r="W800">
        <v>21.8</v>
      </c>
      <c r="X800">
        <v>997</v>
      </c>
      <c r="Y800">
        <v>997</v>
      </c>
      <c r="Z800">
        <v>996.8</v>
      </c>
      <c r="AA800">
        <v>3.9</v>
      </c>
      <c r="AB800">
        <v>90</v>
      </c>
      <c r="AC800">
        <v>7.3</v>
      </c>
      <c r="AD800">
        <v>1134</v>
      </c>
      <c r="AE800">
        <v>0</v>
      </c>
    </row>
    <row r="801" spans="1:31" x14ac:dyDescent="0.2">
      <c r="A801" t="s">
        <v>37</v>
      </c>
      <c r="B801" s="17">
        <v>42859.75</v>
      </c>
      <c r="C801">
        <f>(D801+E801)/2</f>
        <v>30</v>
      </c>
      <c r="D801">
        <v>30.9</v>
      </c>
      <c r="E801">
        <v>29.1</v>
      </c>
      <c r="F801">
        <v>62</v>
      </c>
      <c r="G801">
        <v>2254</v>
      </c>
      <c r="H801" s="19">
        <f t="shared" si="12"/>
        <v>2.254</v>
      </c>
      <c r="I801">
        <v>120</v>
      </c>
      <c r="S801">
        <v>69</v>
      </c>
      <c r="T801">
        <v>61</v>
      </c>
      <c r="U801">
        <v>22.1</v>
      </c>
      <c r="V801">
        <v>23.9</v>
      </c>
      <c r="W801">
        <v>22.1</v>
      </c>
      <c r="X801">
        <v>996.9</v>
      </c>
      <c r="Y801">
        <v>997.4</v>
      </c>
      <c r="Z801">
        <v>996.9</v>
      </c>
      <c r="AA801">
        <v>3.6</v>
      </c>
      <c r="AB801">
        <v>120</v>
      </c>
      <c r="AC801">
        <v>7.3</v>
      </c>
      <c r="AD801">
        <v>2254</v>
      </c>
      <c r="AE801">
        <v>0</v>
      </c>
    </row>
    <row r="802" spans="1:31" x14ac:dyDescent="0.2">
      <c r="A802" t="s">
        <v>37</v>
      </c>
      <c r="B802" s="17">
        <v>42859.708333333336</v>
      </c>
      <c r="C802">
        <f>(D802+E802)/2</f>
        <v>29.9</v>
      </c>
      <c r="D802">
        <v>30.8</v>
      </c>
      <c r="E802">
        <v>29</v>
      </c>
      <c r="F802">
        <v>68</v>
      </c>
      <c r="G802">
        <v>1940</v>
      </c>
      <c r="H802" s="19">
        <f t="shared" si="12"/>
        <v>1.94</v>
      </c>
      <c r="I802">
        <v>118</v>
      </c>
      <c r="S802">
        <v>70</v>
      </c>
      <c r="T802">
        <v>63</v>
      </c>
      <c r="U802">
        <v>22.7</v>
      </c>
      <c r="V802">
        <v>23.7</v>
      </c>
      <c r="W802">
        <v>22</v>
      </c>
      <c r="X802">
        <v>997.4</v>
      </c>
      <c r="Y802">
        <v>998.3</v>
      </c>
      <c r="Z802">
        <v>997.4</v>
      </c>
      <c r="AA802">
        <v>4.3</v>
      </c>
      <c r="AB802">
        <v>118</v>
      </c>
      <c r="AC802">
        <v>9.1</v>
      </c>
      <c r="AD802">
        <v>1940</v>
      </c>
      <c r="AE802">
        <v>0</v>
      </c>
    </row>
    <row r="803" spans="1:31" x14ac:dyDescent="0.2">
      <c r="A803" t="s">
        <v>37</v>
      </c>
      <c r="B803" s="17">
        <v>42859.666666666664</v>
      </c>
      <c r="C803">
        <f>(D803+E803)/2</f>
        <v>30.15</v>
      </c>
      <c r="D803">
        <v>30.9</v>
      </c>
      <c r="E803">
        <v>29.4</v>
      </c>
      <c r="F803">
        <v>64</v>
      </c>
      <c r="G803">
        <v>2619</v>
      </c>
      <c r="H803" s="19">
        <f t="shared" si="12"/>
        <v>2.6190000000000002</v>
      </c>
      <c r="I803">
        <v>125</v>
      </c>
      <c r="S803">
        <v>67</v>
      </c>
      <c r="T803">
        <v>60</v>
      </c>
      <c r="U803">
        <v>22.4</v>
      </c>
      <c r="V803">
        <v>23.7</v>
      </c>
      <c r="W803">
        <v>21.6</v>
      </c>
      <c r="X803">
        <v>998.3</v>
      </c>
      <c r="Y803">
        <v>999</v>
      </c>
      <c r="Z803">
        <v>998.3</v>
      </c>
      <c r="AA803">
        <v>3.6</v>
      </c>
      <c r="AB803">
        <v>125</v>
      </c>
      <c r="AC803">
        <v>8.1999999999999993</v>
      </c>
      <c r="AD803">
        <v>2619</v>
      </c>
      <c r="AE803">
        <v>0</v>
      </c>
    </row>
    <row r="804" spans="1:31" x14ac:dyDescent="0.2">
      <c r="A804" t="s">
        <v>37</v>
      </c>
      <c r="B804" s="17">
        <v>42859.625</v>
      </c>
      <c r="C804">
        <f>(D804+E804)/2</f>
        <v>29.9</v>
      </c>
      <c r="D804">
        <v>30.4</v>
      </c>
      <c r="E804">
        <v>29.4</v>
      </c>
      <c r="F804">
        <v>66</v>
      </c>
      <c r="G804">
        <v>3022</v>
      </c>
      <c r="H804" s="19">
        <f t="shared" si="12"/>
        <v>3.0219999999999998</v>
      </c>
      <c r="I804">
        <v>116</v>
      </c>
      <c r="S804">
        <v>69</v>
      </c>
      <c r="T804">
        <v>62</v>
      </c>
      <c r="U804">
        <v>23.2</v>
      </c>
      <c r="V804">
        <v>23.9</v>
      </c>
      <c r="W804">
        <v>21.8</v>
      </c>
      <c r="X804">
        <v>999</v>
      </c>
      <c r="Y804">
        <v>999.9</v>
      </c>
      <c r="Z804">
        <v>999</v>
      </c>
      <c r="AA804">
        <v>4.5999999999999996</v>
      </c>
      <c r="AB804">
        <v>116</v>
      </c>
      <c r="AC804">
        <v>8.8000000000000007</v>
      </c>
      <c r="AD804">
        <v>3022</v>
      </c>
      <c r="AE804">
        <v>0</v>
      </c>
    </row>
    <row r="805" spans="1:31" x14ac:dyDescent="0.2">
      <c r="A805" t="s">
        <v>37</v>
      </c>
      <c r="B805" s="17">
        <v>42859.583333333336</v>
      </c>
      <c r="C805">
        <f>(D805+E805)/2</f>
        <v>29.5</v>
      </c>
      <c r="D805">
        <v>30.4</v>
      </c>
      <c r="E805">
        <v>28.6</v>
      </c>
      <c r="F805">
        <v>66</v>
      </c>
      <c r="G805">
        <v>2961</v>
      </c>
      <c r="H805" s="19">
        <f t="shared" si="12"/>
        <v>2.9609999999999999</v>
      </c>
      <c r="I805">
        <v>117</v>
      </c>
      <c r="S805">
        <v>69</v>
      </c>
      <c r="T805">
        <v>63</v>
      </c>
      <c r="U805">
        <v>22.7</v>
      </c>
      <c r="V805">
        <v>23.6</v>
      </c>
      <c r="W805">
        <v>21.5</v>
      </c>
      <c r="X805">
        <v>999.9</v>
      </c>
      <c r="Y805">
        <v>1000.4</v>
      </c>
      <c r="Z805">
        <v>999.9</v>
      </c>
      <c r="AA805">
        <v>4.3</v>
      </c>
      <c r="AB805">
        <v>117</v>
      </c>
      <c r="AC805">
        <v>8.1</v>
      </c>
      <c r="AD805">
        <v>2961</v>
      </c>
      <c r="AE805">
        <v>0</v>
      </c>
    </row>
    <row r="806" spans="1:31" x14ac:dyDescent="0.2">
      <c r="A806" t="s">
        <v>37</v>
      </c>
      <c r="B806" s="17">
        <v>42859.541666666664</v>
      </c>
      <c r="C806">
        <f>(D806+E806)/2</f>
        <v>29</v>
      </c>
      <c r="D806">
        <v>29.6</v>
      </c>
      <c r="E806">
        <v>28.4</v>
      </c>
      <c r="F806">
        <v>66</v>
      </c>
      <c r="G806">
        <v>2381</v>
      </c>
      <c r="H806" s="19">
        <f t="shared" si="12"/>
        <v>2.3809999999999998</v>
      </c>
      <c r="I806">
        <v>120</v>
      </c>
      <c r="S806">
        <v>70</v>
      </c>
      <c r="T806">
        <v>61</v>
      </c>
      <c r="U806">
        <v>21.9</v>
      </c>
      <c r="V806">
        <v>22.9</v>
      </c>
      <c r="W806">
        <v>20.8</v>
      </c>
      <c r="X806">
        <v>1000.3</v>
      </c>
      <c r="Y806">
        <v>1000.6</v>
      </c>
      <c r="Z806">
        <v>1000.2</v>
      </c>
      <c r="AA806">
        <v>3.5</v>
      </c>
      <c r="AB806">
        <v>120</v>
      </c>
      <c r="AC806">
        <v>9.1</v>
      </c>
      <c r="AD806">
        <v>2381</v>
      </c>
      <c r="AE806">
        <v>0</v>
      </c>
    </row>
    <row r="807" spans="1:31" x14ac:dyDescent="0.2">
      <c r="A807" t="s">
        <v>37</v>
      </c>
      <c r="B807" s="17">
        <v>42859.5</v>
      </c>
      <c r="C807">
        <f>(D807+E807)/2</f>
        <v>28</v>
      </c>
      <c r="D807">
        <v>29.2</v>
      </c>
      <c r="E807">
        <v>26.8</v>
      </c>
      <c r="F807">
        <v>62</v>
      </c>
      <c r="G807">
        <v>1651</v>
      </c>
      <c r="H807" s="19">
        <f t="shared" si="12"/>
        <v>1.651</v>
      </c>
      <c r="I807">
        <v>132</v>
      </c>
      <c r="S807">
        <v>73</v>
      </c>
      <c r="T807">
        <v>61</v>
      </c>
      <c r="U807">
        <v>21.1</v>
      </c>
      <c r="V807">
        <v>22.2</v>
      </c>
      <c r="W807">
        <v>20.5</v>
      </c>
      <c r="X807">
        <v>1000.6</v>
      </c>
      <c r="Y807">
        <v>1000.6</v>
      </c>
      <c r="Z807">
        <v>1000.2</v>
      </c>
      <c r="AA807">
        <v>4.0999999999999996</v>
      </c>
      <c r="AB807">
        <v>132</v>
      </c>
      <c r="AC807">
        <v>8.8000000000000007</v>
      </c>
      <c r="AD807">
        <v>1651</v>
      </c>
      <c r="AE807">
        <v>0</v>
      </c>
    </row>
    <row r="808" spans="1:31" x14ac:dyDescent="0.2">
      <c r="A808" t="s">
        <v>37</v>
      </c>
      <c r="B808" s="17">
        <v>42859.458333333336</v>
      </c>
      <c r="C808">
        <f>(D808+E808)/2</f>
        <v>26.55</v>
      </c>
      <c r="D808">
        <v>27.5</v>
      </c>
      <c r="E808">
        <v>25.6</v>
      </c>
      <c r="F808">
        <v>71</v>
      </c>
      <c r="G808">
        <v>773.3</v>
      </c>
      <c r="H808" s="19">
        <f t="shared" si="12"/>
        <v>0.77329999999999999</v>
      </c>
      <c r="I808">
        <v>119</v>
      </c>
      <c r="S808">
        <v>81</v>
      </c>
      <c r="T808">
        <v>71</v>
      </c>
      <c r="U808">
        <v>21.8</v>
      </c>
      <c r="V808">
        <v>22.1</v>
      </c>
      <c r="W808">
        <v>21.5</v>
      </c>
      <c r="X808">
        <v>1000.3</v>
      </c>
      <c r="Y808">
        <v>1000.3</v>
      </c>
      <c r="Z808">
        <v>999.8</v>
      </c>
      <c r="AA808">
        <v>4</v>
      </c>
      <c r="AB808">
        <v>119</v>
      </c>
      <c r="AC808">
        <v>7.3</v>
      </c>
      <c r="AD808">
        <v>773.3</v>
      </c>
      <c r="AE808">
        <v>0</v>
      </c>
    </row>
    <row r="809" spans="1:31" x14ac:dyDescent="0.2">
      <c r="A809" t="s">
        <v>37</v>
      </c>
      <c r="B809" s="17">
        <v>42859.416666666664</v>
      </c>
      <c r="C809">
        <f>(D809+E809)/2</f>
        <v>25.549999999999997</v>
      </c>
      <c r="D809">
        <v>25.7</v>
      </c>
      <c r="E809">
        <v>25.4</v>
      </c>
      <c r="F809">
        <v>81</v>
      </c>
      <c r="G809">
        <v>204</v>
      </c>
      <c r="H809" s="19">
        <f t="shared" si="12"/>
        <v>0.20399999999999999</v>
      </c>
      <c r="I809">
        <v>88</v>
      </c>
      <c r="S809">
        <v>81</v>
      </c>
      <c r="T809">
        <v>78</v>
      </c>
      <c r="U809">
        <v>22.2</v>
      </c>
      <c r="V809">
        <v>22.2</v>
      </c>
      <c r="W809">
        <v>21.5</v>
      </c>
      <c r="X809">
        <v>999.8</v>
      </c>
      <c r="Y809">
        <v>999.8</v>
      </c>
      <c r="Z809">
        <v>999</v>
      </c>
      <c r="AA809">
        <v>2.1</v>
      </c>
      <c r="AB809">
        <v>88</v>
      </c>
      <c r="AC809">
        <v>7.7</v>
      </c>
      <c r="AD809">
        <v>204</v>
      </c>
      <c r="AE809">
        <v>0</v>
      </c>
    </row>
    <row r="810" spans="1:31" x14ac:dyDescent="0.2">
      <c r="A810" t="s">
        <v>37</v>
      </c>
      <c r="B810" s="17">
        <v>42859.375</v>
      </c>
      <c r="C810">
        <f>(D810+E810)/2</f>
        <v>25</v>
      </c>
      <c r="D810">
        <v>25.5</v>
      </c>
      <c r="E810">
        <v>24.5</v>
      </c>
      <c r="F810">
        <v>79</v>
      </c>
      <c r="G810">
        <v>24.55</v>
      </c>
      <c r="H810" s="19">
        <f t="shared" si="12"/>
        <v>2.4550000000000002E-2</v>
      </c>
      <c r="I810">
        <v>121</v>
      </c>
      <c r="S810">
        <v>89</v>
      </c>
      <c r="T810">
        <v>79</v>
      </c>
      <c r="U810">
        <v>21.5</v>
      </c>
      <c r="V810">
        <v>22.6</v>
      </c>
      <c r="W810">
        <v>21.5</v>
      </c>
      <c r="X810">
        <v>999</v>
      </c>
      <c r="Y810">
        <v>999</v>
      </c>
      <c r="Z810">
        <v>998.6</v>
      </c>
      <c r="AA810">
        <v>3.8</v>
      </c>
      <c r="AB810">
        <v>121</v>
      </c>
      <c r="AC810">
        <v>9.8000000000000007</v>
      </c>
      <c r="AD810">
        <v>24.55</v>
      </c>
      <c r="AE810">
        <v>0</v>
      </c>
    </row>
    <row r="811" spans="1:31" x14ac:dyDescent="0.2">
      <c r="A811" t="s">
        <v>37</v>
      </c>
      <c r="B811" s="17">
        <v>42859.333333333336</v>
      </c>
      <c r="C811">
        <f>(D811+E811)/2</f>
        <v>24.05</v>
      </c>
      <c r="D811">
        <v>24.6</v>
      </c>
      <c r="E811">
        <v>23.5</v>
      </c>
      <c r="F811">
        <v>89</v>
      </c>
      <c r="G811">
        <v>0.25800000000000001</v>
      </c>
      <c r="H811" s="19">
        <f t="shared" si="12"/>
        <v>2.5799999999999998E-4</v>
      </c>
      <c r="I811">
        <v>122</v>
      </c>
      <c r="S811">
        <v>93</v>
      </c>
      <c r="T811">
        <v>89</v>
      </c>
      <c r="U811">
        <v>22.5</v>
      </c>
      <c r="V811">
        <v>22.9</v>
      </c>
      <c r="W811">
        <v>22.2</v>
      </c>
      <c r="X811">
        <v>998.9</v>
      </c>
      <c r="Y811">
        <v>999.2</v>
      </c>
      <c r="Z811">
        <v>998.8</v>
      </c>
      <c r="AA811">
        <v>3.1</v>
      </c>
      <c r="AB811">
        <v>122</v>
      </c>
      <c r="AC811">
        <v>9.4</v>
      </c>
      <c r="AD811">
        <v>0.25800000000000001</v>
      </c>
      <c r="AE811">
        <v>1.6</v>
      </c>
    </row>
    <row r="812" spans="1:31" x14ac:dyDescent="0.2">
      <c r="A812" t="s">
        <v>37</v>
      </c>
      <c r="B812" s="17">
        <v>42859.291666666664</v>
      </c>
      <c r="C812">
        <f>(D812+E812)/2</f>
        <v>23.85</v>
      </c>
      <c r="D812">
        <v>24.3</v>
      </c>
      <c r="E812">
        <v>23.4</v>
      </c>
      <c r="F812">
        <v>92</v>
      </c>
      <c r="G812">
        <v>-1.31</v>
      </c>
      <c r="H812" s="19">
        <f t="shared" si="12"/>
        <v>-1.31E-3</v>
      </c>
      <c r="I812">
        <v>58</v>
      </c>
      <c r="S812">
        <v>92</v>
      </c>
      <c r="T812">
        <v>90</v>
      </c>
      <c r="U812">
        <v>22.3</v>
      </c>
      <c r="V812">
        <v>22.7</v>
      </c>
      <c r="W812">
        <v>21.9</v>
      </c>
      <c r="X812">
        <v>999.2</v>
      </c>
      <c r="Y812">
        <v>999.3</v>
      </c>
      <c r="Z812">
        <v>998.7</v>
      </c>
      <c r="AA812">
        <v>2.5</v>
      </c>
      <c r="AB812">
        <v>58</v>
      </c>
      <c r="AC812">
        <v>6.5</v>
      </c>
      <c r="AD812">
        <v>-1.31</v>
      </c>
      <c r="AE812">
        <v>4.4000000000000004</v>
      </c>
    </row>
    <row r="813" spans="1:31" x14ac:dyDescent="0.2">
      <c r="A813" t="s">
        <v>37</v>
      </c>
      <c r="B813" s="17">
        <v>42859.25</v>
      </c>
      <c r="C813">
        <f>(D813+E813)/2</f>
        <v>24.35</v>
      </c>
      <c r="D813">
        <v>25.4</v>
      </c>
      <c r="E813">
        <v>23.3</v>
      </c>
      <c r="F813">
        <v>91</v>
      </c>
      <c r="G813">
        <v>-1.58</v>
      </c>
      <c r="H813" s="19">
        <f t="shared" si="12"/>
        <v>-1.58E-3</v>
      </c>
      <c r="I813">
        <v>194</v>
      </c>
      <c r="S813">
        <v>92</v>
      </c>
      <c r="T813">
        <v>84</v>
      </c>
      <c r="U813">
        <v>21.9</v>
      </c>
      <c r="V813">
        <v>22.6</v>
      </c>
      <c r="W813">
        <v>21.6</v>
      </c>
      <c r="X813">
        <v>999.1</v>
      </c>
      <c r="Y813">
        <v>999.4</v>
      </c>
      <c r="Z813">
        <v>998.7</v>
      </c>
      <c r="AA813">
        <v>2.2999999999999998</v>
      </c>
      <c r="AB813">
        <v>194</v>
      </c>
      <c r="AC813">
        <v>9.5</v>
      </c>
      <c r="AD813">
        <v>-1.58</v>
      </c>
      <c r="AE813">
        <v>6.4</v>
      </c>
    </row>
    <row r="814" spans="1:31" x14ac:dyDescent="0.2">
      <c r="A814" t="s">
        <v>37</v>
      </c>
      <c r="B814" s="17">
        <v>42859.208333333336</v>
      </c>
      <c r="C814">
        <f>(D814+E814)/2</f>
        <v>25.9</v>
      </c>
      <c r="D814">
        <v>26.5</v>
      </c>
      <c r="E814">
        <v>25.3</v>
      </c>
      <c r="F814">
        <v>84</v>
      </c>
      <c r="G814">
        <v>-3.51</v>
      </c>
      <c r="H814" s="19">
        <f t="shared" si="12"/>
        <v>-3.5099999999999997E-3</v>
      </c>
      <c r="I814">
        <v>107</v>
      </c>
      <c r="S814">
        <v>85</v>
      </c>
      <c r="T814">
        <v>84</v>
      </c>
      <c r="U814">
        <v>22.4</v>
      </c>
      <c r="V814">
        <v>23.6</v>
      </c>
      <c r="W814">
        <v>22.4</v>
      </c>
      <c r="X814">
        <v>998.8</v>
      </c>
      <c r="Y814">
        <v>999.2</v>
      </c>
      <c r="Z814">
        <v>998.8</v>
      </c>
      <c r="AA814">
        <v>3.2</v>
      </c>
      <c r="AB814">
        <v>107</v>
      </c>
      <c r="AC814">
        <v>6.1</v>
      </c>
      <c r="AD814">
        <v>-3.51</v>
      </c>
      <c r="AE814">
        <v>0</v>
      </c>
    </row>
    <row r="815" spans="1:31" x14ac:dyDescent="0.2">
      <c r="A815" t="s">
        <v>37</v>
      </c>
      <c r="B815" s="17">
        <v>42859.166666666664</v>
      </c>
      <c r="C815">
        <f>(D815+E815)/2</f>
        <v>26.6</v>
      </c>
      <c r="D815">
        <v>26.8</v>
      </c>
      <c r="E815">
        <v>26.4</v>
      </c>
      <c r="F815">
        <v>84</v>
      </c>
      <c r="G815">
        <v>-2.44</v>
      </c>
      <c r="H815" s="19">
        <f t="shared" si="12"/>
        <v>-2.4399999999999999E-3</v>
      </c>
      <c r="I815">
        <v>95</v>
      </c>
      <c r="S815">
        <v>85</v>
      </c>
      <c r="T815">
        <v>82</v>
      </c>
      <c r="U815">
        <v>23.6</v>
      </c>
      <c r="V815">
        <v>23.7</v>
      </c>
      <c r="W815">
        <v>23.5</v>
      </c>
      <c r="X815">
        <v>999.2</v>
      </c>
      <c r="Y815">
        <v>999.7</v>
      </c>
      <c r="Z815">
        <v>999.2</v>
      </c>
      <c r="AA815">
        <v>1.9</v>
      </c>
      <c r="AB815">
        <v>95</v>
      </c>
      <c r="AC815">
        <v>5.2</v>
      </c>
      <c r="AD815">
        <v>-2.44</v>
      </c>
      <c r="AE815">
        <v>0</v>
      </c>
    </row>
    <row r="816" spans="1:31" x14ac:dyDescent="0.2">
      <c r="A816" t="s">
        <v>37</v>
      </c>
      <c r="B816" s="17">
        <v>42859.125</v>
      </c>
      <c r="C816">
        <f>(D816+E816)/2</f>
        <v>26.65</v>
      </c>
      <c r="D816">
        <v>26.7</v>
      </c>
      <c r="E816">
        <v>26.6</v>
      </c>
      <c r="F816">
        <v>83</v>
      </c>
      <c r="G816">
        <v>-2.06</v>
      </c>
      <c r="H816" s="19">
        <f t="shared" si="12"/>
        <v>-2.0600000000000002E-3</v>
      </c>
      <c r="I816">
        <v>117</v>
      </c>
      <c r="S816">
        <v>84</v>
      </c>
      <c r="T816">
        <v>83</v>
      </c>
      <c r="U816">
        <v>23.5</v>
      </c>
      <c r="V816">
        <v>23.6</v>
      </c>
      <c r="W816">
        <v>23.4</v>
      </c>
      <c r="X816">
        <v>999.7</v>
      </c>
      <c r="Y816">
        <v>1000.2</v>
      </c>
      <c r="Z816">
        <v>999.7</v>
      </c>
      <c r="AA816">
        <v>2.6</v>
      </c>
      <c r="AB816">
        <v>117</v>
      </c>
      <c r="AC816">
        <v>6.2</v>
      </c>
      <c r="AD816">
        <v>-2.06</v>
      </c>
      <c r="AE816">
        <v>0</v>
      </c>
    </row>
    <row r="817" spans="1:31" x14ac:dyDescent="0.2">
      <c r="A817" t="s">
        <v>37</v>
      </c>
      <c r="B817" s="17">
        <v>42859.083333333336</v>
      </c>
      <c r="C817">
        <f>(D817+E817)/2</f>
        <v>26.700000000000003</v>
      </c>
      <c r="D817">
        <v>26.8</v>
      </c>
      <c r="E817">
        <v>26.6</v>
      </c>
      <c r="F817">
        <v>83</v>
      </c>
      <c r="G817">
        <v>-2.9</v>
      </c>
      <c r="H817" s="19">
        <f t="shared" si="12"/>
        <v>-2.8999999999999998E-3</v>
      </c>
      <c r="I817">
        <v>116</v>
      </c>
      <c r="S817">
        <v>83</v>
      </c>
      <c r="T817">
        <v>80</v>
      </c>
      <c r="U817">
        <v>23.4</v>
      </c>
      <c r="V817">
        <v>23.4</v>
      </c>
      <c r="W817">
        <v>22.9</v>
      </c>
      <c r="X817">
        <v>1000.2</v>
      </c>
      <c r="Y817">
        <v>1000.8</v>
      </c>
      <c r="Z817">
        <v>1000.1</v>
      </c>
      <c r="AA817">
        <v>2.7</v>
      </c>
      <c r="AB817">
        <v>116</v>
      </c>
      <c r="AC817">
        <v>5.5</v>
      </c>
      <c r="AD817">
        <v>-2.9</v>
      </c>
      <c r="AE817">
        <v>0</v>
      </c>
    </row>
    <row r="818" spans="1:31" x14ac:dyDescent="0.2">
      <c r="A818" t="s">
        <v>37</v>
      </c>
      <c r="B818" s="17">
        <v>42859.041666666664</v>
      </c>
      <c r="C818">
        <f>(D818+E818)/2</f>
        <v>26.55</v>
      </c>
      <c r="D818">
        <v>26.8</v>
      </c>
      <c r="E818">
        <v>26.3</v>
      </c>
      <c r="F818">
        <v>80</v>
      </c>
      <c r="G818">
        <v>-3</v>
      </c>
      <c r="H818" s="19">
        <f t="shared" si="12"/>
        <v>-3.0000000000000001E-3</v>
      </c>
      <c r="I818">
        <v>111</v>
      </c>
      <c r="S818">
        <v>81</v>
      </c>
      <c r="T818">
        <v>79</v>
      </c>
      <c r="U818">
        <v>22.8</v>
      </c>
      <c r="V818">
        <v>22.8</v>
      </c>
      <c r="W818">
        <v>22.7</v>
      </c>
      <c r="X818">
        <v>1000.8</v>
      </c>
      <c r="Y818">
        <v>1001</v>
      </c>
      <c r="Z818">
        <v>1000.6</v>
      </c>
      <c r="AA818">
        <v>2.6</v>
      </c>
      <c r="AB818">
        <v>111</v>
      </c>
      <c r="AC818">
        <v>4.4000000000000004</v>
      </c>
      <c r="AD818">
        <v>-3</v>
      </c>
      <c r="AE818">
        <v>0</v>
      </c>
    </row>
    <row r="819" spans="1:31" x14ac:dyDescent="0.2">
      <c r="A819" t="s">
        <v>37</v>
      </c>
      <c r="B819" s="17">
        <v>42859</v>
      </c>
      <c r="C819">
        <f>(D819+E819)/2</f>
        <v>26.6</v>
      </c>
      <c r="D819">
        <v>26.9</v>
      </c>
      <c r="E819">
        <v>26.3</v>
      </c>
      <c r="F819">
        <v>80</v>
      </c>
      <c r="G819">
        <v>-3.44</v>
      </c>
      <c r="H819" s="19">
        <f t="shared" si="12"/>
        <v>-3.4399999999999999E-3</v>
      </c>
      <c r="I819">
        <v>102</v>
      </c>
      <c r="S819">
        <v>80</v>
      </c>
      <c r="T819">
        <v>77</v>
      </c>
      <c r="U819">
        <v>22.7</v>
      </c>
      <c r="V819">
        <v>22.7</v>
      </c>
      <c r="W819">
        <v>22.4</v>
      </c>
      <c r="X819">
        <v>1000.6</v>
      </c>
      <c r="Y819">
        <v>1000.6</v>
      </c>
      <c r="Z819">
        <v>1000</v>
      </c>
      <c r="AA819">
        <v>1.8</v>
      </c>
      <c r="AB819">
        <v>102</v>
      </c>
      <c r="AC819">
        <v>6.1</v>
      </c>
      <c r="AD819">
        <v>-3.44</v>
      </c>
      <c r="AE819">
        <v>0</v>
      </c>
    </row>
    <row r="820" spans="1:31" x14ac:dyDescent="0.2">
      <c r="A820" t="s">
        <v>37</v>
      </c>
      <c r="B820" s="17">
        <v>42860.958333333336</v>
      </c>
      <c r="C820">
        <f>(D820+E820)/2</f>
        <v>26.25</v>
      </c>
      <c r="D820">
        <v>26.5</v>
      </c>
      <c r="E820">
        <v>26</v>
      </c>
      <c r="F820">
        <v>79</v>
      </c>
      <c r="G820">
        <v>-3.54</v>
      </c>
      <c r="H820" s="19">
        <f t="shared" si="12"/>
        <v>-3.5400000000000002E-3</v>
      </c>
      <c r="I820">
        <v>114</v>
      </c>
      <c r="S820">
        <v>79</v>
      </c>
      <c r="T820">
        <v>78</v>
      </c>
      <c r="U820">
        <v>22.1</v>
      </c>
      <c r="V820">
        <v>22.4</v>
      </c>
      <c r="W820">
        <v>22.1</v>
      </c>
      <c r="X820">
        <v>1000.7</v>
      </c>
      <c r="Y820">
        <v>1000.7</v>
      </c>
      <c r="Z820">
        <v>1000</v>
      </c>
      <c r="AA820">
        <v>2.6</v>
      </c>
      <c r="AB820">
        <v>114</v>
      </c>
      <c r="AC820">
        <v>6.3</v>
      </c>
      <c r="AD820">
        <v>-3.54</v>
      </c>
      <c r="AE820">
        <v>0</v>
      </c>
    </row>
    <row r="821" spans="1:31" x14ac:dyDescent="0.2">
      <c r="A821" t="s">
        <v>37</v>
      </c>
      <c r="B821" s="17">
        <v>42860.916666666664</v>
      </c>
      <c r="C821">
        <f>(D821+E821)/2</f>
        <v>26.549999999999997</v>
      </c>
      <c r="D821">
        <v>26.7</v>
      </c>
      <c r="E821">
        <v>26.4</v>
      </c>
      <c r="F821">
        <v>79</v>
      </c>
      <c r="G821">
        <v>-3.54</v>
      </c>
      <c r="H821" s="19">
        <f t="shared" si="12"/>
        <v>-3.5400000000000002E-3</v>
      </c>
      <c r="I821">
        <v>106</v>
      </c>
      <c r="S821">
        <v>79</v>
      </c>
      <c r="T821">
        <v>78</v>
      </c>
      <c r="U821">
        <v>22.4</v>
      </c>
      <c r="V821">
        <v>22.7</v>
      </c>
      <c r="W821">
        <v>22.4</v>
      </c>
      <c r="X821">
        <v>1000</v>
      </c>
      <c r="Y821">
        <v>1000</v>
      </c>
      <c r="Z821">
        <v>999.1</v>
      </c>
      <c r="AA821">
        <v>3.6</v>
      </c>
      <c r="AB821">
        <v>106</v>
      </c>
      <c r="AC821">
        <v>6.3</v>
      </c>
      <c r="AD821">
        <v>-3.54</v>
      </c>
      <c r="AE821">
        <v>0</v>
      </c>
    </row>
    <row r="822" spans="1:31" x14ac:dyDescent="0.2">
      <c r="A822" t="s">
        <v>37</v>
      </c>
      <c r="B822" s="17">
        <v>42860.875</v>
      </c>
      <c r="C822">
        <f>(D822+E822)/2</f>
        <v>27.45</v>
      </c>
      <c r="D822">
        <v>28.2</v>
      </c>
      <c r="E822">
        <v>26.7</v>
      </c>
      <c r="F822">
        <v>79</v>
      </c>
      <c r="G822">
        <v>22.38</v>
      </c>
      <c r="H822" s="19">
        <f t="shared" si="12"/>
        <v>2.2380000000000001E-2</v>
      </c>
      <c r="I822">
        <v>98</v>
      </c>
      <c r="S822">
        <v>79</v>
      </c>
      <c r="T822">
        <v>69</v>
      </c>
      <c r="U822">
        <v>22.7</v>
      </c>
      <c r="V822">
        <v>22.8</v>
      </c>
      <c r="W822">
        <v>22.2</v>
      </c>
      <c r="X822">
        <v>999.1</v>
      </c>
      <c r="Y822">
        <v>999.1</v>
      </c>
      <c r="Z822">
        <v>998.4</v>
      </c>
      <c r="AA822">
        <v>2.8</v>
      </c>
      <c r="AB822">
        <v>98</v>
      </c>
      <c r="AC822">
        <v>4.9000000000000004</v>
      </c>
      <c r="AD822">
        <v>22.38</v>
      </c>
      <c r="AE822">
        <v>0</v>
      </c>
    </row>
    <row r="823" spans="1:31" x14ac:dyDescent="0.2">
      <c r="A823" t="s">
        <v>37</v>
      </c>
      <c r="B823" s="17">
        <v>42860.833333333336</v>
      </c>
      <c r="C823">
        <f>(D823+E823)/2</f>
        <v>29.1</v>
      </c>
      <c r="D823">
        <v>30</v>
      </c>
      <c r="E823">
        <v>28.2</v>
      </c>
      <c r="F823">
        <v>69</v>
      </c>
      <c r="G823">
        <v>459.1</v>
      </c>
      <c r="H823" s="19">
        <f t="shared" si="12"/>
        <v>0.45910000000000001</v>
      </c>
      <c r="I823">
        <v>85</v>
      </c>
      <c r="S823">
        <v>69</v>
      </c>
      <c r="T823">
        <v>62</v>
      </c>
      <c r="U823">
        <v>22</v>
      </c>
      <c r="V823">
        <v>22.3</v>
      </c>
      <c r="W823">
        <v>20.9</v>
      </c>
      <c r="X823">
        <v>998.4</v>
      </c>
      <c r="Y823">
        <v>998.4</v>
      </c>
      <c r="Z823">
        <v>997.9</v>
      </c>
      <c r="AA823">
        <v>3.2</v>
      </c>
      <c r="AB823">
        <v>85</v>
      </c>
      <c r="AC823">
        <v>4.9000000000000004</v>
      </c>
      <c r="AD823">
        <v>459.1</v>
      </c>
      <c r="AE823">
        <v>0</v>
      </c>
    </row>
    <row r="824" spans="1:31" x14ac:dyDescent="0.2">
      <c r="A824" t="s">
        <v>37</v>
      </c>
      <c r="B824" s="17">
        <v>42860.791666666664</v>
      </c>
      <c r="C824">
        <f>(D824+E824)/2</f>
        <v>29.95</v>
      </c>
      <c r="D824">
        <v>30.7</v>
      </c>
      <c r="E824">
        <v>29.2</v>
      </c>
      <c r="F824">
        <v>64</v>
      </c>
      <c r="G824">
        <v>934.3</v>
      </c>
      <c r="H824" s="19">
        <f t="shared" si="12"/>
        <v>0.93429999999999991</v>
      </c>
      <c r="I824">
        <v>121</v>
      </c>
      <c r="S824">
        <v>66</v>
      </c>
      <c r="T824">
        <v>59</v>
      </c>
      <c r="U824">
        <v>21.8</v>
      </c>
      <c r="V824">
        <v>22.5</v>
      </c>
      <c r="W824">
        <v>21.2</v>
      </c>
      <c r="X824">
        <v>998</v>
      </c>
      <c r="Y824">
        <v>998</v>
      </c>
      <c r="Z824">
        <v>997.7</v>
      </c>
      <c r="AA824">
        <v>2.2000000000000002</v>
      </c>
      <c r="AB824">
        <v>121</v>
      </c>
      <c r="AC824">
        <v>7.1</v>
      </c>
      <c r="AD824">
        <v>934.3</v>
      </c>
      <c r="AE824">
        <v>0</v>
      </c>
    </row>
    <row r="825" spans="1:31" x14ac:dyDescent="0.2">
      <c r="A825" t="s">
        <v>37</v>
      </c>
      <c r="B825" s="17">
        <v>42860.75</v>
      </c>
      <c r="C825">
        <f>(D825+E825)/2</f>
        <v>30.35</v>
      </c>
      <c r="D825">
        <v>30.8</v>
      </c>
      <c r="E825">
        <v>29.9</v>
      </c>
      <c r="F825">
        <v>60</v>
      </c>
      <c r="G825">
        <v>2063</v>
      </c>
      <c r="H825" s="19">
        <f t="shared" si="12"/>
        <v>2.0630000000000002</v>
      </c>
      <c r="I825">
        <v>123</v>
      </c>
      <c r="S825">
        <v>65</v>
      </c>
      <c r="T825">
        <v>60</v>
      </c>
      <c r="U825">
        <v>22</v>
      </c>
      <c r="V825">
        <v>23</v>
      </c>
      <c r="W825">
        <v>21.7</v>
      </c>
      <c r="X825">
        <v>997.8</v>
      </c>
      <c r="Y825">
        <v>998.2</v>
      </c>
      <c r="Z825">
        <v>997.7</v>
      </c>
      <c r="AA825">
        <v>2.9</v>
      </c>
      <c r="AB825">
        <v>123</v>
      </c>
      <c r="AC825">
        <v>7.3</v>
      </c>
      <c r="AD825">
        <v>2063</v>
      </c>
      <c r="AE825">
        <v>0</v>
      </c>
    </row>
    <row r="826" spans="1:31" x14ac:dyDescent="0.2">
      <c r="A826" t="s">
        <v>37</v>
      </c>
      <c r="B826" s="17">
        <v>42860.708333333336</v>
      </c>
      <c r="C826">
        <f>(D826+E826)/2</f>
        <v>30.6</v>
      </c>
      <c r="D826">
        <v>31.6</v>
      </c>
      <c r="E826">
        <v>29.6</v>
      </c>
      <c r="F826">
        <v>62</v>
      </c>
      <c r="G826">
        <v>2770</v>
      </c>
      <c r="H826" s="19">
        <f t="shared" si="12"/>
        <v>2.77</v>
      </c>
      <c r="I826">
        <v>124</v>
      </c>
      <c r="S826">
        <v>65</v>
      </c>
      <c r="T826">
        <v>59</v>
      </c>
      <c r="U826">
        <v>22.2</v>
      </c>
      <c r="V826">
        <v>24</v>
      </c>
      <c r="W826">
        <v>21.6</v>
      </c>
      <c r="X826">
        <v>998.2</v>
      </c>
      <c r="Y826">
        <v>998.8</v>
      </c>
      <c r="Z826">
        <v>998.2</v>
      </c>
      <c r="AA826">
        <v>3.6</v>
      </c>
      <c r="AB826">
        <v>124</v>
      </c>
      <c r="AC826">
        <v>9.1999999999999993</v>
      </c>
      <c r="AD826">
        <v>2770</v>
      </c>
      <c r="AE826">
        <v>0</v>
      </c>
    </row>
    <row r="827" spans="1:31" x14ac:dyDescent="0.2">
      <c r="A827" t="s">
        <v>37</v>
      </c>
      <c r="B827" s="17">
        <v>42860.666666666664</v>
      </c>
      <c r="C827">
        <f>(D827+E827)/2</f>
        <v>30.200000000000003</v>
      </c>
      <c r="D827">
        <v>30.6</v>
      </c>
      <c r="E827">
        <v>29.8</v>
      </c>
      <c r="F827">
        <v>61</v>
      </c>
      <c r="G827">
        <v>2619</v>
      </c>
      <c r="H827" s="19">
        <f t="shared" si="12"/>
        <v>2.6190000000000002</v>
      </c>
      <c r="I827">
        <v>117</v>
      </c>
      <c r="S827">
        <v>64</v>
      </c>
      <c r="T827">
        <v>60</v>
      </c>
      <c r="U827">
        <v>22.1</v>
      </c>
      <c r="V827">
        <v>23.1</v>
      </c>
      <c r="W827">
        <v>21.6</v>
      </c>
      <c r="X827">
        <v>998.8</v>
      </c>
      <c r="Y827">
        <v>999.7</v>
      </c>
      <c r="Z827">
        <v>998.8</v>
      </c>
      <c r="AA827">
        <v>4.0999999999999996</v>
      </c>
      <c r="AB827">
        <v>117</v>
      </c>
      <c r="AC827">
        <v>9.1</v>
      </c>
      <c r="AD827">
        <v>2619</v>
      </c>
      <c r="AE827">
        <v>0</v>
      </c>
    </row>
    <row r="828" spans="1:31" x14ac:dyDescent="0.2">
      <c r="A828" t="s">
        <v>37</v>
      </c>
      <c r="B828" s="17">
        <v>42860.625</v>
      </c>
      <c r="C828">
        <f>(D828+E828)/2</f>
        <v>30.2</v>
      </c>
      <c r="D828">
        <v>30.7</v>
      </c>
      <c r="E828">
        <v>29.7</v>
      </c>
      <c r="F828">
        <v>61</v>
      </c>
      <c r="G828">
        <v>3388</v>
      </c>
      <c r="H828" s="19">
        <f t="shared" si="12"/>
        <v>3.3879999999999999</v>
      </c>
      <c r="I828">
        <v>116</v>
      </c>
      <c r="S828">
        <v>67</v>
      </c>
      <c r="T828">
        <v>59</v>
      </c>
      <c r="U828">
        <v>22.3</v>
      </c>
      <c r="V828">
        <v>23.4</v>
      </c>
      <c r="W828">
        <v>21.2</v>
      </c>
      <c r="X828">
        <v>999.7</v>
      </c>
      <c r="Y828">
        <v>1000.3</v>
      </c>
      <c r="Z828">
        <v>999.7</v>
      </c>
      <c r="AA828">
        <v>4</v>
      </c>
      <c r="AB828">
        <v>116</v>
      </c>
      <c r="AC828">
        <v>8.1999999999999993</v>
      </c>
      <c r="AD828">
        <v>3388</v>
      </c>
      <c r="AE828">
        <v>0</v>
      </c>
    </row>
    <row r="829" spans="1:31" x14ac:dyDescent="0.2">
      <c r="A829" t="s">
        <v>37</v>
      </c>
      <c r="B829" s="17">
        <v>42860.583333333336</v>
      </c>
      <c r="C829">
        <f>(D829+E829)/2</f>
        <v>29.7</v>
      </c>
      <c r="D829">
        <v>30.2</v>
      </c>
      <c r="E829">
        <v>29.2</v>
      </c>
      <c r="F829">
        <v>65</v>
      </c>
      <c r="G829">
        <v>3070</v>
      </c>
      <c r="H829" s="19">
        <f t="shared" si="12"/>
        <v>3.07</v>
      </c>
      <c r="I829">
        <v>126</v>
      </c>
      <c r="S829">
        <v>69</v>
      </c>
      <c r="T829">
        <v>62</v>
      </c>
      <c r="U829">
        <v>22.8</v>
      </c>
      <c r="V829">
        <v>23.4</v>
      </c>
      <c r="W829">
        <v>21.6</v>
      </c>
      <c r="X829">
        <v>1000.3</v>
      </c>
      <c r="Y829">
        <v>1000.8</v>
      </c>
      <c r="Z829">
        <v>1000.3</v>
      </c>
      <c r="AA829">
        <v>4</v>
      </c>
      <c r="AB829">
        <v>126</v>
      </c>
      <c r="AC829">
        <v>8.1</v>
      </c>
      <c r="AD829">
        <v>3070</v>
      </c>
      <c r="AE829">
        <v>0</v>
      </c>
    </row>
    <row r="830" spans="1:31" x14ac:dyDescent="0.2">
      <c r="A830" t="s">
        <v>37</v>
      </c>
      <c r="B830" s="17">
        <v>42860.541666666664</v>
      </c>
      <c r="C830">
        <f>(D830+E830)/2</f>
        <v>29.15</v>
      </c>
      <c r="D830">
        <v>30</v>
      </c>
      <c r="E830">
        <v>28.3</v>
      </c>
      <c r="F830">
        <v>67</v>
      </c>
      <c r="G830">
        <v>2733</v>
      </c>
      <c r="H830" s="19">
        <f t="shared" si="12"/>
        <v>2.7330000000000001</v>
      </c>
      <c r="I830">
        <v>121</v>
      </c>
      <c r="S830">
        <v>71</v>
      </c>
      <c r="T830">
        <v>65</v>
      </c>
      <c r="U830">
        <v>22.5</v>
      </c>
      <c r="V830">
        <v>23.6</v>
      </c>
      <c r="W830">
        <v>22</v>
      </c>
      <c r="X830">
        <v>1000.8</v>
      </c>
      <c r="Y830">
        <v>1000.9</v>
      </c>
      <c r="Z830">
        <v>1000.7</v>
      </c>
      <c r="AA830">
        <v>4.4000000000000004</v>
      </c>
      <c r="AB830">
        <v>121</v>
      </c>
      <c r="AC830">
        <v>8.9</v>
      </c>
      <c r="AD830">
        <v>2733</v>
      </c>
      <c r="AE830">
        <v>0</v>
      </c>
    </row>
    <row r="831" spans="1:31" x14ac:dyDescent="0.2">
      <c r="A831" t="s">
        <v>37</v>
      </c>
      <c r="B831" s="17">
        <v>42860.5</v>
      </c>
      <c r="C831">
        <f>(D831+E831)/2</f>
        <v>28.45</v>
      </c>
      <c r="D831">
        <v>28.9</v>
      </c>
      <c r="E831">
        <v>28</v>
      </c>
      <c r="F831">
        <v>69</v>
      </c>
      <c r="G831">
        <v>2276</v>
      </c>
      <c r="H831" s="19">
        <f t="shared" si="12"/>
        <v>2.2759999999999998</v>
      </c>
      <c r="I831">
        <v>112</v>
      </c>
      <c r="S831">
        <v>74</v>
      </c>
      <c r="T831">
        <v>68</v>
      </c>
      <c r="U831">
        <v>22.7</v>
      </c>
      <c r="V831">
        <v>23.3</v>
      </c>
      <c r="W831">
        <v>22</v>
      </c>
      <c r="X831">
        <v>1000.8</v>
      </c>
      <c r="Y831">
        <v>1000.9</v>
      </c>
      <c r="Z831">
        <v>1000.3</v>
      </c>
      <c r="AA831">
        <v>4.7</v>
      </c>
      <c r="AB831">
        <v>112</v>
      </c>
      <c r="AC831">
        <v>9.3000000000000007</v>
      </c>
      <c r="AD831">
        <v>2276</v>
      </c>
      <c r="AE831">
        <v>0</v>
      </c>
    </row>
    <row r="832" spans="1:31" x14ac:dyDescent="0.2">
      <c r="A832" t="s">
        <v>37</v>
      </c>
      <c r="B832" s="17">
        <v>42860.458333333336</v>
      </c>
      <c r="C832">
        <f>(D832+E832)/2</f>
        <v>27.3</v>
      </c>
      <c r="D832">
        <v>28</v>
      </c>
      <c r="E832">
        <v>26.6</v>
      </c>
      <c r="F832">
        <v>73</v>
      </c>
      <c r="G832">
        <v>1256</v>
      </c>
      <c r="H832" s="19">
        <f t="shared" si="12"/>
        <v>1.256</v>
      </c>
      <c r="I832">
        <v>118</v>
      </c>
      <c r="S832">
        <v>83</v>
      </c>
      <c r="T832">
        <v>72</v>
      </c>
      <c r="U832">
        <v>22.6</v>
      </c>
      <c r="V832">
        <v>23.4</v>
      </c>
      <c r="W832">
        <v>22.1</v>
      </c>
      <c r="X832">
        <v>1000.3</v>
      </c>
      <c r="Y832">
        <v>1000.3</v>
      </c>
      <c r="Z832">
        <v>999.6</v>
      </c>
      <c r="AA832">
        <v>3.4</v>
      </c>
      <c r="AB832">
        <v>118</v>
      </c>
      <c r="AC832">
        <v>8.3000000000000007</v>
      </c>
      <c r="AD832">
        <v>1256</v>
      </c>
      <c r="AE832">
        <v>0</v>
      </c>
    </row>
    <row r="833" spans="1:31" x14ac:dyDescent="0.2">
      <c r="A833" t="s">
        <v>37</v>
      </c>
      <c r="B833" s="17">
        <v>42860.416666666664</v>
      </c>
      <c r="C833">
        <f>(D833+E833)/2</f>
        <v>25.65</v>
      </c>
      <c r="D833">
        <v>26.6</v>
      </c>
      <c r="E833">
        <v>24.7</v>
      </c>
      <c r="F833">
        <v>83</v>
      </c>
      <c r="G833">
        <v>287</v>
      </c>
      <c r="H833" s="19">
        <f t="shared" si="12"/>
        <v>0.28699999999999998</v>
      </c>
      <c r="I833">
        <v>98</v>
      </c>
      <c r="S833">
        <v>89</v>
      </c>
      <c r="T833">
        <v>83</v>
      </c>
      <c r="U833">
        <v>23.4</v>
      </c>
      <c r="V833">
        <v>23.5</v>
      </c>
      <c r="W833">
        <v>22.7</v>
      </c>
      <c r="X833">
        <v>999.6</v>
      </c>
      <c r="Y833">
        <v>999.6</v>
      </c>
      <c r="Z833">
        <v>998.9</v>
      </c>
      <c r="AA833">
        <v>2.5</v>
      </c>
      <c r="AB833">
        <v>98</v>
      </c>
      <c r="AC833">
        <v>4.9000000000000004</v>
      </c>
      <c r="AD833">
        <v>287</v>
      </c>
      <c r="AE833">
        <v>0</v>
      </c>
    </row>
    <row r="834" spans="1:31" x14ac:dyDescent="0.2">
      <c r="A834" t="s">
        <v>37</v>
      </c>
      <c r="B834" s="17">
        <v>42860.375</v>
      </c>
      <c r="C834">
        <f>(D834+E834)/2</f>
        <v>25.15</v>
      </c>
      <c r="D834">
        <v>25.6</v>
      </c>
      <c r="E834">
        <v>24.7</v>
      </c>
      <c r="F834">
        <v>88</v>
      </c>
      <c r="G834">
        <v>17.07</v>
      </c>
      <c r="H834" s="19">
        <f t="shared" si="12"/>
        <v>1.7070000000000002E-2</v>
      </c>
      <c r="I834">
        <v>96</v>
      </c>
      <c r="S834">
        <v>88</v>
      </c>
      <c r="T834">
        <v>83</v>
      </c>
      <c r="U834">
        <v>22.7</v>
      </c>
      <c r="V834">
        <v>22.7</v>
      </c>
      <c r="W834">
        <v>22.3</v>
      </c>
      <c r="X834">
        <v>999</v>
      </c>
      <c r="Y834">
        <v>999</v>
      </c>
      <c r="Z834">
        <v>998.3</v>
      </c>
      <c r="AA834">
        <v>2.6</v>
      </c>
      <c r="AB834">
        <v>96</v>
      </c>
      <c r="AC834">
        <v>5.6</v>
      </c>
      <c r="AD834">
        <v>17.07</v>
      </c>
      <c r="AE834">
        <v>0.4</v>
      </c>
    </row>
    <row r="835" spans="1:31" x14ac:dyDescent="0.2">
      <c r="A835" t="s">
        <v>37</v>
      </c>
      <c r="B835" s="17">
        <v>42860.333333333336</v>
      </c>
      <c r="C835">
        <f>(D835+E835)/2</f>
        <v>25.5</v>
      </c>
      <c r="D835">
        <v>25.8</v>
      </c>
      <c r="E835">
        <v>25.2</v>
      </c>
      <c r="F835">
        <v>84</v>
      </c>
      <c r="G835">
        <v>-2.4500000000000002</v>
      </c>
      <c r="H835" s="19">
        <f t="shared" ref="H835:H898" si="13">G835/1000</f>
        <v>-2.4500000000000004E-3</v>
      </c>
      <c r="I835">
        <v>97</v>
      </c>
      <c r="S835">
        <v>84</v>
      </c>
      <c r="T835">
        <v>81</v>
      </c>
      <c r="U835">
        <v>22.4</v>
      </c>
      <c r="V835">
        <v>22.4</v>
      </c>
      <c r="W835">
        <v>22.2</v>
      </c>
      <c r="X835">
        <v>998.3</v>
      </c>
      <c r="Y835">
        <v>998.3</v>
      </c>
      <c r="Z835">
        <v>998.1</v>
      </c>
      <c r="AA835">
        <v>2.9</v>
      </c>
      <c r="AB835">
        <v>97</v>
      </c>
      <c r="AC835">
        <v>7.3</v>
      </c>
      <c r="AD835">
        <v>-2.4500000000000002</v>
      </c>
      <c r="AE835">
        <v>0</v>
      </c>
    </row>
    <row r="836" spans="1:31" x14ac:dyDescent="0.2">
      <c r="A836" t="s">
        <v>37</v>
      </c>
      <c r="B836" s="17">
        <v>42860.291666666664</v>
      </c>
      <c r="C836">
        <f>(D836+E836)/2</f>
        <v>25.45</v>
      </c>
      <c r="D836">
        <v>25.7</v>
      </c>
      <c r="E836">
        <v>25.2</v>
      </c>
      <c r="F836">
        <v>81</v>
      </c>
      <c r="G836">
        <v>-1.5</v>
      </c>
      <c r="H836" s="19">
        <f t="shared" si="13"/>
        <v>-1.5E-3</v>
      </c>
      <c r="I836">
        <v>112</v>
      </c>
      <c r="S836">
        <v>84</v>
      </c>
      <c r="T836">
        <v>80</v>
      </c>
      <c r="U836">
        <v>22.2</v>
      </c>
      <c r="V836">
        <v>22.3</v>
      </c>
      <c r="W836">
        <v>21.9</v>
      </c>
      <c r="X836">
        <v>998.3</v>
      </c>
      <c r="Y836">
        <v>998.4</v>
      </c>
      <c r="Z836">
        <v>998.3</v>
      </c>
      <c r="AA836">
        <v>2.8</v>
      </c>
      <c r="AB836">
        <v>112</v>
      </c>
      <c r="AC836">
        <v>5.4</v>
      </c>
      <c r="AD836">
        <v>-1.5</v>
      </c>
      <c r="AE836">
        <v>0</v>
      </c>
    </row>
    <row r="837" spans="1:31" x14ac:dyDescent="0.2">
      <c r="A837" t="s">
        <v>37</v>
      </c>
      <c r="B837" s="17">
        <v>42860.25</v>
      </c>
      <c r="C837">
        <f>(D837+E837)/2</f>
        <v>24.9</v>
      </c>
      <c r="D837">
        <v>25.3</v>
      </c>
      <c r="E837">
        <v>24.5</v>
      </c>
      <c r="F837">
        <v>84</v>
      </c>
      <c r="G837">
        <v>-2.2400000000000002</v>
      </c>
      <c r="H837" s="19">
        <f t="shared" si="13"/>
        <v>-2.2400000000000002E-3</v>
      </c>
      <c r="I837">
        <v>128</v>
      </c>
      <c r="S837">
        <v>90</v>
      </c>
      <c r="T837">
        <v>84</v>
      </c>
      <c r="U837">
        <v>22.3</v>
      </c>
      <c r="V837">
        <v>22.8</v>
      </c>
      <c r="W837">
        <v>22.3</v>
      </c>
      <c r="X837">
        <v>998.3</v>
      </c>
      <c r="Y837">
        <v>998.9</v>
      </c>
      <c r="Z837">
        <v>998.2</v>
      </c>
      <c r="AA837">
        <v>1.5</v>
      </c>
      <c r="AB837">
        <v>128</v>
      </c>
      <c r="AC837">
        <v>5.4</v>
      </c>
      <c r="AD837">
        <v>-2.2400000000000002</v>
      </c>
      <c r="AE837">
        <v>0</v>
      </c>
    </row>
    <row r="838" spans="1:31" x14ac:dyDescent="0.2">
      <c r="A838" t="s">
        <v>37</v>
      </c>
      <c r="B838" s="17">
        <v>42860.208333333336</v>
      </c>
      <c r="C838">
        <f>(D838+E838)/2</f>
        <v>24.4</v>
      </c>
      <c r="D838">
        <v>24.7</v>
      </c>
      <c r="E838">
        <v>24.1</v>
      </c>
      <c r="F838">
        <v>90</v>
      </c>
      <c r="G838">
        <v>-1.34</v>
      </c>
      <c r="H838" s="19">
        <f t="shared" si="13"/>
        <v>-1.34E-3</v>
      </c>
      <c r="I838">
        <v>100</v>
      </c>
      <c r="S838">
        <v>92</v>
      </c>
      <c r="T838">
        <v>90</v>
      </c>
      <c r="U838">
        <v>22.8</v>
      </c>
      <c r="V838">
        <v>23</v>
      </c>
      <c r="W838">
        <v>22.6</v>
      </c>
      <c r="X838">
        <v>998.9</v>
      </c>
      <c r="Y838">
        <v>999.3</v>
      </c>
      <c r="Z838">
        <v>998.9</v>
      </c>
      <c r="AA838">
        <v>3.3</v>
      </c>
      <c r="AB838">
        <v>100</v>
      </c>
      <c r="AC838">
        <v>9.1</v>
      </c>
      <c r="AD838">
        <v>-1.34</v>
      </c>
      <c r="AE838">
        <v>0</v>
      </c>
    </row>
    <row r="839" spans="1:31" x14ac:dyDescent="0.2">
      <c r="A839" t="s">
        <v>37</v>
      </c>
      <c r="B839" s="17">
        <v>42860.166666666664</v>
      </c>
      <c r="C839">
        <f>(D839+E839)/2</f>
        <v>25.1</v>
      </c>
      <c r="D839">
        <v>25.7</v>
      </c>
      <c r="E839">
        <v>24.5</v>
      </c>
      <c r="F839">
        <v>91</v>
      </c>
      <c r="G839">
        <v>-1.32</v>
      </c>
      <c r="H839" s="19">
        <f t="shared" si="13"/>
        <v>-1.32E-3</v>
      </c>
      <c r="I839">
        <v>84</v>
      </c>
      <c r="S839">
        <v>91</v>
      </c>
      <c r="T839">
        <v>87</v>
      </c>
      <c r="U839">
        <v>22.8</v>
      </c>
      <c r="V839">
        <v>23.6</v>
      </c>
      <c r="W839">
        <v>22.8</v>
      </c>
      <c r="X839">
        <v>999.3</v>
      </c>
      <c r="Y839">
        <v>999.8</v>
      </c>
      <c r="Z839">
        <v>999.3</v>
      </c>
      <c r="AA839">
        <v>5.3</v>
      </c>
      <c r="AB839">
        <v>84</v>
      </c>
      <c r="AC839">
        <v>9.1</v>
      </c>
      <c r="AD839">
        <v>-1.32</v>
      </c>
      <c r="AE839">
        <v>0.6</v>
      </c>
    </row>
    <row r="840" spans="1:31" x14ac:dyDescent="0.2">
      <c r="A840" t="s">
        <v>37</v>
      </c>
      <c r="B840" s="17">
        <v>42860.125</v>
      </c>
      <c r="C840">
        <f>(D840+E840)/2</f>
        <v>26</v>
      </c>
      <c r="D840">
        <v>26.3</v>
      </c>
      <c r="E840">
        <v>25.7</v>
      </c>
      <c r="F840">
        <v>87</v>
      </c>
      <c r="G840">
        <v>-1.27</v>
      </c>
      <c r="H840" s="19">
        <f t="shared" si="13"/>
        <v>-1.2700000000000001E-3</v>
      </c>
      <c r="I840">
        <v>78</v>
      </c>
      <c r="S840">
        <v>87</v>
      </c>
      <c r="T840">
        <v>84</v>
      </c>
      <c r="U840">
        <v>23.4</v>
      </c>
      <c r="V840">
        <v>23.6</v>
      </c>
      <c r="W840">
        <v>23.3</v>
      </c>
      <c r="X840">
        <v>999.8</v>
      </c>
      <c r="Y840">
        <v>1000.2</v>
      </c>
      <c r="Z840">
        <v>999.7</v>
      </c>
      <c r="AA840">
        <v>3</v>
      </c>
      <c r="AB840">
        <v>78</v>
      </c>
      <c r="AC840">
        <v>5</v>
      </c>
      <c r="AD840">
        <v>-1.27</v>
      </c>
      <c r="AE840">
        <v>0.2</v>
      </c>
    </row>
    <row r="841" spans="1:31" x14ac:dyDescent="0.2">
      <c r="A841" t="s">
        <v>37</v>
      </c>
      <c r="B841" s="17">
        <v>42860.083333333336</v>
      </c>
      <c r="C841">
        <f>(D841+E841)/2</f>
        <v>26.049999999999997</v>
      </c>
      <c r="D841">
        <v>26.2</v>
      </c>
      <c r="E841">
        <v>25.9</v>
      </c>
      <c r="F841">
        <v>87</v>
      </c>
      <c r="G841">
        <v>-0.82</v>
      </c>
      <c r="H841" s="19">
        <f t="shared" si="13"/>
        <v>-8.1999999999999998E-4</v>
      </c>
      <c r="I841">
        <v>80</v>
      </c>
      <c r="S841">
        <v>87</v>
      </c>
      <c r="T841">
        <v>83</v>
      </c>
      <c r="U841">
        <v>23.5</v>
      </c>
      <c r="V841">
        <v>23.5</v>
      </c>
      <c r="W841">
        <v>23.1</v>
      </c>
      <c r="X841">
        <v>1000.2</v>
      </c>
      <c r="Y841">
        <v>1000.5</v>
      </c>
      <c r="Z841">
        <v>1000.2</v>
      </c>
      <c r="AA841">
        <v>2</v>
      </c>
      <c r="AB841">
        <v>80</v>
      </c>
      <c r="AC841">
        <v>4.2</v>
      </c>
      <c r="AD841">
        <v>-0.82</v>
      </c>
      <c r="AE841">
        <v>0.2</v>
      </c>
    </row>
    <row r="842" spans="1:31" x14ac:dyDescent="0.2">
      <c r="A842" t="s">
        <v>37</v>
      </c>
      <c r="B842" s="17">
        <v>42860.041666666664</v>
      </c>
      <c r="C842">
        <f>(D842+E842)/2</f>
        <v>26.05</v>
      </c>
      <c r="D842">
        <v>26.3</v>
      </c>
      <c r="E842">
        <v>25.8</v>
      </c>
      <c r="F842">
        <v>83</v>
      </c>
      <c r="G842">
        <v>1.706</v>
      </c>
      <c r="H842" s="19">
        <f t="shared" si="13"/>
        <v>1.7060000000000001E-3</v>
      </c>
      <c r="I842">
        <v>105</v>
      </c>
      <c r="S842">
        <v>84</v>
      </c>
      <c r="T842">
        <v>83</v>
      </c>
      <c r="U842">
        <v>23.1</v>
      </c>
      <c r="V842">
        <v>23.1</v>
      </c>
      <c r="W842">
        <v>22.8</v>
      </c>
      <c r="X842">
        <v>1000.5</v>
      </c>
      <c r="Y842">
        <v>1000.6</v>
      </c>
      <c r="Z842">
        <v>1000.4</v>
      </c>
      <c r="AA842">
        <v>2.2000000000000002</v>
      </c>
      <c r="AB842">
        <v>105</v>
      </c>
      <c r="AC842">
        <v>6.1</v>
      </c>
      <c r="AD842">
        <v>1.706</v>
      </c>
      <c r="AE842">
        <v>0</v>
      </c>
    </row>
    <row r="843" spans="1:31" x14ac:dyDescent="0.2">
      <c r="A843" t="s">
        <v>37</v>
      </c>
      <c r="B843" s="17">
        <v>42860</v>
      </c>
      <c r="C843">
        <f>(D843+E843)/2</f>
        <v>25.65</v>
      </c>
      <c r="D843">
        <v>25.8</v>
      </c>
      <c r="E843">
        <v>25.5</v>
      </c>
      <c r="F843">
        <v>83</v>
      </c>
      <c r="G843">
        <v>0.17</v>
      </c>
      <c r="H843" s="19">
        <f t="shared" si="13"/>
        <v>1.7000000000000001E-4</v>
      </c>
      <c r="I843">
        <v>113</v>
      </c>
      <c r="S843">
        <v>84</v>
      </c>
      <c r="T843">
        <v>83</v>
      </c>
      <c r="U843">
        <v>22.8</v>
      </c>
      <c r="V843">
        <v>22.8</v>
      </c>
      <c r="W843">
        <v>22.5</v>
      </c>
      <c r="X843">
        <v>1000.4</v>
      </c>
      <c r="Y843">
        <v>1000.5</v>
      </c>
      <c r="Z843">
        <v>1000.1</v>
      </c>
      <c r="AA843">
        <v>3.2</v>
      </c>
      <c r="AB843">
        <v>113</v>
      </c>
      <c r="AC843">
        <v>5</v>
      </c>
      <c r="AD843">
        <v>0.17</v>
      </c>
      <c r="AE843">
        <v>0</v>
      </c>
    </row>
    <row r="844" spans="1:31" x14ac:dyDescent="0.2">
      <c r="A844" t="s">
        <v>37</v>
      </c>
      <c r="B844" s="17">
        <v>42861.958333333336</v>
      </c>
      <c r="C844">
        <f>(D844+E844)/2</f>
        <v>26.450000000000003</v>
      </c>
      <c r="D844">
        <v>26.8</v>
      </c>
      <c r="E844">
        <v>26.1</v>
      </c>
      <c r="F844">
        <v>78</v>
      </c>
      <c r="G844">
        <v>-3.02</v>
      </c>
      <c r="H844" s="19">
        <f t="shared" si="13"/>
        <v>-3.0200000000000001E-3</v>
      </c>
      <c r="I844">
        <v>88</v>
      </c>
      <c r="S844">
        <v>79</v>
      </c>
      <c r="T844">
        <v>75</v>
      </c>
      <c r="U844">
        <v>22.3</v>
      </c>
      <c r="V844">
        <v>22.3</v>
      </c>
      <c r="W844">
        <v>22.1</v>
      </c>
      <c r="X844">
        <v>999.7</v>
      </c>
      <c r="Y844">
        <v>999.7</v>
      </c>
      <c r="Z844">
        <v>999</v>
      </c>
      <c r="AA844">
        <v>1.9</v>
      </c>
      <c r="AB844">
        <v>88</v>
      </c>
      <c r="AC844">
        <v>4</v>
      </c>
      <c r="AD844">
        <v>-3.02</v>
      </c>
      <c r="AE844">
        <v>0</v>
      </c>
    </row>
    <row r="845" spans="1:31" x14ac:dyDescent="0.2">
      <c r="A845" t="s">
        <v>37</v>
      </c>
      <c r="B845" s="17">
        <v>42861.916666666664</v>
      </c>
      <c r="C845">
        <f>(D845+E845)/2</f>
        <v>27.05</v>
      </c>
      <c r="D845">
        <v>27.6</v>
      </c>
      <c r="E845">
        <v>26.5</v>
      </c>
      <c r="F845">
        <v>77</v>
      </c>
      <c r="G845">
        <v>-3.54</v>
      </c>
      <c r="H845" s="19">
        <f t="shared" si="13"/>
        <v>-3.5400000000000002E-3</v>
      </c>
      <c r="I845">
        <v>90</v>
      </c>
      <c r="S845">
        <v>78</v>
      </c>
      <c r="T845">
        <v>75</v>
      </c>
      <c r="U845">
        <v>22.2</v>
      </c>
      <c r="V845">
        <v>22.8</v>
      </c>
      <c r="W845">
        <v>22.2</v>
      </c>
      <c r="X845">
        <v>999</v>
      </c>
      <c r="Y845">
        <v>999</v>
      </c>
      <c r="Z845">
        <v>998.1</v>
      </c>
      <c r="AA845">
        <v>2.4</v>
      </c>
      <c r="AB845">
        <v>90</v>
      </c>
      <c r="AC845">
        <v>5.2</v>
      </c>
      <c r="AD845">
        <v>-3.54</v>
      </c>
      <c r="AE845">
        <v>0</v>
      </c>
    </row>
    <row r="846" spans="1:31" x14ac:dyDescent="0.2">
      <c r="A846" t="s">
        <v>37</v>
      </c>
      <c r="B846" s="17">
        <v>42861.875</v>
      </c>
      <c r="C846">
        <f>(D846+E846)/2</f>
        <v>28.700000000000003</v>
      </c>
      <c r="D846">
        <v>29.8</v>
      </c>
      <c r="E846">
        <v>27.6</v>
      </c>
      <c r="F846">
        <v>75</v>
      </c>
      <c r="G846">
        <v>31.17</v>
      </c>
      <c r="H846" s="19">
        <f t="shared" si="13"/>
        <v>3.1170000000000003E-2</v>
      </c>
      <c r="I846">
        <v>90</v>
      </c>
      <c r="S846">
        <v>75</v>
      </c>
      <c r="T846">
        <v>61</v>
      </c>
      <c r="U846">
        <v>22.7</v>
      </c>
      <c r="V846">
        <v>22.7</v>
      </c>
      <c r="W846">
        <v>21.4</v>
      </c>
      <c r="X846">
        <v>998.1</v>
      </c>
      <c r="Y846">
        <v>998.1</v>
      </c>
      <c r="Z846">
        <v>997.2</v>
      </c>
      <c r="AA846">
        <v>3.4</v>
      </c>
      <c r="AB846">
        <v>90</v>
      </c>
      <c r="AC846">
        <v>5.0999999999999996</v>
      </c>
      <c r="AD846">
        <v>31.17</v>
      </c>
      <c r="AE846">
        <v>0</v>
      </c>
    </row>
    <row r="847" spans="1:31" x14ac:dyDescent="0.2">
      <c r="A847" t="s">
        <v>37</v>
      </c>
      <c r="B847" s="17">
        <v>42861.833333333336</v>
      </c>
      <c r="C847">
        <f>(D847+E847)/2</f>
        <v>30.200000000000003</v>
      </c>
      <c r="D847">
        <v>30.6</v>
      </c>
      <c r="E847">
        <v>29.8</v>
      </c>
      <c r="F847">
        <v>61</v>
      </c>
      <c r="G847">
        <v>663.3</v>
      </c>
      <c r="H847" s="19">
        <f t="shared" si="13"/>
        <v>0.6633</v>
      </c>
      <c r="I847">
        <v>122</v>
      </c>
      <c r="S847">
        <v>63</v>
      </c>
      <c r="T847">
        <v>57</v>
      </c>
      <c r="U847">
        <v>21.5</v>
      </c>
      <c r="V847">
        <v>22.6</v>
      </c>
      <c r="W847">
        <v>21</v>
      </c>
      <c r="X847">
        <v>997.2</v>
      </c>
      <c r="Y847">
        <v>997.2</v>
      </c>
      <c r="Z847">
        <v>997.1</v>
      </c>
      <c r="AA847">
        <v>2.2999999999999998</v>
      </c>
      <c r="AB847">
        <v>122</v>
      </c>
      <c r="AC847">
        <v>4.5</v>
      </c>
      <c r="AD847">
        <v>663.3</v>
      </c>
      <c r="AE847">
        <v>0</v>
      </c>
    </row>
    <row r="848" spans="1:31" x14ac:dyDescent="0.2">
      <c r="A848" t="s">
        <v>37</v>
      </c>
      <c r="B848" s="17">
        <v>42861.791666666664</v>
      </c>
      <c r="C848">
        <f>(D848+E848)/2</f>
        <v>30.25</v>
      </c>
      <c r="D848">
        <v>31.1</v>
      </c>
      <c r="E848">
        <v>29.4</v>
      </c>
      <c r="F848">
        <v>61</v>
      </c>
      <c r="G848">
        <v>1206</v>
      </c>
      <c r="H848" s="19">
        <f t="shared" si="13"/>
        <v>1.206</v>
      </c>
      <c r="I848">
        <v>120</v>
      </c>
      <c r="S848">
        <v>67</v>
      </c>
      <c r="T848">
        <v>59</v>
      </c>
      <c r="U848">
        <v>21.9</v>
      </c>
      <c r="V848">
        <v>23.3</v>
      </c>
      <c r="W848">
        <v>21.9</v>
      </c>
      <c r="X848">
        <v>997.2</v>
      </c>
      <c r="Y848">
        <v>997.3</v>
      </c>
      <c r="Z848">
        <v>997.1</v>
      </c>
      <c r="AA848">
        <v>2.2000000000000002</v>
      </c>
      <c r="AB848">
        <v>120</v>
      </c>
      <c r="AC848">
        <v>6.1</v>
      </c>
      <c r="AD848">
        <v>1206</v>
      </c>
      <c r="AE848">
        <v>0</v>
      </c>
    </row>
    <row r="849" spans="1:31" x14ac:dyDescent="0.2">
      <c r="A849" t="s">
        <v>37</v>
      </c>
      <c r="B849" s="17">
        <v>42861.75</v>
      </c>
      <c r="C849">
        <f>(D849+E849)/2</f>
        <v>31</v>
      </c>
      <c r="D849">
        <v>31.9</v>
      </c>
      <c r="E849">
        <v>30.1</v>
      </c>
      <c r="F849">
        <v>61</v>
      </c>
      <c r="G849">
        <v>2231</v>
      </c>
      <c r="H849" s="19">
        <f t="shared" si="13"/>
        <v>2.2309999999999999</v>
      </c>
      <c r="I849">
        <v>109</v>
      </c>
      <c r="S849">
        <v>64</v>
      </c>
      <c r="T849">
        <v>59</v>
      </c>
      <c r="U849">
        <v>22.3</v>
      </c>
      <c r="V849">
        <v>23.5</v>
      </c>
      <c r="W849">
        <v>22.2</v>
      </c>
      <c r="X849">
        <v>997.2</v>
      </c>
      <c r="Y849">
        <v>997.4</v>
      </c>
      <c r="Z849">
        <v>997.2</v>
      </c>
      <c r="AA849">
        <v>3.8</v>
      </c>
      <c r="AB849">
        <v>109</v>
      </c>
      <c r="AC849">
        <v>7.3</v>
      </c>
      <c r="AD849">
        <v>2231</v>
      </c>
      <c r="AE849">
        <v>0</v>
      </c>
    </row>
    <row r="850" spans="1:31" x14ac:dyDescent="0.2">
      <c r="A850" t="s">
        <v>37</v>
      </c>
      <c r="B850" s="17">
        <v>42861.708333333336</v>
      </c>
      <c r="C850">
        <f>(D850+E850)/2</f>
        <v>31.35</v>
      </c>
      <c r="D850">
        <v>32.200000000000003</v>
      </c>
      <c r="E850">
        <v>30.5</v>
      </c>
      <c r="F850">
        <v>61</v>
      </c>
      <c r="G850">
        <v>2821</v>
      </c>
      <c r="H850" s="19">
        <f t="shared" si="13"/>
        <v>2.8210000000000002</v>
      </c>
      <c r="I850">
        <v>91</v>
      </c>
      <c r="S850">
        <v>64</v>
      </c>
      <c r="T850">
        <v>57</v>
      </c>
      <c r="U850">
        <v>23.1</v>
      </c>
      <c r="V850">
        <v>24.1</v>
      </c>
      <c r="W850">
        <v>21.8</v>
      </c>
      <c r="X850">
        <v>997.4</v>
      </c>
      <c r="Y850">
        <v>998.4</v>
      </c>
      <c r="Z850">
        <v>997.4</v>
      </c>
      <c r="AA850">
        <v>4.3</v>
      </c>
      <c r="AB850">
        <v>91</v>
      </c>
      <c r="AC850">
        <v>7</v>
      </c>
      <c r="AD850">
        <v>2821</v>
      </c>
      <c r="AE850">
        <v>0</v>
      </c>
    </row>
    <row r="851" spans="1:31" x14ac:dyDescent="0.2">
      <c r="A851" t="s">
        <v>37</v>
      </c>
      <c r="B851" s="17">
        <v>42861.666666666664</v>
      </c>
      <c r="C851">
        <f>(D851+E851)/2</f>
        <v>31</v>
      </c>
      <c r="D851">
        <v>31.6</v>
      </c>
      <c r="E851">
        <v>30.4</v>
      </c>
      <c r="F851">
        <v>58</v>
      </c>
      <c r="G851">
        <v>3233</v>
      </c>
      <c r="H851" s="19">
        <f t="shared" si="13"/>
        <v>3.2330000000000001</v>
      </c>
      <c r="I851">
        <v>121</v>
      </c>
      <c r="S851">
        <v>64</v>
      </c>
      <c r="T851">
        <v>56</v>
      </c>
      <c r="U851">
        <v>21.7</v>
      </c>
      <c r="V851">
        <v>23.7</v>
      </c>
      <c r="W851">
        <v>21.3</v>
      </c>
      <c r="X851">
        <v>998.4</v>
      </c>
      <c r="Y851">
        <v>999.2</v>
      </c>
      <c r="Z851">
        <v>998.4</v>
      </c>
      <c r="AA851">
        <v>3</v>
      </c>
      <c r="AB851">
        <v>121</v>
      </c>
      <c r="AC851">
        <v>7.4</v>
      </c>
      <c r="AD851">
        <v>3233</v>
      </c>
      <c r="AE851">
        <v>0</v>
      </c>
    </row>
    <row r="852" spans="1:31" x14ac:dyDescent="0.2">
      <c r="A852" t="s">
        <v>37</v>
      </c>
      <c r="B852" s="17">
        <v>42861.625</v>
      </c>
      <c r="C852">
        <f>(D852+E852)/2</f>
        <v>30.3</v>
      </c>
      <c r="D852">
        <v>31.1</v>
      </c>
      <c r="E852">
        <v>29.5</v>
      </c>
      <c r="F852">
        <v>60</v>
      </c>
      <c r="G852">
        <v>2751</v>
      </c>
      <c r="H852" s="19">
        <f t="shared" si="13"/>
        <v>2.7509999999999999</v>
      </c>
      <c r="I852">
        <v>126</v>
      </c>
      <c r="S852">
        <v>65</v>
      </c>
      <c r="T852">
        <v>58</v>
      </c>
      <c r="U852">
        <v>21.7</v>
      </c>
      <c r="V852">
        <v>22.9</v>
      </c>
      <c r="W852">
        <v>21</v>
      </c>
      <c r="X852">
        <v>999.2</v>
      </c>
      <c r="Y852">
        <v>1000.1</v>
      </c>
      <c r="Z852">
        <v>999.2</v>
      </c>
      <c r="AA852">
        <v>3.6</v>
      </c>
      <c r="AB852">
        <v>126</v>
      </c>
      <c r="AC852">
        <v>7.7</v>
      </c>
      <c r="AD852">
        <v>2751</v>
      </c>
      <c r="AE852">
        <v>0</v>
      </c>
    </row>
    <row r="853" spans="1:31" x14ac:dyDescent="0.2">
      <c r="A853" t="s">
        <v>37</v>
      </c>
      <c r="B853" s="17">
        <v>42861.583333333336</v>
      </c>
      <c r="C853">
        <f>(D853+E853)/2</f>
        <v>30.1</v>
      </c>
      <c r="D853">
        <v>30.9</v>
      </c>
      <c r="E853">
        <v>29.3</v>
      </c>
      <c r="F853">
        <v>63</v>
      </c>
      <c r="G853">
        <v>2794</v>
      </c>
      <c r="H853" s="19">
        <f t="shared" si="13"/>
        <v>2.794</v>
      </c>
      <c r="I853">
        <v>113</v>
      </c>
      <c r="S853">
        <v>66</v>
      </c>
      <c r="T853">
        <v>61</v>
      </c>
      <c r="U853">
        <v>22.9</v>
      </c>
      <c r="V853">
        <v>23.1</v>
      </c>
      <c r="W853">
        <v>21.2</v>
      </c>
      <c r="X853">
        <v>1000</v>
      </c>
      <c r="Y853">
        <v>1000.4</v>
      </c>
      <c r="Z853">
        <v>1000</v>
      </c>
      <c r="AA853">
        <v>3.7</v>
      </c>
      <c r="AB853">
        <v>113</v>
      </c>
      <c r="AC853">
        <v>8.1</v>
      </c>
      <c r="AD853">
        <v>2794</v>
      </c>
      <c r="AE853">
        <v>0</v>
      </c>
    </row>
    <row r="854" spans="1:31" x14ac:dyDescent="0.2">
      <c r="A854" t="s">
        <v>37</v>
      </c>
      <c r="B854" s="17">
        <v>42861.541666666664</v>
      </c>
      <c r="C854">
        <f>(D854+E854)/2</f>
        <v>29.5</v>
      </c>
      <c r="D854">
        <v>30.1</v>
      </c>
      <c r="E854">
        <v>28.9</v>
      </c>
      <c r="F854">
        <v>65</v>
      </c>
      <c r="G854">
        <v>2891</v>
      </c>
      <c r="H854" s="19">
        <f t="shared" si="13"/>
        <v>2.891</v>
      </c>
      <c r="I854">
        <v>120</v>
      </c>
      <c r="S854">
        <v>66</v>
      </c>
      <c r="T854">
        <v>62</v>
      </c>
      <c r="U854">
        <v>22.4</v>
      </c>
      <c r="V854">
        <v>22.8</v>
      </c>
      <c r="W854">
        <v>21.4</v>
      </c>
      <c r="X854">
        <v>1000.4</v>
      </c>
      <c r="Y854">
        <v>1000.4</v>
      </c>
      <c r="Z854">
        <v>1000.2</v>
      </c>
      <c r="AA854">
        <v>4</v>
      </c>
      <c r="AB854">
        <v>120</v>
      </c>
      <c r="AC854">
        <v>8.5</v>
      </c>
      <c r="AD854">
        <v>2891</v>
      </c>
      <c r="AE854">
        <v>0</v>
      </c>
    </row>
    <row r="855" spans="1:31" x14ac:dyDescent="0.2">
      <c r="A855" t="s">
        <v>37</v>
      </c>
      <c r="B855" s="17">
        <v>42861.5</v>
      </c>
      <c r="C855">
        <f>(D855+E855)/2</f>
        <v>28.5</v>
      </c>
      <c r="D855">
        <v>29.2</v>
      </c>
      <c r="E855">
        <v>27.8</v>
      </c>
      <c r="F855">
        <v>65</v>
      </c>
      <c r="G855">
        <v>2195</v>
      </c>
      <c r="H855" s="19">
        <f t="shared" si="13"/>
        <v>2.1949999999999998</v>
      </c>
      <c r="I855">
        <v>106</v>
      </c>
      <c r="S855">
        <v>70</v>
      </c>
      <c r="T855">
        <v>64</v>
      </c>
      <c r="U855">
        <v>21.7</v>
      </c>
      <c r="V855">
        <v>22.7</v>
      </c>
      <c r="W855">
        <v>21.3</v>
      </c>
      <c r="X855">
        <v>1000.3</v>
      </c>
      <c r="Y855">
        <v>1000.4</v>
      </c>
      <c r="Z855">
        <v>1000.2</v>
      </c>
      <c r="AA855">
        <v>3.9</v>
      </c>
      <c r="AB855">
        <v>106</v>
      </c>
      <c r="AC855">
        <v>7.7</v>
      </c>
      <c r="AD855">
        <v>2195</v>
      </c>
      <c r="AE855">
        <v>0</v>
      </c>
    </row>
    <row r="856" spans="1:31" x14ac:dyDescent="0.2">
      <c r="A856" t="s">
        <v>37</v>
      </c>
      <c r="B856" s="17">
        <v>42861.458333333336</v>
      </c>
      <c r="C856">
        <f>(D856+E856)/2</f>
        <v>27.55</v>
      </c>
      <c r="D856">
        <v>28</v>
      </c>
      <c r="E856">
        <v>27.1</v>
      </c>
      <c r="F856">
        <v>68</v>
      </c>
      <c r="G856">
        <v>1368</v>
      </c>
      <c r="H856" s="19">
        <f t="shared" si="13"/>
        <v>1.3680000000000001</v>
      </c>
      <c r="I856">
        <v>130</v>
      </c>
      <c r="S856">
        <v>76</v>
      </c>
      <c r="T856">
        <v>68</v>
      </c>
      <c r="U856">
        <v>21.4</v>
      </c>
      <c r="V856">
        <v>22.8</v>
      </c>
      <c r="W856">
        <v>21.3</v>
      </c>
      <c r="X856">
        <v>1000.4</v>
      </c>
      <c r="Y856">
        <v>1000.4</v>
      </c>
      <c r="Z856">
        <v>999.9</v>
      </c>
      <c r="AA856">
        <v>4.5</v>
      </c>
      <c r="AB856">
        <v>130</v>
      </c>
      <c r="AC856">
        <v>8.4</v>
      </c>
      <c r="AD856">
        <v>1368</v>
      </c>
      <c r="AE856">
        <v>0</v>
      </c>
    </row>
    <row r="857" spans="1:31" x14ac:dyDescent="0.2">
      <c r="A857" t="s">
        <v>37</v>
      </c>
      <c r="B857" s="17">
        <v>42861.416666666664</v>
      </c>
      <c r="C857">
        <f>(D857+E857)/2</f>
        <v>26.200000000000003</v>
      </c>
      <c r="D857">
        <v>27.3</v>
      </c>
      <c r="E857">
        <v>25.1</v>
      </c>
      <c r="F857">
        <v>76</v>
      </c>
      <c r="G857">
        <v>408.7</v>
      </c>
      <c r="H857" s="19">
        <f t="shared" si="13"/>
        <v>0.40870000000000001</v>
      </c>
      <c r="I857">
        <v>130</v>
      </c>
      <c r="S857">
        <v>83</v>
      </c>
      <c r="T857">
        <v>76</v>
      </c>
      <c r="U857">
        <v>22.6</v>
      </c>
      <c r="V857">
        <v>22.9</v>
      </c>
      <c r="W857">
        <v>21.9</v>
      </c>
      <c r="X857">
        <v>999.9</v>
      </c>
      <c r="Y857">
        <v>999.9</v>
      </c>
      <c r="Z857">
        <v>999.1</v>
      </c>
      <c r="AA857">
        <v>2.8</v>
      </c>
      <c r="AB857">
        <v>130</v>
      </c>
      <c r="AC857">
        <v>5.8</v>
      </c>
      <c r="AD857">
        <v>408.7</v>
      </c>
      <c r="AE857">
        <v>0</v>
      </c>
    </row>
    <row r="858" spans="1:31" x14ac:dyDescent="0.2">
      <c r="A858" t="s">
        <v>37</v>
      </c>
      <c r="B858" s="17">
        <v>42861.375</v>
      </c>
      <c r="C858">
        <f>(D858+E858)/2</f>
        <v>25.299999999999997</v>
      </c>
      <c r="D858">
        <v>25.7</v>
      </c>
      <c r="E858">
        <v>24.9</v>
      </c>
      <c r="F858">
        <v>82</v>
      </c>
      <c r="G858">
        <v>12.59</v>
      </c>
      <c r="H858" s="19">
        <f t="shared" si="13"/>
        <v>1.259E-2</v>
      </c>
      <c r="I858">
        <v>89</v>
      </c>
      <c r="S858">
        <v>82</v>
      </c>
      <c r="T858">
        <v>77</v>
      </c>
      <c r="U858">
        <v>21.9</v>
      </c>
      <c r="V858">
        <v>22</v>
      </c>
      <c r="W858">
        <v>21.1</v>
      </c>
      <c r="X858">
        <v>999.1</v>
      </c>
      <c r="Y858">
        <v>999.1</v>
      </c>
      <c r="Z858">
        <v>997.9</v>
      </c>
      <c r="AA858">
        <v>1.6</v>
      </c>
      <c r="AB858">
        <v>89</v>
      </c>
      <c r="AC858">
        <v>5.2</v>
      </c>
      <c r="AD858">
        <v>12.59</v>
      </c>
      <c r="AE858">
        <v>0</v>
      </c>
    </row>
    <row r="859" spans="1:31" x14ac:dyDescent="0.2">
      <c r="A859" t="s">
        <v>37</v>
      </c>
      <c r="B859" s="17">
        <v>42861.333333333336</v>
      </c>
      <c r="C859">
        <f>(D859+E859)/2</f>
        <v>25.5</v>
      </c>
      <c r="D859">
        <v>25.9</v>
      </c>
      <c r="E859">
        <v>25.1</v>
      </c>
      <c r="F859">
        <v>77</v>
      </c>
      <c r="G859">
        <v>-3.54</v>
      </c>
      <c r="H859" s="19">
        <f t="shared" si="13"/>
        <v>-3.5400000000000002E-3</v>
      </c>
      <c r="I859">
        <v>140</v>
      </c>
      <c r="S859">
        <v>79</v>
      </c>
      <c r="T859">
        <v>74</v>
      </c>
      <c r="U859">
        <v>21.3</v>
      </c>
      <c r="V859">
        <v>21.6</v>
      </c>
      <c r="W859">
        <v>20.8</v>
      </c>
      <c r="X859">
        <v>997.9</v>
      </c>
      <c r="Y859">
        <v>997.9</v>
      </c>
      <c r="Z859">
        <v>997.1</v>
      </c>
      <c r="AA859">
        <v>2</v>
      </c>
      <c r="AB859">
        <v>140</v>
      </c>
      <c r="AC859">
        <v>6.2</v>
      </c>
      <c r="AD859">
        <v>-3.54</v>
      </c>
      <c r="AE859">
        <v>0</v>
      </c>
    </row>
    <row r="860" spans="1:31" x14ac:dyDescent="0.2">
      <c r="A860" t="s">
        <v>37</v>
      </c>
      <c r="B860" s="17">
        <v>42861.291666666664</v>
      </c>
      <c r="C860">
        <f>(D860+E860)/2</f>
        <v>24.85</v>
      </c>
      <c r="D860">
        <v>25.6</v>
      </c>
      <c r="E860">
        <v>24.1</v>
      </c>
      <c r="F860">
        <v>75</v>
      </c>
      <c r="G860">
        <v>-3.54</v>
      </c>
      <c r="H860" s="19">
        <f t="shared" si="13"/>
        <v>-3.5400000000000002E-3</v>
      </c>
      <c r="I860">
        <v>124</v>
      </c>
      <c r="S860">
        <v>82</v>
      </c>
      <c r="T860">
        <v>75</v>
      </c>
      <c r="U860">
        <v>20.8</v>
      </c>
      <c r="V860">
        <v>21.1</v>
      </c>
      <c r="W860">
        <v>20.2</v>
      </c>
      <c r="X860">
        <v>997.1</v>
      </c>
      <c r="Y860">
        <v>997.2</v>
      </c>
      <c r="Z860">
        <v>997.1</v>
      </c>
      <c r="AA860">
        <v>2.7</v>
      </c>
      <c r="AB860">
        <v>124</v>
      </c>
      <c r="AC860">
        <v>6.2</v>
      </c>
      <c r="AD860">
        <v>-3.54</v>
      </c>
      <c r="AE860">
        <v>0</v>
      </c>
    </row>
    <row r="861" spans="1:31" x14ac:dyDescent="0.2">
      <c r="A861" t="s">
        <v>37</v>
      </c>
      <c r="B861" s="17">
        <v>42861.25</v>
      </c>
      <c r="C861">
        <f>(D861+E861)/2</f>
        <v>25</v>
      </c>
      <c r="D861">
        <v>25.5</v>
      </c>
      <c r="E861">
        <v>24.5</v>
      </c>
      <c r="F861">
        <v>76</v>
      </c>
      <c r="G861">
        <v>-3.54</v>
      </c>
      <c r="H861" s="19">
        <f t="shared" si="13"/>
        <v>-3.5400000000000002E-3</v>
      </c>
      <c r="I861">
        <v>275</v>
      </c>
      <c r="S861">
        <v>77</v>
      </c>
      <c r="T861">
        <v>72</v>
      </c>
      <c r="U861">
        <v>20.399999999999999</v>
      </c>
      <c r="V861">
        <v>20.6</v>
      </c>
      <c r="W861">
        <v>19.7</v>
      </c>
      <c r="X861">
        <v>997.1</v>
      </c>
      <c r="Y861">
        <v>997.3</v>
      </c>
      <c r="Z861">
        <v>997.1</v>
      </c>
      <c r="AA861">
        <v>0.9</v>
      </c>
      <c r="AB861">
        <v>275</v>
      </c>
      <c r="AC861">
        <v>4.3</v>
      </c>
      <c r="AD861">
        <v>-3.54</v>
      </c>
      <c r="AE861">
        <v>0</v>
      </c>
    </row>
    <row r="862" spans="1:31" x14ac:dyDescent="0.2">
      <c r="A862" t="s">
        <v>37</v>
      </c>
      <c r="B862" s="17">
        <v>42861.208333333336</v>
      </c>
      <c r="C862">
        <f>(D862+E862)/2</f>
        <v>24.65</v>
      </c>
      <c r="D862">
        <v>25.5</v>
      </c>
      <c r="E862">
        <v>23.8</v>
      </c>
      <c r="F862">
        <v>74</v>
      </c>
      <c r="G862">
        <v>-3.54</v>
      </c>
      <c r="H862" s="19">
        <f t="shared" si="13"/>
        <v>-3.5400000000000002E-3</v>
      </c>
      <c r="I862">
        <v>350</v>
      </c>
      <c r="S862">
        <v>80</v>
      </c>
      <c r="T862">
        <v>72</v>
      </c>
      <c r="U862">
        <v>20.100000000000001</v>
      </c>
      <c r="V862">
        <v>20.6</v>
      </c>
      <c r="W862">
        <v>19.5</v>
      </c>
      <c r="X862">
        <v>997.3</v>
      </c>
      <c r="Y862">
        <v>997.9</v>
      </c>
      <c r="Z862">
        <v>997.3</v>
      </c>
      <c r="AA862">
        <v>1.7</v>
      </c>
      <c r="AB862">
        <v>350</v>
      </c>
      <c r="AC862">
        <v>3.4</v>
      </c>
      <c r="AD862">
        <v>-3.54</v>
      </c>
      <c r="AE862">
        <v>0</v>
      </c>
    </row>
    <row r="863" spans="1:31" x14ac:dyDescent="0.2">
      <c r="A863" t="s">
        <v>37</v>
      </c>
      <c r="B863" s="17">
        <v>42861.166666666664</v>
      </c>
      <c r="C863">
        <f>(D863+E863)/2</f>
        <v>24.7</v>
      </c>
      <c r="D863">
        <v>25.2</v>
      </c>
      <c r="E863">
        <v>24.2</v>
      </c>
      <c r="F863">
        <v>79</v>
      </c>
      <c r="G863">
        <v>-3.54</v>
      </c>
      <c r="H863" s="19">
        <f t="shared" si="13"/>
        <v>-3.5400000000000002E-3</v>
      </c>
      <c r="I863">
        <v>300</v>
      </c>
      <c r="S863">
        <v>81</v>
      </c>
      <c r="T863">
        <v>79</v>
      </c>
      <c r="U863">
        <v>20.2</v>
      </c>
      <c r="V863">
        <v>21.4</v>
      </c>
      <c r="W863">
        <v>20.2</v>
      </c>
      <c r="X863">
        <v>997.9</v>
      </c>
      <c r="Y863">
        <v>999.6</v>
      </c>
      <c r="Z863">
        <v>997.9</v>
      </c>
      <c r="AA863">
        <v>1</v>
      </c>
      <c r="AB863">
        <v>300</v>
      </c>
      <c r="AC863">
        <v>3.1</v>
      </c>
      <c r="AD863">
        <v>-3.54</v>
      </c>
      <c r="AE863">
        <v>0</v>
      </c>
    </row>
    <row r="864" spans="1:31" x14ac:dyDescent="0.2">
      <c r="A864" t="s">
        <v>37</v>
      </c>
      <c r="B864" s="17">
        <v>42861.125</v>
      </c>
      <c r="C864">
        <f>(D864+E864)/2</f>
        <v>25</v>
      </c>
      <c r="D864">
        <v>25.5</v>
      </c>
      <c r="E864">
        <v>24.5</v>
      </c>
      <c r="F864">
        <v>81</v>
      </c>
      <c r="G864">
        <v>-3.54</v>
      </c>
      <c r="H864" s="19">
        <f t="shared" si="13"/>
        <v>-3.5400000000000002E-3</v>
      </c>
      <c r="I864">
        <v>331</v>
      </c>
      <c r="S864">
        <v>84</v>
      </c>
      <c r="T864">
        <v>80</v>
      </c>
      <c r="U864">
        <v>21.4</v>
      </c>
      <c r="V864">
        <v>22</v>
      </c>
      <c r="W864">
        <v>21.1</v>
      </c>
      <c r="X864">
        <v>999.6</v>
      </c>
      <c r="Y864">
        <v>1000.4</v>
      </c>
      <c r="Z864">
        <v>999.6</v>
      </c>
      <c r="AA864">
        <v>1</v>
      </c>
      <c r="AB864">
        <v>331</v>
      </c>
      <c r="AC864">
        <v>3.1</v>
      </c>
      <c r="AD864">
        <v>-3.54</v>
      </c>
      <c r="AE864">
        <v>0</v>
      </c>
    </row>
    <row r="865" spans="1:31" x14ac:dyDescent="0.2">
      <c r="A865" t="s">
        <v>37</v>
      </c>
      <c r="B865" s="17">
        <v>42861.083333333336</v>
      </c>
      <c r="C865">
        <f>(D865+E865)/2</f>
        <v>25.3</v>
      </c>
      <c r="D865">
        <v>25.8</v>
      </c>
      <c r="E865">
        <v>24.8</v>
      </c>
      <c r="F865">
        <v>83</v>
      </c>
      <c r="G865">
        <v>-3.54</v>
      </c>
      <c r="H865" s="19">
        <f t="shared" si="13"/>
        <v>-3.5400000000000002E-3</v>
      </c>
      <c r="I865">
        <v>315</v>
      </c>
      <c r="S865">
        <v>83</v>
      </c>
      <c r="T865">
        <v>79</v>
      </c>
      <c r="U865">
        <v>21.7</v>
      </c>
      <c r="V865">
        <v>22</v>
      </c>
      <c r="W865">
        <v>21.6</v>
      </c>
      <c r="X865">
        <v>1000.4</v>
      </c>
      <c r="Y865">
        <v>1001.1</v>
      </c>
      <c r="Z865">
        <v>1000.4</v>
      </c>
      <c r="AA865">
        <v>0.8</v>
      </c>
      <c r="AB865">
        <v>315</v>
      </c>
      <c r="AC865">
        <v>5</v>
      </c>
      <c r="AD865">
        <v>-3.54</v>
      </c>
      <c r="AE865">
        <v>0</v>
      </c>
    </row>
    <row r="866" spans="1:31" x14ac:dyDescent="0.2">
      <c r="A866" t="s">
        <v>37</v>
      </c>
      <c r="B866" s="17">
        <v>42861.041666666664</v>
      </c>
      <c r="C866">
        <f>(D866+E866)/2</f>
        <v>25.799999999999997</v>
      </c>
      <c r="D866">
        <v>25.9</v>
      </c>
      <c r="E866">
        <v>25.7</v>
      </c>
      <c r="F866">
        <v>79</v>
      </c>
      <c r="G866">
        <v>-3.54</v>
      </c>
      <c r="H866" s="19">
        <f t="shared" si="13"/>
        <v>-3.5400000000000002E-3</v>
      </c>
      <c r="I866">
        <v>136</v>
      </c>
      <c r="S866">
        <v>80</v>
      </c>
      <c r="T866">
        <v>79</v>
      </c>
      <c r="U866">
        <v>21.9</v>
      </c>
      <c r="V866">
        <v>22.2</v>
      </c>
      <c r="W866">
        <v>21.8</v>
      </c>
      <c r="X866">
        <v>1001.1</v>
      </c>
      <c r="Y866">
        <v>1001.1</v>
      </c>
      <c r="Z866">
        <v>1001</v>
      </c>
      <c r="AA866">
        <v>2.5</v>
      </c>
      <c r="AB866">
        <v>136</v>
      </c>
      <c r="AC866">
        <v>5.2</v>
      </c>
      <c r="AD866">
        <v>-3.54</v>
      </c>
      <c r="AE866">
        <v>0</v>
      </c>
    </row>
    <row r="867" spans="1:31" x14ac:dyDescent="0.2">
      <c r="A867" t="s">
        <v>37</v>
      </c>
      <c r="B867" s="17">
        <v>42861</v>
      </c>
      <c r="C867">
        <f>(D867+E867)/2</f>
        <v>26</v>
      </c>
      <c r="D867">
        <v>26.2</v>
      </c>
      <c r="E867">
        <v>25.8</v>
      </c>
      <c r="F867">
        <v>80</v>
      </c>
      <c r="G867">
        <v>-3.54</v>
      </c>
      <c r="H867" s="19">
        <f t="shared" si="13"/>
        <v>-3.5400000000000002E-3</v>
      </c>
      <c r="I867">
        <v>115</v>
      </c>
      <c r="S867">
        <v>80</v>
      </c>
      <c r="T867">
        <v>79</v>
      </c>
      <c r="U867">
        <v>22.1</v>
      </c>
      <c r="V867">
        <v>22.2</v>
      </c>
      <c r="W867">
        <v>22.1</v>
      </c>
      <c r="X867">
        <v>1001</v>
      </c>
      <c r="Y867">
        <v>1001.1</v>
      </c>
      <c r="Z867">
        <v>1000.7</v>
      </c>
      <c r="AA867">
        <v>3</v>
      </c>
      <c r="AB867">
        <v>115</v>
      </c>
      <c r="AC867">
        <v>5.4</v>
      </c>
      <c r="AD867">
        <v>-3.54</v>
      </c>
      <c r="AE867">
        <v>0</v>
      </c>
    </row>
    <row r="868" spans="1:31" x14ac:dyDescent="0.2">
      <c r="A868" t="s">
        <v>37</v>
      </c>
      <c r="B868" s="17">
        <v>42862.958333333336</v>
      </c>
      <c r="C868">
        <f>(D868+E868)/2</f>
        <v>26.549999999999997</v>
      </c>
      <c r="D868">
        <v>26.7</v>
      </c>
      <c r="E868">
        <v>26.4</v>
      </c>
      <c r="F868">
        <v>82</v>
      </c>
      <c r="G868">
        <v>-3.53</v>
      </c>
      <c r="H868" s="19">
        <f t="shared" si="13"/>
        <v>-3.5299999999999997E-3</v>
      </c>
      <c r="I868">
        <v>98</v>
      </c>
      <c r="S868">
        <v>85</v>
      </c>
      <c r="T868">
        <v>81</v>
      </c>
      <c r="U868">
        <v>23.4</v>
      </c>
      <c r="V868">
        <v>23.8</v>
      </c>
      <c r="W868">
        <v>23.2</v>
      </c>
      <c r="X868">
        <v>998.7</v>
      </c>
      <c r="Y868">
        <v>998.7</v>
      </c>
      <c r="Z868">
        <v>998.1</v>
      </c>
      <c r="AA868">
        <v>3.6</v>
      </c>
      <c r="AB868">
        <v>98</v>
      </c>
      <c r="AC868">
        <v>7.2</v>
      </c>
      <c r="AD868">
        <v>-3.53</v>
      </c>
      <c r="AE868">
        <v>0</v>
      </c>
    </row>
    <row r="869" spans="1:31" x14ac:dyDescent="0.2">
      <c r="A869" t="s">
        <v>37</v>
      </c>
      <c r="B869" s="17">
        <v>42862.916666666664</v>
      </c>
      <c r="C869">
        <f>(D869+E869)/2</f>
        <v>26.6</v>
      </c>
      <c r="D869">
        <v>26.7</v>
      </c>
      <c r="E869">
        <v>26.5</v>
      </c>
      <c r="F869">
        <v>85</v>
      </c>
      <c r="G869">
        <v>-3.36</v>
      </c>
      <c r="H869" s="19">
        <f t="shared" si="13"/>
        <v>-3.3599999999999997E-3</v>
      </c>
      <c r="I869">
        <v>87</v>
      </c>
      <c r="S869">
        <v>89</v>
      </c>
      <c r="T869">
        <v>85</v>
      </c>
      <c r="U869">
        <v>23.8</v>
      </c>
      <c r="V869">
        <v>24.5</v>
      </c>
      <c r="W869">
        <v>23.8</v>
      </c>
      <c r="X869">
        <v>998.1</v>
      </c>
      <c r="Y869">
        <v>998.1</v>
      </c>
      <c r="Z869">
        <v>997.7</v>
      </c>
      <c r="AA869">
        <v>2.2000000000000002</v>
      </c>
      <c r="AB869">
        <v>87</v>
      </c>
      <c r="AC869">
        <v>4.9000000000000004</v>
      </c>
      <c r="AD869">
        <v>-3.36</v>
      </c>
      <c r="AE869">
        <v>0</v>
      </c>
    </row>
    <row r="870" spans="1:31" x14ac:dyDescent="0.2">
      <c r="A870" t="s">
        <v>37</v>
      </c>
      <c r="B870" s="17">
        <v>42862.875</v>
      </c>
      <c r="C870">
        <f>(D870+E870)/2</f>
        <v>26.75</v>
      </c>
      <c r="D870">
        <v>26.9</v>
      </c>
      <c r="E870">
        <v>26.6</v>
      </c>
      <c r="F870">
        <v>89</v>
      </c>
      <c r="G870">
        <v>28.93</v>
      </c>
      <c r="H870" s="19">
        <f t="shared" si="13"/>
        <v>2.8930000000000001E-2</v>
      </c>
      <c r="I870">
        <v>71</v>
      </c>
      <c r="S870">
        <v>89</v>
      </c>
      <c r="T870">
        <v>86</v>
      </c>
      <c r="U870">
        <v>24.5</v>
      </c>
      <c r="V870">
        <v>24.5</v>
      </c>
      <c r="W870">
        <v>24.3</v>
      </c>
      <c r="X870">
        <v>997.7</v>
      </c>
      <c r="Y870">
        <v>997.7</v>
      </c>
      <c r="Z870">
        <v>997.1</v>
      </c>
      <c r="AA870">
        <v>1.9</v>
      </c>
      <c r="AB870">
        <v>71</v>
      </c>
      <c r="AC870">
        <v>3</v>
      </c>
      <c r="AD870">
        <v>28.93</v>
      </c>
      <c r="AE870">
        <v>0</v>
      </c>
    </row>
    <row r="871" spans="1:31" x14ac:dyDescent="0.2">
      <c r="A871" t="s">
        <v>37</v>
      </c>
      <c r="B871" s="17">
        <v>42862.833333333336</v>
      </c>
      <c r="C871">
        <f>(D871+E871)/2</f>
        <v>27.25</v>
      </c>
      <c r="D871">
        <v>27.6</v>
      </c>
      <c r="E871">
        <v>26.9</v>
      </c>
      <c r="F871">
        <v>86</v>
      </c>
      <c r="G871">
        <v>216.4</v>
      </c>
      <c r="H871" s="19">
        <f t="shared" si="13"/>
        <v>0.21640000000000001</v>
      </c>
      <c r="I871">
        <v>73</v>
      </c>
      <c r="S871">
        <v>86</v>
      </c>
      <c r="T871">
        <v>83</v>
      </c>
      <c r="U871">
        <v>24.3</v>
      </c>
      <c r="V871">
        <v>24.5</v>
      </c>
      <c r="W871">
        <v>24.1</v>
      </c>
      <c r="X871">
        <v>997.2</v>
      </c>
      <c r="Y871">
        <v>997.3</v>
      </c>
      <c r="Z871">
        <v>997</v>
      </c>
      <c r="AA871">
        <v>1.6</v>
      </c>
      <c r="AB871">
        <v>73</v>
      </c>
      <c r="AC871">
        <v>5.0999999999999996</v>
      </c>
      <c r="AD871">
        <v>216.4</v>
      </c>
      <c r="AE871">
        <v>0</v>
      </c>
    </row>
    <row r="872" spans="1:31" x14ac:dyDescent="0.2">
      <c r="A872" t="s">
        <v>37</v>
      </c>
      <c r="B872" s="17">
        <v>42862.791666666664</v>
      </c>
      <c r="C872">
        <f>(D872+E872)/2</f>
        <v>27.45</v>
      </c>
      <c r="D872">
        <v>27.9</v>
      </c>
      <c r="E872">
        <v>27</v>
      </c>
      <c r="F872">
        <v>84</v>
      </c>
      <c r="G872">
        <v>549.29999999999995</v>
      </c>
      <c r="H872" s="19">
        <f t="shared" si="13"/>
        <v>0.5492999999999999</v>
      </c>
      <c r="I872">
        <v>78</v>
      </c>
      <c r="S872">
        <v>86</v>
      </c>
      <c r="T872">
        <v>82</v>
      </c>
      <c r="U872">
        <v>24.6</v>
      </c>
      <c r="V872">
        <v>25.1</v>
      </c>
      <c r="W872">
        <v>24.3</v>
      </c>
      <c r="X872">
        <v>997</v>
      </c>
      <c r="Y872">
        <v>997.1</v>
      </c>
      <c r="Z872">
        <v>996.8</v>
      </c>
      <c r="AA872">
        <v>3.4</v>
      </c>
      <c r="AB872">
        <v>78</v>
      </c>
      <c r="AC872">
        <v>7.1</v>
      </c>
      <c r="AD872">
        <v>549.29999999999995</v>
      </c>
      <c r="AE872">
        <v>0</v>
      </c>
    </row>
    <row r="873" spans="1:31" x14ac:dyDescent="0.2">
      <c r="A873" t="s">
        <v>37</v>
      </c>
      <c r="B873" s="17">
        <v>42862.75</v>
      </c>
      <c r="C873">
        <f>(D873+E873)/2</f>
        <v>27.55</v>
      </c>
      <c r="D873">
        <v>28.1</v>
      </c>
      <c r="E873">
        <v>27</v>
      </c>
      <c r="F873">
        <v>83</v>
      </c>
      <c r="G873">
        <v>767.3</v>
      </c>
      <c r="H873" s="19">
        <f t="shared" si="13"/>
        <v>0.76729999999999998</v>
      </c>
      <c r="I873">
        <v>71</v>
      </c>
      <c r="S873">
        <v>83</v>
      </c>
      <c r="T873">
        <v>79</v>
      </c>
      <c r="U873">
        <v>24.5</v>
      </c>
      <c r="V873">
        <v>24.5</v>
      </c>
      <c r="W873">
        <v>23.3</v>
      </c>
      <c r="X873">
        <v>996.8</v>
      </c>
      <c r="Y873">
        <v>997.2</v>
      </c>
      <c r="Z873">
        <v>996.6</v>
      </c>
      <c r="AA873">
        <v>2.8</v>
      </c>
      <c r="AB873">
        <v>71</v>
      </c>
      <c r="AC873">
        <v>7.1</v>
      </c>
      <c r="AD873">
        <v>767.3</v>
      </c>
      <c r="AE873">
        <v>0</v>
      </c>
    </row>
    <row r="874" spans="1:31" x14ac:dyDescent="0.2">
      <c r="A874" t="s">
        <v>37</v>
      </c>
      <c r="B874" s="17">
        <v>42862.708333333336</v>
      </c>
      <c r="C874">
        <f>(D874+E874)/2</f>
        <v>29.5</v>
      </c>
      <c r="D874">
        <v>32</v>
      </c>
      <c r="E874">
        <v>27</v>
      </c>
      <c r="F874">
        <v>81</v>
      </c>
      <c r="G874">
        <v>1164</v>
      </c>
      <c r="H874" s="19">
        <f t="shared" si="13"/>
        <v>1.1639999999999999</v>
      </c>
      <c r="I874">
        <v>96</v>
      </c>
      <c r="S874">
        <v>81</v>
      </c>
      <c r="T874">
        <v>57</v>
      </c>
      <c r="U874">
        <v>23.4</v>
      </c>
      <c r="V874">
        <v>24.2</v>
      </c>
      <c r="W874">
        <v>21.6</v>
      </c>
      <c r="X874">
        <v>997.2</v>
      </c>
      <c r="Y874">
        <v>997.7</v>
      </c>
      <c r="Z874">
        <v>997.2</v>
      </c>
      <c r="AA874">
        <v>4.5</v>
      </c>
      <c r="AB874">
        <v>96</v>
      </c>
      <c r="AC874">
        <v>10.5</v>
      </c>
      <c r="AD874">
        <v>1164</v>
      </c>
      <c r="AE874">
        <v>0</v>
      </c>
    </row>
    <row r="875" spans="1:31" x14ac:dyDescent="0.2">
      <c r="A875" t="s">
        <v>37</v>
      </c>
      <c r="B875" s="17">
        <v>42862.666666666664</v>
      </c>
      <c r="C875">
        <f>(D875+E875)/2</f>
        <v>31.5</v>
      </c>
      <c r="D875">
        <v>32.200000000000003</v>
      </c>
      <c r="E875">
        <v>30.8</v>
      </c>
      <c r="F875">
        <v>58</v>
      </c>
      <c r="G875">
        <v>2910</v>
      </c>
      <c r="H875" s="19">
        <f t="shared" si="13"/>
        <v>2.91</v>
      </c>
      <c r="I875">
        <v>143</v>
      </c>
      <c r="S875">
        <v>62</v>
      </c>
      <c r="T875">
        <v>54</v>
      </c>
      <c r="U875">
        <v>22.1</v>
      </c>
      <c r="V875">
        <v>23.3</v>
      </c>
      <c r="W875">
        <v>21.2</v>
      </c>
      <c r="X875">
        <v>997.6</v>
      </c>
      <c r="Y875">
        <v>998.7</v>
      </c>
      <c r="Z875">
        <v>997.6</v>
      </c>
      <c r="AA875">
        <v>3.5</v>
      </c>
      <c r="AB875">
        <v>143</v>
      </c>
      <c r="AC875">
        <v>8.3000000000000007</v>
      </c>
      <c r="AD875">
        <v>2910</v>
      </c>
      <c r="AE875">
        <v>0</v>
      </c>
    </row>
    <row r="876" spans="1:31" x14ac:dyDescent="0.2">
      <c r="A876" t="s">
        <v>37</v>
      </c>
      <c r="B876" s="17">
        <v>42862.625</v>
      </c>
      <c r="C876">
        <f>(D876+E876)/2</f>
        <v>30.65</v>
      </c>
      <c r="D876">
        <v>31.5</v>
      </c>
      <c r="E876">
        <v>29.8</v>
      </c>
      <c r="F876">
        <v>61</v>
      </c>
      <c r="G876">
        <v>2949</v>
      </c>
      <c r="H876" s="19">
        <f t="shared" si="13"/>
        <v>2.9489999999999998</v>
      </c>
      <c r="I876">
        <v>125</v>
      </c>
      <c r="S876">
        <v>66</v>
      </c>
      <c r="T876">
        <v>58</v>
      </c>
      <c r="U876">
        <v>22.8</v>
      </c>
      <c r="V876">
        <v>23.5</v>
      </c>
      <c r="W876">
        <v>21.8</v>
      </c>
      <c r="X876">
        <v>998.7</v>
      </c>
      <c r="Y876">
        <v>999.6</v>
      </c>
      <c r="Z876">
        <v>998.7</v>
      </c>
      <c r="AA876">
        <v>3.6</v>
      </c>
      <c r="AB876">
        <v>125</v>
      </c>
      <c r="AC876">
        <v>8.6</v>
      </c>
      <c r="AD876">
        <v>2949</v>
      </c>
      <c r="AE876">
        <v>0</v>
      </c>
    </row>
    <row r="877" spans="1:31" x14ac:dyDescent="0.2">
      <c r="A877" t="s">
        <v>37</v>
      </c>
      <c r="B877" s="17">
        <v>42862.583333333336</v>
      </c>
      <c r="C877">
        <f>(D877+E877)/2</f>
        <v>30.15</v>
      </c>
      <c r="D877">
        <v>30.6</v>
      </c>
      <c r="E877">
        <v>29.7</v>
      </c>
      <c r="F877">
        <v>65</v>
      </c>
      <c r="G877">
        <v>2761</v>
      </c>
      <c r="H877" s="19">
        <f t="shared" si="13"/>
        <v>2.7610000000000001</v>
      </c>
      <c r="I877">
        <v>116</v>
      </c>
      <c r="S877">
        <v>67</v>
      </c>
      <c r="T877">
        <v>62</v>
      </c>
      <c r="U877">
        <v>22.6</v>
      </c>
      <c r="V877">
        <v>23.3</v>
      </c>
      <c r="W877">
        <v>22.2</v>
      </c>
      <c r="X877">
        <v>999.6</v>
      </c>
      <c r="Y877">
        <v>999.8</v>
      </c>
      <c r="Z877">
        <v>999.6</v>
      </c>
      <c r="AA877">
        <v>4.5999999999999996</v>
      </c>
      <c r="AB877">
        <v>116</v>
      </c>
      <c r="AC877">
        <v>9.5</v>
      </c>
      <c r="AD877">
        <v>2761</v>
      </c>
      <c r="AE877">
        <v>0</v>
      </c>
    </row>
    <row r="878" spans="1:31" x14ac:dyDescent="0.2">
      <c r="A878" t="s">
        <v>37</v>
      </c>
      <c r="B878" s="17">
        <v>42862.541666666664</v>
      </c>
      <c r="C878">
        <f>(D878+E878)/2</f>
        <v>29.25</v>
      </c>
      <c r="D878">
        <v>30.2</v>
      </c>
      <c r="E878">
        <v>28.3</v>
      </c>
      <c r="F878">
        <v>64</v>
      </c>
      <c r="G878">
        <v>2605</v>
      </c>
      <c r="H878" s="19">
        <f t="shared" si="13"/>
        <v>2.605</v>
      </c>
      <c r="I878">
        <v>133</v>
      </c>
      <c r="S878">
        <v>71</v>
      </c>
      <c r="T878">
        <v>63</v>
      </c>
      <c r="U878">
        <v>22.3</v>
      </c>
      <c r="V878">
        <v>23.2</v>
      </c>
      <c r="W878">
        <v>21.9</v>
      </c>
      <c r="X878">
        <v>999.6</v>
      </c>
      <c r="Y878">
        <v>999.8</v>
      </c>
      <c r="Z878">
        <v>999.5</v>
      </c>
      <c r="AA878">
        <v>4.5</v>
      </c>
      <c r="AB878">
        <v>133</v>
      </c>
      <c r="AC878">
        <v>11.2</v>
      </c>
      <c r="AD878">
        <v>2605</v>
      </c>
      <c r="AE878">
        <v>0</v>
      </c>
    </row>
    <row r="879" spans="1:31" x14ac:dyDescent="0.2">
      <c r="A879" t="s">
        <v>37</v>
      </c>
      <c r="B879" s="17">
        <v>42862.5</v>
      </c>
      <c r="C879">
        <f>(D879+E879)/2</f>
        <v>28.35</v>
      </c>
      <c r="D879">
        <v>28.9</v>
      </c>
      <c r="E879">
        <v>27.8</v>
      </c>
      <c r="F879">
        <v>69</v>
      </c>
      <c r="G879">
        <v>1627</v>
      </c>
      <c r="H879" s="19">
        <f t="shared" si="13"/>
        <v>1.627</v>
      </c>
      <c r="I879">
        <v>125</v>
      </c>
      <c r="S879">
        <v>73</v>
      </c>
      <c r="T879">
        <v>68</v>
      </c>
      <c r="U879">
        <v>22.2</v>
      </c>
      <c r="V879">
        <v>23.5</v>
      </c>
      <c r="W879">
        <v>22</v>
      </c>
      <c r="X879">
        <v>999.7</v>
      </c>
      <c r="Y879">
        <v>999.8</v>
      </c>
      <c r="Z879">
        <v>999.4</v>
      </c>
      <c r="AA879">
        <v>4.4000000000000004</v>
      </c>
      <c r="AB879">
        <v>125</v>
      </c>
      <c r="AC879">
        <v>9.6</v>
      </c>
      <c r="AD879">
        <v>1627</v>
      </c>
      <c r="AE879">
        <v>0</v>
      </c>
    </row>
    <row r="880" spans="1:31" x14ac:dyDescent="0.2">
      <c r="A880" t="s">
        <v>37</v>
      </c>
      <c r="B880" s="17">
        <v>42862.458333333336</v>
      </c>
      <c r="C880">
        <f>(D880+E880)/2</f>
        <v>27.5</v>
      </c>
      <c r="D880">
        <v>27.8</v>
      </c>
      <c r="E880">
        <v>27.2</v>
      </c>
      <c r="F880">
        <v>73</v>
      </c>
      <c r="G880">
        <v>705.4</v>
      </c>
      <c r="H880" s="19">
        <f t="shared" si="13"/>
        <v>0.70540000000000003</v>
      </c>
      <c r="I880">
        <v>144</v>
      </c>
      <c r="S880">
        <v>76</v>
      </c>
      <c r="T880">
        <v>72</v>
      </c>
      <c r="U880">
        <v>22.4</v>
      </c>
      <c r="V880">
        <v>22.8</v>
      </c>
      <c r="W880">
        <v>22.3</v>
      </c>
      <c r="X880">
        <v>999.4</v>
      </c>
      <c r="Y880">
        <v>999.5</v>
      </c>
      <c r="Z880">
        <v>999.1</v>
      </c>
      <c r="AA880">
        <v>4.0999999999999996</v>
      </c>
      <c r="AB880">
        <v>144</v>
      </c>
      <c r="AC880">
        <v>7.3</v>
      </c>
      <c r="AD880">
        <v>705.4</v>
      </c>
      <c r="AE880">
        <v>0</v>
      </c>
    </row>
    <row r="881" spans="1:31" x14ac:dyDescent="0.2">
      <c r="A881" t="s">
        <v>37</v>
      </c>
      <c r="B881" s="17">
        <v>42862.416666666664</v>
      </c>
      <c r="C881">
        <f>(D881+E881)/2</f>
        <v>26.8</v>
      </c>
      <c r="D881">
        <v>27.3</v>
      </c>
      <c r="E881">
        <v>26.3</v>
      </c>
      <c r="F881">
        <v>75</v>
      </c>
      <c r="G881">
        <v>365.4</v>
      </c>
      <c r="H881" s="19">
        <f t="shared" si="13"/>
        <v>0.3654</v>
      </c>
      <c r="I881">
        <v>134</v>
      </c>
      <c r="S881">
        <v>80</v>
      </c>
      <c r="T881">
        <v>74</v>
      </c>
      <c r="U881">
        <v>22.4</v>
      </c>
      <c r="V881">
        <v>22.8</v>
      </c>
      <c r="W881">
        <v>22.3</v>
      </c>
      <c r="X881">
        <v>999.1</v>
      </c>
      <c r="Y881">
        <v>999.1</v>
      </c>
      <c r="Z881">
        <v>998.5</v>
      </c>
      <c r="AA881">
        <v>3.8</v>
      </c>
      <c r="AB881">
        <v>134</v>
      </c>
      <c r="AC881">
        <v>7.6</v>
      </c>
      <c r="AD881">
        <v>365.4</v>
      </c>
      <c r="AE881">
        <v>0</v>
      </c>
    </row>
    <row r="882" spans="1:31" x14ac:dyDescent="0.2">
      <c r="A882" t="s">
        <v>37</v>
      </c>
      <c r="B882" s="17">
        <v>42862.375</v>
      </c>
      <c r="C882">
        <f>(D882+E882)/2</f>
        <v>26.3</v>
      </c>
      <c r="D882">
        <v>26.5</v>
      </c>
      <c r="E882">
        <v>26.1</v>
      </c>
      <c r="F882">
        <v>80</v>
      </c>
      <c r="G882">
        <v>14.1</v>
      </c>
      <c r="H882" s="19">
        <f t="shared" si="13"/>
        <v>1.41E-2</v>
      </c>
      <c r="I882">
        <v>125</v>
      </c>
      <c r="S882">
        <v>82</v>
      </c>
      <c r="T882">
        <v>79</v>
      </c>
      <c r="U882">
        <v>22.5</v>
      </c>
      <c r="V882">
        <v>22.9</v>
      </c>
      <c r="W882">
        <v>22.5</v>
      </c>
      <c r="X882">
        <v>998.5</v>
      </c>
      <c r="Y882">
        <v>998.6</v>
      </c>
      <c r="Z882">
        <v>998.4</v>
      </c>
      <c r="AA882">
        <v>2.9</v>
      </c>
      <c r="AB882">
        <v>125</v>
      </c>
      <c r="AC882">
        <v>7.6</v>
      </c>
      <c r="AD882">
        <v>14.1</v>
      </c>
      <c r="AE882">
        <v>0</v>
      </c>
    </row>
    <row r="883" spans="1:31" x14ac:dyDescent="0.2">
      <c r="A883" t="s">
        <v>37</v>
      </c>
      <c r="B883" s="17">
        <v>42862.333333333336</v>
      </c>
      <c r="C883">
        <f>(D883+E883)/2</f>
        <v>26.5</v>
      </c>
      <c r="D883">
        <v>26.7</v>
      </c>
      <c r="E883">
        <v>26.3</v>
      </c>
      <c r="F883">
        <v>81</v>
      </c>
      <c r="G883">
        <v>-3.51</v>
      </c>
      <c r="H883" s="19">
        <f t="shared" si="13"/>
        <v>-3.5099999999999997E-3</v>
      </c>
      <c r="I883">
        <v>113</v>
      </c>
      <c r="S883">
        <v>81</v>
      </c>
      <c r="T883">
        <v>80</v>
      </c>
      <c r="U883">
        <v>22.8</v>
      </c>
      <c r="V883">
        <v>23</v>
      </c>
      <c r="W883">
        <v>22.7</v>
      </c>
      <c r="X883">
        <v>998.4</v>
      </c>
      <c r="Y883">
        <v>998.4</v>
      </c>
      <c r="Z883">
        <v>998.2</v>
      </c>
      <c r="AA883">
        <v>3.6</v>
      </c>
      <c r="AB883">
        <v>113</v>
      </c>
      <c r="AC883">
        <v>7.7</v>
      </c>
      <c r="AD883">
        <v>-3.51</v>
      </c>
      <c r="AE883">
        <v>0</v>
      </c>
    </row>
    <row r="884" spans="1:31" x14ac:dyDescent="0.2">
      <c r="A884" t="s">
        <v>37</v>
      </c>
      <c r="B884" s="17">
        <v>42862.291666666664</v>
      </c>
      <c r="C884">
        <f>(D884+E884)/2</f>
        <v>26.700000000000003</v>
      </c>
      <c r="D884">
        <v>26.8</v>
      </c>
      <c r="E884">
        <v>26.6</v>
      </c>
      <c r="F884">
        <v>80</v>
      </c>
      <c r="G884">
        <v>-2.89</v>
      </c>
      <c r="H884" s="19">
        <f t="shared" si="13"/>
        <v>-2.8900000000000002E-3</v>
      </c>
      <c r="I884">
        <v>113</v>
      </c>
      <c r="S884">
        <v>81</v>
      </c>
      <c r="T884">
        <v>80</v>
      </c>
      <c r="U884">
        <v>23</v>
      </c>
      <c r="V884">
        <v>23.1</v>
      </c>
      <c r="W884">
        <v>22.9</v>
      </c>
      <c r="X884">
        <v>998.2</v>
      </c>
      <c r="Y884">
        <v>998.2</v>
      </c>
      <c r="Z884">
        <v>998</v>
      </c>
      <c r="AA884">
        <v>3.9</v>
      </c>
      <c r="AB884">
        <v>113</v>
      </c>
      <c r="AC884">
        <v>7.7</v>
      </c>
      <c r="AD884">
        <v>-2.89</v>
      </c>
      <c r="AE884">
        <v>0</v>
      </c>
    </row>
    <row r="885" spans="1:31" x14ac:dyDescent="0.2">
      <c r="A885" t="s">
        <v>37</v>
      </c>
      <c r="B885" s="17">
        <v>42862.25</v>
      </c>
      <c r="C885">
        <f>(D885+E885)/2</f>
        <v>26.75</v>
      </c>
      <c r="D885">
        <v>26.8</v>
      </c>
      <c r="E885">
        <v>26.7</v>
      </c>
      <c r="F885">
        <v>81</v>
      </c>
      <c r="G885">
        <v>-3.12</v>
      </c>
      <c r="H885" s="19">
        <f t="shared" si="13"/>
        <v>-3.1199999999999999E-3</v>
      </c>
      <c r="I885">
        <v>110</v>
      </c>
      <c r="S885">
        <v>81</v>
      </c>
      <c r="T885">
        <v>81</v>
      </c>
      <c r="U885">
        <v>23.1</v>
      </c>
      <c r="V885">
        <v>23.2</v>
      </c>
      <c r="W885">
        <v>23.1</v>
      </c>
      <c r="X885">
        <v>998.2</v>
      </c>
      <c r="Y885">
        <v>998.3</v>
      </c>
      <c r="Z885">
        <v>998.1</v>
      </c>
      <c r="AA885">
        <v>4.4000000000000004</v>
      </c>
      <c r="AB885">
        <v>110</v>
      </c>
      <c r="AC885">
        <v>8.3000000000000007</v>
      </c>
      <c r="AD885">
        <v>-3.12</v>
      </c>
      <c r="AE885">
        <v>0</v>
      </c>
    </row>
    <row r="886" spans="1:31" x14ac:dyDescent="0.2">
      <c r="A886" t="s">
        <v>37</v>
      </c>
      <c r="B886" s="17">
        <v>42862.208333333336</v>
      </c>
      <c r="C886">
        <f>(D886+E886)/2</f>
        <v>26.700000000000003</v>
      </c>
      <c r="D886">
        <v>26.8</v>
      </c>
      <c r="E886">
        <v>26.6</v>
      </c>
      <c r="F886">
        <v>81</v>
      </c>
      <c r="G886">
        <v>-3.53</v>
      </c>
      <c r="H886" s="19">
        <f t="shared" si="13"/>
        <v>-3.5299999999999997E-3</v>
      </c>
      <c r="I886">
        <v>109</v>
      </c>
      <c r="S886">
        <v>82</v>
      </c>
      <c r="T886">
        <v>81</v>
      </c>
      <c r="U886">
        <v>23.2</v>
      </c>
      <c r="V886">
        <v>23.3</v>
      </c>
      <c r="W886">
        <v>23.1</v>
      </c>
      <c r="X886">
        <v>998.2</v>
      </c>
      <c r="Y886">
        <v>998.8</v>
      </c>
      <c r="Z886">
        <v>998.2</v>
      </c>
      <c r="AA886">
        <v>4</v>
      </c>
      <c r="AB886">
        <v>109</v>
      </c>
      <c r="AC886">
        <v>6.9</v>
      </c>
      <c r="AD886">
        <v>-3.53</v>
      </c>
      <c r="AE886">
        <v>0</v>
      </c>
    </row>
    <row r="887" spans="1:31" x14ac:dyDescent="0.2">
      <c r="A887" t="s">
        <v>37</v>
      </c>
      <c r="B887" s="17">
        <v>42862.166666666664</v>
      </c>
      <c r="C887">
        <f>(D887+E887)/2</f>
        <v>26.75</v>
      </c>
      <c r="D887">
        <v>26.9</v>
      </c>
      <c r="E887">
        <v>26.6</v>
      </c>
      <c r="F887">
        <v>82</v>
      </c>
      <c r="G887">
        <v>-3.5</v>
      </c>
      <c r="H887" s="19">
        <f t="shared" si="13"/>
        <v>-3.5000000000000001E-3</v>
      </c>
      <c r="I887">
        <v>107</v>
      </c>
      <c r="S887">
        <v>82</v>
      </c>
      <c r="T887">
        <v>81</v>
      </c>
      <c r="U887">
        <v>23.2</v>
      </c>
      <c r="V887">
        <v>23.3</v>
      </c>
      <c r="W887">
        <v>23.1</v>
      </c>
      <c r="X887">
        <v>998.8</v>
      </c>
      <c r="Y887">
        <v>999.5</v>
      </c>
      <c r="Z887">
        <v>998.8</v>
      </c>
      <c r="AA887">
        <v>3.1</v>
      </c>
      <c r="AB887">
        <v>107</v>
      </c>
      <c r="AC887">
        <v>7</v>
      </c>
      <c r="AD887">
        <v>-3.5</v>
      </c>
      <c r="AE887">
        <v>0</v>
      </c>
    </row>
    <row r="888" spans="1:31" x14ac:dyDescent="0.2">
      <c r="A888" t="s">
        <v>37</v>
      </c>
      <c r="B888" s="17">
        <v>42862.125</v>
      </c>
      <c r="C888">
        <f>(D888+E888)/2</f>
        <v>26.9</v>
      </c>
      <c r="D888">
        <v>27</v>
      </c>
      <c r="E888">
        <v>26.8</v>
      </c>
      <c r="F888">
        <v>81</v>
      </c>
      <c r="G888">
        <v>-2.33</v>
      </c>
      <c r="H888" s="19">
        <f t="shared" si="13"/>
        <v>-2.33E-3</v>
      </c>
      <c r="I888">
        <v>108</v>
      </c>
      <c r="S888">
        <v>81</v>
      </c>
      <c r="T888">
        <v>79</v>
      </c>
      <c r="U888">
        <v>23.3</v>
      </c>
      <c r="V888">
        <v>23.3</v>
      </c>
      <c r="W888">
        <v>22.8</v>
      </c>
      <c r="X888">
        <v>999.5</v>
      </c>
      <c r="Y888">
        <v>1000.2</v>
      </c>
      <c r="Z888">
        <v>999.5</v>
      </c>
      <c r="AA888">
        <v>3.8</v>
      </c>
      <c r="AB888">
        <v>108</v>
      </c>
      <c r="AC888">
        <v>6.3</v>
      </c>
      <c r="AD888">
        <v>-2.33</v>
      </c>
      <c r="AE888">
        <v>0</v>
      </c>
    </row>
    <row r="889" spans="1:31" x14ac:dyDescent="0.2">
      <c r="A889" t="s">
        <v>37</v>
      </c>
      <c r="B889" s="17">
        <v>42862.083333333336</v>
      </c>
      <c r="C889">
        <f>(D889+E889)/2</f>
        <v>26.799999999999997</v>
      </c>
      <c r="D889">
        <v>26.9</v>
      </c>
      <c r="E889">
        <v>26.7</v>
      </c>
      <c r="F889">
        <v>79</v>
      </c>
      <c r="G889">
        <v>-2.67</v>
      </c>
      <c r="H889" s="19">
        <f t="shared" si="13"/>
        <v>-2.6700000000000001E-3</v>
      </c>
      <c r="I889">
        <v>105</v>
      </c>
      <c r="S889">
        <v>79</v>
      </c>
      <c r="T889">
        <v>76</v>
      </c>
      <c r="U889">
        <v>22.8</v>
      </c>
      <c r="V889">
        <v>22.8</v>
      </c>
      <c r="W889">
        <v>22.3</v>
      </c>
      <c r="X889">
        <v>1000.2</v>
      </c>
      <c r="Y889">
        <v>1000.7</v>
      </c>
      <c r="Z889">
        <v>1000.2</v>
      </c>
      <c r="AA889">
        <v>3.1</v>
      </c>
      <c r="AB889">
        <v>105</v>
      </c>
      <c r="AC889">
        <v>6.4</v>
      </c>
      <c r="AD889">
        <v>-2.67</v>
      </c>
      <c r="AE889">
        <v>0</v>
      </c>
    </row>
    <row r="890" spans="1:31" x14ac:dyDescent="0.2">
      <c r="A890" t="s">
        <v>37</v>
      </c>
      <c r="B890" s="17">
        <v>42862.041666666664</v>
      </c>
      <c r="C890">
        <f>(D890+E890)/2</f>
        <v>26.299999999999997</v>
      </c>
      <c r="D890">
        <v>26.7</v>
      </c>
      <c r="E890">
        <v>25.9</v>
      </c>
      <c r="F890">
        <v>77</v>
      </c>
      <c r="G890">
        <v>-2.8</v>
      </c>
      <c r="H890" s="19">
        <f t="shared" si="13"/>
        <v>-2.8E-3</v>
      </c>
      <c r="I890">
        <v>109</v>
      </c>
      <c r="S890">
        <v>81</v>
      </c>
      <c r="T890">
        <v>77</v>
      </c>
      <c r="U890">
        <v>22.3</v>
      </c>
      <c r="V890">
        <v>22.4</v>
      </c>
      <c r="W890">
        <v>22.1</v>
      </c>
      <c r="X890">
        <v>1000.7</v>
      </c>
      <c r="Y890">
        <v>1000.7</v>
      </c>
      <c r="Z890">
        <v>1000.3</v>
      </c>
      <c r="AA890">
        <v>2.9</v>
      </c>
      <c r="AB890">
        <v>109</v>
      </c>
      <c r="AC890">
        <v>5.3</v>
      </c>
      <c r="AD890">
        <v>-2.8</v>
      </c>
      <c r="AE890">
        <v>0</v>
      </c>
    </row>
    <row r="891" spans="1:31" x14ac:dyDescent="0.2">
      <c r="A891" t="s">
        <v>37</v>
      </c>
      <c r="B891" s="17">
        <v>42862</v>
      </c>
      <c r="C891">
        <f>(D891+E891)/2</f>
        <v>25.95</v>
      </c>
      <c r="D891">
        <v>26.4</v>
      </c>
      <c r="E891">
        <v>25.5</v>
      </c>
      <c r="F891">
        <v>81</v>
      </c>
      <c r="G891">
        <v>-3.16</v>
      </c>
      <c r="H891" s="19">
        <f t="shared" si="13"/>
        <v>-3.16E-3</v>
      </c>
      <c r="I891">
        <v>73</v>
      </c>
      <c r="S891">
        <v>81</v>
      </c>
      <c r="T891">
        <v>78</v>
      </c>
      <c r="U891">
        <v>22.3</v>
      </c>
      <c r="V891">
        <v>22.3</v>
      </c>
      <c r="W891">
        <v>22</v>
      </c>
      <c r="X891">
        <v>1000.4</v>
      </c>
      <c r="Y891">
        <v>1000.4</v>
      </c>
      <c r="Z891">
        <v>999.7</v>
      </c>
      <c r="AA891">
        <v>2.2999999999999998</v>
      </c>
      <c r="AB891">
        <v>73</v>
      </c>
      <c r="AC891">
        <v>3.8</v>
      </c>
      <c r="AD891">
        <v>-3.16</v>
      </c>
      <c r="AE891">
        <v>0</v>
      </c>
    </row>
    <row r="892" spans="1:31" x14ac:dyDescent="0.2">
      <c r="A892" t="s">
        <v>37</v>
      </c>
      <c r="B892" s="17">
        <v>42863.958333333336</v>
      </c>
      <c r="C892">
        <f>(D892+E892)/2</f>
        <v>24.6</v>
      </c>
      <c r="D892">
        <v>24.7</v>
      </c>
      <c r="E892">
        <v>24.5</v>
      </c>
      <c r="F892">
        <v>92</v>
      </c>
      <c r="G892">
        <v>-2.2599999999999998</v>
      </c>
      <c r="H892" s="19">
        <f t="shared" si="13"/>
        <v>-2.2599999999999999E-3</v>
      </c>
      <c r="I892">
        <v>70</v>
      </c>
      <c r="S892">
        <v>93</v>
      </c>
      <c r="T892">
        <v>92</v>
      </c>
      <c r="U892">
        <v>23.4</v>
      </c>
      <c r="V892">
        <v>23.4</v>
      </c>
      <c r="W892">
        <v>23.2</v>
      </c>
      <c r="X892">
        <v>999.9</v>
      </c>
      <c r="Y892">
        <v>999.9</v>
      </c>
      <c r="Z892">
        <v>999.2</v>
      </c>
      <c r="AA892">
        <v>1.9</v>
      </c>
      <c r="AB892">
        <v>70</v>
      </c>
      <c r="AC892">
        <v>4.3</v>
      </c>
      <c r="AD892">
        <v>-2.2599999999999998</v>
      </c>
      <c r="AE892">
        <v>0</v>
      </c>
    </row>
    <row r="893" spans="1:31" x14ac:dyDescent="0.2">
      <c r="A893" t="s">
        <v>37</v>
      </c>
      <c r="B893" s="17">
        <v>42863.916666666664</v>
      </c>
      <c r="C893">
        <f>(D893+E893)/2</f>
        <v>24.7</v>
      </c>
      <c r="D893">
        <v>24.9</v>
      </c>
      <c r="E893">
        <v>24.5</v>
      </c>
      <c r="F893">
        <v>92</v>
      </c>
      <c r="G893">
        <v>-2.0499999999999998</v>
      </c>
      <c r="H893" s="19">
        <f t="shared" si="13"/>
        <v>-2.0499999999999997E-3</v>
      </c>
      <c r="I893">
        <v>71</v>
      </c>
      <c r="S893">
        <v>92</v>
      </c>
      <c r="T893">
        <v>92</v>
      </c>
      <c r="U893">
        <v>23.2</v>
      </c>
      <c r="V893">
        <v>23.4</v>
      </c>
      <c r="W893">
        <v>23.2</v>
      </c>
      <c r="X893">
        <v>999.2</v>
      </c>
      <c r="Y893">
        <v>999.2</v>
      </c>
      <c r="Z893">
        <v>998.7</v>
      </c>
      <c r="AA893">
        <v>2</v>
      </c>
      <c r="AB893">
        <v>71</v>
      </c>
      <c r="AC893">
        <v>5.5</v>
      </c>
      <c r="AD893">
        <v>-2.0499999999999998</v>
      </c>
      <c r="AE893">
        <v>0</v>
      </c>
    </row>
    <row r="894" spans="1:31" x14ac:dyDescent="0.2">
      <c r="A894" t="s">
        <v>37</v>
      </c>
      <c r="B894" s="17">
        <v>42863.875</v>
      </c>
      <c r="C894">
        <f>(D894+E894)/2</f>
        <v>25</v>
      </c>
      <c r="D894">
        <v>25.2</v>
      </c>
      <c r="E894">
        <v>24.8</v>
      </c>
      <c r="F894">
        <v>92</v>
      </c>
      <c r="G894">
        <v>12.68</v>
      </c>
      <c r="H894" s="19">
        <f t="shared" si="13"/>
        <v>1.268E-2</v>
      </c>
      <c r="I894">
        <v>69</v>
      </c>
      <c r="S894">
        <v>92</v>
      </c>
      <c r="T894">
        <v>88</v>
      </c>
      <c r="U894">
        <v>23.4</v>
      </c>
      <c r="V894">
        <v>23.4</v>
      </c>
      <c r="W894">
        <v>23</v>
      </c>
      <c r="X894">
        <v>998.7</v>
      </c>
      <c r="Y894">
        <v>998.7</v>
      </c>
      <c r="Z894">
        <v>998</v>
      </c>
      <c r="AA894">
        <v>2.4</v>
      </c>
      <c r="AB894">
        <v>69</v>
      </c>
      <c r="AC894">
        <v>5.4</v>
      </c>
      <c r="AD894">
        <v>12.68</v>
      </c>
      <c r="AE894">
        <v>0</v>
      </c>
    </row>
    <row r="895" spans="1:31" x14ac:dyDescent="0.2">
      <c r="A895" t="s">
        <v>37</v>
      </c>
      <c r="B895" s="17">
        <v>42863.833333333336</v>
      </c>
      <c r="C895">
        <f>(D895+E895)/2</f>
        <v>25</v>
      </c>
      <c r="D895">
        <v>25.1</v>
      </c>
      <c r="E895">
        <v>24.9</v>
      </c>
      <c r="F895">
        <v>88</v>
      </c>
      <c r="G895">
        <v>139.19999999999999</v>
      </c>
      <c r="H895" s="19">
        <f t="shared" si="13"/>
        <v>0.13919999999999999</v>
      </c>
      <c r="I895">
        <v>88</v>
      </c>
      <c r="S895">
        <v>88</v>
      </c>
      <c r="T895">
        <v>87</v>
      </c>
      <c r="U895">
        <v>23</v>
      </c>
      <c r="V895">
        <v>23</v>
      </c>
      <c r="W895">
        <v>22.7</v>
      </c>
      <c r="X895">
        <v>998</v>
      </c>
      <c r="Y895">
        <v>998</v>
      </c>
      <c r="Z895">
        <v>996.9</v>
      </c>
      <c r="AA895">
        <v>3.1</v>
      </c>
      <c r="AB895">
        <v>88</v>
      </c>
      <c r="AC895">
        <v>6.2</v>
      </c>
      <c r="AD895">
        <v>139.19999999999999</v>
      </c>
      <c r="AE895">
        <v>0</v>
      </c>
    </row>
    <row r="896" spans="1:31" x14ac:dyDescent="0.2">
      <c r="A896" t="s">
        <v>37</v>
      </c>
      <c r="B896" s="17">
        <v>42863.791666666664</v>
      </c>
      <c r="C896">
        <f>(D896+E896)/2</f>
        <v>24.6</v>
      </c>
      <c r="D896">
        <v>24.9</v>
      </c>
      <c r="E896">
        <v>24.3</v>
      </c>
      <c r="F896">
        <v>88</v>
      </c>
      <c r="G896">
        <v>177.7</v>
      </c>
      <c r="H896" s="19">
        <f t="shared" si="13"/>
        <v>0.1777</v>
      </c>
      <c r="I896">
        <v>106</v>
      </c>
      <c r="S896">
        <v>89</v>
      </c>
      <c r="T896">
        <v>87</v>
      </c>
      <c r="U896">
        <v>22.7</v>
      </c>
      <c r="V896">
        <v>22.9</v>
      </c>
      <c r="W896">
        <v>22.3</v>
      </c>
      <c r="X896">
        <v>996.9</v>
      </c>
      <c r="Y896">
        <v>997.2</v>
      </c>
      <c r="Z896">
        <v>996.8</v>
      </c>
      <c r="AA896">
        <v>3.3</v>
      </c>
      <c r="AB896">
        <v>106</v>
      </c>
      <c r="AC896">
        <v>6.2</v>
      </c>
      <c r="AD896">
        <v>177.7</v>
      </c>
      <c r="AE896">
        <v>0.8</v>
      </c>
    </row>
    <row r="897" spans="1:31" x14ac:dyDescent="0.2">
      <c r="A897" t="s">
        <v>37</v>
      </c>
      <c r="B897" s="17">
        <v>42863.75</v>
      </c>
      <c r="C897">
        <f>(D897+E897)/2</f>
        <v>25.799999999999997</v>
      </c>
      <c r="D897">
        <v>27.4</v>
      </c>
      <c r="E897">
        <v>24.2</v>
      </c>
      <c r="F897">
        <v>89</v>
      </c>
      <c r="G897">
        <v>338.3</v>
      </c>
      <c r="H897" s="19">
        <f t="shared" si="13"/>
        <v>0.33829999999999999</v>
      </c>
      <c r="I897">
        <v>91</v>
      </c>
      <c r="S897">
        <v>89</v>
      </c>
      <c r="T897">
        <v>79</v>
      </c>
      <c r="U897">
        <v>22.4</v>
      </c>
      <c r="V897">
        <v>23.8</v>
      </c>
      <c r="W897">
        <v>22.1</v>
      </c>
      <c r="X897">
        <v>996.9</v>
      </c>
      <c r="Y897">
        <v>997.4</v>
      </c>
      <c r="Z897">
        <v>996.6</v>
      </c>
      <c r="AA897">
        <v>1.3</v>
      </c>
      <c r="AB897">
        <v>91</v>
      </c>
      <c r="AC897">
        <v>9.1</v>
      </c>
      <c r="AD897">
        <v>338.3</v>
      </c>
      <c r="AE897">
        <v>3.6</v>
      </c>
    </row>
    <row r="898" spans="1:31" x14ac:dyDescent="0.2">
      <c r="A898" t="s">
        <v>37</v>
      </c>
      <c r="B898" s="17">
        <v>42863.708333333336</v>
      </c>
      <c r="C898">
        <f>(D898+E898)/2</f>
        <v>27</v>
      </c>
      <c r="D898">
        <v>27.3</v>
      </c>
      <c r="E898">
        <v>26.7</v>
      </c>
      <c r="F898">
        <v>81</v>
      </c>
      <c r="G898">
        <v>734.7</v>
      </c>
      <c r="H898" s="19">
        <f t="shared" si="13"/>
        <v>0.73470000000000002</v>
      </c>
      <c r="I898">
        <v>111</v>
      </c>
      <c r="S898">
        <v>81</v>
      </c>
      <c r="T898">
        <v>77</v>
      </c>
      <c r="U898">
        <v>23.7</v>
      </c>
      <c r="V898">
        <v>23.7</v>
      </c>
      <c r="W898">
        <v>22.5</v>
      </c>
      <c r="X898">
        <v>996.7</v>
      </c>
      <c r="Y898">
        <v>998.1</v>
      </c>
      <c r="Z898">
        <v>996.7</v>
      </c>
      <c r="AA898">
        <v>3.1</v>
      </c>
      <c r="AB898">
        <v>111</v>
      </c>
      <c r="AC898">
        <v>6.8</v>
      </c>
      <c r="AD898">
        <v>734.7</v>
      </c>
      <c r="AE898">
        <v>0</v>
      </c>
    </row>
    <row r="899" spans="1:31" x14ac:dyDescent="0.2">
      <c r="A899" t="s">
        <v>37</v>
      </c>
      <c r="B899" s="17">
        <v>42863.666666666664</v>
      </c>
      <c r="C899">
        <f>(D899+E899)/2</f>
        <v>26.35</v>
      </c>
      <c r="D899">
        <v>27.6</v>
      </c>
      <c r="E899">
        <v>25.1</v>
      </c>
      <c r="F899">
        <v>81</v>
      </c>
      <c r="G899">
        <v>2279</v>
      </c>
      <c r="H899" s="19">
        <f t="shared" ref="H899:H962" si="14">G899/1000</f>
        <v>2.2789999999999999</v>
      </c>
      <c r="I899">
        <v>114</v>
      </c>
      <c r="S899">
        <v>92</v>
      </c>
      <c r="T899">
        <v>79</v>
      </c>
      <c r="U899">
        <v>23.1</v>
      </c>
      <c r="V899">
        <v>25.1</v>
      </c>
      <c r="W899">
        <v>22.9</v>
      </c>
      <c r="X899">
        <v>998.1</v>
      </c>
      <c r="Y899">
        <v>998.7</v>
      </c>
      <c r="Z899">
        <v>997.9</v>
      </c>
      <c r="AA899">
        <v>3.4</v>
      </c>
      <c r="AB899">
        <v>114</v>
      </c>
      <c r="AC899">
        <v>8.8000000000000007</v>
      </c>
      <c r="AD899">
        <v>2279</v>
      </c>
      <c r="AE899">
        <v>0.4</v>
      </c>
    </row>
    <row r="900" spans="1:31" x14ac:dyDescent="0.2">
      <c r="A900" t="s">
        <v>37</v>
      </c>
      <c r="B900" s="17">
        <v>42863.625</v>
      </c>
      <c r="C900">
        <f>(D900+E900)/2</f>
        <v>26.4</v>
      </c>
      <c r="D900">
        <v>27.9</v>
      </c>
      <c r="E900">
        <v>24.9</v>
      </c>
      <c r="F900">
        <v>91</v>
      </c>
      <c r="G900">
        <v>1032</v>
      </c>
      <c r="H900" s="19">
        <f t="shared" si="14"/>
        <v>1.032</v>
      </c>
      <c r="I900">
        <v>111</v>
      </c>
      <c r="S900">
        <v>92</v>
      </c>
      <c r="T900">
        <v>81</v>
      </c>
      <c r="U900">
        <v>23.8</v>
      </c>
      <c r="V900">
        <v>25.5</v>
      </c>
      <c r="W900">
        <v>22.7</v>
      </c>
      <c r="X900">
        <v>998.7</v>
      </c>
      <c r="Y900">
        <v>999.6</v>
      </c>
      <c r="Z900">
        <v>998.7</v>
      </c>
      <c r="AA900">
        <v>4.9000000000000004</v>
      </c>
      <c r="AB900">
        <v>111</v>
      </c>
      <c r="AC900">
        <v>12.8</v>
      </c>
      <c r="AD900">
        <v>1032</v>
      </c>
      <c r="AE900">
        <v>3.4</v>
      </c>
    </row>
    <row r="901" spans="1:31" x14ac:dyDescent="0.2">
      <c r="A901" t="s">
        <v>37</v>
      </c>
      <c r="B901" s="17">
        <v>42863.583333333336</v>
      </c>
      <c r="C901">
        <f>(D901+E901)/2</f>
        <v>28.45</v>
      </c>
      <c r="D901">
        <v>29.7</v>
      </c>
      <c r="E901">
        <v>27.2</v>
      </c>
      <c r="F901">
        <v>81</v>
      </c>
      <c r="G901">
        <v>1408</v>
      </c>
      <c r="H901" s="19">
        <f t="shared" si="14"/>
        <v>1.4079999999999999</v>
      </c>
      <c r="I901">
        <v>98</v>
      </c>
      <c r="S901">
        <v>82</v>
      </c>
      <c r="T901">
        <v>74</v>
      </c>
      <c r="U901">
        <v>23.7</v>
      </c>
      <c r="V901">
        <v>25.4</v>
      </c>
      <c r="W901">
        <v>23.6</v>
      </c>
      <c r="X901">
        <v>999.6</v>
      </c>
      <c r="Y901">
        <v>999.7</v>
      </c>
      <c r="Z901">
        <v>999.4</v>
      </c>
      <c r="AA901">
        <v>5.3</v>
      </c>
      <c r="AB901">
        <v>98</v>
      </c>
      <c r="AC901">
        <v>9.5</v>
      </c>
      <c r="AD901">
        <v>1408</v>
      </c>
      <c r="AE901">
        <v>0.4</v>
      </c>
    </row>
    <row r="902" spans="1:31" x14ac:dyDescent="0.2">
      <c r="A902" t="s">
        <v>37</v>
      </c>
      <c r="B902" s="17">
        <v>42863.541666666664</v>
      </c>
      <c r="C902">
        <f>(D902+E902)/2</f>
        <v>28.75</v>
      </c>
      <c r="D902">
        <v>30</v>
      </c>
      <c r="E902">
        <v>27.5</v>
      </c>
      <c r="F902">
        <v>79</v>
      </c>
      <c r="G902">
        <v>1835</v>
      </c>
      <c r="H902" s="19">
        <f t="shared" si="14"/>
        <v>1.835</v>
      </c>
      <c r="I902">
        <v>107</v>
      </c>
      <c r="S902">
        <v>81</v>
      </c>
      <c r="T902">
        <v>68</v>
      </c>
      <c r="U902">
        <v>24.1</v>
      </c>
      <c r="V902">
        <v>24.4</v>
      </c>
      <c r="W902">
        <v>23.1</v>
      </c>
      <c r="X902">
        <v>999.6</v>
      </c>
      <c r="Y902">
        <v>999.6</v>
      </c>
      <c r="Z902">
        <v>999.2</v>
      </c>
      <c r="AA902">
        <v>3.4</v>
      </c>
      <c r="AB902">
        <v>107</v>
      </c>
      <c r="AC902">
        <v>8.9</v>
      </c>
      <c r="AD902">
        <v>1835</v>
      </c>
      <c r="AE902">
        <v>0</v>
      </c>
    </row>
    <row r="903" spans="1:31" x14ac:dyDescent="0.2">
      <c r="A903" t="s">
        <v>37</v>
      </c>
      <c r="B903" s="17">
        <v>42863.5</v>
      </c>
      <c r="C903">
        <f>(D903+E903)/2</f>
        <v>28.45</v>
      </c>
      <c r="D903">
        <v>29.5</v>
      </c>
      <c r="E903">
        <v>27.4</v>
      </c>
      <c r="F903">
        <v>72</v>
      </c>
      <c r="G903">
        <v>1841</v>
      </c>
      <c r="H903" s="19">
        <f t="shared" si="14"/>
        <v>1.841</v>
      </c>
      <c r="I903">
        <v>116</v>
      </c>
      <c r="S903">
        <v>80</v>
      </c>
      <c r="T903">
        <v>72</v>
      </c>
      <c r="U903">
        <v>24</v>
      </c>
      <c r="V903">
        <v>24.7</v>
      </c>
      <c r="W903">
        <v>23.1</v>
      </c>
      <c r="X903">
        <v>999.4</v>
      </c>
      <c r="Y903">
        <v>999.4</v>
      </c>
      <c r="Z903">
        <v>999.3</v>
      </c>
      <c r="AA903">
        <v>3.9</v>
      </c>
      <c r="AB903">
        <v>116</v>
      </c>
      <c r="AC903">
        <v>8.6999999999999993</v>
      </c>
      <c r="AD903">
        <v>1841</v>
      </c>
      <c r="AE903">
        <v>0</v>
      </c>
    </row>
    <row r="904" spans="1:31" x14ac:dyDescent="0.2">
      <c r="A904" t="s">
        <v>37</v>
      </c>
      <c r="B904" s="17">
        <v>42863.458333333336</v>
      </c>
      <c r="C904">
        <f>(D904+E904)/2</f>
        <v>27.2</v>
      </c>
      <c r="D904">
        <v>27.5</v>
      </c>
      <c r="E904">
        <v>26.9</v>
      </c>
      <c r="F904">
        <v>79</v>
      </c>
      <c r="G904">
        <v>807.5</v>
      </c>
      <c r="H904" s="19">
        <f t="shared" si="14"/>
        <v>0.8075</v>
      </c>
      <c r="I904">
        <v>112</v>
      </c>
      <c r="S904">
        <v>81</v>
      </c>
      <c r="T904">
        <v>78</v>
      </c>
      <c r="U904">
        <v>23.6</v>
      </c>
      <c r="V904">
        <v>23.7</v>
      </c>
      <c r="W904">
        <v>22.8</v>
      </c>
      <c r="X904">
        <v>999.4</v>
      </c>
      <c r="Y904">
        <v>999.4</v>
      </c>
      <c r="Z904">
        <v>998.4</v>
      </c>
      <c r="AA904">
        <v>3.3</v>
      </c>
      <c r="AB904">
        <v>112</v>
      </c>
      <c r="AC904">
        <v>8.5</v>
      </c>
      <c r="AD904">
        <v>807.5</v>
      </c>
      <c r="AE904">
        <v>0</v>
      </c>
    </row>
    <row r="905" spans="1:31" x14ac:dyDescent="0.2">
      <c r="A905" t="s">
        <v>37</v>
      </c>
      <c r="B905" s="17">
        <v>42863.416666666664</v>
      </c>
      <c r="C905">
        <f>(D905+E905)/2</f>
        <v>26.35</v>
      </c>
      <c r="D905">
        <v>26.9</v>
      </c>
      <c r="E905">
        <v>25.8</v>
      </c>
      <c r="F905">
        <v>79</v>
      </c>
      <c r="G905">
        <v>287.2</v>
      </c>
      <c r="H905" s="19">
        <f t="shared" si="14"/>
        <v>0.28720000000000001</v>
      </c>
      <c r="I905">
        <v>130</v>
      </c>
      <c r="S905">
        <v>85</v>
      </c>
      <c r="T905">
        <v>79</v>
      </c>
      <c r="U905">
        <v>23</v>
      </c>
      <c r="V905">
        <v>23.2</v>
      </c>
      <c r="W905">
        <v>22.8</v>
      </c>
      <c r="X905">
        <v>998.4</v>
      </c>
      <c r="Y905">
        <v>998.4</v>
      </c>
      <c r="Z905">
        <v>997.8</v>
      </c>
      <c r="AA905">
        <v>2.1</v>
      </c>
      <c r="AB905">
        <v>130</v>
      </c>
      <c r="AC905">
        <v>4.9000000000000004</v>
      </c>
      <c r="AD905">
        <v>287.2</v>
      </c>
      <c r="AE905">
        <v>0</v>
      </c>
    </row>
    <row r="906" spans="1:31" x14ac:dyDescent="0.2">
      <c r="A906" t="s">
        <v>37</v>
      </c>
      <c r="B906" s="17">
        <v>42863.375</v>
      </c>
      <c r="C906">
        <f>(D906+E906)/2</f>
        <v>25.5</v>
      </c>
      <c r="D906">
        <v>25.8</v>
      </c>
      <c r="E906">
        <v>25.2</v>
      </c>
      <c r="F906">
        <v>85</v>
      </c>
      <c r="G906">
        <v>11.88</v>
      </c>
      <c r="H906" s="19">
        <f t="shared" si="14"/>
        <v>1.188E-2</v>
      </c>
      <c r="I906">
        <v>109</v>
      </c>
      <c r="S906">
        <v>87</v>
      </c>
      <c r="T906">
        <v>85</v>
      </c>
      <c r="U906">
        <v>23</v>
      </c>
      <c r="V906">
        <v>23.1</v>
      </c>
      <c r="W906">
        <v>23</v>
      </c>
      <c r="X906">
        <v>997.9</v>
      </c>
      <c r="Y906">
        <v>997.9</v>
      </c>
      <c r="Z906">
        <v>997.4</v>
      </c>
      <c r="AA906">
        <v>2.8</v>
      </c>
      <c r="AB906">
        <v>109</v>
      </c>
      <c r="AC906">
        <v>4.8</v>
      </c>
      <c r="AD906">
        <v>11.88</v>
      </c>
      <c r="AE906">
        <v>0</v>
      </c>
    </row>
    <row r="907" spans="1:31" x14ac:dyDescent="0.2">
      <c r="A907" t="s">
        <v>37</v>
      </c>
      <c r="B907" s="17">
        <v>42863.333333333336</v>
      </c>
      <c r="C907">
        <f>(D907+E907)/2</f>
        <v>25.299999999999997</v>
      </c>
      <c r="D907">
        <v>25.4</v>
      </c>
      <c r="E907">
        <v>25.2</v>
      </c>
      <c r="F907">
        <v>87</v>
      </c>
      <c r="G907">
        <v>-2.61</v>
      </c>
      <c r="H907" s="19">
        <f t="shared" si="14"/>
        <v>-2.6099999999999999E-3</v>
      </c>
      <c r="I907">
        <v>105</v>
      </c>
      <c r="S907">
        <v>88</v>
      </c>
      <c r="T907">
        <v>87</v>
      </c>
      <c r="U907">
        <v>23.1</v>
      </c>
      <c r="V907">
        <v>23.2</v>
      </c>
      <c r="W907">
        <v>23.1</v>
      </c>
      <c r="X907">
        <v>997.4</v>
      </c>
      <c r="Y907">
        <v>997.5</v>
      </c>
      <c r="Z907">
        <v>997.3</v>
      </c>
      <c r="AA907">
        <v>2.2999999999999998</v>
      </c>
      <c r="AB907">
        <v>105</v>
      </c>
      <c r="AC907">
        <v>3.8</v>
      </c>
      <c r="AD907">
        <v>-2.61</v>
      </c>
      <c r="AE907">
        <v>0</v>
      </c>
    </row>
    <row r="908" spans="1:31" x14ac:dyDescent="0.2">
      <c r="A908" t="s">
        <v>37</v>
      </c>
      <c r="B908" s="17">
        <v>42863.291666666664</v>
      </c>
      <c r="C908">
        <f>(D908+E908)/2</f>
        <v>25.05</v>
      </c>
      <c r="D908">
        <v>25.3</v>
      </c>
      <c r="E908">
        <v>24.8</v>
      </c>
      <c r="F908">
        <v>88</v>
      </c>
      <c r="G908">
        <v>-2.79</v>
      </c>
      <c r="H908" s="19">
        <f t="shared" si="14"/>
        <v>-2.7899999999999999E-3</v>
      </c>
      <c r="I908">
        <v>115</v>
      </c>
      <c r="S908">
        <v>89</v>
      </c>
      <c r="T908">
        <v>88</v>
      </c>
      <c r="U908">
        <v>23.2</v>
      </c>
      <c r="V908">
        <v>23.2</v>
      </c>
      <c r="W908">
        <v>22.9</v>
      </c>
      <c r="X908">
        <v>997.3</v>
      </c>
      <c r="Y908">
        <v>997.5</v>
      </c>
      <c r="Z908">
        <v>997.3</v>
      </c>
      <c r="AA908">
        <v>2.2000000000000002</v>
      </c>
      <c r="AB908">
        <v>115</v>
      </c>
      <c r="AC908">
        <v>6.3</v>
      </c>
      <c r="AD908">
        <v>-2.79</v>
      </c>
      <c r="AE908">
        <v>0</v>
      </c>
    </row>
    <row r="909" spans="1:31" x14ac:dyDescent="0.2">
      <c r="A909" t="s">
        <v>37</v>
      </c>
      <c r="B909" s="17">
        <v>42863.25</v>
      </c>
      <c r="C909">
        <f>(D909+E909)/2</f>
        <v>25.6</v>
      </c>
      <c r="D909">
        <v>26.1</v>
      </c>
      <c r="E909">
        <v>25.1</v>
      </c>
      <c r="F909">
        <v>89</v>
      </c>
      <c r="G909">
        <v>-3.39</v>
      </c>
      <c r="H909" s="19">
        <f t="shared" si="14"/>
        <v>-3.3900000000000002E-3</v>
      </c>
      <c r="I909">
        <v>121</v>
      </c>
      <c r="S909">
        <v>89</v>
      </c>
      <c r="T909">
        <v>86</v>
      </c>
      <c r="U909">
        <v>23.1</v>
      </c>
      <c r="V909">
        <v>23.7</v>
      </c>
      <c r="W909">
        <v>23</v>
      </c>
      <c r="X909">
        <v>997.4</v>
      </c>
      <c r="Y909">
        <v>997.6</v>
      </c>
      <c r="Z909">
        <v>997.3</v>
      </c>
      <c r="AA909">
        <v>2.2999999999999998</v>
      </c>
      <c r="AB909">
        <v>121</v>
      </c>
      <c r="AC909">
        <v>8.5</v>
      </c>
      <c r="AD909">
        <v>-3.39</v>
      </c>
      <c r="AE909">
        <v>0.8</v>
      </c>
    </row>
    <row r="910" spans="1:31" x14ac:dyDescent="0.2">
      <c r="A910" t="s">
        <v>37</v>
      </c>
      <c r="B910" s="17">
        <v>42863.208333333336</v>
      </c>
      <c r="C910">
        <f>(D910+E910)/2</f>
        <v>25.950000000000003</v>
      </c>
      <c r="D910">
        <v>26.1</v>
      </c>
      <c r="E910">
        <v>25.8</v>
      </c>
      <c r="F910">
        <v>86</v>
      </c>
      <c r="G910">
        <v>-0.55000000000000004</v>
      </c>
      <c r="H910" s="19">
        <f t="shared" si="14"/>
        <v>-5.5000000000000003E-4</v>
      </c>
      <c r="I910">
        <v>100</v>
      </c>
      <c r="S910">
        <v>88</v>
      </c>
      <c r="T910">
        <v>86</v>
      </c>
      <c r="U910">
        <v>23.7</v>
      </c>
      <c r="V910">
        <v>23.8</v>
      </c>
      <c r="W910">
        <v>23.6</v>
      </c>
      <c r="X910">
        <v>997.6</v>
      </c>
      <c r="Y910">
        <v>998</v>
      </c>
      <c r="Z910">
        <v>997.6</v>
      </c>
      <c r="AA910">
        <v>2.1</v>
      </c>
      <c r="AB910">
        <v>100</v>
      </c>
      <c r="AC910">
        <v>6.5</v>
      </c>
      <c r="AD910">
        <v>-0.55000000000000004</v>
      </c>
      <c r="AE910">
        <v>0</v>
      </c>
    </row>
    <row r="911" spans="1:31" x14ac:dyDescent="0.2">
      <c r="A911" t="s">
        <v>37</v>
      </c>
      <c r="B911" s="17">
        <v>42863.166666666664</v>
      </c>
      <c r="C911">
        <f>(D911+E911)/2</f>
        <v>26.25</v>
      </c>
      <c r="D911">
        <v>26.7</v>
      </c>
      <c r="E911">
        <v>25.8</v>
      </c>
      <c r="F911">
        <v>88</v>
      </c>
      <c r="G911">
        <v>-3.02</v>
      </c>
      <c r="H911" s="19">
        <f t="shared" si="14"/>
        <v>-3.0200000000000001E-3</v>
      </c>
      <c r="I911">
        <v>107</v>
      </c>
      <c r="S911">
        <v>88</v>
      </c>
      <c r="T911">
        <v>83</v>
      </c>
      <c r="U911">
        <v>23.7</v>
      </c>
      <c r="V911">
        <v>23.7</v>
      </c>
      <c r="W911">
        <v>23.4</v>
      </c>
      <c r="X911">
        <v>998</v>
      </c>
      <c r="Y911">
        <v>998.8</v>
      </c>
      <c r="Z911">
        <v>998</v>
      </c>
      <c r="AA911">
        <v>2.8</v>
      </c>
      <c r="AB911">
        <v>107</v>
      </c>
      <c r="AC911">
        <v>6.5</v>
      </c>
      <c r="AD911">
        <v>-3.02</v>
      </c>
      <c r="AE911">
        <v>0.4</v>
      </c>
    </row>
    <row r="912" spans="1:31" x14ac:dyDescent="0.2">
      <c r="A912" t="s">
        <v>37</v>
      </c>
      <c r="B912" s="17">
        <v>42863.125</v>
      </c>
      <c r="C912">
        <f>(D912+E912)/2</f>
        <v>26.549999999999997</v>
      </c>
      <c r="D912">
        <v>26.7</v>
      </c>
      <c r="E912">
        <v>26.4</v>
      </c>
      <c r="F912">
        <v>83</v>
      </c>
      <c r="G912">
        <v>-2.58</v>
      </c>
      <c r="H912" s="19">
        <f t="shared" si="14"/>
        <v>-2.5800000000000003E-3</v>
      </c>
      <c r="I912">
        <v>114</v>
      </c>
      <c r="S912">
        <v>84</v>
      </c>
      <c r="T912">
        <v>83</v>
      </c>
      <c r="U912">
        <v>23.5</v>
      </c>
      <c r="V912">
        <v>23.6</v>
      </c>
      <c r="W912">
        <v>23.5</v>
      </c>
      <c r="X912">
        <v>998.8</v>
      </c>
      <c r="Y912">
        <v>999.2</v>
      </c>
      <c r="Z912">
        <v>998.8</v>
      </c>
      <c r="AA912">
        <v>2.6</v>
      </c>
      <c r="AB912">
        <v>114</v>
      </c>
      <c r="AC912">
        <v>4.8</v>
      </c>
      <c r="AD912">
        <v>-2.58</v>
      </c>
      <c r="AE912">
        <v>0</v>
      </c>
    </row>
    <row r="913" spans="1:31" x14ac:dyDescent="0.2">
      <c r="A913" t="s">
        <v>37</v>
      </c>
      <c r="B913" s="17">
        <v>42863.083333333336</v>
      </c>
      <c r="C913">
        <f>(D913+E913)/2</f>
        <v>26.45</v>
      </c>
      <c r="D913">
        <v>26.5</v>
      </c>
      <c r="E913">
        <v>26.4</v>
      </c>
      <c r="F913">
        <v>84</v>
      </c>
      <c r="G913">
        <v>-3.42</v>
      </c>
      <c r="H913" s="19">
        <f t="shared" si="14"/>
        <v>-3.4199999999999999E-3</v>
      </c>
      <c r="I913">
        <v>111</v>
      </c>
      <c r="S913">
        <v>84</v>
      </c>
      <c r="T913">
        <v>83</v>
      </c>
      <c r="U913">
        <v>23.6</v>
      </c>
      <c r="V913">
        <v>23.6</v>
      </c>
      <c r="W913">
        <v>23.4</v>
      </c>
      <c r="X913">
        <v>999.1</v>
      </c>
      <c r="Y913">
        <v>999.3</v>
      </c>
      <c r="Z913">
        <v>999.1</v>
      </c>
      <c r="AA913">
        <v>2.5</v>
      </c>
      <c r="AB913">
        <v>111</v>
      </c>
      <c r="AC913">
        <v>4.3</v>
      </c>
      <c r="AD913">
        <v>-3.42</v>
      </c>
      <c r="AE913">
        <v>0</v>
      </c>
    </row>
    <row r="914" spans="1:31" x14ac:dyDescent="0.2">
      <c r="A914" t="s">
        <v>37</v>
      </c>
      <c r="B914" s="17">
        <v>42863.041666666664</v>
      </c>
      <c r="C914">
        <f>(D914+E914)/2</f>
        <v>26.4</v>
      </c>
      <c r="D914">
        <v>26.5</v>
      </c>
      <c r="E914">
        <v>26.3</v>
      </c>
      <c r="F914">
        <v>83</v>
      </c>
      <c r="G914">
        <v>-3.53</v>
      </c>
      <c r="H914" s="19">
        <f t="shared" si="14"/>
        <v>-3.5299999999999997E-3</v>
      </c>
      <c r="I914">
        <v>112</v>
      </c>
      <c r="S914">
        <v>84</v>
      </c>
      <c r="T914">
        <v>83</v>
      </c>
      <c r="U914">
        <v>23.4</v>
      </c>
      <c r="V914">
        <v>23.4</v>
      </c>
      <c r="W914">
        <v>23.2</v>
      </c>
      <c r="X914">
        <v>999.2</v>
      </c>
      <c r="Y914">
        <v>999.2</v>
      </c>
      <c r="Z914">
        <v>999.1</v>
      </c>
      <c r="AA914">
        <v>2.1</v>
      </c>
      <c r="AB914">
        <v>112</v>
      </c>
      <c r="AC914">
        <v>4.3</v>
      </c>
      <c r="AD914">
        <v>-3.53</v>
      </c>
      <c r="AE914">
        <v>0</v>
      </c>
    </row>
    <row r="915" spans="1:31" x14ac:dyDescent="0.2">
      <c r="A915" t="s">
        <v>37</v>
      </c>
      <c r="B915" s="17">
        <v>42863</v>
      </c>
      <c r="C915">
        <f>(D915+E915)/2</f>
        <v>26.5</v>
      </c>
      <c r="D915">
        <v>26.6</v>
      </c>
      <c r="E915">
        <v>26.4</v>
      </c>
      <c r="F915">
        <v>83</v>
      </c>
      <c r="G915">
        <v>-3.3</v>
      </c>
      <c r="H915" s="19">
        <f t="shared" si="14"/>
        <v>-3.3E-3</v>
      </c>
      <c r="I915">
        <v>106</v>
      </c>
      <c r="S915">
        <v>83</v>
      </c>
      <c r="T915">
        <v>82</v>
      </c>
      <c r="U915">
        <v>23.3</v>
      </c>
      <c r="V915">
        <v>23.5</v>
      </c>
      <c r="W915">
        <v>23.2</v>
      </c>
      <c r="X915">
        <v>999.1</v>
      </c>
      <c r="Y915">
        <v>999.1</v>
      </c>
      <c r="Z915">
        <v>998.7</v>
      </c>
      <c r="AA915">
        <v>1.4</v>
      </c>
      <c r="AB915">
        <v>106</v>
      </c>
      <c r="AC915">
        <v>5.3</v>
      </c>
      <c r="AD915">
        <v>-3.3</v>
      </c>
      <c r="AE915">
        <v>0</v>
      </c>
    </row>
    <row r="916" spans="1:31" x14ac:dyDescent="0.2">
      <c r="A916" t="s">
        <v>37</v>
      </c>
      <c r="B916" s="17">
        <v>42864.958333333336</v>
      </c>
      <c r="C916">
        <f>(D916+E916)/2</f>
        <v>25.8</v>
      </c>
      <c r="D916">
        <v>26</v>
      </c>
      <c r="E916">
        <v>25.6</v>
      </c>
      <c r="F916">
        <v>85</v>
      </c>
      <c r="G916">
        <v>-3.53</v>
      </c>
      <c r="H916" s="19">
        <f t="shared" si="14"/>
        <v>-3.5299999999999997E-3</v>
      </c>
      <c r="I916">
        <v>93</v>
      </c>
      <c r="S916">
        <v>86</v>
      </c>
      <c r="T916">
        <v>85</v>
      </c>
      <c r="U916">
        <v>22.9</v>
      </c>
      <c r="V916">
        <v>23.3</v>
      </c>
      <c r="W916">
        <v>22.9</v>
      </c>
      <c r="X916">
        <v>999.6</v>
      </c>
      <c r="Y916">
        <v>999.6</v>
      </c>
      <c r="Z916">
        <v>998.9</v>
      </c>
      <c r="AA916">
        <v>2.9</v>
      </c>
      <c r="AB916">
        <v>93</v>
      </c>
      <c r="AC916">
        <v>5.0999999999999996</v>
      </c>
      <c r="AD916">
        <v>-3.53</v>
      </c>
      <c r="AE916">
        <v>0</v>
      </c>
    </row>
    <row r="917" spans="1:31" x14ac:dyDescent="0.2">
      <c r="A917" t="s">
        <v>37</v>
      </c>
      <c r="B917" s="17">
        <v>42864.916666666664</v>
      </c>
      <c r="C917">
        <f>(D917+E917)/2</f>
        <v>26.049999999999997</v>
      </c>
      <c r="D917">
        <v>26.4</v>
      </c>
      <c r="E917">
        <v>25.7</v>
      </c>
      <c r="F917">
        <v>85</v>
      </c>
      <c r="G917">
        <v>-3.54</v>
      </c>
      <c r="H917" s="19">
        <f t="shared" si="14"/>
        <v>-3.5400000000000002E-3</v>
      </c>
      <c r="I917">
        <v>87</v>
      </c>
      <c r="S917">
        <v>85</v>
      </c>
      <c r="T917">
        <v>81</v>
      </c>
      <c r="U917">
        <v>23</v>
      </c>
      <c r="V917">
        <v>23.2</v>
      </c>
      <c r="W917">
        <v>22.7</v>
      </c>
      <c r="X917">
        <v>998.9</v>
      </c>
      <c r="Y917">
        <v>998.9</v>
      </c>
      <c r="Z917">
        <v>998.5</v>
      </c>
      <c r="AA917">
        <v>1.8</v>
      </c>
      <c r="AB917">
        <v>87</v>
      </c>
      <c r="AC917">
        <v>4.5999999999999996</v>
      </c>
      <c r="AD917">
        <v>-3.54</v>
      </c>
      <c r="AE917">
        <v>0</v>
      </c>
    </row>
    <row r="918" spans="1:31" x14ac:dyDescent="0.2">
      <c r="A918" t="s">
        <v>37</v>
      </c>
      <c r="B918" s="17">
        <v>42864.875</v>
      </c>
      <c r="C918">
        <f>(D918+E918)/2</f>
        <v>26.8</v>
      </c>
      <c r="D918">
        <v>27.6</v>
      </c>
      <c r="E918">
        <v>26</v>
      </c>
      <c r="F918">
        <v>84</v>
      </c>
      <c r="G918">
        <v>21.01</v>
      </c>
      <c r="H918" s="19">
        <f t="shared" si="14"/>
        <v>2.1010000000000001E-2</v>
      </c>
      <c r="I918">
        <v>63</v>
      </c>
      <c r="S918">
        <v>84</v>
      </c>
      <c r="T918">
        <v>77</v>
      </c>
      <c r="U918">
        <v>23.2</v>
      </c>
      <c r="V918">
        <v>23.2</v>
      </c>
      <c r="W918">
        <v>22.9</v>
      </c>
      <c r="X918">
        <v>998.6</v>
      </c>
      <c r="Y918">
        <v>998.6</v>
      </c>
      <c r="Z918">
        <v>998</v>
      </c>
      <c r="AA918">
        <v>2</v>
      </c>
      <c r="AB918">
        <v>63</v>
      </c>
      <c r="AC918">
        <v>5.0999999999999996</v>
      </c>
      <c r="AD918">
        <v>21.01</v>
      </c>
      <c r="AE918">
        <v>0</v>
      </c>
    </row>
    <row r="919" spans="1:31" x14ac:dyDescent="0.2">
      <c r="A919" t="s">
        <v>37</v>
      </c>
      <c r="B919" s="17">
        <v>42864.833333333336</v>
      </c>
      <c r="C919">
        <f>(D919+E919)/2</f>
        <v>28.200000000000003</v>
      </c>
      <c r="D919">
        <v>28.8</v>
      </c>
      <c r="E919">
        <v>27.6</v>
      </c>
      <c r="F919">
        <v>77</v>
      </c>
      <c r="G919">
        <v>519.4</v>
      </c>
      <c r="H919" s="19">
        <f t="shared" si="14"/>
        <v>0.51939999999999997</v>
      </c>
      <c r="I919">
        <v>101</v>
      </c>
      <c r="S919">
        <v>77</v>
      </c>
      <c r="T919">
        <v>72</v>
      </c>
      <c r="U919">
        <v>23.1</v>
      </c>
      <c r="V919">
        <v>23.4</v>
      </c>
      <c r="W919">
        <v>23</v>
      </c>
      <c r="X919">
        <v>998</v>
      </c>
      <c r="Y919">
        <v>998</v>
      </c>
      <c r="Z919">
        <v>997.6</v>
      </c>
      <c r="AA919">
        <v>2.6</v>
      </c>
      <c r="AB919">
        <v>101</v>
      </c>
      <c r="AC919">
        <v>5.9</v>
      </c>
      <c r="AD919">
        <v>519.4</v>
      </c>
      <c r="AE919">
        <v>0</v>
      </c>
    </row>
    <row r="920" spans="1:31" x14ac:dyDescent="0.2">
      <c r="A920" t="s">
        <v>37</v>
      </c>
      <c r="B920" s="17">
        <v>42864.791666666664</v>
      </c>
      <c r="C920">
        <f>(D920+E920)/2</f>
        <v>28.95</v>
      </c>
      <c r="D920">
        <v>29.2</v>
      </c>
      <c r="E920">
        <v>28.7</v>
      </c>
      <c r="F920">
        <v>72</v>
      </c>
      <c r="G920">
        <v>1400</v>
      </c>
      <c r="H920" s="19">
        <f t="shared" si="14"/>
        <v>1.4</v>
      </c>
      <c r="I920">
        <v>100</v>
      </c>
      <c r="S920">
        <v>73</v>
      </c>
      <c r="T920">
        <v>69</v>
      </c>
      <c r="U920">
        <v>23.2</v>
      </c>
      <c r="V920">
        <v>23.7</v>
      </c>
      <c r="W920">
        <v>22.8</v>
      </c>
      <c r="X920">
        <v>997.6</v>
      </c>
      <c r="Y920">
        <v>997.6</v>
      </c>
      <c r="Z920">
        <v>997.2</v>
      </c>
      <c r="AA920">
        <v>3.3</v>
      </c>
      <c r="AB920">
        <v>100</v>
      </c>
      <c r="AC920">
        <v>6</v>
      </c>
      <c r="AD920">
        <v>1400</v>
      </c>
      <c r="AE920">
        <v>0</v>
      </c>
    </row>
    <row r="921" spans="1:31" x14ac:dyDescent="0.2">
      <c r="A921" t="s">
        <v>37</v>
      </c>
      <c r="B921" s="17">
        <v>42864.75</v>
      </c>
      <c r="C921">
        <f>(D921+E921)/2</f>
        <v>28.3</v>
      </c>
      <c r="D921">
        <v>29.3</v>
      </c>
      <c r="E921">
        <v>27.3</v>
      </c>
      <c r="F921">
        <v>72</v>
      </c>
      <c r="G921">
        <v>1817</v>
      </c>
      <c r="H921" s="19">
        <f t="shared" si="14"/>
        <v>1.8169999999999999</v>
      </c>
      <c r="I921">
        <v>134</v>
      </c>
      <c r="S921">
        <v>79</v>
      </c>
      <c r="T921">
        <v>70</v>
      </c>
      <c r="U921">
        <v>23.5</v>
      </c>
      <c r="V921">
        <v>24.5</v>
      </c>
      <c r="W921">
        <v>22.8</v>
      </c>
      <c r="X921">
        <v>997.3</v>
      </c>
      <c r="Y921">
        <v>997.7</v>
      </c>
      <c r="Z921">
        <v>997.3</v>
      </c>
      <c r="AA921">
        <v>3.5</v>
      </c>
      <c r="AB921">
        <v>134</v>
      </c>
      <c r="AC921">
        <v>6.4</v>
      </c>
      <c r="AD921">
        <v>1817</v>
      </c>
      <c r="AE921">
        <v>0</v>
      </c>
    </row>
    <row r="922" spans="1:31" x14ac:dyDescent="0.2">
      <c r="A922" t="s">
        <v>37</v>
      </c>
      <c r="B922" s="17">
        <v>42864.708333333336</v>
      </c>
      <c r="C922">
        <f>(D922+E922)/2</f>
        <v>26.55</v>
      </c>
      <c r="D922">
        <v>27.5</v>
      </c>
      <c r="E922">
        <v>25.6</v>
      </c>
      <c r="F922">
        <v>78</v>
      </c>
      <c r="G922">
        <v>1136</v>
      </c>
      <c r="H922" s="19">
        <f t="shared" si="14"/>
        <v>1.1359999999999999</v>
      </c>
      <c r="I922">
        <v>123</v>
      </c>
      <c r="S922">
        <v>85</v>
      </c>
      <c r="T922">
        <v>78</v>
      </c>
      <c r="U922">
        <v>23.1</v>
      </c>
      <c r="V922">
        <v>24.1</v>
      </c>
      <c r="W922">
        <v>22.6</v>
      </c>
      <c r="X922">
        <v>997.7</v>
      </c>
      <c r="Y922">
        <v>998.9</v>
      </c>
      <c r="Z922">
        <v>997.7</v>
      </c>
      <c r="AA922">
        <v>3.3</v>
      </c>
      <c r="AB922">
        <v>123</v>
      </c>
      <c r="AC922">
        <v>6.2</v>
      </c>
      <c r="AD922">
        <v>1136</v>
      </c>
      <c r="AE922">
        <v>0.2</v>
      </c>
    </row>
    <row r="923" spans="1:31" x14ac:dyDescent="0.2">
      <c r="A923" t="s">
        <v>37</v>
      </c>
      <c r="B923" s="17">
        <v>42864.666666666664</v>
      </c>
      <c r="C923">
        <f>(D923+E923)/2</f>
        <v>25.1</v>
      </c>
      <c r="D923">
        <v>25.6</v>
      </c>
      <c r="E923">
        <v>24.6</v>
      </c>
      <c r="F923">
        <v>84</v>
      </c>
      <c r="G923">
        <v>590.29999999999995</v>
      </c>
      <c r="H923" s="19">
        <f t="shared" si="14"/>
        <v>0.59029999999999994</v>
      </c>
      <c r="I923">
        <v>141</v>
      </c>
      <c r="S923">
        <v>88</v>
      </c>
      <c r="T923">
        <v>84</v>
      </c>
      <c r="U923">
        <v>22.7</v>
      </c>
      <c r="V923">
        <v>23.1</v>
      </c>
      <c r="W923">
        <v>22.4</v>
      </c>
      <c r="X923">
        <v>998.9</v>
      </c>
      <c r="Y923">
        <v>1000.1</v>
      </c>
      <c r="Z923">
        <v>998.9</v>
      </c>
      <c r="AA923">
        <v>2.2000000000000002</v>
      </c>
      <c r="AB923">
        <v>141</v>
      </c>
      <c r="AC923">
        <v>7.8</v>
      </c>
      <c r="AD923">
        <v>590.29999999999995</v>
      </c>
      <c r="AE923">
        <v>1.2</v>
      </c>
    </row>
    <row r="924" spans="1:31" x14ac:dyDescent="0.2">
      <c r="A924" t="s">
        <v>37</v>
      </c>
      <c r="B924" s="17">
        <v>42864.625</v>
      </c>
      <c r="C924">
        <f>(D924+E924)/2</f>
        <v>25.9</v>
      </c>
      <c r="D924">
        <v>27.6</v>
      </c>
      <c r="E924">
        <v>24.2</v>
      </c>
      <c r="F924">
        <v>88</v>
      </c>
      <c r="G924">
        <v>578.1</v>
      </c>
      <c r="H924" s="19">
        <f t="shared" si="14"/>
        <v>0.57810000000000006</v>
      </c>
      <c r="I924">
        <v>135</v>
      </c>
      <c r="S924">
        <v>89</v>
      </c>
      <c r="T924">
        <v>75</v>
      </c>
      <c r="U924">
        <v>22.5</v>
      </c>
      <c r="V924">
        <v>22.8</v>
      </c>
      <c r="W924">
        <v>21.9</v>
      </c>
      <c r="X924">
        <v>1000.2</v>
      </c>
      <c r="Y924">
        <v>1001.2</v>
      </c>
      <c r="Z924">
        <v>1000.2</v>
      </c>
      <c r="AA924">
        <v>1.9</v>
      </c>
      <c r="AB924">
        <v>135</v>
      </c>
      <c r="AC924">
        <v>12.1</v>
      </c>
      <c r="AD924">
        <v>578.1</v>
      </c>
      <c r="AE924">
        <v>2.4</v>
      </c>
    </row>
    <row r="925" spans="1:31" x14ac:dyDescent="0.2">
      <c r="A925" t="s">
        <v>37</v>
      </c>
      <c r="B925" s="17">
        <v>42864.583333333336</v>
      </c>
      <c r="C925">
        <f>(D925+E925)/2</f>
        <v>26.85</v>
      </c>
      <c r="D925">
        <v>27.9</v>
      </c>
      <c r="E925">
        <v>25.8</v>
      </c>
      <c r="F925">
        <v>76</v>
      </c>
      <c r="G925">
        <v>1261</v>
      </c>
      <c r="H925" s="19">
        <f t="shared" si="14"/>
        <v>1.2609999999999999</v>
      </c>
      <c r="I925">
        <v>130</v>
      </c>
      <c r="S925">
        <v>85</v>
      </c>
      <c r="T925">
        <v>74</v>
      </c>
      <c r="U925">
        <v>23</v>
      </c>
      <c r="V925">
        <v>23.8</v>
      </c>
      <c r="W925">
        <v>22.7</v>
      </c>
      <c r="X925">
        <v>1001.1</v>
      </c>
      <c r="Y925">
        <v>1001.3</v>
      </c>
      <c r="Z925">
        <v>1000.8</v>
      </c>
      <c r="AA925">
        <v>4.5999999999999996</v>
      </c>
      <c r="AB925">
        <v>130</v>
      </c>
      <c r="AC925">
        <v>9.6999999999999993</v>
      </c>
      <c r="AD925">
        <v>1261</v>
      </c>
      <c r="AE925">
        <v>0</v>
      </c>
    </row>
    <row r="926" spans="1:31" x14ac:dyDescent="0.2">
      <c r="A926" t="s">
        <v>37</v>
      </c>
      <c r="B926" s="17">
        <v>42864.541666666664</v>
      </c>
      <c r="C926">
        <f>(D926+E926)/2</f>
        <v>26.35</v>
      </c>
      <c r="D926">
        <v>27</v>
      </c>
      <c r="E926">
        <v>25.7</v>
      </c>
      <c r="F926">
        <v>84</v>
      </c>
      <c r="G926">
        <v>1010</v>
      </c>
      <c r="H926" s="19">
        <f t="shared" si="14"/>
        <v>1.01</v>
      </c>
      <c r="I926">
        <v>107</v>
      </c>
      <c r="S926">
        <v>87</v>
      </c>
      <c r="T926">
        <v>79</v>
      </c>
      <c r="U926">
        <v>22.9</v>
      </c>
      <c r="V926">
        <v>23.6</v>
      </c>
      <c r="W926">
        <v>22.7</v>
      </c>
      <c r="X926">
        <v>1001.3</v>
      </c>
      <c r="Y926">
        <v>1001.5</v>
      </c>
      <c r="Z926">
        <v>1001.3</v>
      </c>
      <c r="AA926">
        <v>5.2</v>
      </c>
      <c r="AB926">
        <v>107</v>
      </c>
      <c r="AC926">
        <v>8.6999999999999993</v>
      </c>
      <c r="AD926">
        <v>1010</v>
      </c>
      <c r="AE926">
        <v>0.2</v>
      </c>
    </row>
    <row r="927" spans="1:31" x14ac:dyDescent="0.2">
      <c r="A927" t="s">
        <v>37</v>
      </c>
      <c r="B927" s="17">
        <v>42864.5</v>
      </c>
      <c r="C927">
        <f>(D927+E927)/2</f>
        <v>25.549999999999997</v>
      </c>
      <c r="D927">
        <v>25.9</v>
      </c>
      <c r="E927">
        <v>25.2</v>
      </c>
      <c r="F927">
        <v>87</v>
      </c>
      <c r="G927">
        <v>481.3</v>
      </c>
      <c r="H927" s="19">
        <f t="shared" si="14"/>
        <v>0.48130000000000001</v>
      </c>
      <c r="I927">
        <v>106</v>
      </c>
      <c r="S927">
        <v>87</v>
      </c>
      <c r="T927">
        <v>82</v>
      </c>
      <c r="U927">
        <v>23.4</v>
      </c>
      <c r="V927">
        <v>23.4</v>
      </c>
      <c r="W927">
        <v>22.4</v>
      </c>
      <c r="X927">
        <v>1001.4</v>
      </c>
      <c r="Y927">
        <v>1001.4</v>
      </c>
      <c r="Z927">
        <v>1001</v>
      </c>
      <c r="AA927">
        <v>2.9</v>
      </c>
      <c r="AB927">
        <v>106</v>
      </c>
      <c r="AC927">
        <v>7.3</v>
      </c>
      <c r="AD927">
        <v>481.3</v>
      </c>
      <c r="AE927">
        <v>0.6</v>
      </c>
    </row>
    <row r="928" spans="1:31" x14ac:dyDescent="0.2">
      <c r="A928" t="s">
        <v>37</v>
      </c>
      <c r="B928" s="17">
        <v>42864.458333333336</v>
      </c>
      <c r="C928">
        <f>(D928+E928)/2</f>
        <v>26.05</v>
      </c>
      <c r="D928">
        <v>26.3</v>
      </c>
      <c r="E928">
        <v>25.8</v>
      </c>
      <c r="F928">
        <v>82</v>
      </c>
      <c r="G928">
        <v>305.89999999999998</v>
      </c>
      <c r="H928" s="19">
        <f t="shared" si="14"/>
        <v>0.30589999999999995</v>
      </c>
      <c r="I928">
        <v>113</v>
      </c>
      <c r="S928">
        <v>82</v>
      </c>
      <c r="T928">
        <v>79</v>
      </c>
      <c r="U928">
        <v>22.4</v>
      </c>
      <c r="V928">
        <v>22.6</v>
      </c>
      <c r="W928">
        <v>22.2</v>
      </c>
      <c r="X928">
        <v>1001</v>
      </c>
      <c r="Y928">
        <v>1001.1</v>
      </c>
      <c r="Z928">
        <v>999.7</v>
      </c>
      <c r="AA928">
        <v>4.2</v>
      </c>
      <c r="AB928">
        <v>113</v>
      </c>
      <c r="AC928">
        <v>8.8000000000000007</v>
      </c>
      <c r="AD928">
        <v>305.89999999999998</v>
      </c>
      <c r="AE928">
        <v>0</v>
      </c>
    </row>
    <row r="929" spans="1:31" x14ac:dyDescent="0.2">
      <c r="A929" t="s">
        <v>37</v>
      </c>
      <c r="B929" s="17">
        <v>42864.416666666664</v>
      </c>
      <c r="C929">
        <f>(D929+E929)/2</f>
        <v>26.1</v>
      </c>
      <c r="D929">
        <v>26.7</v>
      </c>
      <c r="E929">
        <v>25.5</v>
      </c>
      <c r="F929">
        <v>79</v>
      </c>
      <c r="G929">
        <v>225.3</v>
      </c>
      <c r="H929" s="19">
        <f t="shared" si="14"/>
        <v>0.2253</v>
      </c>
      <c r="I929">
        <v>115</v>
      </c>
      <c r="S929">
        <v>83</v>
      </c>
      <c r="T929">
        <v>78</v>
      </c>
      <c r="U929">
        <v>22.3</v>
      </c>
      <c r="V929">
        <v>23</v>
      </c>
      <c r="W929">
        <v>22.2</v>
      </c>
      <c r="X929">
        <v>999.8</v>
      </c>
      <c r="Y929">
        <v>999.8</v>
      </c>
      <c r="Z929">
        <v>998.9</v>
      </c>
      <c r="AA929">
        <v>3.8</v>
      </c>
      <c r="AB929">
        <v>115</v>
      </c>
      <c r="AC929">
        <v>8.1999999999999993</v>
      </c>
      <c r="AD929">
        <v>225.3</v>
      </c>
      <c r="AE929">
        <v>0</v>
      </c>
    </row>
    <row r="930" spans="1:31" x14ac:dyDescent="0.2">
      <c r="A930" t="s">
        <v>37</v>
      </c>
      <c r="B930" s="17">
        <v>42864.375</v>
      </c>
      <c r="C930">
        <f>(D930+E930)/2</f>
        <v>25.45</v>
      </c>
      <c r="D930">
        <v>25.7</v>
      </c>
      <c r="E930">
        <v>25.2</v>
      </c>
      <c r="F930">
        <v>82</v>
      </c>
      <c r="G930">
        <v>16.93</v>
      </c>
      <c r="H930" s="19">
        <f t="shared" si="14"/>
        <v>1.6930000000000001E-2</v>
      </c>
      <c r="I930">
        <v>108</v>
      </c>
      <c r="S930">
        <v>82</v>
      </c>
      <c r="T930">
        <v>80</v>
      </c>
      <c r="U930">
        <v>22.2</v>
      </c>
      <c r="V930">
        <v>22.3</v>
      </c>
      <c r="W930">
        <v>21.9</v>
      </c>
      <c r="X930">
        <v>998.9</v>
      </c>
      <c r="Y930">
        <v>998.9</v>
      </c>
      <c r="Z930">
        <v>998.4</v>
      </c>
      <c r="AA930">
        <v>3.6</v>
      </c>
      <c r="AB930">
        <v>108</v>
      </c>
      <c r="AC930">
        <v>8.1999999999999993</v>
      </c>
      <c r="AD930">
        <v>16.93</v>
      </c>
      <c r="AE930">
        <v>0</v>
      </c>
    </row>
    <row r="931" spans="1:31" x14ac:dyDescent="0.2">
      <c r="A931" t="s">
        <v>37</v>
      </c>
      <c r="B931" s="17">
        <v>42864.333333333336</v>
      </c>
      <c r="C931">
        <f>(D931+E931)/2</f>
        <v>25.549999999999997</v>
      </c>
      <c r="D931">
        <v>25.7</v>
      </c>
      <c r="E931">
        <v>25.4</v>
      </c>
      <c r="F931">
        <v>82</v>
      </c>
      <c r="G931">
        <v>-3.53</v>
      </c>
      <c r="H931" s="19">
        <f t="shared" si="14"/>
        <v>-3.5299999999999997E-3</v>
      </c>
      <c r="I931">
        <v>132</v>
      </c>
      <c r="S931">
        <v>83</v>
      </c>
      <c r="T931">
        <v>82</v>
      </c>
      <c r="U931">
        <v>22.3</v>
      </c>
      <c r="V931">
        <v>22.4</v>
      </c>
      <c r="W931">
        <v>22.2</v>
      </c>
      <c r="X931">
        <v>998.4</v>
      </c>
      <c r="Y931">
        <v>998.4</v>
      </c>
      <c r="Z931">
        <v>997.7</v>
      </c>
      <c r="AA931">
        <v>3.5</v>
      </c>
      <c r="AB931">
        <v>132</v>
      </c>
      <c r="AC931">
        <v>8.1999999999999993</v>
      </c>
      <c r="AD931">
        <v>-3.53</v>
      </c>
      <c r="AE931">
        <v>0</v>
      </c>
    </row>
    <row r="932" spans="1:31" x14ac:dyDescent="0.2">
      <c r="A932" t="s">
        <v>37</v>
      </c>
      <c r="B932" s="17">
        <v>42864.291666666664</v>
      </c>
      <c r="C932">
        <f>(D932+E932)/2</f>
        <v>25.65</v>
      </c>
      <c r="D932">
        <v>25.8</v>
      </c>
      <c r="E932">
        <v>25.5</v>
      </c>
      <c r="F932">
        <v>82</v>
      </c>
      <c r="G932">
        <v>-3.5</v>
      </c>
      <c r="H932" s="19">
        <f t="shared" si="14"/>
        <v>-3.5000000000000001E-3</v>
      </c>
      <c r="I932">
        <v>107</v>
      </c>
      <c r="S932">
        <v>82</v>
      </c>
      <c r="T932">
        <v>81</v>
      </c>
      <c r="U932">
        <v>22.2</v>
      </c>
      <c r="V932">
        <v>22.4</v>
      </c>
      <c r="W932">
        <v>22.1</v>
      </c>
      <c r="X932">
        <v>997.7</v>
      </c>
      <c r="Y932">
        <v>997.8</v>
      </c>
      <c r="Z932">
        <v>997.7</v>
      </c>
      <c r="AA932">
        <v>3.7</v>
      </c>
      <c r="AB932">
        <v>107</v>
      </c>
      <c r="AC932">
        <v>8.1999999999999993</v>
      </c>
      <c r="AD932">
        <v>-3.5</v>
      </c>
      <c r="AE932">
        <v>0</v>
      </c>
    </row>
    <row r="933" spans="1:31" x14ac:dyDescent="0.2">
      <c r="A933" t="s">
        <v>37</v>
      </c>
      <c r="B933" s="17">
        <v>42864.25</v>
      </c>
      <c r="C933">
        <f>(D933+E933)/2</f>
        <v>25.65</v>
      </c>
      <c r="D933">
        <v>25.8</v>
      </c>
      <c r="E933">
        <v>25.5</v>
      </c>
      <c r="F933">
        <v>81</v>
      </c>
      <c r="G933">
        <v>-3.34</v>
      </c>
      <c r="H933" s="19">
        <f t="shared" si="14"/>
        <v>-3.3399999999999997E-3</v>
      </c>
      <c r="I933">
        <v>114</v>
      </c>
      <c r="S933">
        <v>83</v>
      </c>
      <c r="T933">
        <v>81</v>
      </c>
      <c r="U933">
        <v>22.4</v>
      </c>
      <c r="V933">
        <v>22.5</v>
      </c>
      <c r="W933">
        <v>22.3</v>
      </c>
      <c r="X933">
        <v>997.8</v>
      </c>
      <c r="Y933">
        <v>997.8</v>
      </c>
      <c r="Z933">
        <v>997.4</v>
      </c>
      <c r="AA933">
        <v>4.7</v>
      </c>
      <c r="AB933">
        <v>114</v>
      </c>
      <c r="AC933">
        <v>8.1999999999999993</v>
      </c>
      <c r="AD933">
        <v>-3.34</v>
      </c>
      <c r="AE933">
        <v>0</v>
      </c>
    </row>
    <row r="934" spans="1:31" x14ac:dyDescent="0.2">
      <c r="A934" t="s">
        <v>37</v>
      </c>
      <c r="B934" s="17">
        <v>42864.208333333336</v>
      </c>
      <c r="C934">
        <f>(D934+E934)/2</f>
        <v>25.75</v>
      </c>
      <c r="D934">
        <v>25.8</v>
      </c>
      <c r="E934">
        <v>25.7</v>
      </c>
      <c r="F934">
        <v>82</v>
      </c>
      <c r="G934">
        <v>-3.51</v>
      </c>
      <c r="H934" s="19">
        <f t="shared" si="14"/>
        <v>-3.5099999999999997E-3</v>
      </c>
      <c r="I934">
        <v>113</v>
      </c>
      <c r="S934">
        <v>83</v>
      </c>
      <c r="T934">
        <v>81</v>
      </c>
      <c r="U934">
        <v>22.4</v>
      </c>
      <c r="V934">
        <v>22.6</v>
      </c>
      <c r="W934">
        <v>22.3</v>
      </c>
      <c r="X934">
        <v>997.6</v>
      </c>
      <c r="Y934">
        <v>998.5</v>
      </c>
      <c r="Z934">
        <v>997.6</v>
      </c>
      <c r="AA934">
        <v>3.9</v>
      </c>
      <c r="AB934">
        <v>113</v>
      </c>
      <c r="AC934">
        <v>8.6</v>
      </c>
      <c r="AD934">
        <v>-3.51</v>
      </c>
      <c r="AE934">
        <v>0</v>
      </c>
    </row>
    <row r="935" spans="1:31" x14ac:dyDescent="0.2">
      <c r="A935" t="s">
        <v>37</v>
      </c>
      <c r="B935" s="17">
        <v>42864.166666666664</v>
      </c>
      <c r="C935">
        <f>(D935+E935)/2</f>
        <v>25.700000000000003</v>
      </c>
      <c r="D935">
        <v>25.8</v>
      </c>
      <c r="E935">
        <v>25.6</v>
      </c>
      <c r="F935">
        <v>83</v>
      </c>
      <c r="G935">
        <v>-3.43</v>
      </c>
      <c r="H935" s="19">
        <f t="shared" si="14"/>
        <v>-3.4300000000000003E-3</v>
      </c>
      <c r="I935">
        <v>112</v>
      </c>
      <c r="S935">
        <v>84</v>
      </c>
      <c r="T935">
        <v>82</v>
      </c>
      <c r="U935">
        <v>22.6</v>
      </c>
      <c r="V935">
        <v>22.7</v>
      </c>
      <c r="W935">
        <v>22.5</v>
      </c>
      <c r="X935">
        <v>998.4</v>
      </c>
      <c r="Y935">
        <v>999.2</v>
      </c>
      <c r="Z935">
        <v>998.4</v>
      </c>
      <c r="AA935">
        <v>4.5</v>
      </c>
      <c r="AB935">
        <v>112</v>
      </c>
      <c r="AC935">
        <v>7.9</v>
      </c>
      <c r="AD935">
        <v>-3.43</v>
      </c>
      <c r="AE935">
        <v>0</v>
      </c>
    </row>
    <row r="936" spans="1:31" x14ac:dyDescent="0.2">
      <c r="A936" t="s">
        <v>37</v>
      </c>
      <c r="B936" s="17">
        <v>42864.125</v>
      </c>
      <c r="C936">
        <f>(D936+E936)/2</f>
        <v>25.8</v>
      </c>
      <c r="D936">
        <v>26</v>
      </c>
      <c r="E936">
        <v>25.6</v>
      </c>
      <c r="F936">
        <v>82</v>
      </c>
      <c r="G936">
        <v>-2.73</v>
      </c>
      <c r="H936" s="19">
        <f t="shared" si="14"/>
        <v>-2.7299999999999998E-3</v>
      </c>
      <c r="I936">
        <v>124</v>
      </c>
      <c r="S936">
        <v>83</v>
      </c>
      <c r="T936">
        <v>82</v>
      </c>
      <c r="U936">
        <v>22.5</v>
      </c>
      <c r="V936">
        <v>22.8</v>
      </c>
      <c r="W936">
        <v>22.5</v>
      </c>
      <c r="X936">
        <v>999.2</v>
      </c>
      <c r="Y936">
        <v>1000</v>
      </c>
      <c r="Z936">
        <v>999.2</v>
      </c>
      <c r="AA936">
        <v>3.1</v>
      </c>
      <c r="AB936">
        <v>124</v>
      </c>
      <c r="AC936">
        <v>6</v>
      </c>
      <c r="AD936">
        <v>-2.73</v>
      </c>
      <c r="AE936">
        <v>0</v>
      </c>
    </row>
    <row r="937" spans="1:31" x14ac:dyDescent="0.2">
      <c r="A937" t="s">
        <v>37</v>
      </c>
      <c r="B937" s="17">
        <v>42864.083333333336</v>
      </c>
      <c r="C937">
        <f>(D937+E937)/2</f>
        <v>25.95</v>
      </c>
      <c r="D937">
        <v>26</v>
      </c>
      <c r="E937">
        <v>25.9</v>
      </c>
      <c r="F937">
        <v>82</v>
      </c>
      <c r="G937">
        <v>-2.0299999999999998</v>
      </c>
      <c r="H937" s="19">
        <f t="shared" si="14"/>
        <v>-2.0299999999999997E-3</v>
      </c>
      <c r="I937">
        <v>127</v>
      </c>
      <c r="S937">
        <v>83</v>
      </c>
      <c r="T937">
        <v>82</v>
      </c>
      <c r="U937">
        <v>22.7</v>
      </c>
      <c r="V937">
        <v>22.8</v>
      </c>
      <c r="W937">
        <v>22.6</v>
      </c>
      <c r="X937">
        <v>1000</v>
      </c>
      <c r="Y937">
        <v>1000.1</v>
      </c>
      <c r="Z937">
        <v>1000</v>
      </c>
      <c r="AA937">
        <v>2.8</v>
      </c>
      <c r="AB937">
        <v>127</v>
      </c>
      <c r="AC937">
        <v>7.5</v>
      </c>
      <c r="AD937">
        <v>-2.0299999999999998</v>
      </c>
      <c r="AE937">
        <v>0</v>
      </c>
    </row>
    <row r="938" spans="1:31" x14ac:dyDescent="0.2">
      <c r="A938" t="s">
        <v>37</v>
      </c>
      <c r="B938" s="17">
        <v>42864.041666666664</v>
      </c>
      <c r="C938">
        <f>(D938+E938)/2</f>
        <v>25.6</v>
      </c>
      <c r="D938">
        <v>25.9</v>
      </c>
      <c r="E938">
        <v>25.3</v>
      </c>
      <c r="F938">
        <v>82</v>
      </c>
      <c r="G938">
        <v>-1.04</v>
      </c>
      <c r="H938" s="19">
        <f t="shared" si="14"/>
        <v>-1.0400000000000001E-3</v>
      </c>
      <c r="I938">
        <v>118</v>
      </c>
      <c r="S938">
        <v>88</v>
      </c>
      <c r="T938">
        <v>82</v>
      </c>
      <c r="U938">
        <v>22.6</v>
      </c>
      <c r="V938">
        <v>23.1</v>
      </c>
      <c r="W938">
        <v>22.6</v>
      </c>
      <c r="X938">
        <v>1000.1</v>
      </c>
      <c r="Y938">
        <v>1000.3</v>
      </c>
      <c r="Z938">
        <v>1000.1</v>
      </c>
      <c r="AA938">
        <v>4.0999999999999996</v>
      </c>
      <c r="AB938">
        <v>118</v>
      </c>
      <c r="AC938">
        <v>8</v>
      </c>
      <c r="AD938">
        <v>-1.04</v>
      </c>
      <c r="AE938">
        <v>0</v>
      </c>
    </row>
    <row r="939" spans="1:31" x14ac:dyDescent="0.2">
      <c r="A939" t="s">
        <v>37</v>
      </c>
      <c r="B939" s="17">
        <v>42864</v>
      </c>
      <c r="C939">
        <f>(D939+E939)/2</f>
        <v>25</v>
      </c>
      <c r="D939">
        <v>25.3</v>
      </c>
      <c r="E939">
        <v>24.7</v>
      </c>
      <c r="F939">
        <v>88</v>
      </c>
      <c r="G939">
        <v>-3.06</v>
      </c>
      <c r="H939" s="19">
        <f t="shared" si="14"/>
        <v>-3.0600000000000002E-3</v>
      </c>
      <c r="I939">
        <v>109</v>
      </c>
      <c r="S939">
        <v>92</v>
      </c>
      <c r="T939">
        <v>88</v>
      </c>
      <c r="U939">
        <v>23.1</v>
      </c>
      <c r="V939">
        <v>23.6</v>
      </c>
      <c r="W939">
        <v>23.1</v>
      </c>
      <c r="X939">
        <v>1000.1</v>
      </c>
      <c r="Y939">
        <v>1000.1</v>
      </c>
      <c r="Z939">
        <v>999.8</v>
      </c>
      <c r="AA939">
        <v>3.2</v>
      </c>
      <c r="AB939">
        <v>109</v>
      </c>
      <c r="AC939">
        <v>5.9</v>
      </c>
      <c r="AD939">
        <v>-3.06</v>
      </c>
      <c r="AE939">
        <v>0</v>
      </c>
    </row>
    <row r="940" spans="1:31" x14ac:dyDescent="0.2">
      <c r="A940" t="s">
        <v>37</v>
      </c>
      <c r="B940" s="17">
        <v>42865.958333333336</v>
      </c>
      <c r="C940">
        <f>(D940+E940)/2</f>
        <v>26.450000000000003</v>
      </c>
      <c r="D940">
        <v>26.6</v>
      </c>
      <c r="E940">
        <v>26.3</v>
      </c>
      <c r="F940">
        <v>73</v>
      </c>
      <c r="G940">
        <v>-3.54</v>
      </c>
      <c r="H940" s="19">
        <f t="shared" si="14"/>
        <v>-3.5400000000000002E-3</v>
      </c>
      <c r="I940">
        <v>128</v>
      </c>
      <c r="S940">
        <v>78</v>
      </c>
      <c r="T940">
        <v>73</v>
      </c>
      <c r="U940">
        <v>21.3</v>
      </c>
      <c r="V940">
        <v>22.5</v>
      </c>
      <c r="W940">
        <v>21.3</v>
      </c>
      <c r="X940">
        <v>999.3</v>
      </c>
      <c r="Y940">
        <v>999.3</v>
      </c>
      <c r="Z940">
        <v>998.8</v>
      </c>
      <c r="AA940">
        <v>1.9</v>
      </c>
      <c r="AB940">
        <v>128</v>
      </c>
      <c r="AC940">
        <v>4.5999999999999996</v>
      </c>
      <c r="AD940">
        <v>-3.54</v>
      </c>
      <c r="AE940">
        <v>0</v>
      </c>
    </row>
    <row r="941" spans="1:31" x14ac:dyDescent="0.2">
      <c r="A941" t="s">
        <v>37</v>
      </c>
      <c r="B941" s="17">
        <v>42865.916666666664</v>
      </c>
      <c r="C941">
        <f>(D941+E941)/2</f>
        <v>27.25</v>
      </c>
      <c r="D941">
        <v>27.9</v>
      </c>
      <c r="E941">
        <v>26.6</v>
      </c>
      <c r="F941">
        <v>78</v>
      </c>
      <c r="G941">
        <v>-3.54</v>
      </c>
      <c r="H941" s="19">
        <f t="shared" si="14"/>
        <v>-3.5400000000000002E-3</v>
      </c>
      <c r="I941">
        <v>105</v>
      </c>
      <c r="S941">
        <v>78</v>
      </c>
      <c r="T941">
        <v>70</v>
      </c>
      <c r="U941">
        <v>22.5</v>
      </c>
      <c r="V941">
        <v>22.5</v>
      </c>
      <c r="W941">
        <v>21.8</v>
      </c>
      <c r="X941">
        <v>998.8</v>
      </c>
      <c r="Y941">
        <v>998.8</v>
      </c>
      <c r="Z941">
        <v>998</v>
      </c>
      <c r="AA941">
        <v>2.4</v>
      </c>
      <c r="AB941">
        <v>105</v>
      </c>
      <c r="AC941">
        <v>5.6</v>
      </c>
      <c r="AD941">
        <v>-3.54</v>
      </c>
      <c r="AE941">
        <v>0</v>
      </c>
    </row>
    <row r="942" spans="1:31" x14ac:dyDescent="0.2">
      <c r="A942" t="s">
        <v>37</v>
      </c>
      <c r="B942" s="17">
        <v>42865.875</v>
      </c>
      <c r="C942">
        <f>(D942+E942)/2</f>
        <v>28.55</v>
      </c>
      <c r="D942">
        <v>29.3</v>
      </c>
      <c r="E942">
        <v>27.8</v>
      </c>
      <c r="F942">
        <v>70</v>
      </c>
      <c r="G942">
        <v>50.2</v>
      </c>
      <c r="H942" s="19">
        <f t="shared" si="14"/>
        <v>5.0200000000000002E-2</v>
      </c>
      <c r="I942">
        <v>98</v>
      </c>
      <c r="S942">
        <v>71</v>
      </c>
      <c r="T942">
        <v>65</v>
      </c>
      <c r="U942">
        <v>21.9</v>
      </c>
      <c r="V942">
        <v>22.3</v>
      </c>
      <c r="W942">
        <v>21.8</v>
      </c>
      <c r="X942">
        <v>998</v>
      </c>
      <c r="Y942">
        <v>998</v>
      </c>
      <c r="Z942">
        <v>997.4</v>
      </c>
      <c r="AA942">
        <v>3.2</v>
      </c>
      <c r="AB942">
        <v>98</v>
      </c>
      <c r="AC942">
        <v>6.6</v>
      </c>
      <c r="AD942">
        <v>50.2</v>
      </c>
      <c r="AE942">
        <v>0</v>
      </c>
    </row>
    <row r="943" spans="1:31" x14ac:dyDescent="0.2">
      <c r="A943" t="s">
        <v>37</v>
      </c>
      <c r="B943" s="17">
        <v>42865.833333333336</v>
      </c>
      <c r="C943">
        <f>(D943+E943)/2</f>
        <v>29.85</v>
      </c>
      <c r="D943">
        <v>30.4</v>
      </c>
      <c r="E943">
        <v>29.3</v>
      </c>
      <c r="F943">
        <v>65</v>
      </c>
      <c r="G943">
        <v>720.7</v>
      </c>
      <c r="H943" s="19">
        <f t="shared" si="14"/>
        <v>0.72070000000000001</v>
      </c>
      <c r="I943">
        <v>105</v>
      </c>
      <c r="S943">
        <v>66</v>
      </c>
      <c r="T943">
        <v>64</v>
      </c>
      <c r="U943">
        <v>22.1</v>
      </c>
      <c r="V943">
        <v>23.1</v>
      </c>
      <c r="W943">
        <v>22.1</v>
      </c>
      <c r="X943">
        <v>997.4</v>
      </c>
      <c r="Y943">
        <v>997.4</v>
      </c>
      <c r="Z943">
        <v>996.8</v>
      </c>
      <c r="AA943">
        <v>4</v>
      </c>
      <c r="AB943">
        <v>105</v>
      </c>
      <c r="AC943">
        <v>8.1</v>
      </c>
      <c r="AD943">
        <v>720.7</v>
      </c>
      <c r="AE943">
        <v>0</v>
      </c>
    </row>
    <row r="944" spans="1:31" x14ac:dyDescent="0.2">
      <c r="A944" t="s">
        <v>37</v>
      </c>
      <c r="B944" s="17">
        <v>42865.791666666664</v>
      </c>
      <c r="C944">
        <f>(D944+E944)/2</f>
        <v>30.700000000000003</v>
      </c>
      <c r="D944">
        <v>31.1</v>
      </c>
      <c r="E944">
        <v>30.3</v>
      </c>
      <c r="F944">
        <v>66</v>
      </c>
      <c r="G944">
        <v>1486</v>
      </c>
      <c r="H944" s="19">
        <f t="shared" si="14"/>
        <v>1.486</v>
      </c>
      <c r="I944">
        <v>100</v>
      </c>
      <c r="S944">
        <v>66</v>
      </c>
      <c r="T944">
        <v>59</v>
      </c>
      <c r="U944">
        <v>23.2</v>
      </c>
      <c r="V944">
        <v>23.5</v>
      </c>
      <c r="W944">
        <v>21.8</v>
      </c>
      <c r="X944">
        <v>996.9</v>
      </c>
      <c r="Y944">
        <v>997.1</v>
      </c>
      <c r="Z944">
        <v>996.9</v>
      </c>
      <c r="AA944">
        <v>3.9</v>
      </c>
      <c r="AB944">
        <v>100</v>
      </c>
      <c r="AC944">
        <v>8.8000000000000007</v>
      </c>
      <c r="AD944">
        <v>1486</v>
      </c>
      <c r="AE944">
        <v>0</v>
      </c>
    </row>
    <row r="945" spans="1:31" x14ac:dyDescent="0.2">
      <c r="A945" t="s">
        <v>37</v>
      </c>
      <c r="B945" s="17">
        <v>42865.75</v>
      </c>
      <c r="C945">
        <f>(D945+E945)/2</f>
        <v>31</v>
      </c>
      <c r="D945">
        <v>31.3</v>
      </c>
      <c r="E945">
        <v>30.7</v>
      </c>
      <c r="F945">
        <v>62</v>
      </c>
      <c r="G945">
        <v>2192</v>
      </c>
      <c r="H945" s="19">
        <f t="shared" si="14"/>
        <v>2.1920000000000002</v>
      </c>
      <c r="I945">
        <v>121</v>
      </c>
      <c r="S945">
        <v>62</v>
      </c>
      <c r="T945">
        <v>59</v>
      </c>
      <c r="U945">
        <v>22.7</v>
      </c>
      <c r="V945">
        <v>23</v>
      </c>
      <c r="W945">
        <v>21.9</v>
      </c>
      <c r="X945">
        <v>997</v>
      </c>
      <c r="Y945">
        <v>997.7</v>
      </c>
      <c r="Z945">
        <v>997</v>
      </c>
      <c r="AA945">
        <v>3.8</v>
      </c>
      <c r="AB945">
        <v>121</v>
      </c>
      <c r="AC945">
        <v>9.5</v>
      </c>
      <c r="AD945">
        <v>2192</v>
      </c>
      <c r="AE945">
        <v>0</v>
      </c>
    </row>
    <row r="946" spans="1:31" x14ac:dyDescent="0.2">
      <c r="A946" t="s">
        <v>37</v>
      </c>
      <c r="B946" s="17">
        <v>42865.708333333336</v>
      </c>
      <c r="C946">
        <f>(D946+E946)/2</f>
        <v>31.1</v>
      </c>
      <c r="D946">
        <v>31.6</v>
      </c>
      <c r="E946">
        <v>30.6</v>
      </c>
      <c r="F946">
        <v>60</v>
      </c>
      <c r="G946">
        <v>2655</v>
      </c>
      <c r="H946" s="19">
        <f t="shared" si="14"/>
        <v>2.6549999999999998</v>
      </c>
      <c r="I946">
        <v>143</v>
      </c>
      <c r="S946">
        <v>64</v>
      </c>
      <c r="T946">
        <v>57</v>
      </c>
      <c r="U946">
        <v>22.3</v>
      </c>
      <c r="V946">
        <v>23.7</v>
      </c>
      <c r="W946">
        <v>21.7</v>
      </c>
      <c r="X946">
        <v>997.7</v>
      </c>
      <c r="Y946">
        <v>998.3</v>
      </c>
      <c r="Z946">
        <v>997.7</v>
      </c>
      <c r="AA946">
        <v>4.0999999999999996</v>
      </c>
      <c r="AB946">
        <v>143</v>
      </c>
      <c r="AC946">
        <v>9.4</v>
      </c>
      <c r="AD946">
        <v>2655</v>
      </c>
      <c r="AE946">
        <v>0</v>
      </c>
    </row>
    <row r="947" spans="1:31" x14ac:dyDescent="0.2">
      <c r="A947" t="s">
        <v>37</v>
      </c>
      <c r="B947" s="17">
        <v>42865.666666666664</v>
      </c>
      <c r="C947">
        <f>(D947+E947)/2</f>
        <v>30.9</v>
      </c>
      <c r="D947">
        <v>31.9</v>
      </c>
      <c r="E947">
        <v>29.9</v>
      </c>
      <c r="F947">
        <v>63</v>
      </c>
      <c r="G947">
        <v>2929</v>
      </c>
      <c r="H947" s="19">
        <f t="shared" si="14"/>
        <v>2.9289999999999998</v>
      </c>
      <c r="I947">
        <v>119</v>
      </c>
      <c r="S947">
        <v>68</v>
      </c>
      <c r="T947">
        <v>61</v>
      </c>
      <c r="U947">
        <v>23.5</v>
      </c>
      <c r="V947">
        <v>24.4</v>
      </c>
      <c r="W947">
        <v>22.5</v>
      </c>
      <c r="X947">
        <v>998.3</v>
      </c>
      <c r="Y947">
        <v>999.3</v>
      </c>
      <c r="Z947">
        <v>998.3</v>
      </c>
      <c r="AA947">
        <v>4.0999999999999996</v>
      </c>
      <c r="AB947">
        <v>119</v>
      </c>
      <c r="AC947">
        <v>9.6</v>
      </c>
      <c r="AD947">
        <v>2929</v>
      </c>
      <c r="AE947">
        <v>0</v>
      </c>
    </row>
    <row r="948" spans="1:31" x14ac:dyDescent="0.2">
      <c r="A948" t="s">
        <v>37</v>
      </c>
      <c r="B948" s="17">
        <v>42865.625</v>
      </c>
      <c r="C948">
        <f>(D948+E948)/2</f>
        <v>30.700000000000003</v>
      </c>
      <c r="D948">
        <v>31.1</v>
      </c>
      <c r="E948">
        <v>30.3</v>
      </c>
      <c r="F948">
        <v>64</v>
      </c>
      <c r="G948">
        <v>3191</v>
      </c>
      <c r="H948" s="19">
        <f t="shared" si="14"/>
        <v>3.1909999999999998</v>
      </c>
      <c r="I948">
        <v>120</v>
      </c>
      <c r="S948">
        <v>68</v>
      </c>
      <c r="T948">
        <v>63</v>
      </c>
      <c r="U948">
        <v>22.7</v>
      </c>
      <c r="V948">
        <v>24.1</v>
      </c>
      <c r="W948">
        <v>22.7</v>
      </c>
      <c r="X948">
        <v>999.2</v>
      </c>
      <c r="Y948">
        <v>1000.2</v>
      </c>
      <c r="Z948">
        <v>999.2</v>
      </c>
      <c r="AA948">
        <v>4.7</v>
      </c>
      <c r="AB948">
        <v>120</v>
      </c>
      <c r="AC948">
        <v>10.199999999999999</v>
      </c>
      <c r="AD948">
        <v>3191</v>
      </c>
      <c r="AE948">
        <v>0</v>
      </c>
    </row>
    <row r="949" spans="1:31" x14ac:dyDescent="0.2">
      <c r="A949" t="s">
        <v>37</v>
      </c>
      <c r="B949" s="17">
        <v>42865.583333333336</v>
      </c>
      <c r="C949">
        <f>(D949+E949)/2</f>
        <v>30.25</v>
      </c>
      <c r="D949">
        <v>31.1</v>
      </c>
      <c r="E949">
        <v>29.4</v>
      </c>
      <c r="F949">
        <v>64</v>
      </c>
      <c r="G949">
        <v>2825</v>
      </c>
      <c r="H949" s="19">
        <f t="shared" si="14"/>
        <v>2.8250000000000002</v>
      </c>
      <c r="I949">
        <v>109</v>
      </c>
      <c r="S949">
        <v>69</v>
      </c>
      <c r="T949">
        <v>63</v>
      </c>
      <c r="U949">
        <v>23.1</v>
      </c>
      <c r="V949">
        <v>24.3</v>
      </c>
      <c r="W949">
        <v>22</v>
      </c>
      <c r="X949">
        <v>1000.2</v>
      </c>
      <c r="Y949">
        <v>1000.6</v>
      </c>
      <c r="Z949">
        <v>1000.2</v>
      </c>
      <c r="AA949">
        <v>4.3</v>
      </c>
      <c r="AB949">
        <v>109</v>
      </c>
      <c r="AC949">
        <v>10.5</v>
      </c>
      <c r="AD949">
        <v>2825</v>
      </c>
      <c r="AE949">
        <v>0</v>
      </c>
    </row>
    <row r="950" spans="1:31" x14ac:dyDescent="0.2">
      <c r="A950" t="s">
        <v>37</v>
      </c>
      <c r="B950" s="17">
        <v>42865.541666666664</v>
      </c>
      <c r="C950">
        <f>(D950+E950)/2</f>
        <v>29.45</v>
      </c>
      <c r="D950">
        <v>30</v>
      </c>
      <c r="E950">
        <v>28.9</v>
      </c>
      <c r="F950">
        <v>66</v>
      </c>
      <c r="G950">
        <v>2929</v>
      </c>
      <c r="H950" s="19">
        <f t="shared" si="14"/>
        <v>2.9289999999999998</v>
      </c>
      <c r="I950">
        <v>139</v>
      </c>
      <c r="S950">
        <v>71</v>
      </c>
      <c r="T950">
        <v>64</v>
      </c>
      <c r="U950">
        <v>22.5</v>
      </c>
      <c r="V950">
        <v>23.7</v>
      </c>
      <c r="W950">
        <v>22.4</v>
      </c>
      <c r="X950">
        <v>1000.6</v>
      </c>
      <c r="Y950">
        <v>1000.6</v>
      </c>
      <c r="Z950">
        <v>1000.5</v>
      </c>
      <c r="AA950">
        <v>5.7</v>
      </c>
      <c r="AB950">
        <v>139</v>
      </c>
      <c r="AC950">
        <v>10.5</v>
      </c>
      <c r="AD950">
        <v>2929</v>
      </c>
      <c r="AE950">
        <v>0</v>
      </c>
    </row>
    <row r="951" spans="1:31" x14ac:dyDescent="0.2">
      <c r="A951" t="s">
        <v>37</v>
      </c>
      <c r="B951" s="17">
        <v>42865.5</v>
      </c>
      <c r="C951">
        <f>(D951+E951)/2</f>
        <v>28.55</v>
      </c>
      <c r="D951">
        <v>29</v>
      </c>
      <c r="E951">
        <v>28.1</v>
      </c>
      <c r="F951">
        <v>70</v>
      </c>
      <c r="G951">
        <v>2130</v>
      </c>
      <c r="H951" s="19">
        <f t="shared" si="14"/>
        <v>2.13</v>
      </c>
      <c r="I951">
        <v>127</v>
      </c>
      <c r="S951">
        <v>73</v>
      </c>
      <c r="T951">
        <v>69</v>
      </c>
      <c r="U951">
        <v>22.8</v>
      </c>
      <c r="V951">
        <v>23.2</v>
      </c>
      <c r="W951">
        <v>22.5</v>
      </c>
      <c r="X951">
        <v>1000.5</v>
      </c>
      <c r="Y951">
        <v>1000.5</v>
      </c>
      <c r="Z951">
        <v>1000.2</v>
      </c>
      <c r="AA951">
        <v>4.7</v>
      </c>
      <c r="AB951">
        <v>127</v>
      </c>
      <c r="AC951">
        <v>9.6999999999999993</v>
      </c>
      <c r="AD951">
        <v>2130</v>
      </c>
      <c r="AE951">
        <v>0</v>
      </c>
    </row>
    <row r="952" spans="1:31" x14ac:dyDescent="0.2">
      <c r="A952" t="s">
        <v>37</v>
      </c>
      <c r="B952" s="17">
        <v>42865.458333333336</v>
      </c>
      <c r="C952">
        <f>(D952+E952)/2</f>
        <v>27.55</v>
      </c>
      <c r="D952">
        <v>28.1</v>
      </c>
      <c r="E952">
        <v>27</v>
      </c>
      <c r="F952">
        <v>72</v>
      </c>
      <c r="G952">
        <v>1300</v>
      </c>
      <c r="H952" s="19">
        <f t="shared" si="14"/>
        <v>1.3</v>
      </c>
      <c r="I952">
        <v>119</v>
      </c>
      <c r="S952">
        <v>76</v>
      </c>
      <c r="T952">
        <v>71</v>
      </c>
      <c r="U952">
        <v>22.7</v>
      </c>
      <c r="V952">
        <v>22.9</v>
      </c>
      <c r="W952">
        <v>22.3</v>
      </c>
      <c r="X952">
        <v>1000.2</v>
      </c>
      <c r="Y952">
        <v>1000.2</v>
      </c>
      <c r="Z952">
        <v>999.4</v>
      </c>
      <c r="AA952">
        <v>4.5999999999999996</v>
      </c>
      <c r="AB952">
        <v>119</v>
      </c>
      <c r="AC952">
        <v>9</v>
      </c>
      <c r="AD952">
        <v>1300</v>
      </c>
      <c r="AE952">
        <v>0</v>
      </c>
    </row>
    <row r="953" spans="1:31" x14ac:dyDescent="0.2">
      <c r="A953" t="s">
        <v>37</v>
      </c>
      <c r="B953" s="17">
        <v>42865.416666666664</v>
      </c>
      <c r="C953">
        <f>(D953+E953)/2</f>
        <v>26.25</v>
      </c>
      <c r="D953">
        <v>27.1</v>
      </c>
      <c r="E953">
        <v>25.4</v>
      </c>
      <c r="F953">
        <v>76</v>
      </c>
      <c r="G953">
        <v>271</v>
      </c>
      <c r="H953" s="19">
        <f t="shared" si="14"/>
        <v>0.27100000000000002</v>
      </c>
      <c r="I953">
        <v>120</v>
      </c>
      <c r="S953">
        <v>82</v>
      </c>
      <c r="T953">
        <v>75</v>
      </c>
      <c r="U953">
        <v>22.4</v>
      </c>
      <c r="V953">
        <v>22.4</v>
      </c>
      <c r="W953">
        <v>22</v>
      </c>
      <c r="X953">
        <v>999.4</v>
      </c>
      <c r="Y953">
        <v>999.4</v>
      </c>
      <c r="Z953">
        <v>999</v>
      </c>
      <c r="AA953">
        <v>4.5</v>
      </c>
      <c r="AB953">
        <v>120</v>
      </c>
      <c r="AC953">
        <v>9</v>
      </c>
      <c r="AD953">
        <v>271</v>
      </c>
      <c r="AE953">
        <v>0</v>
      </c>
    </row>
    <row r="954" spans="1:31" x14ac:dyDescent="0.2">
      <c r="A954" t="s">
        <v>37</v>
      </c>
      <c r="B954" s="17">
        <v>42865.375</v>
      </c>
      <c r="C954">
        <f>(D954+E954)/2</f>
        <v>25.6</v>
      </c>
      <c r="D954">
        <v>25.9</v>
      </c>
      <c r="E954">
        <v>25.3</v>
      </c>
      <c r="F954">
        <v>82</v>
      </c>
      <c r="G954">
        <v>16.2</v>
      </c>
      <c r="H954" s="19">
        <f t="shared" si="14"/>
        <v>1.6199999999999999E-2</v>
      </c>
      <c r="I954">
        <v>95</v>
      </c>
      <c r="S954">
        <v>82</v>
      </c>
      <c r="T954">
        <v>77</v>
      </c>
      <c r="U954">
        <v>22</v>
      </c>
      <c r="V954">
        <v>22</v>
      </c>
      <c r="W954">
        <v>21.5</v>
      </c>
      <c r="X954">
        <v>999</v>
      </c>
      <c r="Y954">
        <v>999</v>
      </c>
      <c r="Z954">
        <v>998.3</v>
      </c>
      <c r="AA954">
        <v>2.8</v>
      </c>
      <c r="AB954">
        <v>95</v>
      </c>
      <c r="AC954">
        <v>6.5</v>
      </c>
      <c r="AD954">
        <v>16.2</v>
      </c>
      <c r="AE954">
        <v>0</v>
      </c>
    </row>
    <row r="955" spans="1:31" x14ac:dyDescent="0.2">
      <c r="A955" t="s">
        <v>37</v>
      </c>
      <c r="B955" s="17">
        <v>42865.333333333336</v>
      </c>
      <c r="C955">
        <f>(D955+E955)/2</f>
        <v>25.950000000000003</v>
      </c>
      <c r="D955">
        <v>26.3</v>
      </c>
      <c r="E955">
        <v>25.6</v>
      </c>
      <c r="F955">
        <v>79</v>
      </c>
      <c r="G955">
        <v>-3.54</v>
      </c>
      <c r="H955" s="19">
        <f t="shared" si="14"/>
        <v>-3.5400000000000002E-3</v>
      </c>
      <c r="I955">
        <v>115</v>
      </c>
      <c r="S955">
        <v>79</v>
      </c>
      <c r="T955">
        <v>74</v>
      </c>
      <c r="U955">
        <v>21.6</v>
      </c>
      <c r="V955">
        <v>21.6</v>
      </c>
      <c r="W955">
        <v>21.3</v>
      </c>
      <c r="X955">
        <v>998.4</v>
      </c>
      <c r="Y955">
        <v>998.4</v>
      </c>
      <c r="Z955">
        <v>998</v>
      </c>
      <c r="AA955">
        <v>3.3</v>
      </c>
      <c r="AB955">
        <v>115</v>
      </c>
      <c r="AC955">
        <v>9.1</v>
      </c>
      <c r="AD955">
        <v>-3.54</v>
      </c>
      <c r="AE955">
        <v>0</v>
      </c>
    </row>
    <row r="956" spans="1:31" x14ac:dyDescent="0.2">
      <c r="A956" t="s">
        <v>37</v>
      </c>
      <c r="B956" s="17">
        <v>42865.291666666664</v>
      </c>
      <c r="C956">
        <f>(D956+E956)/2</f>
        <v>26</v>
      </c>
      <c r="D956">
        <v>26.3</v>
      </c>
      <c r="E956">
        <v>25.7</v>
      </c>
      <c r="F956">
        <v>74</v>
      </c>
      <c r="G956">
        <v>-3.54</v>
      </c>
      <c r="H956" s="19">
        <f t="shared" si="14"/>
        <v>-3.5400000000000002E-3</v>
      </c>
      <c r="I956">
        <v>124</v>
      </c>
      <c r="S956">
        <v>79</v>
      </c>
      <c r="T956">
        <v>74</v>
      </c>
      <c r="U956">
        <v>21.3</v>
      </c>
      <c r="V956">
        <v>22</v>
      </c>
      <c r="W956">
        <v>21.3</v>
      </c>
      <c r="X956">
        <v>998</v>
      </c>
      <c r="Y956">
        <v>998.1</v>
      </c>
      <c r="Z956">
        <v>997.8</v>
      </c>
      <c r="AA956">
        <v>3.9</v>
      </c>
      <c r="AB956">
        <v>124</v>
      </c>
      <c r="AC956">
        <v>7.8</v>
      </c>
      <c r="AD956">
        <v>-3.54</v>
      </c>
      <c r="AE956">
        <v>0</v>
      </c>
    </row>
    <row r="957" spans="1:31" x14ac:dyDescent="0.2">
      <c r="A957" t="s">
        <v>37</v>
      </c>
      <c r="B957" s="17">
        <v>42865.25</v>
      </c>
      <c r="C957">
        <f>(D957+E957)/2</f>
        <v>25.75</v>
      </c>
      <c r="D957">
        <v>25.9</v>
      </c>
      <c r="E957">
        <v>25.6</v>
      </c>
      <c r="F957">
        <v>79</v>
      </c>
      <c r="G957">
        <v>-3.54</v>
      </c>
      <c r="H957" s="19">
        <f t="shared" si="14"/>
        <v>-3.5400000000000002E-3</v>
      </c>
      <c r="I957">
        <v>122</v>
      </c>
      <c r="S957">
        <v>80</v>
      </c>
      <c r="T957">
        <v>78</v>
      </c>
      <c r="U957">
        <v>22</v>
      </c>
      <c r="V957">
        <v>22.1</v>
      </c>
      <c r="W957">
        <v>21.8</v>
      </c>
      <c r="X957">
        <v>997.9</v>
      </c>
      <c r="Y957">
        <v>998.3</v>
      </c>
      <c r="Z957">
        <v>997.9</v>
      </c>
      <c r="AA957">
        <v>3.2</v>
      </c>
      <c r="AB957">
        <v>122</v>
      </c>
      <c r="AC957">
        <v>8.3000000000000007</v>
      </c>
      <c r="AD957">
        <v>-3.54</v>
      </c>
      <c r="AE957">
        <v>0</v>
      </c>
    </row>
    <row r="958" spans="1:31" x14ac:dyDescent="0.2">
      <c r="A958" t="s">
        <v>37</v>
      </c>
      <c r="B958" s="17">
        <v>42865.208333333336</v>
      </c>
      <c r="C958">
        <f>(D958+E958)/2</f>
        <v>25.75</v>
      </c>
      <c r="D958">
        <v>25.9</v>
      </c>
      <c r="E958">
        <v>25.6</v>
      </c>
      <c r="F958">
        <v>80</v>
      </c>
      <c r="G958">
        <v>-3.54</v>
      </c>
      <c r="H958" s="19">
        <f t="shared" si="14"/>
        <v>-3.5400000000000002E-3</v>
      </c>
      <c r="I958">
        <v>121</v>
      </c>
      <c r="S958">
        <v>82</v>
      </c>
      <c r="T958">
        <v>80</v>
      </c>
      <c r="U958">
        <v>22</v>
      </c>
      <c r="V958">
        <v>22.5</v>
      </c>
      <c r="W958">
        <v>22</v>
      </c>
      <c r="X958">
        <v>998.3</v>
      </c>
      <c r="Y958">
        <v>999.1</v>
      </c>
      <c r="Z958">
        <v>998.3</v>
      </c>
      <c r="AA958">
        <v>3.2</v>
      </c>
      <c r="AB958">
        <v>121</v>
      </c>
      <c r="AC958">
        <v>7.7</v>
      </c>
      <c r="AD958">
        <v>-3.54</v>
      </c>
      <c r="AE958">
        <v>0</v>
      </c>
    </row>
    <row r="959" spans="1:31" x14ac:dyDescent="0.2">
      <c r="A959" t="s">
        <v>37</v>
      </c>
      <c r="B959" s="17">
        <v>42865.166666666664</v>
      </c>
      <c r="C959">
        <f>(D959+E959)/2</f>
        <v>25.85</v>
      </c>
      <c r="D959">
        <v>26.1</v>
      </c>
      <c r="E959">
        <v>25.6</v>
      </c>
      <c r="F959">
        <v>82</v>
      </c>
      <c r="G959">
        <v>-3.54</v>
      </c>
      <c r="H959" s="19">
        <f t="shared" si="14"/>
        <v>-3.5400000000000002E-3</v>
      </c>
      <c r="I959">
        <v>108</v>
      </c>
      <c r="S959">
        <v>82</v>
      </c>
      <c r="T959">
        <v>79</v>
      </c>
      <c r="U959">
        <v>22.3</v>
      </c>
      <c r="V959">
        <v>22.3</v>
      </c>
      <c r="W959">
        <v>22</v>
      </c>
      <c r="X959">
        <v>999.1</v>
      </c>
      <c r="Y959">
        <v>999.6</v>
      </c>
      <c r="Z959">
        <v>999.1</v>
      </c>
      <c r="AA959">
        <v>3</v>
      </c>
      <c r="AB959">
        <v>108</v>
      </c>
      <c r="AC959">
        <v>6.9</v>
      </c>
      <c r="AD959">
        <v>-3.54</v>
      </c>
      <c r="AE959">
        <v>0</v>
      </c>
    </row>
    <row r="960" spans="1:31" x14ac:dyDescent="0.2">
      <c r="A960" t="s">
        <v>37</v>
      </c>
      <c r="B960" s="17">
        <v>42865.125</v>
      </c>
      <c r="C960">
        <f>(D960+E960)/2</f>
        <v>25.75</v>
      </c>
      <c r="D960">
        <v>26</v>
      </c>
      <c r="E960">
        <v>25.5</v>
      </c>
      <c r="F960">
        <v>79</v>
      </c>
      <c r="G960">
        <v>-3.53</v>
      </c>
      <c r="H960" s="19">
        <f t="shared" si="14"/>
        <v>-3.5299999999999997E-3</v>
      </c>
      <c r="I960">
        <v>109</v>
      </c>
      <c r="S960">
        <v>84</v>
      </c>
      <c r="T960">
        <v>79</v>
      </c>
      <c r="U960">
        <v>22</v>
      </c>
      <c r="V960">
        <v>22.8</v>
      </c>
      <c r="W960">
        <v>22</v>
      </c>
      <c r="X960">
        <v>999.6</v>
      </c>
      <c r="Y960">
        <v>1000.4</v>
      </c>
      <c r="Z960">
        <v>999.6</v>
      </c>
      <c r="AA960">
        <v>3</v>
      </c>
      <c r="AB960">
        <v>109</v>
      </c>
      <c r="AC960">
        <v>6</v>
      </c>
      <c r="AD960">
        <v>-3.53</v>
      </c>
      <c r="AE960">
        <v>0</v>
      </c>
    </row>
    <row r="961" spans="1:31" x14ac:dyDescent="0.2">
      <c r="A961" t="s">
        <v>37</v>
      </c>
      <c r="B961" s="17">
        <v>42865.083333333336</v>
      </c>
      <c r="C961">
        <f>(D961+E961)/2</f>
        <v>25.799999999999997</v>
      </c>
      <c r="D961">
        <v>25.9</v>
      </c>
      <c r="E961">
        <v>25.7</v>
      </c>
      <c r="F961">
        <v>83</v>
      </c>
      <c r="G961">
        <v>-3.54</v>
      </c>
      <c r="H961" s="19">
        <f t="shared" si="14"/>
        <v>-3.5400000000000002E-3</v>
      </c>
      <c r="I961">
        <v>107</v>
      </c>
      <c r="S961">
        <v>84</v>
      </c>
      <c r="T961">
        <v>83</v>
      </c>
      <c r="U961">
        <v>22.7</v>
      </c>
      <c r="V961">
        <v>22.8</v>
      </c>
      <c r="W961">
        <v>22.6</v>
      </c>
      <c r="X961">
        <v>1000.4</v>
      </c>
      <c r="Y961">
        <v>1000.8</v>
      </c>
      <c r="Z961">
        <v>1000.4</v>
      </c>
      <c r="AA961">
        <v>3.2</v>
      </c>
      <c r="AB961">
        <v>107</v>
      </c>
      <c r="AC961">
        <v>6.7</v>
      </c>
      <c r="AD961">
        <v>-3.54</v>
      </c>
      <c r="AE961">
        <v>0</v>
      </c>
    </row>
    <row r="962" spans="1:31" x14ac:dyDescent="0.2">
      <c r="A962" t="s">
        <v>37</v>
      </c>
      <c r="B962" s="17">
        <v>42865.041666666664</v>
      </c>
      <c r="C962">
        <f>(D962+E962)/2</f>
        <v>25.9</v>
      </c>
      <c r="D962">
        <v>26</v>
      </c>
      <c r="E962">
        <v>25.8</v>
      </c>
      <c r="F962">
        <v>83</v>
      </c>
      <c r="G962">
        <v>-3.47</v>
      </c>
      <c r="H962" s="19">
        <f t="shared" si="14"/>
        <v>-3.47E-3</v>
      </c>
      <c r="I962">
        <v>112</v>
      </c>
      <c r="S962">
        <v>85</v>
      </c>
      <c r="T962">
        <v>82</v>
      </c>
      <c r="U962">
        <v>22.8</v>
      </c>
      <c r="V962">
        <v>23.1</v>
      </c>
      <c r="W962">
        <v>22.7</v>
      </c>
      <c r="X962">
        <v>1000.7</v>
      </c>
      <c r="Y962">
        <v>1000.8</v>
      </c>
      <c r="Z962">
        <v>1000.4</v>
      </c>
      <c r="AA962">
        <v>3.6</v>
      </c>
      <c r="AB962">
        <v>112</v>
      </c>
      <c r="AC962">
        <v>7.8</v>
      </c>
      <c r="AD962">
        <v>-3.47</v>
      </c>
      <c r="AE962">
        <v>0</v>
      </c>
    </row>
    <row r="963" spans="1:31" x14ac:dyDescent="0.2">
      <c r="A963" t="s">
        <v>37</v>
      </c>
      <c r="B963" s="17">
        <v>42865</v>
      </c>
      <c r="C963">
        <f>(D963+E963)/2</f>
        <v>25.75</v>
      </c>
      <c r="D963">
        <v>25.8</v>
      </c>
      <c r="E963">
        <v>25.7</v>
      </c>
      <c r="F963">
        <v>85</v>
      </c>
      <c r="G963">
        <v>-3.54</v>
      </c>
      <c r="H963" s="19">
        <f t="shared" ref="H963:H1026" si="15">G963/1000</f>
        <v>-3.5400000000000002E-3</v>
      </c>
      <c r="I963">
        <v>97</v>
      </c>
      <c r="S963">
        <v>85</v>
      </c>
      <c r="T963">
        <v>84</v>
      </c>
      <c r="U963">
        <v>23.1</v>
      </c>
      <c r="V963">
        <v>23.1</v>
      </c>
      <c r="W963">
        <v>22.9</v>
      </c>
      <c r="X963">
        <v>1000.4</v>
      </c>
      <c r="Y963">
        <v>1000.4</v>
      </c>
      <c r="Z963">
        <v>999.6</v>
      </c>
      <c r="AA963">
        <v>3.9</v>
      </c>
      <c r="AB963">
        <v>97</v>
      </c>
      <c r="AC963">
        <v>6.8</v>
      </c>
      <c r="AD963">
        <v>-3.54</v>
      </c>
      <c r="AE963">
        <v>0</v>
      </c>
    </row>
    <row r="964" spans="1:31" x14ac:dyDescent="0.2">
      <c r="A964" t="s">
        <v>37</v>
      </c>
      <c r="B964" s="17">
        <v>42866.958333333336</v>
      </c>
      <c r="C964">
        <f>(D964+E964)/2</f>
        <v>26.5</v>
      </c>
      <c r="D964">
        <v>26.8</v>
      </c>
      <c r="E964">
        <v>26.2</v>
      </c>
      <c r="F964">
        <v>78</v>
      </c>
      <c r="G964">
        <v>-3.54</v>
      </c>
      <c r="H964" s="19">
        <f t="shared" si="15"/>
        <v>-3.5400000000000002E-3</v>
      </c>
      <c r="I964">
        <v>118</v>
      </c>
      <c r="S964">
        <v>78</v>
      </c>
      <c r="T964">
        <v>73</v>
      </c>
      <c r="U964">
        <v>22.2</v>
      </c>
      <c r="V964">
        <v>22.2</v>
      </c>
      <c r="W964">
        <v>21.6</v>
      </c>
      <c r="X964">
        <v>999.7</v>
      </c>
      <c r="Y964">
        <v>999.7</v>
      </c>
      <c r="Z964">
        <v>999</v>
      </c>
      <c r="AA964">
        <v>2.5</v>
      </c>
      <c r="AB964">
        <v>118</v>
      </c>
      <c r="AC964">
        <v>6.2</v>
      </c>
      <c r="AD964">
        <v>-3.54</v>
      </c>
      <c r="AE964">
        <v>0</v>
      </c>
    </row>
    <row r="965" spans="1:31" x14ac:dyDescent="0.2">
      <c r="A965" t="s">
        <v>37</v>
      </c>
      <c r="B965" s="17">
        <v>42866.916666666664</v>
      </c>
      <c r="C965">
        <f>(D965+E965)/2</f>
        <v>27.1</v>
      </c>
      <c r="D965">
        <v>27.4</v>
      </c>
      <c r="E965">
        <v>26.8</v>
      </c>
      <c r="F965">
        <v>73</v>
      </c>
      <c r="G965">
        <v>-3.54</v>
      </c>
      <c r="H965" s="19">
        <f t="shared" si="15"/>
        <v>-3.5400000000000002E-3</v>
      </c>
      <c r="I965">
        <v>103</v>
      </c>
      <c r="S965">
        <v>73</v>
      </c>
      <c r="T965">
        <v>71</v>
      </c>
      <c r="U965">
        <v>21.6</v>
      </c>
      <c r="V965">
        <v>21.9</v>
      </c>
      <c r="W965">
        <v>21.6</v>
      </c>
      <c r="X965">
        <v>999</v>
      </c>
      <c r="Y965">
        <v>999</v>
      </c>
      <c r="Z965">
        <v>998.1</v>
      </c>
      <c r="AA965">
        <v>3.6</v>
      </c>
      <c r="AB965">
        <v>103</v>
      </c>
      <c r="AC965">
        <v>6.3</v>
      </c>
      <c r="AD965">
        <v>-3.54</v>
      </c>
      <c r="AE965">
        <v>0</v>
      </c>
    </row>
    <row r="966" spans="1:31" x14ac:dyDescent="0.2">
      <c r="A966" t="s">
        <v>37</v>
      </c>
      <c r="B966" s="17">
        <v>42866.875</v>
      </c>
      <c r="C966">
        <f>(D966+E966)/2</f>
        <v>28.1</v>
      </c>
      <c r="D966">
        <v>28.8</v>
      </c>
      <c r="E966">
        <v>27.4</v>
      </c>
      <c r="F966">
        <v>72</v>
      </c>
      <c r="G966">
        <v>32.56</v>
      </c>
      <c r="H966" s="19">
        <f t="shared" si="15"/>
        <v>3.2560000000000006E-2</v>
      </c>
      <c r="I966">
        <v>98</v>
      </c>
      <c r="S966">
        <v>72</v>
      </c>
      <c r="T966">
        <v>66</v>
      </c>
      <c r="U966">
        <v>21.9</v>
      </c>
      <c r="V966">
        <v>22</v>
      </c>
      <c r="W966">
        <v>21.8</v>
      </c>
      <c r="X966">
        <v>998.1</v>
      </c>
      <c r="Y966">
        <v>998.1</v>
      </c>
      <c r="Z966">
        <v>997.3</v>
      </c>
      <c r="AA966">
        <v>3.4</v>
      </c>
      <c r="AB966">
        <v>98</v>
      </c>
      <c r="AC966">
        <v>7</v>
      </c>
      <c r="AD966">
        <v>32.56</v>
      </c>
      <c r="AE966">
        <v>0</v>
      </c>
    </row>
    <row r="967" spans="1:31" x14ac:dyDescent="0.2">
      <c r="A967" t="s">
        <v>37</v>
      </c>
      <c r="B967" s="17">
        <v>42866.833333333336</v>
      </c>
      <c r="C967">
        <f>(D967+E967)/2</f>
        <v>29.3</v>
      </c>
      <c r="D967">
        <v>29.8</v>
      </c>
      <c r="E967">
        <v>28.8</v>
      </c>
      <c r="F967">
        <v>66</v>
      </c>
      <c r="G967">
        <v>565.29999999999995</v>
      </c>
      <c r="H967" s="19">
        <f t="shared" si="15"/>
        <v>0.56529999999999991</v>
      </c>
      <c r="I967">
        <v>85</v>
      </c>
      <c r="S967">
        <v>69</v>
      </c>
      <c r="T967">
        <v>65</v>
      </c>
      <c r="U967">
        <v>21.8</v>
      </c>
      <c r="V967">
        <v>23.3</v>
      </c>
      <c r="W967">
        <v>21.8</v>
      </c>
      <c r="X967">
        <v>997.3</v>
      </c>
      <c r="Y967">
        <v>997.3</v>
      </c>
      <c r="Z967">
        <v>997.1</v>
      </c>
      <c r="AA967">
        <v>4.5999999999999996</v>
      </c>
      <c r="AB967">
        <v>85</v>
      </c>
      <c r="AC967">
        <v>9</v>
      </c>
      <c r="AD967">
        <v>565.29999999999995</v>
      </c>
      <c r="AE967">
        <v>0</v>
      </c>
    </row>
    <row r="968" spans="1:31" x14ac:dyDescent="0.2">
      <c r="A968" t="s">
        <v>37</v>
      </c>
      <c r="B968" s="17">
        <v>42866.791666666664</v>
      </c>
      <c r="C968">
        <f>(D968+E968)/2</f>
        <v>30.65</v>
      </c>
      <c r="D968">
        <v>31.7</v>
      </c>
      <c r="E968">
        <v>29.6</v>
      </c>
      <c r="F968">
        <v>68</v>
      </c>
      <c r="G968">
        <v>1388</v>
      </c>
      <c r="H968" s="19">
        <f t="shared" si="15"/>
        <v>1.3879999999999999</v>
      </c>
      <c r="I968">
        <v>80</v>
      </c>
      <c r="S968">
        <v>69</v>
      </c>
      <c r="T968">
        <v>60</v>
      </c>
      <c r="U968">
        <v>23.2</v>
      </c>
      <c r="V968">
        <v>23.5</v>
      </c>
      <c r="W968">
        <v>22.3</v>
      </c>
      <c r="X968">
        <v>997.1</v>
      </c>
      <c r="Y968">
        <v>997.3</v>
      </c>
      <c r="Z968">
        <v>997.1</v>
      </c>
      <c r="AA968">
        <v>4.7</v>
      </c>
      <c r="AB968">
        <v>80</v>
      </c>
      <c r="AC968">
        <v>7.7</v>
      </c>
      <c r="AD968">
        <v>1388</v>
      </c>
      <c r="AE968">
        <v>0</v>
      </c>
    </row>
    <row r="969" spans="1:31" x14ac:dyDescent="0.2">
      <c r="A969" t="s">
        <v>37</v>
      </c>
      <c r="B969" s="17">
        <v>42866.75</v>
      </c>
      <c r="C969">
        <f>(D969+E969)/2</f>
        <v>31.55</v>
      </c>
      <c r="D969">
        <v>32.1</v>
      </c>
      <c r="E969">
        <v>31</v>
      </c>
      <c r="F969">
        <v>61</v>
      </c>
      <c r="G969">
        <v>2240</v>
      </c>
      <c r="H969" s="19">
        <f t="shared" si="15"/>
        <v>2.2400000000000002</v>
      </c>
      <c r="I969">
        <v>110</v>
      </c>
      <c r="S969">
        <v>63</v>
      </c>
      <c r="T969">
        <v>58</v>
      </c>
      <c r="U969">
        <v>23</v>
      </c>
      <c r="V969">
        <v>23.6</v>
      </c>
      <c r="W969">
        <v>22.3</v>
      </c>
      <c r="X969">
        <v>997.3</v>
      </c>
      <c r="Y969">
        <v>997.8</v>
      </c>
      <c r="Z969">
        <v>997.3</v>
      </c>
      <c r="AA969">
        <v>3.6</v>
      </c>
      <c r="AB969">
        <v>110</v>
      </c>
      <c r="AC969">
        <v>7.6</v>
      </c>
      <c r="AD969">
        <v>2240</v>
      </c>
      <c r="AE969">
        <v>0</v>
      </c>
    </row>
    <row r="970" spans="1:31" x14ac:dyDescent="0.2">
      <c r="A970" t="s">
        <v>37</v>
      </c>
      <c r="B970" s="17">
        <v>42866.708333333336</v>
      </c>
      <c r="C970">
        <f>(D970+E970)/2</f>
        <v>31</v>
      </c>
      <c r="D970">
        <v>31.7</v>
      </c>
      <c r="E970">
        <v>30.3</v>
      </c>
      <c r="F970">
        <v>61</v>
      </c>
      <c r="G970">
        <v>2370</v>
      </c>
      <c r="H970" s="19">
        <f t="shared" si="15"/>
        <v>2.37</v>
      </c>
      <c r="I970">
        <v>110</v>
      </c>
      <c r="S970">
        <v>64</v>
      </c>
      <c r="T970">
        <v>58</v>
      </c>
      <c r="U970">
        <v>23.1</v>
      </c>
      <c r="V970">
        <v>23.3</v>
      </c>
      <c r="W970">
        <v>21.9</v>
      </c>
      <c r="X970">
        <v>997.8</v>
      </c>
      <c r="Y970">
        <v>998.5</v>
      </c>
      <c r="Z970">
        <v>997.8</v>
      </c>
      <c r="AA970">
        <v>3.5</v>
      </c>
      <c r="AB970">
        <v>110</v>
      </c>
      <c r="AC970">
        <v>7.4</v>
      </c>
      <c r="AD970">
        <v>2370</v>
      </c>
      <c r="AE970">
        <v>0</v>
      </c>
    </row>
    <row r="971" spans="1:31" x14ac:dyDescent="0.2">
      <c r="A971" t="s">
        <v>37</v>
      </c>
      <c r="B971" s="17">
        <v>42866.666666666664</v>
      </c>
      <c r="C971">
        <f>(D971+E971)/2</f>
        <v>31.1</v>
      </c>
      <c r="D971">
        <v>31.6</v>
      </c>
      <c r="E971">
        <v>30.6</v>
      </c>
      <c r="F971">
        <v>60</v>
      </c>
      <c r="G971">
        <v>2949</v>
      </c>
      <c r="H971" s="19">
        <f t="shared" si="15"/>
        <v>2.9489999999999998</v>
      </c>
      <c r="I971">
        <v>122</v>
      </c>
      <c r="S971">
        <v>63</v>
      </c>
      <c r="T971">
        <v>58</v>
      </c>
      <c r="U971">
        <v>22.9</v>
      </c>
      <c r="V971">
        <v>23.5</v>
      </c>
      <c r="W971">
        <v>21.9</v>
      </c>
      <c r="X971">
        <v>998.5</v>
      </c>
      <c r="Y971">
        <v>999.5</v>
      </c>
      <c r="Z971">
        <v>998.5</v>
      </c>
      <c r="AA971">
        <v>3.3</v>
      </c>
      <c r="AB971">
        <v>122</v>
      </c>
      <c r="AC971">
        <v>8.4</v>
      </c>
      <c r="AD971">
        <v>2949</v>
      </c>
      <c r="AE971">
        <v>0</v>
      </c>
    </row>
    <row r="972" spans="1:31" x14ac:dyDescent="0.2">
      <c r="A972" t="s">
        <v>37</v>
      </c>
      <c r="B972" s="17">
        <v>42866.625</v>
      </c>
      <c r="C972">
        <f>(D972+E972)/2</f>
        <v>30.450000000000003</v>
      </c>
      <c r="D972">
        <v>31.1</v>
      </c>
      <c r="E972">
        <v>29.8</v>
      </c>
      <c r="F972">
        <v>61</v>
      </c>
      <c r="G972">
        <v>2811</v>
      </c>
      <c r="H972" s="19">
        <f t="shared" si="15"/>
        <v>2.8109999999999999</v>
      </c>
      <c r="I972">
        <v>114</v>
      </c>
      <c r="S972">
        <v>66</v>
      </c>
      <c r="T972">
        <v>60</v>
      </c>
      <c r="U972">
        <v>22.3</v>
      </c>
      <c r="V972">
        <v>23.5</v>
      </c>
      <c r="W972">
        <v>21.6</v>
      </c>
      <c r="X972">
        <v>999.5</v>
      </c>
      <c r="Y972">
        <v>1000.2</v>
      </c>
      <c r="Z972">
        <v>999.5</v>
      </c>
      <c r="AA972">
        <v>3.7</v>
      </c>
      <c r="AB972">
        <v>114</v>
      </c>
      <c r="AC972">
        <v>9.6999999999999993</v>
      </c>
      <c r="AD972">
        <v>2811</v>
      </c>
      <c r="AE972">
        <v>0</v>
      </c>
    </row>
    <row r="973" spans="1:31" x14ac:dyDescent="0.2">
      <c r="A973" t="s">
        <v>37</v>
      </c>
      <c r="B973" s="17">
        <v>42866.583333333336</v>
      </c>
      <c r="C973">
        <f>(D973+E973)/2</f>
        <v>29.8</v>
      </c>
      <c r="D973">
        <v>30.3</v>
      </c>
      <c r="E973">
        <v>29.3</v>
      </c>
      <c r="F973">
        <v>63</v>
      </c>
      <c r="G973">
        <v>2738</v>
      </c>
      <c r="H973" s="19">
        <f t="shared" si="15"/>
        <v>2.738</v>
      </c>
      <c r="I973">
        <v>109</v>
      </c>
      <c r="S973">
        <v>66</v>
      </c>
      <c r="T973">
        <v>61</v>
      </c>
      <c r="U973">
        <v>22.4</v>
      </c>
      <c r="V973">
        <v>23.2</v>
      </c>
      <c r="W973">
        <v>21.4</v>
      </c>
      <c r="X973">
        <v>1000.1</v>
      </c>
      <c r="Y973">
        <v>1000.4</v>
      </c>
      <c r="Z973">
        <v>1000.1</v>
      </c>
      <c r="AA973">
        <v>5.3</v>
      </c>
      <c r="AB973">
        <v>109</v>
      </c>
      <c r="AC973">
        <v>9.6999999999999993</v>
      </c>
      <c r="AD973">
        <v>2738</v>
      </c>
      <c r="AE973">
        <v>0</v>
      </c>
    </row>
    <row r="974" spans="1:31" x14ac:dyDescent="0.2">
      <c r="A974" t="s">
        <v>37</v>
      </c>
      <c r="B974" s="17">
        <v>42866.541666666664</v>
      </c>
      <c r="C974">
        <f>(D974+E974)/2</f>
        <v>29.15</v>
      </c>
      <c r="D974">
        <v>29.7</v>
      </c>
      <c r="E974">
        <v>28.6</v>
      </c>
      <c r="F974">
        <v>65</v>
      </c>
      <c r="G974">
        <v>2620</v>
      </c>
      <c r="H974" s="19">
        <f t="shared" si="15"/>
        <v>2.62</v>
      </c>
      <c r="I974">
        <v>116</v>
      </c>
      <c r="S974">
        <v>68</v>
      </c>
      <c r="T974">
        <v>61</v>
      </c>
      <c r="U974">
        <v>22.1</v>
      </c>
      <c r="V974">
        <v>22.6</v>
      </c>
      <c r="W974">
        <v>20.9</v>
      </c>
      <c r="X974">
        <v>1000.4</v>
      </c>
      <c r="Y974">
        <v>1000.4</v>
      </c>
      <c r="Z974">
        <v>1000.3</v>
      </c>
      <c r="AA974">
        <v>4.9000000000000004</v>
      </c>
      <c r="AB974">
        <v>116</v>
      </c>
      <c r="AC974">
        <v>9.8000000000000007</v>
      </c>
      <c r="AD974">
        <v>2620</v>
      </c>
      <c r="AE974">
        <v>0</v>
      </c>
    </row>
    <row r="975" spans="1:31" x14ac:dyDescent="0.2">
      <c r="A975" t="s">
        <v>37</v>
      </c>
      <c r="B975" s="17">
        <v>42866.5</v>
      </c>
      <c r="C975">
        <f>(D975+E975)/2</f>
        <v>28.25</v>
      </c>
      <c r="D975">
        <v>28.8</v>
      </c>
      <c r="E975">
        <v>27.7</v>
      </c>
      <c r="F975">
        <v>66</v>
      </c>
      <c r="G975">
        <v>1924</v>
      </c>
      <c r="H975" s="19">
        <f t="shared" si="15"/>
        <v>1.9239999999999999</v>
      </c>
      <c r="I975">
        <v>128</v>
      </c>
      <c r="S975">
        <v>70</v>
      </c>
      <c r="T975">
        <v>64</v>
      </c>
      <c r="U975">
        <v>21.6</v>
      </c>
      <c r="V975">
        <v>21.9</v>
      </c>
      <c r="W975">
        <v>21</v>
      </c>
      <c r="X975">
        <v>1000.3</v>
      </c>
      <c r="Y975">
        <v>1000.5</v>
      </c>
      <c r="Z975">
        <v>1000.2</v>
      </c>
      <c r="AA975">
        <v>5</v>
      </c>
      <c r="AB975">
        <v>128</v>
      </c>
      <c r="AC975">
        <v>11.5</v>
      </c>
      <c r="AD975">
        <v>1924</v>
      </c>
      <c r="AE975">
        <v>0</v>
      </c>
    </row>
    <row r="976" spans="1:31" x14ac:dyDescent="0.2">
      <c r="A976" t="s">
        <v>37</v>
      </c>
      <c r="B976" s="17">
        <v>42866.458333333336</v>
      </c>
      <c r="C976">
        <f>(D976+E976)/2</f>
        <v>27.6</v>
      </c>
      <c r="D976">
        <v>27.8</v>
      </c>
      <c r="E976">
        <v>27.4</v>
      </c>
      <c r="F976">
        <v>69</v>
      </c>
      <c r="G976">
        <v>1196</v>
      </c>
      <c r="H976" s="19">
        <f t="shared" si="15"/>
        <v>1.196</v>
      </c>
      <c r="I976">
        <v>123</v>
      </c>
      <c r="S976">
        <v>71</v>
      </c>
      <c r="T976">
        <v>67</v>
      </c>
      <c r="U976">
        <v>21.5</v>
      </c>
      <c r="V976">
        <v>22</v>
      </c>
      <c r="W976">
        <v>20.8</v>
      </c>
      <c r="X976">
        <v>1000.2</v>
      </c>
      <c r="Y976">
        <v>1000.2</v>
      </c>
      <c r="Z976">
        <v>999.6</v>
      </c>
      <c r="AA976">
        <v>5.7</v>
      </c>
      <c r="AB976">
        <v>123</v>
      </c>
      <c r="AC976">
        <v>11.5</v>
      </c>
      <c r="AD976">
        <v>1196</v>
      </c>
      <c r="AE976">
        <v>0</v>
      </c>
    </row>
    <row r="977" spans="1:31" x14ac:dyDescent="0.2">
      <c r="A977" t="s">
        <v>37</v>
      </c>
      <c r="B977" s="17">
        <v>42866.416666666664</v>
      </c>
      <c r="C977">
        <f>(D977+E977)/2</f>
        <v>27</v>
      </c>
      <c r="D977">
        <v>27.5</v>
      </c>
      <c r="E977">
        <v>26.5</v>
      </c>
      <c r="F977">
        <v>67</v>
      </c>
      <c r="G977">
        <v>393</v>
      </c>
      <c r="H977" s="19">
        <f t="shared" si="15"/>
        <v>0.39300000000000002</v>
      </c>
      <c r="I977">
        <v>127</v>
      </c>
      <c r="S977">
        <v>75</v>
      </c>
      <c r="T977">
        <v>67</v>
      </c>
      <c r="U977">
        <v>20.8</v>
      </c>
      <c r="V977">
        <v>21.8</v>
      </c>
      <c r="W977">
        <v>20.8</v>
      </c>
      <c r="X977">
        <v>999.7</v>
      </c>
      <c r="Y977">
        <v>999.7</v>
      </c>
      <c r="Z977">
        <v>999</v>
      </c>
      <c r="AA977">
        <v>4.9000000000000004</v>
      </c>
      <c r="AB977">
        <v>127</v>
      </c>
      <c r="AC977">
        <v>9.6</v>
      </c>
      <c r="AD977">
        <v>393</v>
      </c>
      <c r="AE977">
        <v>0</v>
      </c>
    </row>
    <row r="978" spans="1:31" x14ac:dyDescent="0.2">
      <c r="A978" t="s">
        <v>37</v>
      </c>
      <c r="B978" s="17">
        <v>42866.375</v>
      </c>
      <c r="C978">
        <f>(D978+E978)/2</f>
        <v>26.35</v>
      </c>
      <c r="D978">
        <v>26.6</v>
      </c>
      <c r="E978">
        <v>26.1</v>
      </c>
      <c r="F978">
        <v>73</v>
      </c>
      <c r="G978">
        <v>23.8</v>
      </c>
      <c r="H978" s="19">
        <f t="shared" si="15"/>
        <v>2.3800000000000002E-2</v>
      </c>
      <c r="I978">
        <v>132</v>
      </c>
      <c r="S978">
        <v>77</v>
      </c>
      <c r="T978">
        <v>73</v>
      </c>
      <c r="U978">
        <v>21.4</v>
      </c>
      <c r="V978">
        <v>21.8</v>
      </c>
      <c r="W978">
        <v>21.3</v>
      </c>
      <c r="X978">
        <v>999</v>
      </c>
      <c r="Y978">
        <v>999</v>
      </c>
      <c r="Z978">
        <v>998.4</v>
      </c>
      <c r="AA978">
        <v>4.3</v>
      </c>
      <c r="AB978">
        <v>132</v>
      </c>
      <c r="AC978">
        <v>9.6</v>
      </c>
      <c r="AD978">
        <v>23.8</v>
      </c>
      <c r="AE978">
        <v>0</v>
      </c>
    </row>
    <row r="979" spans="1:31" x14ac:dyDescent="0.2">
      <c r="A979" t="s">
        <v>37</v>
      </c>
      <c r="B979" s="17">
        <v>42866.333333333336</v>
      </c>
      <c r="C979">
        <f>(D979+E979)/2</f>
        <v>26.25</v>
      </c>
      <c r="D979">
        <v>26.5</v>
      </c>
      <c r="E979">
        <v>26</v>
      </c>
      <c r="F979">
        <v>76</v>
      </c>
      <c r="G979">
        <v>-3.54</v>
      </c>
      <c r="H979" s="19">
        <f t="shared" si="15"/>
        <v>-3.5400000000000002E-3</v>
      </c>
      <c r="I979">
        <v>124</v>
      </c>
      <c r="S979">
        <v>81</v>
      </c>
      <c r="T979">
        <v>76</v>
      </c>
      <c r="U979">
        <v>21.7</v>
      </c>
      <c r="V979">
        <v>22.5</v>
      </c>
      <c r="W979">
        <v>21.7</v>
      </c>
      <c r="X979">
        <v>998.4</v>
      </c>
      <c r="Y979">
        <v>998.6</v>
      </c>
      <c r="Z979">
        <v>998.4</v>
      </c>
      <c r="AA979">
        <v>3.4</v>
      </c>
      <c r="AB979">
        <v>124</v>
      </c>
      <c r="AC979">
        <v>8.3000000000000007</v>
      </c>
      <c r="AD979">
        <v>-3.54</v>
      </c>
      <c r="AE979">
        <v>0</v>
      </c>
    </row>
    <row r="980" spans="1:31" x14ac:dyDescent="0.2">
      <c r="A980" t="s">
        <v>37</v>
      </c>
      <c r="B980" s="17">
        <v>42866.291666666664</v>
      </c>
      <c r="C980">
        <f>(D980+E980)/2</f>
        <v>25.950000000000003</v>
      </c>
      <c r="D980">
        <v>26.1</v>
      </c>
      <c r="E980">
        <v>25.8</v>
      </c>
      <c r="F980">
        <v>81</v>
      </c>
      <c r="G980">
        <v>-3.54</v>
      </c>
      <c r="H980" s="19">
        <f t="shared" si="15"/>
        <v>-3.5400000000000002E-3</v>
      </c>
      <c r="I980">
        <v>120</v>
      </c>
      <c r="S980">
        <v>83</v>
      </c>
      <c r="T980">
        <v>81</v>
      </c>
      <c r="U980">
        <v>22.6</v>
      </c>
      <c r="V980">
        <v>22.6</v>
      </c>
      <c r="W980">
        <v>22.4</v>
      </c>
      <c r="X980">
        <v>998.5</v>
      </c>
      <c r="Y980">
        <v>998.6</v>
      </c>
      <c r="Z980">
        <v>998.4</v>
      </c>
      <c r="AA980">
        <v>3.2</v>
      </c>
      <c r="AB980">
        <v>120</v>
      </c>
      <c r="AC980">
        <v>5.5</v>
      </c>
      <c r="AD980">
        <v>-3.54</v>
      </c>
      <c r="AE980">
        <v>0</v>
      </c>
    </row>
    <row r="981" spans="1:31" x14ac:dyDescent="0.2">
      <c r="A981" t="s">
        <v>37</v>
      </c>
      <c r="B981" s="17">
        <v>42866.25</v>
      </c>
      <c r="C981">
        <f>(D981+E981)/2</f>
        <v>26.05</v>
      </c>
      <c r="D981">
        <v>26.3</v>
      </c>
      <c r="E981">
        <v>25.8</v>
      </c>
      <c r="F981">
        <v>83</v>
      </c>
      <c r="G981">
        <v>-3.54</v>
      </c>
      <c r="H981" s="19">
        <f t="shared" si="15"/>
        <v>-3.5400000000000002E-3</v>
      </c>
      <c r="I981">
        <v>107</v>
      </c>
      <c r="S981">
        <v>83</v>
      </c>
      <c r="T981">
        <v>81</v>
      </c>
      <c r="U981">
        <v>22.6</v>
      </c>
      <c r="V981">
        <v>22.9</v>
      </c>
      <c r="W981">
        <v>22.6</v>
      </c>
      <c r="X981">
        <v>998.5</v>
      </c>
      <c r="Y981">
        <v>998.8</v>
      </c>
      <c r="Z981">
        <v>998.5</v>
      </c>
      <c r="AA981">
        <v>2.4</v>
      </c>
      <c r="AB981">
        <v>107</v>
      </c>
      <c r="AC981">
        <v>7.1</v>
      </c>
      <c r="AD981">
        <v>-3.54</v>
      </c>
      <c r="AE981">
        <v>0</v>
      </c>
    </row>
    <row r="982" spans="1:31" x14ac:dyDescent="0.2">
      <c r="A982" t="s">
        <v>37</v>
      </c>
      <c r="B982" s="17">
        <v>42866.208333333336</v>
      </c>
      <c r="C982">
        <f>(D982+E982)/2</f>
        <v>26.299999999999997</v>
      </c>
      <c r="D982">
        <v>26.4</v>
      </c>
      <c r="E982">
        <v>26.2</v>
      </c>
      <c r="F982">
        <v>81</v>
      </c>
      <c r="G982">
        <v>-3.54</v>
      </c>
      <c r="H982" s="19">
        <f t="shared" si="15"/>
        <v>-3.5400000000000002E-3</v>
      </c>
      <c r="I982">
        <v>104</v>
      </c>
      <c r="S982">
        <v>82</v>
      </c>
      <c r="T982">
        <v>81</v>
      </c>
      <c r="U982">
        <v>22.8</v>
      </c>
      <c r="V982">
        <v>22.9</v>
      </c>
      <c r="W982">
        <v>22.7</v>
      </c>
      <c r="X982">
        <v>998.8</v>
      </c>
      <c r="Y982">
        <v>999.4</v>
      </c>
      <c r="Z982">
        <v>998.8</v>
      </c>
      <c r="AA982">
        <v>4.0999999999999996</v>
      </c>
      <c r="AB982">
        <v>104</v>
      </c>
      <c r="AC982">
        <v>7.2</v>
      </c>
      <c r="AD982">
        <v>-3.54</v>
      </c>
      <c r="AE982">
        <v>0</v>
      </c>
    </row>
    <row r="983" spans="1:31" x14ac:dyDescent="0.2">
      <c r="A983" t="s">
        <v>37</v>
      </c>
      <c r="B983" s="17">
        <v>42866.166666666664</v>
      </c>
      <c r="C983">
        <f>(D983+E983)/2</f>
        <v>26.3</v>
      </c>
      <c r="D983">
        <v>26.5</v>
      </c>
      <c r="E983">
        <v>26.1</v>
      </c>
      <c r="F983">
        <v>81</v>
      </c>
      <c r="G983">
        <v>-3.54</v>
      </c>
      <c r="H983" s="19">
        <f t="shared" si="15"/>
        <v>-3.5400000000000002E-3</v>
      </c>
      <c r="I983">
        <v>110</v>
      </c>
      <c r="S983">
        <v>82</v>
      </c>
      <c r="T983">
        <v>81</v>
      </c>
      <c r="U983">
        <v>22.8</v>
      </c>
      <c r="V983">
        <v>23.1</v>
      </c>
      <c r="W983">
        <v>22.7</v>
      </c>
      <c r="X983">
        <v>999.4</v>
      </c>
      <c r="Y983">
        <v>999.9</v>
      </c>
      <c r="Z983">
        <v>999.4</v>
      </c>
      <c r="AA983">
        <v>2.9</v>
      </c>
      <c r="AB983">
        <v>110</v>
      </c>
      <c r="AC983">
        <v>5.7</v>
      </c>
      <c r="AD983">
        <v>-3.54</v>
      </c>
      <c r="AE983">
        <v>0</v>
      </c>
    </row>
    <row r="984" spans="1:31" x14ac:dyDescent="0.2">
      <c r="A984" t="s">
        <v>37</v>
      </c>
      <c r="B984" s="17">
        <v>42866.125</v>
      </c>
      <c r="C984">
        <f>(D984+E984)/2</f>
        <v>26.35</v>
      </c>
      <c r="D984">
        <v>26.5</v>
      </c>
      <c r="E984">
        <v>26.2</v>
      </c>
      <c r="F984">
        <v>82</v>
      </c>
      <c r="G984">
        <v>-3.53</v>
      </c>
      <c r="H984" s="19">
        <f t="shared" si="15"/>
        <v>-3.5299999999999997E-3</v>
      </c>
      <c r="I984">
        <v>109</v>
      </c>
      <c r="S984">
        <v>83</v>
      </c>
      <c r="T984">
        <v>82</v>
      </c>
      <c r="U984">
        <v>23.1</v>
      </c>
      <c r="V984">
        <v>23.2</v>
      </c>
      <c r="W984">
        <v>22.9</v>
      </c>
      <c r="X984">
        <v>999.9</v>
      </c>
      <c r="Y984">
        <v>1000</v>
      </c>
      <c r="Z984">
        <v>999.8</v>
      </c>
      <c r="AA984">
        <v>2.7</v>
      </c>
      <c r="AB984">
        <v>109</v>
      </c>
      <c r="AC984">
        <v>7.2</v>
      </c>
      <c r="AD984">
        <v>-3.53</v>
      </c>
      <c r="AE984">
        <v>0</v>
      </c>
    </row>
    <row r="985" spans="1:31" x14ac:dyDescent="0.2">
      <c r="A985" t="s">
        <v>37</v>
      </c>
      <c r="B985" s="17">
        <v>42866.083333333336</v>
      </c>
      <c r="C985">
        <f>(D985+E985)/2</f>
        <v>26.200000000000003</v>
      </c>
      <c r="D985">
        <v>26.3</v>
      </c>
      <c r="E985">
        <v>26.1</v>
      </c>
      <c r="F985">
        <v>82</v>
      </c>
      <c r="G985">
        <v>-3.54</v>
      </c>
      <c r="H985" s="19">
        <f t="shared" si="15"/>
        <v>-3.5400000000000002E-3</v>
      </c>
      <c r="I985">
        <v>114</v>
      </c>
      <c r="S985">
        <v>83</v>
      </c>
      <c r="T985">
        <v>81</v>
      </c>
      <c r="U985">
        <v>23</v>
      </c>
      <c r="V985">
        <v>23</v>
      </c>
      <c r="W985">
        <v>22.6</v>
      </c>
      <c r="X985">
        <v>999.9</v>
      </c>
      <c r="Y985">
        <v>1000</v>
      </c>
      <c r="Z985">
        <v>999.8</v>
      </c>
      <c r="AA985">
        <v>3.2</v>
      </c>
      <c r="AB985">
        <v>114</v>
      </c>
      <c r="AC985">
        <v>7.3</v>
      </c>
      <c r="AD985">
        <v>-3.54</v>
      </c>
      <c r="AE985">
        <v>0</v>
      </c>
    </row>
    <row r="986" spans="1:31" x14ac:dyDescent="0.2">
      <c r="A986" t="s">
        <v>37</v>
      </c>
      <c r="B986" s="17">
        <v>42866.041666666664</v>
      </c>
      <c r="C986">
        <f>(D986+E986)/2</f>
        <v>26.15</v>
      </c>
      <c r="D986">
        <v>26.3</v>
      </c>
      <c r="E986">
        <v>26</v>
      </c>
      <c r="F986">
        <v>81</v>
      </c>
      <c r="G986">
        <v>-3.54</v>
      </c>
      <c r="H986" s="19">
        <f t="shared" si="15"/>
        <v>-3.5400000000000002E-3</v>
      </c>
      <c r="I986">
        <v>119</v>
      </c>
      <c r="S986">
        <v>81</v>
      </c>
      <c r="T986">
        <v>76</v>
      </c>
      <c r="U986">
        <v>22.6</v>
      </c>
      <c r="V986">
        <v>22.6</v>
      </c>
      <c r="W986">
        <v>21.6</v>
      </c>
      <c r="X986">
        <v>1000</v>
      </c>
      <c r="Y986">
        <v>1000</v>
      </c>
      <c r="Z986">
        <v>999.7</v>
      </c>
      <c r="AA986">
        <v>2.6</v>
      </c>
      <c r="AB986">
        <v>119</v>
      </c>
      <c r="AC986">
        <v>4.9000000000000004</v>
      </c>
      <c r="AD986">
        <v>-3.54</v>
      </c>
      <c r="AE986">
        <v>0</v>
      </c>
    </row>
    <row r="987" spans="1:31" x14ac:dyDescent="0.2">
      <c r="A987" t="s">
        <v>37</v>
      </c>
      <c r="B987" s="17">
        <v>42866</v>
      </c>
      <c r="C987">
        <f>(D987+E987)/2</f>
        <v>26.200000000000003</v>
      </c>
      <c r="D987">
        <v>26.6</v>
      </c>
      <c r="E987">
        <v>25.8</v>
      </c>
      <c r="F987">
        <v>76</v>
      </c>
      <c r="G987">
        <v>-3.54</v>
      </c>
      <c r="H987" s="19">
        <f t="shared" si="15"/>
        <v>-3.5400000000000002E-3</v>
      </c>
      <c r="I987">
        <v>101</v>
      </c>
      <c r="S987">
        <v>77</v>
      </c>
      <c r="T987">
        <v>73</v>
      </c>
      <c r="U987">
        <v>21.6</v>
      </c>
      <c r="V987">
        <v>21.6</v>
      </c>
      <c r="W987">
        <v>21.2</v>
      </c>
      <c r="X987">
        <v>999.7</v>
      </c>
      <c r="Y987">
        <v>999.7</v>
      </c>
      <c r="Z987">
        <v>999.3</v>
      </c>
      <c r="AA987">
        <v>2.6</v>
      </c>
      <c r="AB987">
        <v>101</v>
      </c>
      <c r="AC987">
        <v>6.1</v>
      </c>
      <c r="AD987">
        <v>-3.54</v>
      </c>
      <c r="AE987">
        <v>0</v>
      </c>
    </row>
    <row r="988" spans="1:31" x14ac:dyDescent="0.2">
      <c r="A988" t="s">
        <v>37</v>
      </c>
      <c r="B988" s="17">
        <v>42867.958333333336</v>
      </c>
      <c r="C988">
        <f>(D988+E988)/2</f>
        <v>26.549999999999997</v>
      </c>
      <c r="D988">
        <v>26.7</v>
      </c>
      <c r="E988">
        <v>26.4</v>
      </c>
      <c r="F988">
        <v>76</v>
      </c>
      <c r="G988">
        <v>-3.54</v>
      </c>
      <c r="H988" s="19">
        <f t="shared" si="15"/>
        <v>-3.5400000000000002E-3</v>
      </c>
      <c r="I988">
        <v>114</v>
      </c>
      <c r="S988">
        <v>77</v>
      </c>
      <c r="T988">
        <v>74</v>
      </c>
      <c r="U988">
        <v>22.1</v>
      </c>
      <c r="V988">
        <v>22.1</v>
      </c>
      <c r="W988">
        <v>21.7</v>
      </c>
      <c r="X988">
        <v>1001.2</v>
      </c>
      <c r="Y988">
        <v>1001.2</v>
      </c>
      <c r="Z988">
        <v>1000.3</v>
      </c>
      <c r="AA988">
        <v>2.9</v>
      </c>
      <c r="AB988">
        <v>114</v>
      </c>
      <c r="AC988">
        <v>6.4</v>
      </c>
      <c r="AD988">
        <v>-3.54</v>
      </c>
      <c r="AE988">
        <v>0</v>
      </c>
    </row>
    <row r="989" spans="1:31" x14ac:dyDescent="0.2">
      <c r="A989" t="s">
        <v>37</v>
      </c>
      <c r="B989" s="17">
        <v>42867.916666666664</v>
      </c>
      <c r="C989">
        <f>(D989+E989)/2</f>
        <v>26.9</v>
      </c>
      <c r="D989">
        <v>27.2</v>
      </c>
      <c r="E989">
        <v>26.6</v>
      </c>
      <c r="F989">
        <v>75</v>
      </c>
      <c r="G989">
        <v>-3.54</v>
      </c>
      <c r="H989" s="19">
        <f t="shared" si="15"/>
        <v>-3.5400000000000002E-3</v>
      </c>
      <c r="I989">
        <v>115</v>
      </c>
      <c r="S989">
        <v>76</v>
      </c>
      <c r="T989">
        <v>74</v>
      </c>
      <c r="U989">
        <v>21.8</v>
      </c>
      <c r="V989">
        <v>22.2</v>
      </c>
      <c r="W989">
        <v>21.8</v>
      </c>
      <c r="X989">
        <v>1000.3</v>
      </c>
      <c r="Y989">
        <v>1000.3</v>
      </c>
      <c r="Z989">
        <v>999.7</v>
      </c>
      <c r="AA989">
        <v>3.4</v>
      </c>
      <c r="AB989">
        <v>115</v>
      </c>
      <c r="AC989">
        <v>6.9</v>
      </c>
      <c r="AD989">
        <v>-3.54</v>
      </c>
      <c r="AE989">
        <v>0</v>
      </c>
    </row>
    <row r="990" spans="1:31" x14ac:dyDescent="0.2">
      <c r="A990" t="s">
        <v>37</v>
      </c>
      <c r="B990" s="17">
        <v>42867.875</v>
      </c>
      <c r="C990">
        <f>(D990+E990)/2</f>
        <v>27.85</v>
      </c>
      <c r="D990">
        <v>28.6</v>
      </c>
      <c r="E990">
        <v>27.1</v>
      </c>
      <c r="F990">
        <v>75</v>
      </c>
      <c r="G990">
        <v>45.38</v>
      </c>
      <c r="H990" s="19">
        <f t="shared" si="15"/>
        <v>4.5380000000000004E-2</v>
      </c>
      <c r="I990">
        <v>98</v>
      </c>
      <c r="S990">
        <v>75</v>
      </c>
      <c r="T990">
        <v>70</v>
      </c>
      <c r="U990">
        <v>22.3</v>
      </c>
      <c r="V990">
        <v>22.7</v>
      </c>
      <c r="W990">
        <v>22.3</v>
      </c>
      <c r="X990">
        <v>999.8</v>
      </c>
      <c r="Y990">
        <v>999.8</v>
      </c>
      <c r="Z990">
        <v>999.2</v>
      </c>
      <c r="AA990">
        <v>3.9</v>
      </c>
      <c r="AB990">
        <v>98</v>
      </c>
      <c r="AC990">
        <v>7.7</v>
      </c>
      <c r="AD990">
        <v>45.38</v>
      </c>
      <c r="AE990">
        <v>0</v>
      </c>
    </row>
    <row r="991" spans="1:31" x14ac:dyDescent="0.2">
      <c r="A991" t="s">
        <v>37</v>
      </c>
      <c r="B991" s="17">
        <v>42867.833333333336</v>
      </c>
      <c r="C991">
        <f>(D991+E991)/2</f>
        <v>29.35</v>
      </c>
      <c r="D991">
        <v>30.1</v>
      </c>
      <c r="E991">
        <v>28.6</v>
      </c>
      <c r="F991">
        <v>70</v>
      </c>
      <c r="G991">
        <v>639.70000000000005</v>
      </c>
      <c r="H991" s="19">
        <f t="shared" si="15"/>
        <v>0.63970000000000005</v>
      </c>
      <c r="I991">
        <v>87</v>
      </c>
      <c r="S991">
        <v>71</v>
      </c>
      <c r="T991">
        <v>65</v>
      </c>
      <c r="U991">
        <v>22.7</v>
      </c>
      <c r="V991">
        <v>23.2</v>
      </c>
      <c r="W991">
        <v>22.6</v>
      </c>
      <c r="X991">
        <v>999.2</v>
      </c>
      <c r="Y991">
        <v>999.2</v>
      </c>
      <c r="Z991">
        <v>999</v>
      </c>
      <c r="AA991">
        <v>4.8</v>
      </c>
      <c r="AB991">
        <v>87</v>
      </c>
      <c r="AC991">
        <v>7.7</v>
      </c>
      <c r="AD991">
        <v>639.70000000000005</v>
      </c>
      <c r="AE991">
        <v>0</v>
      </c>
    </row>
    <row r="992" spans="1:31" x14ac:dyDescent="0.2">
      <c r="A992" t="s">
        <v>37</v>
      </c>
      <c r="B992" s="17">
        <v>42867.791666666664</v>
      </c>
      <c r="C992">
        <f>(D992+E992)/2</f>
        <v>30.7</v>
      </c>
      <c r="D992">
        <v>31.4</v>
      </c>
      <c r="E992">
        <v>30</v>
      </c>
      <c r="F992">
        <v>65</v>
      </c>
      <c r="G992">
        <v>1489</v>
      </c>
      <c r="H992" s="19">
        <f t="shared" si="15"/>
        <v>1.4890000000000001</v>
      </c>
      <c r="I992">
        <v>84</v>
      </c>
      <c r="S992">
        <v>65</v>
      </c>
      <c r="T992">
        <v>54</v>
      </c>
      <c r="U992">
        <v>22.6</v>
      </c>
      <c r="V992">
        <v>23</v>
      </c>
      <c r="W992">
        <v>20.7</v>
      </c>
      <c r="X992">
        <v>999.1</v>
      </c>
      <c r="Y992">
        <v>999.1</v>
      </c>
      <c r="Z992">
        <v>998.9</v>
      </c>
      <c r="AA992">
        <v>4.7</v>
      </c>
      <c r="AB992">
        <v>84</v>
      </c>
      <c r="AC992">
        <v>7.5</v>
      </c>
      <c r="AD992">
        <v>1489</v>
      </c>
      <c r="AE992">
        <v>0</v>
      </c>
    </row>
    <row r="993" spans="1:31" x14ac:dyDescent="0.2">
      <c r="A993" t="s">
        <v>37</v>
      </c>
      <c r="B993" s="17">
        <v>42867.75</v>
      </c>
      <c r="C993">
        <f>(D993+E993)/2</f>
        <v>31.5</v>
      </c>
      <c r="D993">
        <v>31.9</v>
      </c>
      <c r="E993">
        <v>31.1</v>
      </c>
      <c r="F993">
        <v>57</v>
      </c>
      <c r="G993">
        <v>2144</v>
      </c>
      <c r="H993" s="19">
        <f t="shared" si="15"/>
        <v>2.1440000000000001</v>
      </c>
      <c r="I993">
        <v>121</v>
      </c>
      <c r="S993">
        <v>58</v>
      </c>
      <c r="T993">
        <v>53</v>
      </c>
      <c r="U993">
        <v>21.9</v>
      </c>
      <c r="V993">
        <v>22.2</v>
      </c>
      <c r="W993">
        <v>20.6</v>
      </c>
      <c r="X993">
        <v>999.1</v>
      </c>
      <c r="Y993">
        <v>999.6</v>
      </c>
      <c r="Z993">
        <v>999</v>
      </c>
      <c r="AA993">
        <v>3.1</v>
      </c>
      <c r="AB993">
        <v>121</v>
      </c>
      <c r="AC993">
        <v>8</v>
      </c>
      <c r="AD993">
        <v>2144</v>
      </c>
      <c r="AE993">
        <v>0</v>
      </c>
    </row>
    <row r="994" spans="1:31" x14ac:dyDescent="0.2">
      <c r="A994" t="s">
        <v>37</v>
      </c>
      <c r="B994" s="17">
        <v>42867.708333333336</v>
      </c>
      <c r="C994">
        <f>(D994+E994)/2</f>
        <v>31.65</v>
      </c>
      <c r="D994">
        <v>31.9</v>
      </c>
      <c r="E994">
        <v>31.4</v>
      </c>
      <c r="F994">
        <v>54</v>
      </c>
      <c r="G994">
        <v>2804</v>
      </c>
      <c r="H994" s="19">
        <f t="shared" si="15"/>
        <v>2.8039999999999998</v>
      </c>
      <c r="I994">
        <v>122</v>
      </c>
      <c r="S994">
        <v>56</v>
      </c>
      <c r="T994">
        <v>52</v>
      </c>
      <c r="U994">
        <v>21.2</v>
      </c>
      <c r="V994">
        <v>21.9</v>
      </c>
      <c r="W994">
        <v>20.6</v>
      </c>
      <c r="X994">
        <v>999.6</v>
      </c>
      <c r="Y994">
        <v>1000.3</v>
      </c>
      <c r="Z994">
        <v>999.6</v>
      </c>
      <c r="AA994">
        <v>3.8</v>
      </c>
      <c r="AB994">
        <v>122</v>
      </c>
      <c r="AC994">
        <v>9.6999999999999993</v>
      </c>
      <c r="AD994">
        <v>2804</v>
      </c>
      <c r="AE994">
        <v>0</v>
      </c>
    </row>
    <row r="995" spans="1:31" x14ac:dyDescent="0.2">
      <c r="A995" t="s">
        <v>37</v>
      </c>
      <c r="B995" s="17">
        <v>42867.666666666664</v>
      </c>
      <c r="C995">
        <f>(D995+E995)/2</f>
        <v>31.4</v>
      </c>
      <c r="D995">
        <v>31.7</v>
      </c>
      <c r="E995">
        <v>31.1</v>
      </c>
      <c r="F995">
        <v>55</v>
      </c>
      <c r="G995">
        <v>3218</v>
      </c>
      <c r="H995" s="19">
        <f t="shared" si="15"/>
        <v>3.218</v>
      </c>
      <c r="I995">
        <v>118</v>
      </c>
      <c r="S995">
        <v>58</v>
      </c>
      <c r="T995">
        <v>52</v>
      </c>
      <c r="U995">
        <v>21.6</v>
      </c>
      <c r="V995">
        <v>22.1</v>
      </c>
      <c r="W995">
        <v>20.5</v>
      </c>
      <c r="X995">
        <v>1000.3</v>
      </c>
      <c r="Y995">
        <v>1000.9</v>
      </c>
      <c r="Z995">
        <v>1000.3</v>
      </c>
      <c r="AA995">
        <v>4.7</v>
      </c>
      <c r="AB995">
        <v>118</v>
      </c>
      <c r="AC995">
        <v>9.5</v>
      </c>
      <c r="AD995">
        <v>3218</v>
      </c>
      <c r="AE995">
        <v>0</v>
      </c>
    </row>
    <row r="996" spans="1:31" x14ac:dyDescent="0.2">
      <c r="A996" t="s">
        <v>37</v>
      </c>
      <c r="B996" s="17">
        <v>42867.625</v>
      </c>
      <c r="C996">
        <f>(D996+E996)/2</f>
        <v>31.2</v>
      </c>
      <c r="D996">
        <v>31.7</v>
      </c>
      <c r="E996">
        <v>30.7</v>
      </c>
      <c r="F996">
        <v>56</v>
      </c>
      <c r="G996">
        <v>3323</v>
      </c>
      <c r="H996" s="19">
        <f t="shared" si="15"/>
        <v>3.323</v>
      </c>
      <c r="I996">
        <v>137</v>
      </c>
      <c r="S996">
        <v>63</v>
      </c>
      <c r="T996">
        <v>55</v>
      </c>
      <c r="U996">
        <v>21.8</v>
      </c>
      <c r="V996">
        <v>23</v>
      </c>
      <c r="W996">
        <v>21.2</v>
      </c>
      <c r="X996">
        <v>1000.8</v>
      </c>
      <c r="Y996">
        <v>1001.6</v>
      </c>
      <c r="Z996">
        <v>1000.8</v>
      </c>
      <c r="AA996">
        <v>4.5</v>
      </c>
      <c r="AB996">
        <v>137</v>
      </c>
      <c r="AC996">
        <v>10.1</v>
      </c>
      <c r="AD996">
        <v>3323</v>
      </c>
      <c r="AE996">
        <v>0</v>
      </c>
    </row>
    <row r="997" spans="1:31" x14ac:dyDescent="0.2">
      <c r="A997" t="s">
        <v>37</v>
      </c>
      <c r="B997" s="17">
        <v>42867.583333333336</v>
      </c>
      <c r="C997">
        <f>(D997+E997)/2</f>
        <v>30.35</v>
      </c>
      <c r="D997">
        <v>31</v>
      </c>
      <c r="E997">
        <v>29.7</v>
      </c>
      <c r="F997">
        <v>60</v>
      </c>
      <c r="G997">
        <v>3184</v>
      </c>
      <c r="H997" s="19">
        <f t="shared" si="15"/>
        <v>3.1840000000000002</v>
      </c>
      <c r="I997">
        <v>132</v>
      </c>
      <c r="S997">
        <v>66</v>
      </c>
      <c r="T997">
        <v>58</v>
      </c>
      <c r="U997">
        <v>22</v>
      </c>
      <c r="V997">
        <v>23</v>
      </c>
      <c r="W997">
        <v>21.1</v>
      </c>
      <c r="X997">
        <v>1001.6</v>
      </c>
      <c r="Y997">
        <v>1002</v>
      </c>
      <c r="Z997">
        <v>1001.6</v>
      </c>
      <c r="AA997">
        <v>4.0999999999999996</v>
      </c>
      <c r="AB997">
        <v>132</v>
      </c>
      <c r="AC997">
        <v>11</v>
      </c>
      <c r="AD997">
        <v>3184</v>
      </c>
      <c r="AE997">
        <v>0</v>
      </c>
    </row>
    <row r="998" spans="1:31" x14ac:dyDescent="0.2">
      <c r="A998" t="s">
        <v>37</v>
      </c>
      <c r="B998" s="17">
        <v>42867.541666666664</v>
      </c>
      <c r="C998">
        <f>(D998+E998)/2</f>
        <v>29.45</v>
      </c>
      <c r="D998">
        <v>30</v>
      </c>
      <c r="E998">
        <v>28.9</v>
      </c>
      <c r="F998">
        <v>62</v>
      </c>
      <c r="G998">
        <v>2634</v>
      </c>
      <c r="H998" s="19">
        <f t="shared" si="15"/>
        <v>2.6339999999999999</v>
      </c>
      <c r="I998">
        <v>109</v>
      </c>
      <c r="S998">
        <v>68</v>
      </c>
      <c r="T998">
        <v>62</v>
      </c>
      <c r="U998">
        <v>22</v>
      </c>
      <c r="V998">
        <v>22.9</v>
      </c>
      <c r="W998">
        <v>21.6</v>
      </c>
      <c r="X998">
        <v>1001.9</v>
      </c>
      <c r="Y998">
        <v>1002</v>
      </c>
      <c r="Z998">
        <v>1001.7</v>
      </c>
      <c r="AA998">
        <v>5.9</v>
      </c>
      <c r="AB998">
        <v>109</v>
      </c>
      <c r="AC998">
        <v>11.8</v>
      </c>
      <c r="AD998">
        <v>2634</v>
      </c>
      <c r="AE998">
        <v>0</v>
      </c>
    </row>
    <row r="999" spans="1:31" x14ac:dyDescent="0.2">
      <c r="A999" t="s">
        <v>37</v>
      </c>
      <c r="B999" s="17">
        <v>42867.5</v>
      </c>
      <c r="C999">
        <f>(D999+E999)/2</f>
        <v>28.549999999999997</v>
      </c>
      <c r="D999">
        <v>29.2</v>
      </c>
      <c r="E999">
        <v>27.9</v>
      </c>
      <c r="F999">
        <v>67</v>
      </c>
      <c r="G999">
        <v>2241</v>
      </c>
      <c r="H999" s="19">
        <f t="shared" si="15"/>
        <v>2.2410000000000001</v>
      </c>
      <c r="I999">
        <v>120</v>
      </c>
      <c r="S999">
        <v>73</v>
      </c>
      <c r="T999">
        <v>65</v>
      </c>
      <c r="U999">
        <v>22</v>
      </c>
      <c r="V999">
        <v>23</v>
      </c>
      <c r="W999">
        <v>21.6</v>
      </c>
      <c r="X999">
        <v>1001.7</v>
      </c>
      <c r="Y999">
        <v>1001.8</v>
      </c>
      <c r="Z999">
        <v>1001.2</v>
      </c>
      <c r="AA999">
        <v>6.1</v>
      </c>
      <c r="AB999">
        <v>120</v>
      </c>
      <c r="AC999">
        <v>11.2</v>
      </c>
      <c r="AD999">
        <v>2241</v>
      </c>
      <c r="AE999">
        <v>0</v>
      </c>
    </row>
    <row r="1000" spans="1:31" x14ac:dyDescent="0.2">
      <c r="A1000" t="s">
        <v>37</v>
      </c>
      <c r="B1000" s="17">
        <v>42867.458333333336</v>
      </c>
      <c r="C1000">
        <f>(D1000+E1000)/2</f>
        <v>27.4</v>
      </c>
      <c r="D1000">
        <v>28</v>
      </c>
      <c r="E1000">
        <v>26.8</v>
      </c>
      <c r="F1000">
        <v>73</v>
      </c>
      <c r="G1000">
        <v>885.7</v>
      </c>
      <c r="H1000" s="19">
        <f t="shared" si="15"/>
        <v>0.88570000000000004</v>
      </c>
      <c r="I1000">
        <v>131</v>
      </c>
      <c r="S1000">
        <v>78</v>
      </c>
      <c r="T1000">
        <v>72</v>
      </c>
      <c r="U1000">
        <v>22.7</v>
      </c>
      <c r="V1000">
        <v>23.1</v>
      </c>
      <c r="W1000">
        <v>22</v>
      </c>
      <c r="X1000">
        <v>1001.2</v>
      </c>
      <c r="Y1000">
        <v>1001.2</v>
      </c>
      <c r="Z1000">
        <v>1000.5</v>
      </c>
      <c r="AA1000">
        <v>3.5</v>
      </c>
      <c r="AB1000">
        <v>131</v>
      </c>
      <c r="AC1000">
        <v>8.8000000000000007</v>
      </c>
      <c r="AD1000">
        <v>885.7</v>
      </c>
      <c r="AE1000">
        <v>0</v>
      </c>
    </row>
    <row r="1001" spans="1:31" x14ac:dyDescent="0.2">
      <c r="A1001" t="s">
        <v>37</v>
      </c>
      <c r="B1001" s="17">
        <v>42867.416666666664</v>
      </c>
      <c r="C1001">
        <f>(D1001+E1001)/2</f>
        <v>26.700000000000003</v>
      </c>
      <c r="D1001">
        <v>27.3</v>
      </c>
      <c r="E1001">
        <v>26.1</v>
      </c>
      <c r="F1001">
        <v>78</v>
      </c>
      <c r="G1001">
        <v>265.2</v>
      </c>
      <c r="H1001" s="19">
        <f t="shared" si="15"/>
        <v>0.26519999999999999</v>
      </c>
      <c r="I1001">
        <v>123</v>
      </c>
      <c r="S1001">
        <v>82</v>
      </c>
      <c r="T1001">
        <v>76</v>
      </c>
      <c r="U1001">
        <v>22.6</v>
      </c>
      <c r="V1001">
        <v>23</v>
      </c>
      <c r="W1001">
        <v>22.3</v>
      </c>
      <c r="X1001">
        <v>1000.5</v>
      </c>
      <c r="Y1001">
        <v>1000.5</v>
      </c>
      <c r="Z1001">
        <v>999.8</v>
      </c>
      <c r="AA1001">
        <v>2.7</v>
      </c>
      <c r="AB1001">
        <v>123</v>
      </c>
      <c r="AC1001">
        <v>8.4</v>
      </c>
      <c r="AD1001">
        <v>265.2</v>
      </c>
      <c r="AE1001">
        <v>0</v>
      </c>
    </row>
    <row r="1002" spans="1:31" x14ac:dyDescent="0.2">
      <c r="A1002" t="s">
        <v>37</v>
      </c>
      <c r="B1002" s="17">
        <v>42867.375</v>
      </c>
      <c r="C1002">
        <f>(D1002+E1002)/2</f>
        <v>26.049999999999997</v>
      </c>
      <c r="D1002">
        <v>26.2</v>
      </c>
      <c r="E1002">
        <v>25.9</v>
      </c>
      <c r="F1002">
        <v>82</v>
      </c>
      <c r="G1002">
        <v>16.829999999999998</v>
      </c>
      <c r="H1002" s="19">
        <f t="shared" si="15"/>
        <v>1.6829999999999998E-2</v>
      </c>
      <c r="I1002">
        <v>108</v>
      </c>
      <c r="S1002">
        <v>83</v>
      </c>
      <c r="T1002">
        <v>82</v>
      </c>
      <c r="U1002">
        <v>22.8</v>
      </c>
      <c r="V1002">
        <v>23</v>
      </c>
      <c r="W1002">
        <v>22.8</v>
      </c>
      <c r="X1002">
        <v>999.8</v>
      </c>
      <c r="Y1002">
        <v>999.9</v>
      </c>
      <c r="Z1002">
        <v>999.5</v>
      </c>
      <c r="AA1002">
        <v>4.5</v>
      </c>
      <c r="AB1002">
        <v>108</v>
      </c>
      <c r="AC1002">
        <v>8.4</v>
      </c>
      <c r="AD1002">
        <v>16.829999999999998</v>
      </c>
      <c r="AE1002">
        <v>0</v>
      </c>
    </row>
    <row r="1003" spans="1:31" x14ac:dyDescent="0.2">
      <c r="A1003" t="s">
        <v>37</v>
      </c>
      <c r="B1003" s="17">
        <v>42867.333333333336</v>
      </c>
      <c r="C1003">
        <f>(D1003+E1003)/2</f>
        <v>25.950000000000003</v>
      </c>
      <c r="D1003">
        <v>26.1</v>
      </c>
      <c r="E1003">
        <v>25.8</v>
      </c>
      <c r="F1003">
        <v>83</v>
      </c>
      <c r="G1003">
        <v>-2.13</v>
      </c>
      <c r="H1003" s="19">
        <f t="shared" si="15"/>
        <v>-2.1299999999999999E-3</v>
      </c>
      <c r="I1003">
        <v>114</v>
      </c>
      <c r="S1003">
        <v>86</v>
      </c>
      <c r="T1003">
        <v>83</v>
      </c>
      <c r="U1003">
        <v>23</v>
      </c>
      <c r="V1003">
        <v>23.3</v>
      </c>
      <c r="W1003">
        <v>22.9</v>
      </c>
      <c r="X1003">
        <v>999.5</v>
      </c>
      <c r="Y1003">
        <v>999.5</v>
      </c>
      <c r="Z1003">
        <v>999.1</v>
      </c>
      <c r="AA1003">
        <v>3.7</v>
      </c>
      <c r="AB1003">
        <v>114</v>
      </c>
      <c r="AC1003">
        <v>7</v>
      </c>
      <c r="AD1003">
        <v>-2.13</v>
      </c>
      <c r="AE1003">
        <v>0</v>
      </c>
    </row>
    <row r="1004" spans="1:31" x14ac:dyDescent="0.2">
      <c r="A1004" t="s">
        <v>37</v>
      </c>
      <c r="B1004" s="17">
        <v>42867.291666666664</v>
      </c>
      <c r="C1004">
        <f>(D1004+E1004)/2</f>
        <v>26</v>
      </c>
      <c r="D1004">
        <v>26.4</v>
      </c>
      <c r="E1004">
        <v>25.6</v>
      </c>
      <c r="F1004">
        <v>86</v>
      </c>
      <c r="G1004">
        <v>-2.85</v>
      </c>
      <c r="H1004" s="19">
        <f t="shared" si="15"/>
        <v>-2.8500000000000001E-3</v>
      </c>
      <c r="I1004">
        <v>97</v>
      </c>
      <c r="S1004">
        <v>87</v>
      </c>
      <c r="T1004">
        <v>81</v>
      </c>
      <c r="U1004">
        <v>23.3</v>
      </c>
      <c r="V1004">
        <v>23.3</v>
      </c>
      <c r="W1004">
        <v>22.9</v>
      </c>
      <c r="X1004">
        <v>999.1</v>
      </c>
      <c r="Y1004">
        <v>999.2</v>
      </c>
      <c r="Z1004">
        <v>999.1</v>
      </c>
      <c r="AA1004">
        <v>3</v>
      </c>
      <c r="AB1004">
        <v>97</v>
      </c>
      <c r="AC1004">
        <v>7</v>
      </c>
      <c r="AD1004">
        <v>-2.85</v>
      </c>
      <c r="AE1004">
        <v>0.2</v>
      </c>
    </row>
    <row r="1005" spans="1:31" x14ac:dyDescent="0.2">
      <c r="A1005" t="s">
        <v>37</v>
      </c>
      <c r="B1005" s="17">
        <v>42867.25</v>
      </c>
      <c r="C1005">
        <f>(D1005+E1005)/2</f>
        <v>26.4</v>
      </c>
      <c r="D1005">
        <v>26.5</v>
      </c>
      <c r="E1005">
        <v>26.3</v>
      </c>
      <c r="F1005">
        <v>81</v>
      </c>
      <c r="G1005">
        <v>-3.46</v>
      </c>
      <c r="H1005" s="19">
        <f t="shared" si="15"/>
        <v>-3.46E-3</v>
      </c>
      <c r="I1005">
        <v>107</v>
      </c>
      <c r="S1005">
        <v>81</v>
      </c>
      <c r="T1005">
        <v>80</v>
      </c>
      <c r="U1005">
        <v>22.9</v>
      </c>
      <c r="V1005">
        <v>22.9</v>
      </c>
      <c r="W1005">
        <v>22.7</v>
      </c>
      <c r="X1005">
        <v>999.1</v>
      </c>
      <c r="Y1005">
        <v>999.3</v>
      </c>
      <c r="Z1005">
        <v>999.1</v>
      </c>
      <c r="AA1005">
        <v>3.6</v>
      </c>
      <c r="AB1005">
        <v>107</v>
      </c>
      <c r="AC1005">
        <v>6.7</v>
      </c>
      <c r="AD1005">
        <v>-3.46</v>
      </c>
      <c r="AE1005">
        <v>0</v>
      </c>
    </row>
    <row r="1006" spans="1:31" x14ac:dyDescent="0.2">
      <c r="A1006" t="s">
        <v>37</v>
      </c>
      <c r="B1006" s="17">
        <v>42867.208333333336</v>
      </c>
      <c r="C1006">
        <f>(D1006+E1006)/2</f>
        <v>26.200000000000003</v>
      </c>
      <c r="D1006">
        <v>26.3</v>
      </c>
      <c r="E1006">
        <v>26.1</v>
      </c>
      <c r="F1006">
        <v>81</v>
      </c>
      <c r="G1006">
        <v>-3.53</v>
      </c>
      <c r="H1006" s="19">
        <f t="shared" si="15"/>
        <v>-3.5299999999999997E-3</v>
      </c>
      <c r="I1006">
        <v>114</v>
      </c>
      <c r="S1006">
        <v>82</v>
      </c>
      <c r="T1006">
        <v>81</v>
      </c>
      <c r="U1006">
        <v>22.8</v>
      </c>
      <c r="V1006">
        <v>22.8</v>
      </c>
      <c r="W1006">
        <v>22.7</v>
      </c>
      <c r="X1006">
        <v>999.3</v>
      </c>
      <c r="Y1006">
        <v>999.7</v>
      </c>
      <c r="Z1006">
        <v>999.3</v>
      </c>
      <c r="AA1006">
        <v>2.8</v>
      </c>
      <c r="AB1006">
        <v>114</v>
      </c>
      <c r="AC1006">
        <v>5.8</v>
      </c>
      <c r="AD1006">
        <v>-3.53</v>
      </c>
      <c r="AE1006">
        <v>0</v>
      </c>
    </row>
    <row r="1007" spans="1:31" x14ac:dyDescent="0.2">
      <c r="A1007" t="s">
        <v>37</v>
      </c>
      <c r="B1007" s="17">
        <v>42867.166666666664</v>
      </c>
      <c r="C1007">
        <f>(D1007+E1007)/2</f>
        <v>26.25</v>
      </c>
      <c r="D1007">
        <v>26.4</v>
      </c>
      <c r="E1007">
        <v>26.1</v>
      </c>
      <c r="F1007">
        <v>82</v>
      </c>
      <c r="G1007">
        <v>-3.54</v>
      </c>
      <c r="H1007" s="19">
        <f t="shared" si="15"/>
        <v>-3.5400000000000002E-3</v>
      </c>
      <c r="I1007">
        <v>115</v>
      </c>
      <c r="S1007">
        <v>83</v>
      </c>
      <c r="T1007">
        <v>81</v>
      </c>
      <c r="U1007">
        <v>22.8</v>
      </c>
      <c r="V1007">
        <v>23.1</v>
      </c>
      <c r="W1007">
        <v>22.8</v>
      </c>
      <c r="X1007">
        <v>999.7</v>
      </c>
      <c r="Y1007">
        <v>1000.3</v>
      </c>
      <c r="Z1007">
        <v>999.7</v>
      </c>
      <c r="AA1007">
        <v>2.6</v>
      </c>
      <c r="AB1007">
        <v>115</v>
      </c>
      <c r="AC1007">
        <v>6</v>
      </c>
      <c r="AD1007">
        <v>-3.54</v>
      </c>
      <c r="AE1007">
        <v>0</v>
      </c>
    </row>
    <row r="1008" spans="1:31" x14ac:dyDescent="0.2">
      <c r="A1008" t="s">
        <v>37</v>
      </c>
      <c r="B1008" s="17">
        <v>42867.125</v>
      </c>
      <c r="C1008">
        <f>(D1008+E1008)/2</f>
        <v>26.1</v>
      </c>
      <c r="D1008">
        <v>26.2</v>
      </c>
      <c r="E1008">
        <v>26</v>
      </c>
      <c r="F1008">
        <v>83</v>
      </c>
      <c r="G1008">
        <v>-3.54</v>
      </c>
      <c r="H1008" s="19">
        <f t="shared" si="15"/>
        <v>-3.5400000000000002E-3</v>
      </c>
      <c r="I1008">
        <v>107</v>
      </c>
      <c r="S1008">
        <v>83</v>
      </c>
      <c r="T1008">
        <v>83</v>
      </c>
      <c r="U1008">
        <v>23</v>
      </c>
      <c r="V1008">
        <v>23.1</v>
      </c>
      <c r="W1008">
        <v>22.9</v>
      </c>
      <c r="X1008">
        <v>1000.3</v>
      </c>
      <c r="Y1008">
        <v>1000.8</v>
      </c>
      <c r="Z1008">
        <v>1000.3</v>
      </c>
      <c r="AA1008">
        <v>2.9</v>
      </c>
      <c r="AB1008">
        <v>107</v>
      </c>
      <c r="AC1008">
        <v>5.6</v>
      </c>
      <c r="AD1008">
        <v>-3.54</v>
      </c>
      <c r="AE1008">
        <v>0</v>
      </c>
    </row>
    <row r="1009" spans="1:31" x14ac:dyDescent="0.2">
      <c r="A1009" t="s">
        <v>37</v>
      </c>
      <c r="B1009" s="17">
        <v>42867.083333333336</v>
      </c>
      <c r="C1009">
        <f>(D1009+E1009)/2</f>
        <v>26</v>
      </c>
      <c r="D1009">
        <v>26.1</v>
      </c>
      <c r="E1009">
        <v>25.9</v>
      </c>
      <c r="F1009">
        <v>83</v>
      </c>
      <c r="G1009">
        <v>-3.54</v>
      </c>
      <c r="H1009" s="19">
        <f t="shared" si="15"/>
        <v>-3.5400000000000002E-3</v>
      </c>
      <c r="I1009">
        <v>106</v>
      </c>
      <c r="S1009">
        <v>84</v>
      </c>
      <c r="T1009">
        <v>82</v>
      </c>
      <c r="U1009">
        <v>22.9</v>
      </c>
      <c r="V1009">
        <v>23</v>
      </c>
      <c r="W1009">
        <v>22.8</v>
      </c>
      <c r="X1009">
        <v>1000.7</v>
      </c>
      <c r="Y1009">
        <v>1001</v>
      </c>
      <c r="Z1009">
        <v>1000.7</v>
      </c>
      <c r="AA1009">
        <v>2.1</v>
      </c>
      <c r="AB1009">
        <v>106</v>
      </c>
      <c r="AC1009">
        <v>4.5</v>
      </c>
      <c r="AD1009">
        <v>-3.54</v>
      </c>
      <c r="AE1009">
        <v>0</v>
      </c>
    </row>
    <row r="1010" spans="1:31" x14ac:dyDescent="0.2">
      <c r="A1010" t="s">
        <v>37</v>
      </c>
      <c r="B1010" s="17">
        <v>42867.041666666664</v>
      </c>
      <c r="C1010">
        <f>(D1010+E1010)/2</f>
        <v>26.15</v>
      </c>
      <c r="D1010">
        <v>26.2</v>
      </c>
      <c r="E1010">
        <v>26.1</v>
      </c>
      <c r="F1010">
        <v>82</v>
      </c>
      <c r="G1010">
        <v>-3.48</v>
      </c>
      <c r="H1010" s="19">
        <f t="shared" si="15"/>
        <v>-3.48E-3</v>
      </c>
      <c r="I1010">
        <v>109</v>
      </c>
      <c r="S1010">
        <v>82</v>
      </c>
      <c r="T1010">
        <v>81</v>
      </c>
      <c r="U1010">
        <v>22.8</v>
      </c>
      <c r="V1010">
        <v>22.8</v>
      </c>
      <c r="W1010">
        <v>22.6</v>
      </c>
      <c r="X1010">
        <v>1000.9</v>
      </c>
      <c r="Y1010">
        <v>1000.9</v>
      </c>
      <c r="Z1010">
        <v>1000.5</v>
      </c>
      <c r="AA1010">
        <v>2.4</v>
      </c>
      <c r="AB1010">
        <v>109</v>
      </c>
      <c r="AC1010">
        <v>4.9000000000000004</v>
      </c>
      <c r="AD1010">
        <v>-3.48</v>
      </c>
      <c r="AE1010">
        <v>0</v>
      </c>
    </row>
    <row r="1011" spans="1:31" x14ac:dyDescent="0.2">
      <c r="A1011" t="s">
        <v>37</v>
      </c>
      <c r="B1011" s="17">
        <v>42867</v>
      </c>
      <c r="C1011">
        <f>(D1011+E1011)/2</f>
        <v>26.200000000000003</v>
      </c>
      <c r="D1011">
        <v>26.3</v>
      </c>
      <c r="E1011">
        <v>26.1</v>
      </c>
      <c r="F1011">
        <v>81</v>
      </c>
      <c r="G1011">
        <v>-3.54</v>
      </c>
      <c r="H1011" s="19">
        <f t="shared" si="15"/>
        <v>-3.5400000000000002E-3</v>
      </c>
      <c r="I1011">
        <v>111</v>
      </c>
      <c r="S1011">
        <v>81</v>
      </c>
      <c r="T1011">
        <v>78</v>
      </c>
      <c r="U1011">
        <v>22.5</v>
      </c>
      <c r="V1011">
        <v>22.5</v>
      </c>
      <c r="W1011">
        <v>22.2</v>
      </c>
      <c r="X1011">
        <v>1000.5</v>
      </c>
      <c r="Y1011">
        <v>1000.5</v>
      </c>
      <c r="Z1011">
        <v>999.7</v>
      </c>
      <c r="AA1011">
        <v>2.4</v>
      </c>
      <c r="AB1011">
        <v>111</v>
      </c>
      <c r="AC1011">
        <v>4.8</v>
      </c>
      <c r="AD1011">
        <v>-3.54</v>
      </c>
      <c r="AE1011">
        <v>0</v>
      </c>
    </row>
    <row r="1012" spans="1:31" x14ac:dyDescent="0.2">
      <c r="A1012" t="s">
        <v>37</v>
      </c>
      <c r="B1012" s="17">
        <v>42868.958333333336</v>
      </c>
      <c r="C1012">
        <f>(D1012+E1012)/2</f>
        <v>25.55</v>
      </c>
      <c r="D1012">
        <v>26</v>
      </c>
      <c r="E1012">
        <v>25.1</v>
      </c>
      <c r="F1012">
        <v>78</v>
      </c>
      <c r="G1012">
        <v>-3.54</v>
      </c>
      <c r="H1012" s="19">
        <f t="shared" si="15"/>
        <v>-3.5400000000000002E-3</v>
      </c>
      <c r="I1012">
        <v>88</v>
      </c>
      <c r="S1012">
        <v>82</v>
      </c>
      <c r="T1012">
        <v>76</v>
      </c>
      <c r="U1012">
        <v>21.1</v>
      </c>
      <c r="V1012">
        <v>22.1</v>
      </c>
      <c r="W1012">
        <v>21.1</v>
      </c>
      <c r="X1012">
        <v>1001</v>
      </c>
      <c r="Y1012">
        <v>1001</v>
      </c>
      <c r="Z1012">
        <v>1000.3</v>
      </c>
      <c r="AA1012">
        <v>1.6</v>
      </c>
      <c r="AB1012">
        <v>88</v>
      </c>
      <c r="AC1012">
        <v>3.8</v>
      </c>
      <c r="AD1012">
        <v>-3.54</v>
      </c>
      <c r="AE1012">
        <v>0</v>
      </c>
    </row>
    <row r="1013" spans="1:31" x14ac:dyDescent="0.2">
      <c r="A1013" t="s">
        <v>37</v>
      </c>
      <c r="B1013" s="17">
        <v>42868.916666666664</v>
      </c>
      <c r="C1013">
        <f>(D1013+E1013)/2</f>
        <v>25.65</v>
      </c>
      <c r="D1013">
        <v>26.1</v>
      </c>
      <c r="E1013">
        <v>25.2</v>
      </c>
      <c r="F1013">
        <v>81</v>
      </c>
      <c r="G1013">
        <v>-3.54</v>
      </c>
      <c r="H1013" s="19">
        <f t="shared" si="15"/>
        <v>-3.5400000000000002E-3</v>
      </c>
      <c r="I1013">
        <v>69</v>
      </c>
      <c r="S1013">
        <v>81</v>
      </c>
      <c r="T1013">
        <v>75</v>
      </c>
      <c r="U1013">
        <v>21.8</v>
      </c>
      <c r="V1013">
        <v>21.8</v>
      </c>
      <c r="W1013">
        <v>21</v>
      </c>
      <c r="X1013">
        <v>1000.3</v>
      </c>
      <c r="Y1013">
        <v>1000.3</v>
      </c>
      <c r="Z1013">
        <v>999.8</v>
      </c>
      <c r="AA1013">
        <v>2.2999999999999998</v>
      </c>
      <c r="AB1013">
        <v>69</v>
      </c>
      <c r="AC1013">
        <v>3.6</v>
      </c>
      <c r="AD1013">
        <v>-3.54</v>
      </c>
      <c r="AE1013">
        <v>0</v>
      </c>
    </row>
    <row r="1014" spans="1:31" x14ac:dyDescent="0.2">
      <c r="A1014" t="s">
        <v>37</v>
      </c>
      <c r="B1014" s="17">
        <v>42868.875</v>
      </c>
      <c r="C1014">
        <f>(D1014+E1014)/2</f>
        <v>27.15</v>
      </c>
      <c r="D1014">
        <v>28.3</v>
      </c>
      <c r="E1014">
        <v>26</v>
      </c>
      <c r="F1014">
        <v>75</v>
      </c>
      <c r="G1014">
        <v>32.01</v>
      </c>
      <c r="H1014" s="19">
        <f t="shared" si="15"/>
        <v>3.2009999999999997E-2</v>
      </c>
      <c r="I1014">
        <v>119</v>
      </c>
      <c r="S1014">
        <v>75</v>
      </c>
      <c r="T1014">
        <v>65</v>
      </c>
      <c r="U1014">
        <v>21.2</v>
      </c>
      <c r="V1014">
        <v>21.2</v>
      </c>
      <c r="W1014">
        <v>20.9</v>
      </c>
      <c r="X1014">
        <v>999.8</v>
      </c>
      <c r="Y1014">
        <v>999.8</v>
      </c>
      <c r="Z1014">
        <v>999.5</v>
      </c>
      <c r="AA1014">
        <v>1.1000000000000001</v>
      </c>
      <c r="AB1014">
        <v>119</v>
      </c>
      <c r="AC1014">
        <v>3.5</v>
      </c>
      <c r="AD1014">
        <v>32.01</v>
      </c>
      <c r="AE1014">
        <v>0</v>
      </c>
    </row>
    <row r="1015" spans="1:31" x14ac:dyDescent="0.2">
      <c r="A1015" t="s">
        <v>37</v>
      </c>
      <c r="B1015" s="17">
        <v>42868.833333333336</v>
      </c>
      <c r="C1015">
        <f>(D1015+E1015)/2</f>
        <v>28.65</v>
      </c>
      <c r="D1015">
        <v>29</v>
      </c>
      <c r="E1015">
        <v>28.3</v>
      </c>
      <c r="F1015">
        <v>65</v>
      </c>
      <c r="G1015">
        <v>371</v>
      </c>
      <c r="H1015" s="19">
        <f t="shared" si="15"/>
        <v>0.371</v>
      </c>
      <c r="I1015">
        <v>108</v>
      </c>
      <c r="S1015">
        <v>66</v>
      </c>
      <c r="T1015">
        <v>63</v>
      </c>
      <c r="U1015">
        <v>21</v>
      </c>
      <c r="V1015">
        <v>21.5</v>
      </c>
      <c r="W1015">
        <v>21</v>
      </c>
      <c r="X1015">
        <v>999.5</v>
      </c>
      <c r="Y1015">
        <v>999.5</v>
      </c>
      <c r="Z1015">
        <v>999.2</v>
      </c>
      <c r="AA1015">
        <v>2</v>
      </c>
      <c r="AB1015">
        <v>108</v>
      </c>
      <c r="AC1015">
        <v>5.3</v>
      </c>
      <c r="AD1015">
        <v>371</v>
      </c>
      <c r="AE1015">
        <v>0</v>
      </c>
    </row>
    <row r="1016" spans="1:31" x14ac:dyDescent="0.2">
      <c r="A1016" t="s">
        <v>37</v>
      </c>
      <c r="B1016" s="17">
        <v>42868.791666666664</v>
      </c>
      <c r="C1016">
        <f>(D1016+E1016)/2</f>
        <v>29.45</v>
      </c>
      <c r="D1016">
        <v>29.9</v>
      </c>
      <c r="E1016">
        <v>29</v>
      </c>
      <c r="F1016">
        <v>64</v>
      </c>
      <c r="G1016">
        <v>790.1</v>
      </c>
      <c r="H1016" s="19">
        <f t="shared" si="15"/>
        <v>0.79010000000000002</v>
      </c>
      <c r="I1016">
        <v>99</v>
      </c>
      <c r="S1016">
        <v>65</v>
      </c>
      <c r="T1016">
        <v>59</v>
      </c>
      <c r="U1016">
        <v>21.4</v>
      </c>
      <c r="V1016">
        <v>21.7</v>
      </c>
      <c r="W1016">
        <v>20.9</v>
      </c>
      <c r="X1016">
        <v>999.2</v>
      </c>
      <c r="Y1016">
        <v>999.2</v>
      </c>
      <c r="Z1016">
        <v>999</v>
      </c>
      <c r="AA1016">
        <v>3.2</v>
      </c>
      <c r="AB1016">
        <v>99</v>
      </c>
      <c r="AC1016">
        <v>6.2</v>
      </c>
      <c r="AD1016">
        <v>790.1</v>
      </c>
      <c r="AE1016">
        <v>0</v>
      </c>
    </row>
    <row r="1017" spans="1:31" x14ac:dyDescent="0.2">
      <c r="A1017" t="s">
        <v>37</v>
      </c>
      <c r="B1017" s="17">
        <v>42868.75</v>
      </c>
      <c r="C1017">
        <f>(D1017+E1017)/2</f>
        <v>30.549999999999997</v>
      </c>
      <c r="D1017">
        <v>31.2</v>
      </c>
      <c r="E1017">
        <v>29.9</v>
      </c>
      <c r="F1017">
        <v>59</v>
      </c>
      <c r="G1017">
        <v>1636</v>
      </c>
      <c r="H1017" s="19">
        <f t="shared" si="15"/>
        <v>1.6359999999999999</v>
      </c>
      <c r="I1017">
        <v>114</v>
      </c>
      <c r="S1017">
        <v>60</v>
      </c>
      <c r="T1017">
        <v>52</v>
      </c>
      <c r="U1017">
        <v>21</v>
      </c>
      <c r="V1017">
        <v>21.5</v>
      </c>
      <c r="W1017">
        <v>20</v>
      </c>
      <c r="X1017">
        <v>999.1</v>
      </c>
      <c r="Y1017">
        <v>999.5</v>
      </c>
      <c r="Z1017">
        <v>999.1</v>
      </c>
      <c r="AA1017">
        <v>3.4</v>
      </c>
      <c r="AB1017">
        <v>114</v>
      </c>
      <c r="AC1017">
        <v>8.1</v>
      </c>
      <c r="AD1017">
        <v>1636</v>
      </c>
      <c r="AE1017">
        <v>0</v>
      </c>
    </row>
    <row r="1018" spans="1:31" x14ac:dyDescent="0.2">
      <c r="A1018" t="s">
        <v>37</v>
      </c>
      <c r="B1018" s="17">
        <v>42868.708333333336</v>
      </c>
      <c r="C1018">
        <f>(D1018+E1018)/2</f>
        <v>31.35</v>
      </c>
      <c r="D1018">
        <v>31.9</v>
      </c>
      <c r="E1018">
        <v>30.8</v>
      </c>
      <c r="F1018">
        <v>52</v>
      </c>
      <c r="G1018">
        <v>2663</v>
      </c>
      <c r="H1018" s="19">
        <f t="shared" si="15"/>
        <v>2.6629999999999998</v>
      </c>
      <c r="I1018">
        <v>120</v>
      </c>
      <c r="S1018">
        <v>55</v>
      </c>
      <c r="T1018">
        <v>50</v>
      </c>
      <c r="U1018">
        <v>20</v>
      </c>
      <c r="V1018">
        <v>21.3</v>
      </c>
      <c r="W1018">
        <v>19.600000000000001</v>
      </c>
      <c r="X1018">
        <v>999.5</v>
      </c>
      <c r="Y1018">
        <v>1000.3</v>
      </c>
      <c r="Z1018">
        <v>999.5</v>
      </c>
      <c r="AA1018">
        <v>4.4000000000000004</v>
      </c>
      <c r="AB1018">
        <v>120</v>
      </c>
      <c r="AC1018">
        <v>8.6999999999999993</v>
      </c>
      <c r="AD1018">
        <v>2663</v>
      </c>
      <c r="AE1018">
        <v>0</v>
      </c>
    </row>
    <row r="1019" spans="1:31" x14ac:dyDescent="0.2">
      <c r="A1019" t="s">
        <v>37</v>
      </c>
      <c r="B1019" s="17">
        <v>42868.666666666664</v>
      </c>
      <c r="C1019">
        <f>(D1019+E1019)/2</f>
        <v>31.15</v>
      </c>
      <c r="D1019">
        <v>31.6</v>
      </c>
      <c r="E1019">
        <v>30.7</v>
      </c>
      <c r="F1019">
        <v>54</v>
      </c>
      <c r="G1019">
        <v>2949</v>
      </c>
      <c r="H1019" s="19">
        <f t="shared" si="15"/>
        <v>2.9489999999999998</v>
      </c>
      <c r="I1019">
        <v>113</v>
      </c>
      <c r="S1019">
        <v>58</v>
      </c>
      <c r="T1019">
        <v>51</v>
      </c>
      <c r="U1019">
        <v>21.1</v>
      </c>
      <c r="V1019">
        <v>21.8</v>
      </c>
      <c r="W1019">
        <v>19.899999999999999</v>
      </c>
      <c r="X1019">
        <v>1000.3</v>
      </c>
      <c r="Y1019">
        <v>1001.4</v>
      </c>
      <c r="Z1019">
        <v>1000.3</v>
      </c>
      <c r="AA1019">
        <v>4.5</v>
      </c>
      <c r="AB1019">
        <v>113</v>
      </c>
      <c r="AC1019">
        <v>8.8000000000000007</v>
      </c>
      <c r="AD1019">
        <v>2949</v>
      </c>
      <c r="AE1019">
        <v>0</v>
      </c>
    </row>
    <row r="1020" spans="1:31" x14ac:dyDescent="0.2">
      <c r="A1020" t="s">
        <v>37</v>
      </c>
      <c r="B1020" s="17">
        <v>42868.625</v>
      </c>
      <c r="C1020">
        <f>(D1020+E1020)/2</f>
        <v>30.85</v>
      </c>
      <c r="D1020">
        <v>31.3</v>
      </c>
      <c r="E1020">
        <v>30.4</v>
      </c>
      <c r="F1020">
        <v>56</v>
      </c>
      <c r="G1020">
        <v>3140</v>
      </c>
      <c r="H1020" s="19">
        <f t="shared" si="15"/>
        <v>3.14</v>
      </c>
      <c r="I1020">
        <v>147</v>
      </c>
      <c r="S1020">
        <v>63</v>
      </c>
      <c r="T1020">
        <v>55</v>
      </c>
      <c r="U1020">
        <v>21.2</v>
      </c>
      <c r="V1020">
        <v>22.9</v>
      </c>
      <c r="W1020">
        <v>20.7</v>
      </c>
      <c r="X1020">
        <v>1001.4</v>
      </c>
      <c r="Y1020">
        <v>1002.2</v>
      </c>
      <c r="Z1020">
        <v>1001.4</v>
      </c>
      <c r="AA1020">
        <v>3.5</v>
      </c>
      <c r="AB1020">
        <v>147</v>
      </c>
      <c r="AC1020">
        <v>8.4</v>
      </c>
      <c r="AD1020">
        <v>3140</v>
      </c>
      <c r="AE1020">
        <v>0</v>
      </c>
    </row>
    <row r="1021" spans="1:31" x14ac:dyDescent="0.2">
      <c r="A1021" t="s">
        <v>37</v>
      </c>
      <c r="B1021" s="17">
        <v>42868.583333333336</v>
      </c>
      <c r="C1021">
        <f>(D1021+E1021)/2</f>
        <v>30.049999999999997</v>
      </c>
      <c r="D1021">
        <v>30.9</v>
      </c>
      <c r="E1021">
        <v>29.2</v>
      </c>
      <c r="F1021">
        <v>61</v>
      </c>
      <c r="G1021">
        <v>2929</v>
      </c>
      <c r="H1021" s="19">
        <f t="shared" si="15"/>
        <v>2.9289999999999998</v>
      </c>
      <c r="I1021">
        <v>109</v>
      </c>
      <c r="S1021">
        <v>65</v>
      </c>
      <c r="T1021">
        <v>59</v>
      </c>
      <c r="U1021">
        <v>22.7</v>
      </c>
      <c r="V1021">
        <v>23.2</v>
      </c>
      <c r="W1021">
        <v>21.2</v>
      </c>
      <c r="X1021">
        <v>1002.2</v>
      </c>
      <c r="Y1021">
        <v>1002.7</v>
      </c>
      <c r="Z1021">
        <v>1002.2</v>
      </c>
      <c r="AA1021">
        <v>4.2</v>
      </c>
      <c r="AB1021">
        <v>109</v>
      </c>
      <c r="AC1021">
        <v>9.1</v>
      </c>
      <c r="AD1021">
        <v>2929</v>
      </c>
      <c r="AE1021">
        <v>0</v>
      </c>
    </row>
    <row r="1022" spans="1:31" x14ac:dyDescent="0.2">
      <c r="A1022" t="s">
        <v>37</v>
      </c>
      <c r="B1022" s="17">
        <v>42868.541666666664</v>
      </c>
      <c r="C1022">
        <f>(D1022+E1022)/2</f>
        <v>29.15</v>
      </c>
      <c r="D1022">
        <v>30.1</v>
      </c>
      <c r="E1022">
        <v>28.2</v>
      </c>
      <c r="F1022">
        <v>61</v>
      </c>
      <c r="G1022">
        <v>2543</v>
      </c>
      <c r="H1022" s="19">
        <f t="shared" si="15"/>
        <v>2.5430000000000001</v>
      </c>
      <c r="I1022">
        <v>115</v>
      </c>
      <c r="S1022">
        <v>69</v>
      </c>
      <c r="T1022">
        <v>60</v>
      </c>
      <c r="U1022">
        <v>21.8</v>
      </c>
      <c r="V1022">
        <v>22.7</v>
      </c>
      <c r="W1022">
        <v>21</v>
      </c>
      <c r="X1022">
        <v>1002.7</v>
      </c>
      <c r="Y1022">
        <v>1002.9</v>
      </c>
      <c r="Z1022">
        <v>1002.7</v>
      </c>
      <c r="AA1022">
        <v>4.0999999999999996</v>
      </c>
      <c r="AB1022">
        <v>115</v>
      </c>
      <c r="AC1022">
        <v>8.4</v>
      </c>
      <c r="AD1022">
        <v>2543</v>
      </c>
      <c r="AE1022">
        <v>0</v>
      </c>
    </row>
    <row r="1023" spans="1:31" x14ac:dyDescent="0.2">
      <c r="A1023" t="s">
        <v>37</v>
      </c>
      <c r="B1023" s="17">
        <v>42868.5</v>
      </c>
      <c r="C1023">
        <f>(D1023+E1023)/2</f>
        <v>27.95</v>
      </c>
      <c r="D1023">
        <v>28.5</v>
      </c>
      <c r="E1023">
        <v>27.4</v>
      </c>
      <c r="F1023">
        <v>68</v>
      </c>
      <c r="G1023">
        <v>1776</v>
      </c>
      <c r="H1023" s="19">
        <f t="shared" si="15"/>
        <v>1.776</v>
      </c>
      <c r="I1023">
        <v>106</v>
      </c>
      <c r="S1023">
        <v>71</v>
      </c>
      <c r="T1023">
        <v>65</v>
      </c>
      <c r="U1023">
        <v>21.8</v>
      </c>
      <c r="V1023">
        <v>22</v>
      </c>
      <c r="W1023">
        <v>20.8</v>
      </c>
      <c r="X1023">
        <v>1002.7</v>
      </c>
      <c r="Y1023">
        <v>1002.7</v>
      </c>
      <c r="Z1023">
        <v>1002.4</v>
      </c>
      <c r="AA1023">
        <v>4.3</v>
      </c>
      <c r="AB1023">
        <v>106</v>
      </c>
      <c r="AC1023">
        <v>8.5</v>
      </c>
      <c r="AD1023">
        <v>1776</v>
      </c>
      <c r="AE1023">
        <v>0</v>
      </c>
    </row>
    <row r="1024" spans="1:31" x14ac:dyDescent="0.2">
      <c r="A1024" t="s">
        <v>37</v>
      </c>
      <c r="B1024" s="17">
        <v>42868.458333333336</v>
      </c>
      <c r="C1024">
        <f>(D1024+E1024)/2</f>
        <v>26.95</v>
      </c>
      <c r="D1024">
        <v>27.5</v>
      </c>
      <c r="E1024">
        <v>26.4</v>
      </c>
      <c r="F1024">
        <v>70</v>
      </c>
      <c r="G1024">
        <v>822.3</v>
      </c>
      <c r="H1024" s="19">
        <f t="shared" si="15"/>
        <v>0.82229999999999992</v>
      </c>
      <c r="I1024">
        <v>129</v>
      </c>
      <c r="S1024">
        <v>75</v>
      </c>
      <c r="T1024">
        <v>69</v>
      </c>
      <c r="U1024">
        <v>21.4</v>
      </c>
      <c r="V1024">
        <v>21.7</v>
      </c>
      <c r="W1024">
        <v>21</v>
      </c>
      <c r="X1024">
        <v>1002.4</v>
      </c>
      <c r="Y1024">
        <v>1002.4</v>
      </c>
      <c r="Z1024">
        <v>1001.4</v>
      </c>
      <c r="AA1024">
        <v>3.6</v>
      </c>
      <c r="AB1024">
        <v>129</v>
      </c>
      <c r="AC1024">
        <v>8</v>
      </c>
      <c r="AD1024">
        <v>822.3</v>
      </c>
      <c r="AE1024">
        <v>0</v>
      </c>
    </row>
    <row r="1025" spans="1:31" x14ac:dyDescent="0.2">
      <c r="A1025" t="s">
        <v>37</v>
      </c>
      <c r="B1025" s="17">
        <v>42868.416666666664</v>
      </c>
      <c r="C1025">
        <f>(D1025+E1025)/2</f>
        <v>26.25</v>
      </c>
      <c r="D1025">
        <v>26.4</v>
      </c>
      <c r="E1025">
        <v>26.1</v>
      </c>
      <c r="F1025">
        <v>75</v>
      </c>
      <c r="G1025">
        <v>255.5</v>
      </c>
      <c r="H1025" s="19">
        <f t="shared" si="15"/>
        <v>0.2555</v>
      </c>
      <c r="I1025">
        <v>131</v>
      </c>
      <c r="S1025">
        <v>78</v>
      </c>
      <c r="T1025">
        <v>75</v>
      </c>
      <c r="U1025">
        <v>21.7</v>
      </c>
      <c r="V1025">
        <v>21.9</v>
      </c>
      <c r="W1025">
        <v>21.7</v>
      </c>
      <c r="X1025">
        <v>1001.4</v>
      </c>
      <c r="Y1025">
        <v>1001.4</v>
      </c>
      <c r="Z1025">
        <v>1000.8</v>
      </c>
      <c r="AA1025">
        <v>3.4</v>
      </c>
      <c r="AB1025">
        <v>131</v>
      </c>
      <c r="AC1025">
        <v>8.8000000000000007</v>
      </c>
      <c r="AD1025">
        <v>255.5</v>
      </c>
      <c r="AE1025">
        <v>0</v>
      </c>
    </row>
    <row r="1026" spans="1:31" x14ac:dyDescent="0.2">
      <c r="A1026" t="s">
        <v>37</v>
      </c>
      <c r="B1026" s="17">
        <v>42868.375</v>
      </c>
      <c r="C1026">
        <f>(D1026+E1026)/2</f>
        <v>26</v>
      </c>
      <c r="D1026">
        <v>26.2</v>
      </c>
      <c r="E1026">
        <v>25.8</v>
      </c>
      <c r="F1026">
        <v>77</v>
      </c>
      <c r="G1026">
        <v>14.66</v>
      </c>
      <c r="H1026" s="19">
        <f t="shared" si="15"/>
        <v>1.4659999999999999E-2</v>
      </c>
      <c r="I1026">
        <v>126</v>
      </c>
      <c r="S1026">
        <v>80</v>
      </c>
      <c r="T1026">
        <v>77</v>
      </c>
      <c r="U1026">
        <v>21.9</v>
      </c>
      <c r="V1026">
        <v>22.2</v>
      </c>
      <c r="W1026">
        <v>21.8</v>
      </c>
      <c r="X1026">
        <v>1000.8</v>
      </c>
      <c r="Y1026">
        <v>1000.8</v>
      </c>
      <c r="Z1026">
        <v>1000.3</v>
      </c>
      <c r="AA1026">
        <v>4.5999999999999996</v>
      </c>
      <c r="AB1026">
        <v>126</v>
      </c>
      <c r="AC1026">
        <v>8.8000000000000007</v>
      </c>
      <c r="AD1026">
        <v>14.66</v>
      </c>
      <c r="AE1026">
        <v>0</v>
      </c>
    </row>
    <row r="1027" spans="1:31" x14ac:dyDescent="0.2">
      <c r="A1027" t="s">
        <v>37</v>
      </c>
      <c r="B1027" s="17">
        <v>42868.333333333336</v>
      </c>
      <c r="C1027">
        <f>(D1027+E1027)/2</f>
        <v>26</v>
      </c>
      <c r="D1027">
        <v>26.2</v>
      </c>
      <c r="E1027">
        <v>25.8</v>
      </c>
      <c r="F1027">
        <v>80</v>
      </c>
      <c r="G1027">
        <v>-3.54</v>
      </c>
      <c r="H1027" s="19">
        <f t="shared" ref="H1027:H1090" si="16">G1027/1000</f>
        <v>-3.5400000000000002E-3</v>
      </c>
      <c r="I1027">
        <v>116</v>
      </c>
      <c r="S1027">
        <v>82</v>
      </c>
      <c r="T1027">
        <v>80</v>
      </c>
      <c r="U1027">
        <v>22.2</v>
      </c>
      <c r="V1027">
        <v>22.8</v>
      </c>
      <c r="W1027">
        <v>22.2</v>
      </c>
      <c r="X1027">
        <v>1000.3</v>
      </c>
      <c r="Y1027">
        <v>1000.3</v>
      </c>
      <c r="Z1027">
        <v>1000.1</v>
      </c>
      <c r="AA1027">
        <v>3.4</v>
      </c>
      <c r="AB1027">
        <v>116</v>
      </c>
      <c r="AC1027">
        <v>7.4</v>
      </c>
      <c r="AD1027">
        <v>-3.54</v>
      </c>
      <c r="AE1027">
        <v>0</v>
      </c>
    </row>
    <row r="1028" spans="1:31" x14ac:dyDescent="0.2">
      <c r="A1028" t="s">
        <v>37</v>
      </c>
      <c r="B1028" s="17">
        <v>42868.291666666664</v>
      </c>
      <c r="C1028">
        <f>(D1028+E1028)/2</f>
        <v>26.3</v>
      </c>
      <c r="D1028">
        <v>26.5</v>
      </c>
      <c r="E1028">
        <v>26.1</v>
      </c>
      <c r="F1028">
        <v>82</v>
      </c>
      <c r="G1028">
        <v>-3.54</v>
      </c>
      <c r="H1028" s="19">
        <f t="shared" si="16"/>
        <v>-3.5400000000000002E-3</v>
      </c>
      <c r="I1028">
        <v>112</v>
      </c>
      <c r="S1028">
        <v>82</v>
      </c>
      <c r="T1028">
        <v>81</v>
      </c>
      <c r="U1028">
        <v>22.8</v>
      </c>
      <c r="V1028">
        <v>22.9</v>
      </c>
      <c r="W1028">
        <v>22.8</v>
      </c>
      <c r="X1028">
        <v>1000.1</v>
      </c>
      <c r="Y1028">
        <v>1000.2</v>
      </c>
      <c r="Z1028">
        <v>1000</v>
      </c>
      <c r="AA1028">
        <v>3.5</v>
      </c>
      <c r="AB1028">
        <v>112</v>
      </c>
      <c r="AC1028">
        <v>7</v>
      </c>
      <c r="AD1028">
        <v>-3.54</v>
      </c>
      <c r="AE1028">
        <v>0</v>
      </c>
    </row>
    <row r="1029" spans="1:31" x14ac:dyDescent="0.2">
      <c r="A1029" t="s">
        <v>37</v>
      </c>
      <c r="B1029" s="17">
        <v>42868.25</v>
      </c>
      <c r="C1029">
        <f>(D1029+E1029)/2</f>
        <v>26.45</v>
      </c>
      <c r="D1029">
        <v>26.5</v>
      </c>
      <c r="E1029">
        <v>26.4</v>
      </c>
      <c r="F1029">
        <v>81</v>
      </c>
      <c r="G1029">
        <v>-2.84</v>
      </c>
      <c r="H1029" s="19">
        <f t="shared" si="16"/>
        <v>-2.8399999999999996E-3</v>
      </c>
      <c r="I1029">
        <v>113</v>
      </c>
      <c r="S1029">
        <v>83</v>
      </c>
      <c r="T1029">
        <v>81</v>
      </c>
      <c r="U1029">
        <v>22.9</v>
      </c>
      <c r="V1029">
        <v>23.2</v>
      </c>
      <c r="W1029">
        <v>22.9</v>
      </c>
      <c r="X1029">
        <v>1000.2</v>
      </c>
      <c r="Y1029">
        <v>1000.6</v>
      </c>
      <c r="Z1029">
        <v>1000.2</v>
      </c>
      <c r="AA1029">
        <v>3.8</v>
      </c>
      <c r="AB1029">
        <v>113</v>
      </c>
      <c r="AC1029">
        <v>7</v>
      </c>
      <c r="AD1029">
        <v>-2.84</v>
      </c>
      <c r="AE1029">
        <v>0</v>
      </c>
    </row>
    <row r="1030" spans="1:31" x14ac:dyDescent="0.2">
      <c r="A1030" t="s">
        <v>37</v>
      </c>
      <c r="B1030" s="17">
        <v>42868.208333333336</v>
      </c>
      <c r="C1030">
        <f>(D1030+E1030)/2</f>
        <v>26.549999999999997</v>
      </c>
      <c r="D1030">
        <v>26.7</v>
      </c>
      <c r="E1030">
        <v>26.4</v>
      </c>
      <c r="F1030">
        <v>82</v>
      </c>
      <c r="G1030">
        <v>-3.47</v>
      </c>
      <c r="H1030" s="19">
        <f t="shared" si="16"/>
        <v>-3.47E-3</v>
      </c>
      <c r="I1030">
        <v>110</v>
      </c>
      <c r="S1030">
        <v>82</v>
      </c>
      <c r="T1030">
        <v>81</v>
      </c>
      <c r="U1030">
        <v>23.2</v>
      </c>
      <c r="V1030">
        <v>23.2</v>
      </c>
      <c r="W1030">
        <v>23.1</v>
      </c>
      <c r="X1030">
        <v>1000.6</v>
      </c>
      <c r="Y1030">
        <v>1001.3</v>
      </c>
      <c r="Z1030">
        <v>1000.6</v>
      </c>
      <c r="AA1030">
        <v>2.9</v>
      </c>
      <c r="AB1030">
        <v>110</v>
      </c>
      <c r="AC1030">
        <v>6.2</v>
      </c>
      <c r="AD1030">
        <v>-3.47</v>
      </c>
      <c r="AE1030">
        <v>0</v>
      </c>
    </row>
    <row r="1031" spans="1:31" x14ac:dyDescent="0.2">
      <c r="A1031" t="s">
        <v>37</v>
      </c>
      <c r="B1031" s="17">
        <v>42868.166666666664</v>
      </c>
      <c r="C1031">
        <f>(D1031+E1031)/2</f>
        <v>26.799999999999997</v>
      </c>
      <c r="D1031">
        <v>26.9</v>
      </c>
      <c r="E1031">
        <v>26.7</v>
      </c>
      <c r="F1031">
        <v>81</v>
      </c>
      <c r="G1031">
        <v>-2.39</v>
      </c>
      <c r="H1031" s="19">
        <f t="shared" si="16"/>
        <v>-2.3900000000000002E-3</v>
      </c>
      <c r="I1031">
        <v>108</v>
      </c>
      <c r="S1031">
        <v>81</v>
      </c>
      <c r="T1031">
        <v>80</v>
      </c>
      <c r="U1031">
        <v>23.2</v>
      </c>
      <c r="V1031">
        <v>23.3</v>
      </c>
      <c r="W1031">
        <v>23.1</v>
      </c>
      <c r="X1031">
        <v>1001.3</v>
      </c>
      <c r="Y1031">
        <v>1002</v>
      </c>
      <c r="Z1031">
        <v>1001.3</v>
      </c>
      <c r="AA1031">
        <v>3</v>
      </c>
      <c r="AB1031">
        <v>108</v>
      </c>
      <c r="AC1031">
        <v>6.8</v>
      </c>
      <c r="AD1031">
        <v>-2.39</v>
      </c>
      <c r="AE1031">
        <v>0</v>
      </c>
    </row>
    <row r="1032" spans="1:31" x14ac:dyDescent="0.2">
      <c r="A1032" t="s">
        <v>37</v>
      </c>
      <c r="B1032" s="17">
        <v>42868.125</v>
      </c>
      <c r="C1032">
        <f>(D1032+E1032)/2</f>
        <v>26.65</v>
      </c>
      <c r="D1032">
        <v>26.8</v>
      </c>
      <c r="E1032">
        <v>26.5</v>
      </c>
      <c r="F1032">
        <v>81</v>
      </c>
      <c r="G1032">
        <v>-3.31</v>
      </c>
      <c r="H1032" s="19">
        <f t="shared" si="16"/>
        <v>-3.31E-3</v>
      </c>
      <c r="I1032">
        <v>101</v>
      </c>
      <c r="S1032">
        <v>81</v>
      </c>
      <c r="T1032">
        <v>80</v>
      </c>
      <c r="U1032">
        <v>23.2</v>
      </c>
      <c r="V1032">
        <v>23.2</v>
      </c>
      <c r="W1032">
        <v>23</v>
      </c>
      <c r="X1032">
        <v>1001.9</v>
      </c>
      <c r="Y1032">
        <v>1002.1</v>
      </c>
      <c r="Z1032">
        <v>1001.9</v>
      </c>
      <c r="AA1032">
        <v>2.9</v>
      </c>
      <c r="AB1032">
        <v>101</v>
      </c>
      <c r="AC1032">
        <v>6.2</v>
      </c>
      <c r="AD1032">
        <v>-3.31</v>
      </c>
      <c r="AE1032">
        <v>0</v>
      </c>
    </row>
    <row r="1033" spans="1:31" x14ac:dyDescent="0.2">
      <c r="A1033" t="s">
        <v>37</v>
      </c>
      <c r="B1033" s="17">
        <v>42868.083333333336</v>
      </c>
      <c r="C1033">
        <f>(D1033+E1033)/2</f>
        <v>26.450000000000003</v>
      </c>
      <c r="D1033">
        <v>26.6</v>
      </c>
      <c r="E1033">
        <v>26.3</v>
      </c>
      <c r="F1033">
        <v>81</v>
      </c>
      <c r="G1033">
        <v>-3.54</v>
      </c>
      <c r="H1033" s="19">
        <f t="shared" si="16"/>
        <v>-3.5400000000000002E-3</v>
      </c>
      <c r="I1033">
        <v>105</v>
      </c>
      <c r="S1033">
        <v>81</v>
      </c>
      <c r="T1033">
        <v>80</v>
      </c>
      <c r="U1033">
        <v>23.1</v>
      </c>
      <c r="V1033">
        <v>23.1</v>
      </c>
      <c r="W1033">
        <v>22.7</v>
      </c>
      <c r="X1033">
        <v>1002</v>
      </c>
      <c r="Y1033">
        <v>1002</v>
      </c>
      <c r="Z1033">
        <v>1001.7</v>
      </c>
      <c r="AA1033">
        <v>3.7</v>
      </c>
      <c r="AB1033">
        <v>105</v>
      </c>
      <c r="AC1033">
        <v>6.3</v>
      </c>
      <c r="AD1033">
        <v>-3.54</v>
      </c>
      <c r="AE1033">
        <v>0</v>
      </c>
    </row>
    <row r="1034" spans="1:31" x14ac:dyDescent="0.2">
      <c r="A1034" t="s">
        <v>37</v>
      </c>
      <c r="B1034" s="17">
        <v>42868.041666666664</v>
      </c>
      <c r="C1034">
        <f>(D1034+E1034)/2</f>
        <v>26.25</v>
      </c>
      <c r="D1034">
        <v>26.3</v>
      </c>
      <c r="E1034">
        <v>26.2</v>
      </c>
      <c r="F1034">
        <v>81</v>
      </c>
      <c r="G1034">
        <v>-3.54</v>
      </c>
      <c r="H1034" s="19">
        <f t="shared" si="16"/>
        <v>-3.5400000000000002E-3</v>
      </c>
      <c r="I1034">
        <v>113</v>
      </c>
      <c r="S1034">
        <v>81</v>
      </c>
      <c r="T1034">
        <v>79</v>
      </c>
      <c r="U1034">
        <v>22.7</v>
      </c>
      <c r="V1034">
        <v>22.7</v>
      </c>
      <c r="W1034">
        <v>22.3</v>
      </c>
      <c r="X1034">
        <v>1001.9</v>
      </c>
      <c r="Y1034">
        <v>1001.9</v>
      </c>
      <c r="Z1034">
        <v>1001.6</v>
      </c>
      <c r="AA1034">
        <v>2.8</v>
      </c>
      <c r="AB1034">
        <v>113</v>
      </c>
      <c r="AC1034">
        <v>5.0999999999999996</v>
      </c>
      <c r="AD1034">
        <v>-3.54</v>
      </c>
      <c r="AE1034">
        <v>0</v>
      </c>
    </row>
    <row r="1035" spans="1:31" x14ac:dyDescent="0.2">
      <c r="A1035" t="s">
        <v>37</v>
      </c>
      <c r="B1035" s="17">
        <v>42868</v>
      </c>
      <c r="C1035">
        <f>(D1035+E1035)/2</f>
        <v>26.4</v>
      </c>
      <c r="D1035">
        <v>26.6</v>
      </c>
      <c r="E1035">
        <v>26.2</v>
      </c>
      <c r="F1035">
        <v>79</v>
      </c>
      <c r="G1035">
        <v>-3.54</v>
      </c>
      <c r="H1035" s="19">
        <f t="shared" si="16"/>
        <v>-3.5400000000000002E-3</v>
      </c>
      <c r="I1035">
        <v>114</v>
      </c>
      <c r="S1035">
        <v>79</v>
      </c>
      <c r="T1035">
        <v>76</v>
      </c>
      <c r="U1035">
        <v>22.3</v>
      </c>
      <c r="V1035">
        <v>22.3</v>
      </c>
      <c r="W1035">
        <v>22</v>
      </c>
      <c r="X1035">
        <v>1001.6</v>
      </c>
      <c r="Y1035">
        <v>1001.6</v>
      </c>
      <c r="Z1035">
        <v>1001.2</v>
      </c>
      <c r="AA1035">
        <v>2.1</v>
      </c>
      <c r="AB1035">
        <v>114</v>
      </c>
      <c r="AC1035">
        <v>6.2</v>
      </c>
      <c r="AD1035">
        <v>-3.54</v>
      </c>
      <c r="AE1035">
        <v>0</v>
      </c>
    </row>
    <row r="1036" spans="1:31" x14ac:dyDescent="0.2">
      <c r="A1036" t="s">
        <v>37</v>
      </c>
      <c r="B1036" s="17">
        <v>42869.958333333336</v>
      </c>
      <c r="C1036">
        <f>(D1036+E1036)/2</f>
        <v>26.4</v>
      </c>
      <c r="D1036">
        <v>26.5</v>
      </c>
      <c r="E1036">
        <v>26.3</v>
      </c>
      <c r="F1036">
        <v>80</v>
      </c>
      <c r="G1036">
        <v>-3.54</v>
      </c>
      <c r="H1036" s="19">
        <f t="shared" si="16"/>
        <v>-3.5400000000000002E-3</v>
      </c>
      <c r="I1036">
        <v>105</v>
      </c>
      <c r="S1036">
        <v>81</v>
      </c>
      <c r="T1036">
        <v>79</v>
      </c>
      <c r="U1036">
        <v>22.6</v>
      </c>
      <c r="V1036">
        <v>22.8</v>
      </c>
      <c r="W1036">
        <v>22.6</v>
      </c>
      <c r="X1036">
        <v>1001.4</v>
      </c>
      <c r="Y1036">
        <v>1001.4</v>
      </c>
      <c r="Z1036">
        <v>1001</v>
      </c>
      <c r="AA1036">
        <v>2.5</v>
      </c>
      <c r="AB1036">
        <v>105</v>
      </c>
      <c r="AC1036">
        <v>6.8</v>
      </c>
      <c r="AD1036">
        <v>-3.54</v>
      </c>
      <c r="AE1036">
        <v>0</v>
      </c>
    </row>
    <row r="1037" spans="1:31" x14ac:dyDescent="0.2">
      <c r="A1037" t="s">
        <v>37</v>
      </c>
      <c r="B1037" s="17">
        <v>42869.916666666664</v>
      </c>
      <c r="C1037">
        <f>(D1037+E1037)/2</f>
        <v>26.65</v>
      </c>
      <c r="D1037">
        <v>26.9</v>
      </c>
      <c r="E1037">
        <v>26.4</v>
      </c>
      <c r="F1037">
        <v>79</v>
      </c>
      <c r="G1037">
        <v>-3.54</v>
      </c>
      <c r="H1037" s="19">
        <f t="shared" si="16"/>
        <v>-3.5400000000000002E-3</v>
      </c>
      <c r="I1037">
        <v>114</v>
      </c>
      <c r="S1037">
        <v>79</v>
      </c>
      <c r="T1037">
        <v>76</v>
      </c>
      <c r="U1037">
        <v>22.6</v>
      </c>
      <c r="V1037">
        <v>22.6</v>
      </c>
      <c r="W1037">
        <v>22.1</v>
      </c>
      <c r="X1037">
        <v>1001</v>
      </c>
      <c r="Y1037">
        <v>1001</v>
      </c>
      <c r="Z1037">
        <v>1000.5</v>
      </c>
      <c r="AA1037">
        <v>3.7</v>
      </c>
      <c r="AB1037">
        <v>114</v>
      </c>
      <c r="AC1037">
        <v>7.3</v>
      </c>
      <c r="AD1037">
        <v>-3.54</v>
      </c>
      <c r="AE1037">
        <v>0</v>
      </c>
    </row>
    <row r="1038" spans="1:31" x14ac:dyDescent="0.2">
      <c r="A1038" t="s">
        <v>37</v>
      </c>
      <c r="B1038" s="17">
        <v>42869.875</v>
      </c>
      <c r="C1038">
        <f>(D1038+E1038)/2</f>
        <v>27.549999999999997</v>
      </c>
      <c r="D1038">
        <v>28.2</v>
      </c>
      <c r="E1038">
        <v>26.9</v>
      </c>
      <c r="F1038">
        <v>76</v>
      </c>
      <c r="G1038">
        <v>43.83</v>
      </c>
      <c r="H1038" s="19">
        <f t="shared" si="16"/>
        <v>4.3830000000000001E-2</v>
      </c>
      <c r="I1038">
        <v>90</v>
      </c>
      <c r="S1038">
        <v>76</v>
      </c>
      <c r="T1038">
        <v>74</v>
      </c>
      <c r="U1038">
        <v>22.2</v>
      </c>
      <c r="V1038">
        <v>23.1</v>
      </c>
      <c r="W1038">
        <v>22.2</v>
      </c>
      <c r="X1038">
        <v>1000.5</v>
      </c>
      <c r="Y1038">
        <v>1000.5</v>
      </c>
      <c r="Z1038">
        <v>1000</v>
      </c>
      <c r="AA1038">
        <v>3.4</v>
      </c>
      <c r="AB1038">
        <v>90</v>
      </c>
      <c r="AC1038">
        <v>6</v>
      </c>
      <c r="AD1038">
        <v>43.83</v>
      </c>
      <c r="AE1038">
        <v>0</v>
      </c>
    </row>
    <row r="1039" spans="1:31" x14ac:dyDescent="0.2">
      <c r="A1039" t="s">
        <v>37</v>
      </c>
      <c r="B1039" s="17">
        <v>42869.833333333336</v>
      </c>
      <c r="C1039">
        <f>(D1039+E1039)/2</f>
        <v>29.549999999999997</v>
      </c>
      <c r="D1039">
        <v>30.9</v>
      </c>
      <c r="E1039">
        <v>28.2</v>
      </c>
      <c r="F1039">
        <v>74</v>
      </c>
      <c r="G1039">
        <v>380.1</v>
      </c>
      <c r="H1039" s="19">
        <f t="shared" si="16"/>
        <v>0.38010000000000005</v>
      </c>
      <c r="I1039">
        <v>70</v>
      </c>
      <c r="S1039">
        <v>74</v>
      </c>
      <c r="T1039">
        <v>59</v>
      </c>
      <c r="U1039">
        <v>23.1</v>
      </c>
      <c r="V1039">
        <v>23.5</v>
      </c>
      <c r="W1039">
        <v>21.8</v>
      </c>
      <c r="X1039">
        <v>1000</v>
      </c>
      <c r="Y1039">
        <v>1000</v>
      </c>
      <c r="Z1039">
        <v>999.7</v>
      </c>
      <c r="AA1039">
        <v>3.6</v>
      </c>
      <c r="AB1039">
        <v>70</v>
      </c>
      <c r="AC1039">
        <v>6.1</v>
      </c>
      <c r="AD1039">
        <v>380.1</v>
      </c>
      <c r="AE1039">
        <v>0</v>
      </c>
    </row>
    <row r="1040" spans="1:31" x14ac:dyDescent="0.2">
      <c r="A1040" t="s">
        <v>37</v>
      </c>
      <c r="B1040" s="17">
        <v>42869.791666666664</v>
      </c>
      <c r="C1040">
        <f>(D1040+E1040)/2</f>
        <v>31.15</v>
      </c>
      <c r="D1040">
        <v>31.9</v>
      </c>
      <c r="E1040">
        <v>30.4</v>
      </c>
      <c r="F1040">
        <v>60</v>
      </c>
      <c r="G1040">
        <v>1328</v>
      </c>
      <c r="H1040" s="19">
        <f t="shared" si="16"/>
        <v>1.3280000000000001</v>
      </c>
      <c r="I1040">
        <v>105</v>
      </c>
      <c r="S1040">
        <v>60</v>
      </c>
      <c r="T1040">
        <v>56</v>
      </c>
      <c r="U1040">
        <v>22.1</v>
      </c>
      <c r="V1040">
        <v>22.8</v>
      </c>
      <c r="W1040">
        <v>21.4</v>
      </c>
      <c r="X1040">
        <v>999.7</v>
      </c>
      <c r="Y1040">
        <v>999.7</v>
      </c>
      <c r="Z1040">
        <v>999.5</v>
      </c>
      <c r="AA1040">
        <v>3.2</v>
      </c>
      <c r="AB1040">
        <v>105</v>
      </c>
      <c r="AC1040">
        <v>6.2</v>
      </c>
      <c r="AD1040">
        <v>1328</v>
      </c>
      <c r="AE1040">
        <v>0</v>
      </c>
    </row>
    <row r="1041" spans="1:31" x14ac:dyDescent="0.2">
      <c r="A1041" t="s">
        <v>37</v>
      </c>
      <c r="B1041" s="17">
        <v>42869.75</v>
      </c>
      <c r="C1041">
        <f>(D1041+E1041)/2</f>
        <v>31.6</v>
      </c>
      <c r="D1041">
        <v>32.5</v>
      </c>
      <c r="E1041">
        <v>30.7</v>
      </c>
      <c r="F1041">
        <v>57</v>
      </c>
      <c r="G1041">
        <v>1958</v>
      </c>
      <c r="H1041" s="19">
        <f t="shared" si="16"/>
        <v>1.958</v>
      </c>
      <c r="I1041">
        <v>94</v>
      </c>
      <c r="S1041">
        <v>60</v>
      </c>
      <c r="T1041">
        <v>55</v>
      </c>
      <c r="U1041">
        <v>22.2</v>
      </c>
      <c r="V1041">
        <v>22.8</v>
      </c>
      <c r="W1041">
        <v>21.2</v>
      </c>
      <c r="X1041">
        <v>999.7</v>
      </c>
      <c r="Y1041">
        <v>1000.1</v>
      </c>
      <c r="Z1041">
        <v>999.7</v>
      </c>
      <c r="AA1041">
        <v>3.2</v>
      </c>
      <c r="AB1041">
        <v>94</v>
      </c>
      <c r="AC1041">
        <v>6.3</v>
      </c>
      <c r="AD1041">
        <v>1958</v>
      </c>
      <c r="AE1041">
        <v>0</v>
      </c>
    </row>
    <row r="1042" spans="1:31" x14ac:dyDescent="0.2">
      <c r="A1042" t="s">
        <v>37</v>
      </c>
      <c r="B1042" s="17">
        <v>42869.708333333336</v>
      </c>
      <c r="C1042">
        <f>(D1042+E1042)/2</f>
        <v>31.55</v>
      </c>
      <c r="D1042">
        <v>32.5</v>
      </c>
      <c r="E1042">
        <v>30.6</v>
      </c>
      <c r="F1042">
        <v>59</v>
      </c>
      <c r="G1042">
        <v>2633</v>
      </c>
      <c r="H1042" s="19">
        <f t="shared" si="16"/>
        <v>2.633</v>
      </c>
      <c r="I1042">
        <v>108</v>
      </c>
      <c r="S1042">
        <v>59</v>
      </c>
      <c r="T1042">
        <v>53</v>
      </c>
      <c r="U1042">
        <v>21.8</v>
      </c>
      <c r="V1042">
        <v>22.6</v>
      </c>
      <c r="W1042">
        <v>21.3</v>
      </c>
      <c r="X1042">
        <v>1000.1</v>
      </c>
      <c r="Y1042">
        <v>1000.9</v>
      </c>
      <c r="Z1042">
        <v>1000.1</v>
      </c>
      <c r="AA1042">
        <v>3.6</v>
      </c>
      <c r="AB1042">
        <v>108</v>
      </c>
      <c r="AC1042">
        <v>7</v>
      </c>
      <c r="AD1042">
        <v>2633</v>
      </c>
      <c r="AE1042">
        <v>0</v>
      </c>
    </row>
    <row r="1043" spans="1:31" x14ac:dyDescent="0.2">
      <c r="A1043" t="s">
        <v>37</v>
      </c>
      <c r="B1043" s="17">
        <v>42869.666666666664</v>
      </c>
      <c r="C1043">
        <f>(D1043+E1043)/2</f>
        <v>31.7</v>
      </c>
      <c r="D1043">
        <v>32.5</v>
      </c>
      <c r="E1043">
        <v>30.9</v>
      </c>
      <c r="F1043">
        <v>54</v>
      </c>
      <c r="G1043">
        <v>3276</v>
      </c>
      <c r="H1043" s="19">
        <f t="shared" si="16"/>
        <v>3.2759999999999998</v>
      </c>
      <c r="I1043">
        <v>114</v>
      </c>
      <c r="S1043">
        <v>59</v>
      </c>
      <c r="T1043">
        <v>53</v>
      </c>
      <c r="U1043">
        <v>21.7</v>
      </c>
      <c r="V1043">
        <v>22.9</v>
      </c>
      <c r="W1043">
        <v>21.3</v>
      </c>
      <c r="X1043">
        <v>1000.9</v>
      </c>
      <c r="Y1043">
        <v>1001.8</v>
      </c>
      <c r="Z1043">
        <v>1000.9</v>
      </c>
      <c r="AA1043">
        <v>3.4</v>
      </c>
      <c r="AB1043">
        <v>114</v>
      </c>
      <c r="AC1043">
        <v>7.5</v>
      </c>
      <c r="AD1043">
        <v>3276</v>
      </c>
      <c r="AE1043">
        <v>0</v>
      </c>
    </row>
    <row r="1044" spans="1:31" x14ac:dyDescent="0.2">
      <c r="A1044" t="s">
        <v>37</v>
      </c>
      <c r="B1044" s="17">
        <v>42869.625</v>
      </c>
      <c r="C1044">
        <f>(D1044+E1044)/2</f>
        <v>30.700000000000003</v>
      </c>
      <c r="D1044">
        <v>31.8</v>
      </c>
      <c r="E1044">
        <v>29.6</v>
      </c>
      <c r="F1044">
        <v>59</v>
      </c>
      <c r="G1044">
        <v>2709</v>
      </c>
      <c r="H1044" s="19">
        <f t="shared" si="16"/>
        <v>2.7090000000000001</v>
      </c>
      <c r="I1044">
        <v>117</v>
      </c>
      <c r="S1044">
        <v>65</v>
      </c>
      <c r="T1044">
        <v>57</v>
      </c>
      <c r="U1044">
        <v>22.9</v>
      </c>
      <c r="V1044">
        <v>22.9</v>
      </c>
      <c r="W1044">
        <v>21.4</v>
      </c>
      <c r="X1044">
        <v>1001.8</v>
      </c>
      <c r="Y1044">
        <v>1002.7</v>
      </c>
      <c r="Z1044">
        <v>1001.8</v>
      </c>
      <c r="AA1044">
        <v>3.6</v>
      </c>
      <c r="AB1044">
        <v>117</v>
      </c>
      <c r="AC1044">
        <v>7.6</v>
      </c>
      <c r="AD1044">
        <v>2709</v>
      </c>
      <c r="AE1044">
        <v>0</v>
      </c>
    </row>
    <row r="1045" spans="1:31" x14ac:dyDescent="0.2">
      <c r="A1045" t="s">
        <v>37</v>
      </c>
      <c r="B1045" s="17">
        <v>42869.583333333336</v>
      </c>
      <c r="C1045">
        <f>(D1045+E1045)/2</f>
        <v>30</v>
      </c>
      <c r="D1045">
        <v>31.1</v>
      </c>
      <c r="E1045">
        <v>28.9</v>
      </c>
      <c r="F1045">
        <v>61</v>
      </c>
      <c r="G1045">
        <v>2733</v>
      </c>
      <c r="H1045" s="19">
        <f t="shared" si="16"/>
        <v>2.7330000000000001</v>
      </c>
      <c r="I1045">
        <v>117</v>
      </c>
      <c r="S1045">
        <v>65</v>
      </c>
      <c r="T1045">
        <v>60</v>
      </c>
      <c r="U1045">
        <v>22.7</v>
      </c>
      <c r="V1045">
        <v>23.2</v>
      </c>
      <c r="W1045">
        <v>20.8</v>
      </c>
      <c r="X1045">
        <v>1002.6</v>
      </c>
      <c r="Y1045">
        <v>1003.1</v>
      </c>
      <c r="Z1045">
        <v>1002.6</v>
      </c>
      <c r="AA1045">
        <v>3.4</v>
      </c>
      <c r="AB1045">
        <v>117</v>
      </c>
      <c r="AC1045">
        <v>7.2</v>
      </c>
      <c r="AD1045">
        <v>2733</v>
      </c>
      <c r="AE1045">
        <v>0</v>
      </c>
    </row>
    <row r="1046" spans="1:31" x14ac:dyDescent="0.2">
      <c r="A1046" t="s">
        <v>37</v>
      </c>
      <c r="B1046" s="17">
        <v>42869.541666666664</v>
      </c>
      <c r="C1046">
        <f>(D1046+E1046)/2</f>
        <v>29.6</v>
      </c>
      <c r="D1046">
        <v>30.3</v>
      </c>
      <c r="E1046">
        <v>28.9</v>
      </c>
      <c r="F1046">
        <v>61</v>
      </c>
      <c r="G1046">
        <v>2803</v>
      </c>
      <c r="H1046" s="19">
        <f t="shared" si="16"/>
        <v>2.8029999999999999</v>
      </c>
      <c r="I1046">
        <v>154</v>
      </c>
      <c r="S1046">
        <v>65</v>
      </c>
      <c r="T1046">
        <v>61</v>
      </c>
      <c r="U1046">
        <v>21.4</v>
      </c>
      <c r="V1046">
        <v>22.7</v>
      </c>
      <c r="W1046">
        <v>21.2</v>
      </c>
      <c r="X1046">
        <v>1003</v>
      </c>
      <c r="Y1046">
        <v>1003.1</v>
      </c>
      <c r="Z1046">
        <v>1003</v>
      </c>
      <c r="AA1046">
        <v>3</v>
      </c>
      <c r="AB1046">
        <v>154</v>
      </c>
      <c r="AC1046">
        <v>8.6</v>
      </c>
      <c r="AD1046">
        <v>2803</v>
      </c>
      <c r="AE1046">
        <v>0</v>
      </c>
    </row>
    <row r="1047" spans="1:31" x14ac:dyDescent="0.2">
      <c r="A1047" t="s">
        <v>37</v>
      </c>
      <c r="B1047" s="17">
        <v>42869.5</v>
      </c>
      <c r="C1047">
        <f>(D1047+E1047)/2</f>
        <v>28.65</v>
      </c>
      <c r="D1047">
        <v>29.1</v>
      </c>
      <c r="E1047">
        <v>28.2</v>
      </c>
      <c r="F1047">
        <v>65</v>
      </c>
      <c r="G1047">
        <v>2092</v>
      </c>
      <c r="H1047" s="19">
        <f t="shared" si="16"/>
        <v>2.0920000000000001</v>
      </c>
      <c r="I1047">
        <v>116</v>
      </c>
      <c r="S1047">
        <v>69</v>
      </c>
      <c r="T1047">
        <v>63</v>
      </c>
      <c r="U1047">
        <v>21.7</v>
      </c>
      <c r="V1047">
        <v>21.9</v>
      </c>
      <c r="W1047">
        <v>21</v>
      </c>
      <c r="X1047">
        <v>1003.1</v>
      </c>
      <c r="Y1047">
        <v>1003.1</v>
      </c>
      <c r="Z1047">
        <v>1002.7</v>
      </c>
      <c r="AA1047">
        <v>5.2</v>
      </c>
      <c r="AB1047">
        <v>116</v>
      </c>
      <c r="AC1047">
        <v>9.1999999999999993</v>
      </c>
      <c r="AD1047">
        <v>2092</v>
      </c>
      <c r="AE1047">
        <v>0</v>
      </c>
    </row>
    <row r="1048" spans="1:31" x14ac:dyDescent="0.2">
      <c r="A1048" t="s">
        <v>37</v>
      </c>
      <c r="B1048" s="17">
        <v>42869.458333333336</v>
      </c>
      <c r="C1048">
        <f>(D1048+E1048)/2</f>
        <v>27.85</v>
      </c>
      <c r="D1048">
        <v>28.3</v>
      </c>
      <c r="E1048">
        <v>27.4</v>
      </c>
      <c r="F1048">
        <v>68</v>
      </c>
      <c r="G1048">
        <v>1239</v>
      </c>
      <c r="H1048" s="19">
        <f t="shared" si="16"/>
        <v>1.2390000000000001</v>
      </c>
      <c r="I1048">
        <v>118</v>
      </c>
      <c r="S1048">
        <v>75</v>
      </c>
      <c r="T1048">
        <v>67</v>
      </c>
      <c r="U1048">
        <v>21.6</v>
      </c>
      <c r="V1048">
        <v>22.6</v>
      </c>
      <c r="W1048">
        <v>21.4</v>
      </c>
      <c r="X1048">
        <v>1002.7</v>
      </c>
      <c r="Y1048">
        <v>1002.7</v>
      </c>
      <c r="Z1048">
        <v>1002</v>
      </c>
      <c r="AA1048">
        <v>4.9000000000000004</v>
      </c>
      <c r="AB1048">
        <v>118</v>
      </c>
      <c r="AC1048">
        <v>8.8000000000000007</v>
      </c>
      <c r="AD1048">
        <v>1239</v>
      </c>
      <c r="AE1048">
        <v>0</v>
      </c>
    </row>
    <row r="1049" spans="1:31" x14ac:dyDescent="0.2">
      <c r="A1049" t="s">
        <v>37</v>
      </c>
      <c r="B1049" s="17">
        <v>42869.416666666664</v>
      </c>
      <c r="C1049">
        <f>(D1049+E1049)/2</f>
        <v>26.549999999999997</v>
      </c>
      <c r="D1049">
        <v>27.4</v>
      </c>
      <c r="E1049">
        <v>25.7</v>
      </c>
      <c r="F1049">
        <v>74</v>
      </c>
      <c r="G1049">
        <v>267.10000000000002</v>
      </c>
      <c r="H1049" s="19">
        <f t="shared" si="16"/>
        <v>0.2671</v>
      </c>
      <c r="I1049">
        <v>123</v>
      </c>
      <c r="S1049">
        <v>81</v>
      </c>
      <c r="T1049">
        <v>74</v>
      </c>
      <c r="U1049">
        <v>22.4</v>
      </c>
      <c r="V1049">
        <v>22.5</v>
      </c>
      <c r="W1049">
        <v>22.2</v>
      </c>
      <c r="X1049">
        <v>1002</v>
      </c>
      <c r="Y1049">
        <v>1002</v>
      </c>
      <c r="Z1049">
        <v>1001.1</v>
      </c>
      <c r="AA1049">
        <v>3.6</v>
      </c>
      <c r="AB1049">
        <v>123</v>
      </c>
      <c r="AC1049">
        <v>7.5</v>
      </c>
      <c r="AD1049">
        <v>267.10000000000002</v>
      </c>
      <c r="AE1049">
        <v>0</v>
      </c>
    </row>
    <row r="1050" spans="1:31" x14ac:dyDescent="0.2">
      <c r="A1050" t="s">
        <v>37</v>
      </c>
      <c r="B1050" s="17">
        <v>42869.375</v>
      </c>
      <c r="C1050">
        <f>(D1050+E1050)/2</f>
        <v>25.6</v>
      </c>
      <c r="D1050">
        <v>25.7</v>
      </c>
      <c r="E1050">
        <v>25.5</v>
      </c>
      <c r="F1050">
        <v>81</v>
      </c>
      <c r="G1050">
        <v>12.57</v>
      </c>
      <c r="H1050" s="19">
        <f t="shared" si="16"/>
        <v>1.257E-2</v>
      </c>
      <c r="I1050">
        <v>114</v>
      </c>
      <c r="S1050">
        <v>83</v>
      </c>
      <c r="T1050">
        <v>81</v>
      </c>
      <c r="U1050">
        <v>22.2</v>
      </c>
      <c r="V1050">
        <v>22.5</v>
      </c>
      <c r="W1050">
        <v>22.2</v>
      </c>
      <c r="X1050">
        <v>1001.1</v>
      </c>
      <c r="Y1050">
        <v>1001.1</v>
      </c>
      <c r="Z1050">
        <v>1000.8</v>
      </c>
      <c r="AA1050">
        <v>3</v>
      </c>
      <c r="AB1050">
        <v>114</v>
      </c>
      <c r="AC1050">
        <v>5.8</v>
      </c>
      <c r="AD1050">
        <v>12.57</v>
      </c>
      <c r="AE1050">
        <v>0</v>
      </c>
    </row>
    <row r="1051" spans="1:31" x14ac:dyDescent="0.2">
      <c r="A1051" t="s">
        <v>37</v>
      </c>
      <c r="B1051" s="17">
        <v>42869.333333333336</v>
      </c>
      <c r="C1051">
        <f>(D1051+E1051)/2</f>
        <v>25.65</v>
      </c>
      <c r="D1051">
        <v>25.7</v>
      </c>
      <c r="E1051">
        <v>25.6</v>
      </c>
      <c r="F1051">
        <v>83</v>
      </c>
      <c r="G1051">
        <v>-3.54</v>
      </c>
      <c r="H1051" s="19">
        <f t="shared" si="16"/>
        <v>-3.5400000000000002E-3</v>
      </c>
      <c r="I1051">
        <v>109</v>
      </c>
      <c r="S1051">
        <v>83</v>
      </c>
      <c r="T1051">
        <v>82</v>
      </c>
      <c r="U1051">
        <v>22.5</v>
      </c>
      <c r="V1051">
        <v>22.6</v>
      </c>
      <c r="W1051">
        <v>22.4</v>
      </c>
      <c r="X1051">
        <v>1000.8</v>
      </c>
      <c r="Y1051">
        <v>1000.8</v>
      </c>
      <c r="Z1051">
        <v>1000.4</v>
      </c>
      <c r="AA1051">
        <v>3.6</v>
      </c>
      <c r="AB1051">
        <v>109</v>
      </c>
      <c r="AC1051">
        <v>6</v>
      </c>
      <c r="AD1051">
        <v>-3.54</v>
      </c>
      <c r="AE1051">
        <v>0</v>
      </c>
    </row>
    <row r="1052" spans="1:31" x14ac:dyDescent="0.2">
      <c r="A1052" t="s">
        <v>37</v>
      </c>
      <c r="B1052" s="17">
        <v>42869.291666666664</v>
      </c>
      <c r="C1052">
        <f>(D1052+E1052)/2</f>
        <v>25.85</v>
      </c>
      <c r="D1052">
        <v>26</v>
      </c>
      <c r="E1052">
        <v>25.7</v>
      </c>
      <c r="F1052">
        <v>83</v>
      </c>
      <c r="G1052">
        <v>-3.54</v>
      </c>
      <c r="H1052" s="19">
        <f t="shared" si="16"/>
        <v>-3.5400000000000002E-3</v>
      </c>
      <c r="I1052">
        <v>106</v>
      </c>
      <c r="S1052">
        <v>83</v>
      </c>
      <c r="T1052">
        <v>82</v>
      </c>
      <c r="U1052">
        <v>22.5</v>
      </c>
      <c r="V1052">
        <v>22.8</v>
      </c>
      <c r="W1052">
        <v>22.5</v>
      </c>
      <c r="X1052">
        <v>1000.4</v>
      </c>
      <c r="Y1052">
        <v>1000.4</v>
      </c>
      <c r="Z1052">
        <v>1000.1</v>
      </c>
      <c r="AA1052">
        <v>2.9</v>
      </c>
      <c r="AB1052">
        <v>106</v>
      </c>
      <c r="AC1052">
        <v>5.4</v>
      </c>
      <c r="AD1052">
        <v>-3.54</v>
      </c>
      <c r="AE1052">
        <v>0</v>
      </c>
    </row>
    <row r="1053" spans="1:31" x14ac:dyDescent="0.2">
      <c r="A1053" t="s">
        <v>37</v>
      </c>
      <c r="B1053" s="17">
        <v>42869.25</v>
      </c>
      <c r="C1053">
        <f>(D1053+E1053)/2</f>
        <v>26.049999999999997</v>
      </c>
      <c r="D1053">
        <v>26.2</v>
      </c>
      <c r="E1053">
        <v>25.9</v>
      </c>
      <c r="F1053">
        <v>82</v>
      </c>
      <c r="G1053">
        <v>-3.5</v>
      </c>
      <c r="H1053" s="19">
        <f t="shared" si="16"/>
        <v>-3.5000000000000001E-3</v>
      </c>
      <c r="I1053">
        <v>106</v>
      </c>
      <c r="S1053">
        <v>83</v>
      </c>
      <c r="T1053">
        <v>82</v>
      </c>
      <c r="U1053">
        <v>22.8</v>
      </c>
      <c r="V1053">
        <v>22.9</v>
      </c>
      <c r="W1053">
        <v>22.7</v>
      </c>
      <c r="X1053">
        <v>1000.2</v>
      </c>
      <c r="Y1053">
        <v>1000.2</v>
      </c>
      <c r="Z1053">
        <v>1000</v>
      </c>
      <c r="AA1053">
        <v>2.8</v>
      </c>
      <c r="AB1053">
        <v>106</v>
      </c>
      <c r="AC1053">
        <v>5.5</v>
      </c>
      <c r="AD1053">
        <v>-3.5</v>
      </c>
      <c r="AE1053">
        <v>0</v>
      </c>
    </row>
    <row r="1054" spans="1:31" x14ac:dyDescent="0.2">
      <c r="A1054" t="s">
        <v>37</v>
      </c>
      <c r="B1054" s="17">
        <v>42869.208333333336</v>
      </c>
      <c r="C1054">
        <f>(D1054+E1054)/2</f>
        <v>25.9</v>
      </c>
      <c r="D1054">
        <v>26</v>
      </c>
      <c r="E1054">
        <v>25.8</v>
      </c>
      <c r="F1054">
        <v>82</v>
      </c>
      <c r="G1054">
        <v>-3.41</v>
      </c>
      <c r="H1054" s="19">
        <f t="shared" si="16"/>
        <v>-3.4100000000000003E-3</v>
      </c>
      <c r="I1054">
        <v>113</v>
      </c>
      <c r="S1054">
        <v>83</v>
      </c>
      <c r="T1054">
        <v>82</v>
      </c>
      <c r="U1054">
        <v>22.7</v>
      </c>
      <c r="V1054">
        <v>22.7</v>
      </c>
      <c r="W1054">
        <v>22.6</v>
      </c>
      <c r="X1054">
        <v>1000.2</v>
      </c>
      <c r="Y1054">
        <v>1000.8</v>
      </c>
      <c r="Z1054">
        <v>1000.2</v>
      </c>
      <c r="AA1054">
        <v>2.9</v>
      </c>
      <c r="AB1054">
        <v>113</v>
      </c>
      <c r="AC1054">
        <v>6.6</v>
      </c>
      <c r="AD1054">
        <v>-3.41</v>
      </c>
      <c r="AE1054">
        <v>0</v>
      </c>
    </row>
    <row r="1055" spans="1:31" x14ac:dyDescent="0.2">
      <c r="A1055" t="s">
        <v>37</v>
      </c>
      <c r="B1055" s="17">
        <v>42869.166666666664</v>
      </c>
      <c r="C1055">
        <f>(D1055+E1055)/2</f>
        <v>25.450000000000003</v>
      </c>
      <c r="D1055">
        <v>25.8</v>
      </c>
      <c r="E1055">
        <v>25.1</v>
      </c>
      <c r="F1055">
        <v>83</v>
      </c>
      <c r="G1055">
        <v>-3.54</v>
      </c>
      <c r="H1055" s="19">
        <f t="shared" si="16"/>
        <v>-3.5400000000000002E-3</v>
      </c>
      <c r="I1055">
        <v>106</v>
      </c>
      <c r="S1055">
        <v>84</v>
      </c>
      <c r="T1055">
        <v>80</v>
      </c>
      <c r="U1055">
        <v>22.6</v>
      </c>
      <c r="V1055">
        <v>22.7</v>
      </c>
      <c r="W1055">
        <v>21.7</v>
      </c>
      <c r="X1055">
        <v>1000.8</v>
      </c>
      <c r="Y1055">
        <v>1001.8</v>
      </c>
      <c r="Z1055">
        <v>1000.8</v>
      </c>
      <c r="AA1055">
        <v>3.5</v>
      </c>
      <c r="AB1055">
        <v>106</v>
      </c>
      <c r="AC1055">
        <v>6.6</v>
      </c>
      <c r="AD1055">
        <v>-3.54</v>
      </c>
      <c r="AE1055">
        <v>0</v>
      </c>
    </row>
    <row r="1056" spans="1:31" x14ac:dyDescent="0.2">
      <c r="A1056" t="s">
        <v>37</v>
      </c>
      <c r="B1056" s="17">
        <v>42869.125</v>
      </c>
      <c r="C1056">
        <f>(D1056+E1056)/2</f>
        <v>25.5</v>
      </c>
      <c r="D1056">
        <v>25.8</v>
      </c>
      <c r="E1056">
        <v>25.2</v>
      </c>
      <c r="F1056">
        <v>80</v>
      </c>
      <c r="G1056">
        <v>-3.54</v>
      </c>
      <c r="H1056" s="19">
        <f t="shared" si="16"/>
        <v>-3.5400000000000002E-3</v>
      </c>
      <c r="I1056">
        <v>128</v>
      </c>
      <c r="S1056">
        <v>81</v>
      </c>
      <c r="T1056">
        <v>78</v>
      </c>
      <c r="U1056">
        <v>21.7</v>
      </c>
      <c r="V1056">
        <v>21.9</v>
      </c>
      <c r="W1056">
        <v>21.6</v>
      </c>
      <c r="X1056">
        <v>1001.8</v>
      </c>
      <c r="Y1056">
        <v>1002</v>
      </c>
      <c r="Z1056">
        <v>1001.8</v>
      </c>
      <c r="AA1056">
        <v>1.4</v>
      </c>
      <c r="AB1056">
        <v>128</v>
      </c>
      <c r="AC1056">
        <v>3.9</v>
      </c>
      <c r="AD1056">
        <v>-3.54</v>
      </c>
      <c r="AE1056">
        <v>0</v>
      </c>
    </row>
    <row r="1057" spans="1:31" x14ac:dyDescent="0.2">
      <c r="A1057" t="s">
        <v>37</v>
      </c>
      <c r="B1057" s="17">
        <v>42869.083333333336</v>
      </c>
      <c r="C1057">
        <f>(D1057+E1057)/2</f>
        <v>25.5</v>
      </c>
      <c r="D1057">
        <v>25.8</v>
      </c>
      <c r="E1057">
        <v>25.2</v>
      </c>
      <c r="F1057">
        <v>78</v>
      </c>
      <c r="G1057">
        <v>-3.54</v>
      </c>
      <c r="H1057" s="19">
        <f t="shared" si="16"/>
        <v>-3.5400000000000002E-3</v>
      </c>
      <c r="I1057">
        <v>122</v>
      </c>
      <c r="S1057">
        <v>78</v>
      </c>
      <c r="T1057">
        <v>76</v>
      </c>
      <c r="U1057">
        <v>21.6</v>
      </c>
      <c r="V1057">
        <v>21.6</v>
      </c>
      <c r="W1057">
        <v>20.8</v>
      </c>
      <c r="X1057">
        <v>1002</v>
      </c>
      <c r="Y1057">
        <v>1002.1</v>
      </c>
      <c r="Z1057">
        <v>1002</v>
      </c>
      <c r="AA1057">
        <v>2</v>
      </c>
      <c r="AB1057">
        <v>122</v>
      </c>
      <c r="AC1057">
        <v>4.4000000000000004</v>
      </c>
      <c r="AD1057">
        <v>-3.54</v>
      </c>
      <c r="AE1057">
        <v>0</v>
      </c>
    </row>
    <row r="1058" spans="1:31" x14ac:dyDescent="0.2">
      <c r="A1058" t="s">
        <v>37</v>
      </c>
      <c r="B1058" s="17">
        <v>42869.041666666664</v>
      </c>
      <c r="C1058">
        <f>(D1058+E1058)/2</f>
        <v>25.75</v>
      </c>
      <c r="D1058">
        <v>26.1</v>
      </c>
      <c r="E1058">
        <v>25.4</v>
      </c>
      <c r="F1058">
        <v>76</v>
      </c>
      <c r="G1058">
        <v>-3.54</v>
      </c>
      <c r="H1058" s="19">
        <f t="shared" si="16"/>
        <v>-3.5400000000000002E-3</v>
      </c>
      <c r="I1058">
        <v>96</v>
      </c>
      <c r="S1058">
        <v>76</v>
      </c>
      <c r="T1058">
        <v>73</v>
      </c>
      <c r="U1058">
        <v>20.9</v>
      </c>
      <c r="V1058">
        <v>21</v>
      </c>
      <c r="W1058">
        <v>20.6</v>
      </c>
      <c r="X1058">
        <v>1002</v>
      </c>
      <c r="Y1058">
        <v>1002</v>
      </c>
      <c r="Z1058">
        <v>1001.7</v>
      </c>
      <c r="AA1058">
        <v>2.1</v>
      </c>
      <c r="AB1058">
        <v>96</v>
      </c>
      <c r="AC1058">
        <v>5.0999999999999996</v>
      </c>
      <c r="AD1058">
        <v>-3.54</v>
      </c>
      <c r="AE1058">
        <v>0</v>
      </c>
    </row>
    <row r="1059" spans="1:31" x14ac:dyDescent="0.2">
      <c r="A1059" t="s">
        <v>37</v>
      </c>
      <c r="B1059" s="17">
        <v>42869</v>
      </c>
      <c r="C1059">
        <f>(D1059+E1059)/2</f>
        <v>25.25</v>
      </c>
      <c r="D1059">
        <v>25.7</v>
      </c>
      <c r="E1059">
        <v>24.8</v>
      </c>
      <c r="F1059">
        <v>75</v>
      </c>
      <c r="G1059">
        <v>-3.54</v>
      </c>
      <c r="H1059" s="19">
        <f t="shared" si="16"/>
        <v>-3.5400000000000002E-3</v>
      </c>
      <c r="I1059">
        <v>104</v>
      </c>
      <c r="S1059">
        <v>81</v>
      </c>
      <c r="T1059">
        <v>75</v>
      </c>
      <c r="U1059">
        <v>20.9</v>
      </c>
      <c r="V1059">
        <v>21.4</v>
      </c>
      <c r="W1059">
        <v>20.9</v>
      </c>
      <c r="X1059">
        <v>1001.7</v>
      </c>
      <c r="Y1059">
        <v>1001.7</v>
      </c>
      <c r="Z1059">
        <v>1001</v>
      </c>
      <c r="AA1059">
        <v>2.1</v>
      </c>
      <c r="AB1059">
        <v>104</v>
      </c>
      <c r="AC1059">
        <v>4.0999999999999996</v>
      </c>
      <c r="AD1059">
        <v>-3.54</v>
      </c>
      <c r="AE1059">
        <v>0</v>
      </c>
    </row>
    <row r="1060" spans="1:31" x14ac:dyDescent="0.2">
      <c r="A1060" t="s">
        <v>37</v>
      </c>
      <c r="B1060" s="17">
        <v>42870.958333333336</v>
      </c>
      <c r="C1060">
        <f>(D1060+E1060)/2</f>
        <v>26.25</v>
      </c>
      <c r="D1060">
        <v>26.5</v>
      </c>
      <c r="E1060">
        <v>26</v>
      </c>
      <c r="F1060">
        <v>78</v>
      </c>
      <c r="G1060">
        <v>-3.54</v>
      </c>
      <c r="H1060" s="19">
        <f t="shared" si="16"/>
        <v>-3.5400000000000002E-3</v>
      </c>
      <c r="I1060">
        <v>117</v>
      </c>
      <c r="S1060">
        <v>78</v>
      </c>
      <c r="T1060">
        <v>77</v>
      </c>
      <c r="U1060">
        <v>21.9</v>
      </c>
      <c r="V1060">
        <v>22.3</v>
      </c>
      <c r="W1060">
        <v>21.7</v>
      </c>
      <c r="X1060">
        <v>1001.3</v>
      </c>
      <c r="Y1060">
        <v>1001.3</v>
      </c>
      <c r="Z1060">
        <v>1000.8</v>
      </c>
      <c r="AA1060">
        <v>2.1</v>
      </c>
      <c r="AB1060">
        <v>117</v>
      </c>
      <c r="AC1060">
        <v>5.5</v>
      </c>
      <c r="AD1060">
        <v>-3.54</v>
      </c>
      <c r="AE1060">
        <v>0</v>
      </c>
    </row>
    <row r="1061" spans="1:31" x14ac:dyDescent="0.2">
      <c r="A1061" t="s">
        <v>37</v>
      </c>
      <c r="B1061" s="17">
        <v>42870.916666666664</v>
      </c>
      <c r="C1061">
        <f>(D1061+E1061)/2</f>
        <v>26.85</v>
      </c>
      <c r="D1061">
        <v>27.2</v>
      </c>
      <c r="E1061">
        <v>26.5</v>
      </c>
      <c r="F1061">
        <v>77</v>
      </c>
      <c r="G1061">
        <v>-3.54</v>
      </c>
      <c r="H1061" s="19">
        <f t="shared" si="16"/>
        <v>-3.5400000000000002E-3</v>
      </c>
      <c r="I1061">
        <v>111</v>
      </c>
      <c r="S1061">
        <v>77</v>
      </c>
      <c r="T1061">
        <v>72</v>
      </c>
      <c r="U1061">
        <v>22.2</v>
      </c>
      <c r="V1061">
        <v>22.3</v>
      </c>
      <c r="W1061">
        <v>21.5</v>
      </c>
      <c r="X1061">
        <v>1000.8</v>
      </c>
      <c r="Y1061">
        <v>1000.9</v>
      </c>
      <c r="Z1061">
        <v>1000.3</v>
      </c>
      <c r="AA1061">
        <v>3</v>
      </c>
      <c r="AB1061">
        <v>111</v>
      </c>
      <c r="AC1061">
        <v>6.6</v>
      </c>
      <c r="AD1061">
        <v>-3.54</v>
      </c>
      <c r="AE1061">
        <v>0</v>
      </c>
    </row>
    <row r="1062" spans="1:31" x14ac:dyDescent="0.2">
      <c r="A1062" t="s">
        <v>37</v>
      </c>
      <c r="B1062" s="17">
        <v>42870.875</v>
      </c>
      <c r="C1062">
        <f>(D1062+E1062)/2</f>
        <v>27.799999999999997</v>
      </c>
      <c r="D1062">
        <v>28.4</v>
      </c>
      <c r="E1062">
        <v>27.2</v>
      </c>
      <c r="F1062">
        <v>72</v>
      </c>
      <c r="G1062">
        <v>32.01</v>
      </c>
      <c r="H1062" s="19">
        <f t="shared" si="16"/>
        <v>3.2009999999999997E-2</v>
      </c>
      <c r="I1062">
        <v>96</v>
      </c>
      <c r="S1062">
        <v>73</v>
      </c>
      <c r="T1062">
        <v>71</v>
      </c>
      <c r="U1062">
        <v>21.7</v>
      </c>
      <c r="V1062">
        <v>22.7</v>
      </c>
      <c r="W1062">
        <v>21.7</v>
      </c>
      <c r="X1062">
        <v>1000.3</v>
      </c>
      <c r="Y1062">
        <v>1000.3</v>
      </c>
      <c r="Z1062">
        <v>999.9</v>
      </c>
      <c r="AA1062">
        <v>3.5</v>
      </c>
      <c r="AB1062">
        <v>96</v>
      </c>
      <c r="AC1062">
        <v>7.5</v>
      </c>
      <c r="AD1062">
        <v>32.01</v>
      </c>
      <c r="AE1062">
        <v>0</v>
      </c>
    </row>
    <row r="1063" spans="1:31" x14ac:dyDescent="0.2">
      <c r="A1063" t="s">
        <v>37</v>
      </c>
      <c r="B1063" s="17">
        <v>42870.833333333336</v>
      </c>
      <c r="C1063">
        <f>(D1063+E1063)/2</f>
        <v>29.25</v>
      </c>
      <c r="D1063">
        <v>30.1</v>
      </c>
      <c r="E1063">
        <v>28.4</v>
      </c>
      <c r="F1063">
        <v>72</v>
      </c>
      <c r="G1063">
        <v>352.7</v>
      </c>
      <c r="H1063" s="19">
        <f t="shared" si="16"/>
        <v>0.35270000000000001</v>
      </c>
      <c r="I1063">
        <v>91</v>
      </c>
      <c r="S1063">
        <v>72</v>
      </c>
      <c r="T1063">
        <v>65</v>
      </c>
      <c r="U1063">
        <v>22.8</v>
      </c>
      <c r="V1063">
        <v>23</v>
      </c>
      <c r="W1063">
        <v>22.5</v>
      </c>
      <c r="X1063">
        <v>999.9</v>
      </c>
      <c r="Y1063">
        <v>999.9</v>
      </c>
      <c r="Z1063">
        <v>999.6</v>
      </c>
      <c r="AA1063">
        <v>4</v>
      </c>
      <c r="AB1063">
        <v>91</v>
      </c>
      <c r="AC1063">
        <v>9.3000000000000007</v>
      </c>
      <c r="AD1063">
        <v>352.7</v>
      </c>
      <c r="AE1063">
        <v>0</v>
      </c>
    </row>
    <row r="1064" spans="1:31" x14ac:dyDescent="0.2">
      <c r="A1064" t="s">
        <v>37</v>
      </c>
      <c r="B1064" s="17">
        <v>42870.791666666664</v>
      </c>
      <c r="C1064">
        <f>(D1064+E1064)/2</f>
        <v>30.75</v>
      </c>
      <c r="D1064">
        <v>31.6</v>
      </c>
      <c r="E1064">
        <v>29.9</v>
      </c>
      <c r="F1064">
        <v>66</v>
      </c>
      <c r="G1064">
        <v>1165</v>
      </c>
      <c r="H1064" s="19">
        <f t="shared" si="16"/>
        <v>1.165</v>
      </c>
      <c r="I1064">
        <v>80</v>
      </c>
      <c r="S1064">
        <v>67</v>
      </c>
      <c r="T1064">
        <v>62</v>
      </c>
      <c r="U1064">
        <v>23.1</v>
      </c>
      <c r="V1064">
        <v>23.9</v>
      </c>
      <c r="W1064">
        <v>22.7</v>
      </c>
      <c r="X1064">
        <v>999.6</v>
      </c>
      <c r="Y1064">
        <v>999.6</v>
      </c>
      <c r="Z1064">
        <v>999.4</v>
      </c>
      <c r="AA1064">
        <v>5.4</v>
      </c>
      <c r="AB1064">
        <v>80</v>
      </c>
      <c r="AC1064" t="s">
        <v>401</v>
      </c>
      <c r="AD1064">
        <v>1165</v>
      </c>
      <c r="AE1064">
        <v>0</v>
      </c>
    </row>
    <row r="1065" spans="1:31" x14ac:dyDescent="0.2">
      <c r="A1065" t="s">
        <v>37</v>
      </c>
      <c r="B1065" s="17">
        <v>42870.75</v>
      </c>
      <c r="C1065">
        <f>(D1065+E1065)/2</f>
        <v>31.75</v>
      </c>
      <c r="D1065">
        <v>32.5</v>
      </c>
      <c r="E1065">
        <v>31</v>
      </c>
      <c r="F1065">
        <v>62</v>
      </c>
      <c r="G1065">
        <v>2217</v>
      </c>
      <c r="H1065" s="19">
        <f t="shared" si="16"/>
        <v>2.2170000000000001</v>
      </c>
      <c r="I1065" t="s">
        <v>401</v>
      </c>
      <c r="S1065">
        <v>62</v>
      </c>
      <c r="T1065">
        <v>55</v>
      </c>
      <c r="U1065">
        <v>23.3</v>
      </c>
      <c r="V1065">
        <v>23.3</v>
      </c>
      <c r="W1065">
        <v>21.9</v>
      </c>
      <c r="X1065">
        <v>999.4</v>
      </c>
      <c r="Y1065">
        <v>999.8</v>
      </c>
      <c r="Z1065">
        <v>999.4</v>
      </c>
      <c r="AA1065" t="s">
        <v>401</v>
      </c>
      <c r="AB1065" t="s">
        <v>401</v>
      </c>
      <c r="AC1065" t="s">
        <v>401</v>
      </c>
      <c r="AD1065">
        <v>2217</v>
      </c>
      <c r="AE1065">
        <v>0</v>
      </c>
    </row>
    <row r="1066" spans="1:31" x14ac:dyDescent="0.2">
      <c r="A1066" t="s">
        <v>37</v>
      </c>
      <c r="B1066" s="17">
        <v>42870.708333333336</v>
      </c>
      <c r="C1066">
        <f>(D1066+E1066)/2</f>
        <v>31.5</v>
      </c>
      <c r="D1066">
        <v>32.200000000000003</v>
      </c>
      <c r="E1066">
        <v>30.8</v>
      </c>
      <c r="F1066">
        <v>58</v>
      </c>
      <c r="G1066">
        <v>1598</v>
      </c>
      <c r="H1066" s="19">
        <f t="shared" si="16"/>
        <v>1.5980000000000001</v>
      </c>
      <c r="I1066" t="s">
        <v>401</v>
      </c>
      <c r="S1066">
        <v>61</v>
      </c>
      <c r="T1066">
        <v>57</v>
      </c>
      <c r="U1066">
        <v>22.7</v>
      </c>
      <c r="V1066">
        <v>23</v>
      </c>
      <c r="W1066">
        <v>21.8</v>
      </c>
      <c r="X1066">
        <v>999.8</v>
      </c>
      <c r="Y1066">
        <v>1000.5</v>
      </c>
      <c r="Z1066">
        <v>999.8</v>
      </c>
      <c r="AA1066" t="s">
        <v>401</v>
      </c>
      <c r="AB1066" t="s">
        <v>401</v>
      </c>
      <c r="AC1066" t="s">
        <v>401</v>
      </c>
      <c r="AD1066">
        <v>1598</v>
      </c>
      <c r="AE1066">
        <v>0</v>
      </c>
    </row>
    <row r="1067" spans="1:31" x14ac:dyDescent="0.2">
      <c r="A1067" t="s">
        <v>37</v>
      </c>
      <c r="B1067" s="17">
        <v>42870.666666666664</v>
      </c>
      <c r="C1067">
        <f>(D1067+E1067)/2</f>
        <v>31.950000000000003</v>
      </c>
      <c r="D1067">
        <v>33.1</v>
      </c>
      <c r="E1067">
        <v>30.8</v>
      </c>
      <c r="F1067">
        <v>58</v>
      </c>
      <c r="G1067">
        <v>2814</v>
      </c>
      <c r="H1067" s="19">
        <f t="shared" si="16"/>
        <v>2.8140000000000001</v>
      </c>
      <c r="I1067" t="s">
        <v>401</v>
      </c>
      <c r="S1067">
        <v>64</v>
      </c>
      <c r="T1067">
        <v>54</v>
      </c>
      <c r="U1067">
        <v>22.1</v>
      </c>
      <c r="V1067">
        <v>23.9</v>
      </c>
      <c r="W1067">
        <v>21.8</v>
      </c>
      <c r="X1067">
        <v>1000.5</v>
      </c>
      <c r="Y1067">
        <v>1001.2</v>
      </c>
      <c r="Z1067">
        <v>1000.5</v>
      </c>
      <c r="AA1067" t="s">
        <v>401</v>
      </c>
      <c r="AB1067" t="s">
        <v>401</v>
      </c>
      <c r="AC1067" t="s">
        <v>401</v>
      </c>
      <c r="AD1067">
        <v>2814</v>
      </c>
      <c r="AE1067">
        <v>0</v>
      </c>
    </row>
    <row r="1068" spans="1:31" x14ac:dyDescent="0.2">
      <c r="A1068" t="s">
        <v>37</v>
      </c>
      <c r="B1068" s="17">
        <v>42870.625</v>
      </c>
      <c r="C1068">
        <f>(D1068+E1068)/2</f>
        <v>31.5</v>
      </c>
      <c r="D1068">
        <v>32.200000000000003</v>
      </c>
      <c r="E1068">
        <v>30.8</v>
      </c>
      <c r="F1068">
        <v>60</v>
      </c>
      <c r="G1068">
        <v>3258</v>
      </c>
      <c r="H1068" s="19">
        <f t="shared" si="16"/>
        <v>3.258</v>
      </c>
      <c r="I1068">
        <v>101</v>
      </c>
      <c r="S1068">
        <v>63</v>
      </c>
      <c r="T1068">
        <v>59</v>
      </c>
      <c r="U1068">
        <v>22.8</v>
      </c>
      <c r="V1068">
        <v>23.8</v>
      </c>
      <c r="W1068">
        <v>22.1</v>
      </c>
      <c r="X1068">
        <v>1001.2</v>
      </c>
      <c r="Y1068">
        <v>1002</v>
      </c>
      <c r="Z1068">
        <v>1001.2</v>
      </c>
      <c r="AA1068">
        <v>3.9</v>
      </c>
      <c r="AB1068">
        <v>101</v>
      </c>
      <c r="AC1068">
        <v>8.5</v>
      </c>
      <c r="AD1068">
        <v>3258</v>
      </c>
      <c r="AE1068">
        <v>0</v>
      </c>
    </row>
    <row r="1069" spans="1:31" x14ac:dyDescent="0.2">
      <c r="A1069" t="s">
        <v>37</v>
      </c>
      <c r="B1069" s="17">
        <v>42870.583333333336</v>
      </c>
      <c r="C1069">
        <f>(D1069+E1069)/2</f>
        <v>30.65</v>
      </c>
      <c r="D1069">
        <v>31.8</v>
      </c>
      <c r="E1069">
        <v>29.5</v>
      </c>
      <c r="F1069">
        <v>62</v>
      </c>
      <c r="G1069">
        <v>2916</v>
      </c>
      <c r="H1069" s="19">
        <f t="shared" si="16"/>
        <v>2.9159999999999999</v>
      </c>
      <c r="I1069">
        <v>107</v>
      </c>
      <c r="S1069">
        <v>70</v>
      </c>
      <c r="T1069">
        <v>60</v>
      </c>
      <c r="U1069">
        <v>23.3</v>
      </c>
      <c r="V1069">
        <v>24.1</v>
      </c>
      <c r="W1069">
        <v>22.8</v>
      </c>
      <c r="X1069">
        <v>1002</v>
      </c>
      <c r="Y1069">
        <v>1002.5</v>
      </c>
      <c r="Z1069">
        <v>1002</v>
      </c>
      <c r="AA1069">
        <v>4.7</v>
      </c>
      <c r="AB1069">
        <v>107</v>
      </c>
      <c r="AC1069">
        <v>7.8</v>
      </c>
      <c r="AD1069">
        <v>2916</v>
      </c>
      <c r="AE1069">
        <v>0</v>
      </c>
    </row>
    <row r="1070" spans="1:31" x14ac:dyDescent="0.2">
      <c r="A1070" t="s">
        <v>37</v>
      </c>
      <c r="B1070" s="17">
        <v>42870.541666666664</v>
      </c>
      <c r="C1070">
        <f>(D1070+E1070)/2</f>
        <v>29.45</v>
      </c>
      <c r="D1070">
        <v>30.2</v>
      </c>
      <c r="E1070">
        <v>28.7</v>
      </c>
      <c r="F1070">
        <v>69</v>
      </c>
      <c r="G1070">
        <v>2099</v>
      </c>
      <c r="H1070" s="19">
        <f t="shared" si="16"/>
        <v>2.0990000000000002</v>
      </c>
      <c r="I1070">
        <v>103</v>
      </c>
      <c r="S1070">
        <v>72</v>
      </c>
      <c r="T1070">
        <v>66</v>
      </c>
      <c r="U1070">
        <v>23.3</v>
      </c>
      <c r="V1070">
        <v>23.8</v>
      </c>
      <c r="W1070">
        <v>22.6</v>
      </c>
      <c r="X1070">
        <v>1002.5</v>
      </c>
      <c r="Y1070">
        <v>1002.5</v>
      </c>
      <c r="Z1070">
        <v>1002.4</v>
      </c>
      <c r="AA1070">
        <v>3.9</v>
      </c>
      <c r="AB1070">
        <v>103</v>
      </c>
      <c r="AC1070">
        <v>7.8</v>
      </c>
      <c r="AD1070">
        <v>2099</v>
      </c>
      <c r="AE1070">
        <v>0</v>
      </c>
    </row>
    <row r="1071" spans="1:31" x14ac:dyDescent="0.2">
      <c r="A1071" t="s">
        <v>37</v>
      </c>
      <c r="B1071" s="17">
        <v>42870.5</v>
      </c>
      <c r="C1071">
        <f>(D1071+E1071)/2</f>
        <v>28.799999999999997</v>
      </c>
      <c r="D1071">
        <v>29.4</v>
      </c>
      <c r="E1071">
        <v>28.2</v>
      </c>
      <c r="F1071">
        <v>71</v>
      </c>
      <c r="G1071">
        <v>1861</v>
      </c>
      <c r="H1071" s="19">
        <f t="shared" si="16"/>
        <v>1.861</v>
      </c>
      <c r="I1071">
        <v>119</v>
      </c>
      <c r="S1071">
        <v>73</v>
      </c>
      <c r="T1071">
        <v>69</v>
      </c>
      <c r="U1071">
        <v>23.5</v>
      </c>
      <c r="V1071">
        <v>23.6</v>
      </c>
      <c r="W1071">
        <v>22.3</v>
      </c>
      <c r="X1071">
        <v>1002.4</v>
      </c>
      <c r="Y1071">
        <v>1002.5</v>
      </c>
      <c r="Z1071">
        <v>1002.1</v>
      </c>
      <c r="AA1071">
        <v>3.8</v>
      </c>
      <c r="AB1071">
        <v>119</v>
      </c>
      <c r="AC1071">
        <v>7.9</v>
      </c>
      <c r="AD1071">
        <v>1861</v>
      </c>
      <c r="AE1071">
        <v>0</v>
      </c>
    </row>
    <row r="1072" spans="1:31" x14ac:dyDescent="0.2">
      <c r="A1072" t="s">
        <v>37</v>
      </c>
      <c r="B1072" s="17">
        <v>42870.458333333336</v>
      </c>
      <c r="C1072">
        <f>(D1072+E1072)/2</f>
        <v>27.75</v>
      </c>
      <c r="D1072">
        <v>28.6</v>
      </c>
      <c r="E1072">
        <v>26.9</v>
      </c>
      <c r="F1072">
        <v>72</v>
      </c>
      <c r="G1072">
        <v>1194</v>
      </c>
      <c r="H1072" s="19">
        <f t="shared" si="16"/>
        <v>1.194</v>
      </c>
      <c r="I1072">
        <v>106</v>
      </c>
      <c r="S1072">
        <v>77</v>
      </c>
      <c r="T1072">
        <v>71</v>
      </c>
      <c r="U1072">
        <v>23</v>
      </c>
      <c r="V1072">
        <v>23.1</v>
      </c>
      <c r="W1072">
        <v>22.4</v>
      </c>
      <c r="X1072">
        <v>1002.1</v>
      </c>
      <c r="Y1072">
        <v>1002.1</v>
      </c>
      <c r="Z1072">
        <v>1001.7</v>
      </c>
      <c r="AA1072">
        <v>4.5</v>
      </c>
      <c r="AB1072">
        <v>106</v>
      </c>
      <c r="AC1072">
        <v>7.8</v>
      </c>
      <c r="AD1072">
        <v>1194</v>
      </c>
      <c r="AE1072">
        <v>0</v>
      </c>
    </row>
    <row r="1073" spans="1:31" x14ac:dyDescent="0.2">
      <c r="A1073" t="s">
        <v>37</v>
      </c>
      <c r="B1073" s="17">
        <v>42870.416666666664</v>
      </c>
      <c r="C1073">
        <f>(D1073+E1073)/2</f>
        <v>26.75</v>
      </c>
      <c r="D1073">
        <v>27.5</v>
      </c>
      <c r="E1073">
        <v>26</v>
      </c>
      <c r="F1073">
        <v>75</v>
      </c>
      <c r="G1073">
        <v>273.3</v>
      </c>
      <c r="H1073" s="19">
        <f t="shared" si="16"/>
        <v>0.27329999999999999</v>
      </c>
      <c r="I1073">
        <v>121</v>
      </c>
      <c r="S1073">
        <v>83</v>
      </c>
      <c r="T1073">
        <v>75</v>
      </c>
      <c r="U1073">
        <v>22.5</v>
      </c>
      <c r="V1073">
        <v>22.9</v>
      </c>
      <c r="W1073">
        <v>22.5</v>
      </c>
      <c r="X1073">
        <v>1001.7</v>
      </c>
      <c r="Y1073">
        <v>1001.7</v>
      </c>
      <c r="Z1073">
        <v>1001.3</v>
      </c>
      <c r="AA1073">
        <v>2.9</v>
      </c>
      <c r="AB1073">
        <v>121</v>
      </c>
      <c r="AC1073">
        <v>7.1</v>
      </c>
      <c r="AD1073">
        <v>273.3</v>
      </c>
      <c r="AE1073">
        <v>0</v>
      </c>
    </row>
    <row r="1074" spans="1:31" x14ac:dyDescent="0.2">
      <c r="A1074" t="s">
        <v>37</v>
      </c>
      <c r="B1074" s="17">
        <v>42870.375</v>
      </c>
      <c r="C1074">
        <f>(D1074+E1074)/2</f>
        <v>25.9</v>
      </c>
      <c r="D1074">
        <v>26.1</v>
      </c>
      <c r="E1074">
        <v>25.7</v>
      </c>
      <c r="F1074">
        <v>83</v>
      </c>
      <c r="G1074">
        <v>14.79</v>
      </c>
      <c r="H1074" s="19">
        <f t="shared" si="16"/>
        <v>1.4789999999999999E-2</v>
      </c>
      <c r="I1074">
        <v>115</v>
      </c>
      <c r="S1074">
        <v>84</v>
      </c>
      <c r="T1074">
        <v>82</v>
      </c>
      <c r="U1074">
        <v>22.8</v>
      </c>
      <c r="V1074">
        <v>22.9</v>
      </c>
      <c r="W1074">
        <v>22.7</v>
      </c>
      <c r="X1074">
        <v>1001.3</v>
      </c>
      <c r="Y1074">
        <v>1001.3</v>
      </c>
      <c r="Z1074">
        <v>1000.9</v>
      </c>
      <c r="AA1074">
        <v>2.4</v>
      </c>
      <c r="AB1074">
        <v>115</v>
      </c>
      <c r="AC1074">
        <v>5.7</v>
      </c>
      <c r="AD1074">
        <v>14.79</v>
      </c>
      <c r="AE1074">
        <v>0</v>
      </c>
    </row>
    <row r="1075" spans="1:31" x14ac:dyDescent="0.2">
      <c r="A1075" t="s">
        <v>37</v>
      </c>
      <c r="B1075" s="17">
        <v>42870.333333333336</v>
      </c>
      <c r="C1075">
        <f>(D1075+E1075)/2</f>
        <v>25.9</v>
      </c>
      <c r="D1075">
        <v>26</v>
      </c>
      <c r="E1075">
        <v>25.8</v>
      </c>
      <c r="F1075">
        <v>83</v>
      </c>
      <c r="G1075">
        <v>-3.54</v>
      </c>
      <c r="H1075" s="19">
        <f t="shared" si="16"/>
        <v>-3.5400000000000002E-3</v>
      </c>
      <c r="I1075">
        <v>113</v>
      </c>
      <c r="S1075">
        <v>84</v>
      </c>
      <c r="T1075">
        <v>83</v>
      </c>
      <c r="U1075">
        <v>22.8</v>
      </c>
      <c r="V1075">
        <v>23</v>
      </c>
      <c r="W1075">
        <v>22.8</v>
      </c>
      <c r="X1075">
        <v>1000.9</v>
      </c>
      <c r="Y1075">
        <v>1000.9</v>
      </c>
      <c r="Z1075">
        <v>1000.6</v>
      </c>
      <c r="AA1075">
        <v>2.4</v>
      </c>
      <c r="AB1075">
        <v>113</v>
      </c>
      <c r="AC1075">
        <v>5.4</v>
      </c>
      <c r="AD1075">
        <v>-3.54</v>
      </c>
      <c r="AE1075">
        <v>0</v>
      </c>
    </row>
    <row r="1076" spans="1:31" x14ac:dyDescent="0.2">
      <c r="A1076" t="s">
        <v>37</v>
      </c>
      <c r="B1076" s="17">
        <v>42870.291666666664</v>
      </c>
      <c r="C1076">
        <f>(D1076+E1076)/2</f>
        <v>26.05</v>
      </c>
      <c r="D1076">
        <v>26.1</v>
      </c>
      <c r="E1076">
        <v>26</v>
      </c>
      <c r="F1076">
        <v>83</v>
      </c>
      <c r="G1076">
        <v>-3.53</v>
      </c>
      <c r="H1076" s="19">
        <f t="shared" si="16"/>
        <v>-3.5299999999999997E-3</v>
      </c>
      <c r="I1076">
        <v>105</v>
      </c>
      <c r="S1076">
        <v>83</v>
      </c>
      <c r="T1076">
        <v>82</v>
      </c>
      <c r="U1076">
        <v>23</v>
      </c>
      <c r="V1076">
        <v>23</v>
      </c>
      <c r="W1076">
        <v>22.8</v>
      </c>
      <c r="X1076">
        <v>1000.6</v>
      </c>
      <c r="Y1076">
        <v>1000.6</v>
      </c>
      <c r="Z1076">
        <v>1000.5</v>
      </c>
      <c r="AA1076">
        <v>3.2</v>
      </c>
      <c r="AB1076">
        <v>105</v>
      </c>
      <c r="AC1076">
        <v>5.4</v>
      </c>
      <c r="AD1076">
        <v>-3.53</v>
      </c>
      <c r="AE1076">
        <v>0</v>
      </c>
    </row>
    <row r="1077" spans="1:31" x14ac:dyDescent="0.2">
      <c r="A1077" t="s">
        <v>37</v>
      </c>
      <c r="B1077" s="17">
        <v>42870.25</v>
      </c>
      <c r="C1077">
        <f>(D1077+E1077)/2</f>
        <v>26.049999999999997</v>
      </c>
      <c r="D1077">
        <v>26.2</v>
      </c>
      <c r="E1077">
        <v>25.9</v>
      </c>
      <c r="F1077">
        <v>83</v>
      </c>
      <c r="G1077">
        <v>-3.54</v>
      </c>
      <c r="H1077" s="19">
        <f t="shared" si="16"/>
        <v>-3.5400000000000002E-3</v>
      </c>
      <c r="I1077">
        <v>109</v>
      </c>
      <c r="S1077">
        <v>83</v>
      </c>
      <c r="T1077">
        <v>82</v>
      </c>
      <c r="U1077">
        <v>22.9</v>
      </c>
      <c r="V1077">
        <v>23</v>
      </c>
      <c r="W1077">
        <v>22.7</v>
      </c>
      <c r="X1077">
        <v>1000.6</v>
      </c>
      <c r="Y1077">
        <v>1000.9</v>
      </c>
      <c r="Z1077">
        <v>1000.5</v>
      </c>
      <c r="AA1077">
        <v>3</v>
      </c>
      <c r="AB1077">
        <v>109</v>
      </c>
      <c r="AC1077">
        <v>6.9</v>
      </c>
      <c r="AD1077">
        <v>-3.54</v>
      </c>
      <c r="AE1077">
        <v>0</v>
      </c>
    </row>
    <row r="1078" spans="1:31" x14ac:dyDescent="0.2">
      <c r="A1078" t="s">
        <v>37</v>
      </c>
      <c r="B1078" s="17">
        <v>42870.208333333336</v>
      </c>
      <c r="C1078">
        <f>(D1078+E1078)/2</f>
        <v>26</v>
      </c>
      <c r="D1078">
        <v>26.1</v>
      </c>
      <c r="E1078">
        <v>25.9</v>
      </c>
      <c r="F1078">
        <v>82</v>
      </c>
      <c r="G1078">
        <v>-3.54</v>
      </c>
      <c r="H1078" s="19">
        <f t="shared" si="16"/>
        <v>-3.5400000000000002E-3</v>
      </c>
      <c r="I1078">
        <v>105</v>
      </c>
      <c r="S1078">
        <v>84</v>
      </c>
      <c r="T1078">
        <v>82</v>
      </c>
      <c r="U1078">
        <v>22.7</v>
      </c>
      <c r="V1078">
        <v>22.9</v>
      </c>
      <c r="W1078">
        <v>22.7</v>
      </c>
      <c r="X1078">
        <v>1000.9</v>
      </c>
      <c r="Y1078">
        <v>1001.2</v>
      </c>
      <c r="Z1078">
        <v>1000.9</v>
      </c>
      <c r="AA1078">
        <v>3.4</v>
      </c>
      <c r="AB1078">
        <v>105</v>
      </c>
      <c r="AC1078">
        <v>7.1</v>
      </c>
      <c r="AD1078">
        <v>-3.54</v>
      </c>
      <c r="AE1078">
        <v>0</v>
      </c>
    </row>
    <row r="1079" spans="1:31" x14ac:dyDescent="0.2">
      <c r="A1079" t="s">
        <v>37</v>
      </c>
      <c r="B1079" s="17">
        <v>42870.166666666664</v>
      </c>
      <c r="C1079">
        <f>(D1079+E1079)/2</f>
        <v>25.950000000000003</v>
      </c>
      <c r="D1079">
        <v>26.1</v>
      </c>
      <c r="E1079">
        <v>25.8</v>
      </c>
      <c r="F1079">
        <v>84</v>
      </c>
      <c r="G1079">
        <v>-3.54</v>
      </c>
      <c r="H1079" s="19">
        <f t="shared" si="16"/>
        <v>-3.5400000000000002E-3</v>
      </c>
      <c r="I1079">
        <v>99</v>
      </c>
      <c r="S1079">
        <v>84</v>
      </c>
      <c r="T1079">
        <v>81</v>
      </c>
      <c r="U1079">
        <v>22.9</v>
      </c>
      <c r="V1079">
        <v>22.9</v>
      </c>
      <c r="W1079">
        <v>22.4</v>
      </c>
      <c r="X1079">
        <v>1001.2</v>
      </c>
      <c r="Y1079">
        <v>1001.5</v>
      </c>
      <c r="Z1079">
        <v>1001.2</v>
      </c>
      <c r="AA1079">
        <v>3.6</v>
      </c>
      <c r="AB1079">
        <v>99</v>
      </c>
      <c r="AC1079">
        <v>6.3</v>
      </c>
      <c r="AD1079">
        <v>-3.54</v>
      </c>
      <c r="AE1079">
        <v>0</v>
      </c>
    </row>
    <row r="1080" spans="1:31" x14ac:dyDescent="0.2">
      <c r="A1080" t="s">
        <v>37</v>
      </c>
      <c r="B1080" s="17">
        <v>42870.125</v>
      </c>
      <c r="C1080">
        <f>(D1080+E1080)/2</f>
        <v>26.1</v>
      </c>
      <c r="D1080">
        <v>26.2</v>
      </c>
      <c r="E1080">
        <v>26</v>
      </c>
      <c r="F1080">
        <v>81</v>
      </c>
      <c r="G1080">
        <v>-3.54</v>
      </c>
      <c r="H1080" s="19">
        <f t="shared" si="16"/>
        <v>-3.5400000000000002E-3</v>
      </c>
      <c r="I1080">
        <v>107</v>
      </c>
      <c r="S1080">
        <v>83</v>
      </c>
      <c r="T1080">
        <v>80</v>
      </c>
      <c r="U1080">
        <v>22.5</v>
      </c>
      <c r="V1080">
        <v>23</v>
      </c>
      <c r="W1080">
        <v>22.4</v>
      </c>
      <c r="X1080">
        <v>1001.5</v>
      </c>
      <c r="Y1080">
        <v>1002.1</v>
      </c>
      <c r="Z1080">
        <v>1001.5</v>
      </c>
      <c r="AA1080">
        <v>3.1</v>
      </c>
      <c r="AB1080">
        <v>107</v>
      </c>
      <c r="AC1080">
        <v>6.5</v>
      </c>
      <c r="AD1080">
        <v>-3.54</v>
      </c>
      <c r="AE1080">
        <v>0</v>
      </c>
    </row>
    <row r="1081" spans="1:31" x14ac:dyDescent="0.2">
      <c r="A1081" t="s">
        <v>37</v>
      </c>
      <c r="B1081" s="17">
        <v>42870.083333333336</v>
      </c>
      <c r="C1081">
        <f>(D1081+E1081)/2</f>
        <v>26.15</v>
      </c>
      <c r="D1081">
        <v>26.2</v>
      </c>
      <c r="E1081">
        <v>26.1</v>
      </c>
      <c r="F1081">
        <v>82</v>
      </c>
      <c r="G1081">
        <v>-3.54</v>
      </c>
      <c r="H1081" s="19">
        <f t="shared" si="16"/>
        <v>-3.5400000000000002E-3</v>
      </c>
      <c r="I1081">
        <v>114</v>
      </c>
      <c r="S1081">
        <v>82</v>
      </c>
      <c r="T1081">
        <v>81</v>
      </c>
      <c r="U1081">
        <v>22.9</v>
      </c>
      <c r="V1081">
        <v>22.9</v>
      </c>
      <c r="W1081">
        <v>22.6</v>
      </c>
      <c r="X1081">
        <v>1002.1</v>
      </c>
      <c r="Y1081">
        <v>1002.3</v>
      </c>
      <c r="Z1081">
        <v>1002.1</v>
      </c>
      <c r="AA1081">
        <v>2.8</v>
      </c>
      <c r="AB1081">
        <v>114</v>
      </c>
      <c r="AC1081">
        <v>4.8</v>
      </c>
      <c r="AD1081">
        <v>-3.54</v>
      </c>
      <c r="AE1081">
        <v>0</v>
      </c>
    </row>
    <row r="1082" spans="1:31" x14ac:dyDescent="0.2">
      <c r="A1082" t="s">
        <v>37</v>
      </c>
      <c r="B1082" s="17">
        <v>42870.041666666664</v>
      </c>
      <c r="C1082">
        <f>(D1082+E1082)/2</f>
        <v>26.049999999999997</v>
      </c>
      <c r="D1082">
        <v>26.2</v>
      </c>
      <c r="E1082">
        <v>25.9</v>
      </c>
      <c r="F1082">
        <v>82</v>
      </c>
      <c r="G1082">
        <v>-3.54</v>
      </c>
      <c r="H1082" s="19">
        <f t="shared" si="16"/>
        <v>-3.5400000000000002E-3</v>
      </c>
      <c r="I1082">
        <v>106</v>
      </c>
      <c r="S1082">
        <v>82</v>
      </c>
      <c r="T1082">
        <v>80</v>
      </c>
      <c r="U1082">
        <v>22.8</v>
      </c>
      <c r="V1082">
        <v>22.8</v>
      </c>
      <c r="W1082">
        <v>22.4</v>
      </c>
      <c r="X1082">
        <v>1002.1</v>
      </c>
      <c r="Y1082">
        <v>1002.2</v>
      </c>
      <c r="Z1082">
        <v>1001.9</v>
      </c>
      <c r="AA1082">
        <v>3.1</v>
      </c>
      <c r="AB1082">
        <v>106</v>
      </c>
      <c r="AC1082">
        <v>6</v>
      </c>
      <c r="AD1082">
        <v>-3.54</v>
      </c>
      <c r="AE1082">
        <v>0</v>
      </c>
    </row>
    <row r="1083" spans="1:31" x14ac:dyDescent="0.2">
      <c r="A1083" t="s">
        <v>37</v>
      </c>
      <c r="B1083" s="17">
        <v>42870</v>
      </c>
      <c r="C1083">
        <f>(D1083+E1083)/2</f>
        <v>26.2</v>
      </c>
      <c r="D1083">
        <v>26.4</v>
      </c>
      <c r="E1083">
        <v>26</v>
      </c>
      <c r="F1083">
        <v>82</v>
      </c>
      <c r="G1083">
        <v>-3.54</v>
      </c>
      <c r="H1083" s="19">
        <f t="shared" si="16"/>
        <v>-3.5400000000000002E-3</v>
      </c>
      <c r="I1083">
        <v>89</v>
      </c>
      <c r="S1083">
        <v>82</v>
      </c>
      <c r="T1083">
        <v>79</v>
      </c>
      <c r="U1083">
        <v>22.6</v>
      </c>
      <c r="V1083">
        <v>22.7</v>
      </c>
      <c r="W1083">
        <v>22.4</v>
      </c>
      <c r="X1083">
        <v>1001.9</v>
      </c>
      <c r="Y1083">
        <v>1001.9</v>
      </c>
      <c r="Z1083">
        <v>1001.4</v>
      </c>
      <c r="AA1083">
        <v>2.2999999999999998</v>
      </c>
      <c r="AB1083">
        <v>89</v>
      </c>
      <c r="AC1083">
        <v>6.8</v>
      </c>
      <c r="AD1083">
        <v>-3.54</v>
      </c>
      <c r="AE1083">
        <v>0</v>
      </c>
    </row>
    <row r="1084" spans="1:31" x14ac:dyDescent="0.2">
      <c r="A1084" t="s">
        <v>37</v>
      </c>
      <c r="B1084" s="17">
        <v>42871.958333333336</v>
      </c>
      <c r="C1084">
        <f>(D1084+E1084)/2</f>
        <v>26.85</v>
      </c>
      <c r="D1084">
        <v>27</v>
      </c>
      <c r="E1084">
        <v>26.7</v>
      </c>
      <c r="F1084">
        <v>77</v>
      </c>
      <c r="G1084">
        <v>-3.54</v>
      </c>
      <c r="H1084" s="19">
        <f t="shared" si="16"/>
        <v>-3.5400000000000002E-3</v>
      </c>
      <c r="I1084">
        <v>112</v>
      </c>
      <c r="S1084">
        <v>77</v>
      </c>
      <c r="T1084">
        <v>75</v>
      </c>
      <c r="U1084">
        <v>22.3</v>
      </c>
      <c r="V1084">
        <v>22.3</v>
      </c>
      <c r="W1084">
        <v>22.1</v>
      </c>
      <c r="X1084">
        <v>1000.9</v>
      </c>
      <c r="Y1084">
        <v>1000.9</v>
      </c>
      <c r="Z1084">
        <v>1000.3</v>
      </c>
      <c r="AA1084">
        <v>3.4</v>
      </c>
      <c r="AB1084">
        <v>112</v>
      </c>
      <c r="AC1084">
        <v>5.8</v>
      </c>
      <c r="AD1084">
        <v>-3.54</v>
      </c>
      <c r="AE1084">
        <v>0</v>
      </c>
    </row>
    <row r="1085" spans="1:31" x14ac:dyDescent="0.2">
      <c r="A1085" t="s">
        <v>37</v>
      </c>
      <c r="B1085" s="17">
        <v>42871.916666666664</v>
      </c>
      <c r="C1085">
        <f>(D1085+E1085)/2</f>
        <v>27.4</v>
      </c>
      <c r="D1085">
        <v>27.8</v>
      </c>
      <c r="E1085">
        <v>27</v>
      </c>
      <c r="F1085">
        <v>75</v>
      </c>
      <c r="G1085">
        <v>-3.54</v>
      </c>
      <c r="H1085" s="19">
        <f t="shared" si="16"/>
        <v>-3.5400000000000002E-3</v>
      </c>
      <c r="I1085">
        <v>98</v>
      </c>
      <c r="S1085">
        <v>75</v>
      </c>
      <c r="T1085">
        <v>72</v>
      </c>
      <c r="U1085">
        <v>22.1</v>
      </c>
      <c r="V1085">
        <v>22.6</v>
      </c>
      <c r="W1085">
        <v>22</v>
      </c>
      <c r="X1085">
        <v>1000.3</v>
      </c>
      <c r="Y1085">
        <v>1000.3</v>
      </c>
      <c r="Z1085">
        <v>999.8</v>
      </c>
      <c r="AA1085">
        <v>2.9</v>
      </c>
      <c r="AB1085">
        <v>98</v>
      </c>
      <c r="AC1085">
        <v>8.1999999999999993</v>
      </c>
      <c r="AD1085">
        <v>-3.54</v>
      </c>
      <c r="AE1085">
        <v>0</v>
      </c>
    </row>
    <row r="1086" spans="1:31" x14ac:dyDescent="0.2">
      <c r="A1086" t="s">
        <v>37</v>
      </c>
      <c r="B1086" s="17">
        <v>42871.875</v>
      </c>
      <c r="C1086">
        <f>(D1086+E1086)/2</f>
        <v>28.55</v>
      </c>
      <c r="D1086">
        <v>29.3</v>
      </c>
      <c r="E1086">
        <v>27.8</v>
      </c>
      <c r="F1086">
        <v>73</v>
      </c>
      <c r="G1086">
        <v>47.63</v>
      </c>
      <c r="H1086" s="19">
        <f t="shared" si="16"/>
        <v>4.7630000000000006E-2</v>
      </c>
      <c r="I1086">
        <v>93</v>
      </c>
      <c r="S1086">
        <v>74</v>
      </c>
      <c r="T1086">
        <v>66</v>
      </c>
      <c r="U1086">
        <v>22.6</v>
      </c>
      <c r="V1086">
        <v>22.8</v>
      </c>
      <c r="W1086">
        <v>22.3</v>
      </c>
      <c r="X1086">
        <v>999.9</v>
      </c>
      <c r="Y1086">
        <v>999.9</v>
      </c>
      <c r="Z1086">
        <v>999.4</v>
      </c>
      <c r="AA1086">
        <v>4.3</v>
      </c>
      <c r="AB1086">
        <v>93</v>
      </c>
      <c r="AC1086">
        <v>7.4</v>
      </c>
      <c r="AD1086">
        <v>47.63</v>
      </c>
      <c r="AE1086">
        <v>0</v>
      </c>
    </row>
    <row r="1087" spans="1:31" x14ac:dyDescent="0.2">
      <c r="A1087" t="s">
        <v>37</v>
      </c>
      <c r="B1087" s="17">
        <v>42871.833333333336</v>
      </c>
      <c r="C1087">
        <f>(D1087+E1087)/2</f>
        <v>30.1</v>
      </c>
      <c r="D1087">
        <v>30.9</v>
      </c>
      <c r="E1087">
        <v>29.3</v>
      </c>
      <c r="F1087">
        <v>66</v>
      </c>
      <c r="G1087">
        <v>651.4</v>
      </c>
      <c r="H1087" s="19">
        <f t="shared" si="16"/>
        <v>0.65139999999999998</v>
      </c>
      <c r="I1087">
        <v>93</v>
      </c>
      <c r="S1087">
        <v>66</v>
      </c>
      <c r="T1087">
        <v>61</v>
      </c>
      <c r="U1087">
        <v>22.2</v>
      </c>
      <c r="V1087">
        <v>22.9</v>
      </c>
      <c r="W1087">
        <v>21.8</v>
      </c>
      <c r="X1087">
        <v>999.4</v>
      </c>
      <c r="Y1087">
        <v>999.4</v>
      </c>
      <c r="Z1087">
        <v>999</v>
      </c>
      <c r="AA1087">
        <v>4.2</v>
      </c>
      <c r="AB1087">
        <v>93</v>
      </c>
      <c r="AC1087">
        <v>9.4</v>
      </c>
      <c r="AD1087">
        <v>651.4</v>
      </c>
      <c r="AE1087">
        <v>0</v>
      </c>
    </row>
    <row r="1088" spans="1:31" x14ac:dyDescent="0.2">
      <c r="A1088" t="s">
        <v>37</v>
      </c>
      <c r="B1088" s="17">
        <v>42871.791666666664</v>
      </c>
      <c r="C1088">
        <f>(D1088+E1088)/2</f>
        <v>31.5</v>
      </c>
      <c r="D1088">
        <v>32.200000000000003</v>
      </c>
      <c r="E1088">
        <v>30.8</v>
      </c>
      <c r="F1088">
        <v>61</v>
      </c>
      <c r="G1088">
        <v>1524</v>
      </c>
      <c r="H1088" s="19">
        <f t="shared" si="16"/>
        <v>1.524</v>
      </c>
      <c r="I1088">
        <v>84</v>
      </c>
      <c r="S1088">
        <v>61</v>
      </c>
      <c r="T1088">
        <v>55</v>
      </c>
      <c r="U1088">
        <v>22.5</v>
      </c>
      <c r="V1088">
        <v>22.7</v>
      </c>
      <c r="W1088">
        <v>21.6</v>
      </c>
      <c r="X1088">
        <v>999</v>
      </c>
      <c r="Y1088">
        <v>999.2</v>
      </c>
      <c r="Z1088">
        <v>999</v>
      </c>
      <c r="AA1088">
        <v>5</v>
      </c>
      <c r="AB1088">
        <v>84</v>
      </c>
      <c r="AC1088">
        <v>9.6999999999999993</v>
      </c>
      <c r="AD1088">
        <v>1524</v>
      </c>
      <c r="AE1088">
        <v>0</v>
      </c>
    </row>
    <row r="1089" spans="1:31" x14ac:dyDescent="0.2">
      <c r="A1089" t="s">
        <v>37</v>
      </c>
      <c r="B1089" s="17">
        <v>42871.75</v>
      </c>
      <c r="C1089">
        <f>(D1089+E1089)/2</f>
        <v>32.1</v>
      </c>
      <c r="D1089">
        <v>32.700000000000003</v>
      </c>
      <c r="E1089">
        <v>31.5</v>
      </c>
      <c r="F1089">
        <v>57</v>
      </c>
      <c r="G1089">
        <v>2165</v>
      </c>
      <c r="H1089" s="19">
        <f t="shared" si="16"/>
        <v>2.165</v>
      </c>
      <c r="I1089">
        <v>85</v>
      </c>
      <c r="S1089">
        <v>58</v>
      </c>
      <c r="T1089">
        <v>53</v>
      </c>
      <c r="U1089">
        <v>22.4</v>
      </c>
      <c r="V1089">
        <v>22.9</v>
      </c>
      <c r="W1089">
        <v>21.4</v>
      </c>
      <c r="X1089">
        <v>999.1</v>
      </c>
      <c r="Y1089">
        <v>999.6</v>
      </c>
      <c r="Z1089">
        <v>999.1</v>
      </c>
      <c r="AA1089">
        <v>5.7</v>
      </c>
      <c r="AB1089">
        <v>85</v>
      </c>
      <c r="AC1089">
        <v>10.8</v>
      </c>
      <c r="AD1089">
        <v>2165</v>
      </c>
      <c r="AE1089">
        <v>0</v>
      </c>
    </row>
    <row r="1090" spans="1:31" x14ac:dyDescent="0.2">
      <c r="A1090" t="s">
        <v>37</v>
      </c>
      <c r="B1090" s="17">
        <v>42871.708333333336</v>
      </c>
      <c r="C1090">
        <f>(D1090+E1090)/2</f>
        <v>32.25</v>
      </c>
      <c r="D1090">
        <v>32.9</v>
      </c>
      <c r="E1090">
        <v>31.6</v>
      </c>
      <c r="F1090">
        <v>54</v>
      </c>
      <c r="G1090">
        <v>2823</v>
      </c>
      <c r="H1090" s="19">
        <f t="shared" si="16"/>
        <v>2.823</v>
      </c>
      <c r="I1090">
        <v>102</v>
      </c>
      <c r="S1090">
        <v>60</v>
      </c>
      <c r="T1090">
        <v>53</v>
      </c>
      <c r="U1090">
        <v>21.8</v>
      </c>
      <c r="V1090">
        <v>23.7</v>
      </c>
      <c r="W1090">
        <v>21.6</v>
      </c>
      <c r="X1090">
        <v>999.6</v>
      </c>
      <c r="Y1090">
        <v>1000.4</v>
      </c>
      <c r="Z1090">
        <v>999.6</v>
      </c>
      <c r="AA1090">
        <v>5.5</v>
      </c>
      <c r="AB1090">
        <v>102</v>
      </c>
      <c r="AC1090">
        <v>10.8</v>
      </c>
      <c r="AD1090">
        <v>2823</v>
      </c>
      <c r="AE1090">
        <v>0</v>
      </c>
    </row>
    <row r="1091" spans="1:31" x14ac:dyDescent="0.2">
      <c r="A1091" t="s">
        <v>37</v>
      </c>
      <c r="B1091" s="17">
        <v>42871.666666666664</v>
      </c>
      <c r="C1091">
        <f>(D1091+E1091)/2</f>
        <v>32.049999999999997</v>
      </c>
      <c r="D1091">
        <v>32.799999999999997</v>
      </c>
      <c r="E1091">
        <v>31.3</v>
      </c>
      <c r="F1091">
        <v>60</v>
      </c>
      <c r="G1091">
        <v>2900</v>
      </c>
      <c r="H1091" s="19">
        <f t="shared" ref="H1091:H1154" si="17">G1091/1000</f>
        <v>2.9</v>
      </c>
      <c r="I1091">
        <v>94</v>
      </c>
      <c r="S1091">
        <v>62</v>
      </c>
      <c r="T1091">
        <v>55</v>
      </c>
      <c r="U1091">
        <v>24</v>
      </c>
      <c r="V1091">
        <v>24</v>
      </c>
      <c r="W1091">
        <v>21.9</v>
      </c>
      <c r="X1091">
        <v>1000.4</v>
      </c>
      <c r="Y1091">
        <v>1001.2</v>
      </c>
      <c r="Z1091">
        <v>1000.4</v>
      </c>
      <c r="AA1091">
        <v>5.8</v>
      </c>
      <c r="AB1091">
        <v>94</v>
      </c>
      <c r="AC1091">
        <v>10.4</v>
      </c>
      <c r="AD1091">
        <v>2900</v>
      </c>
      <c r="AE1091">
        <v>0</v>
      </c>
    </row>
    <row r="1092" spans="1:31" x14ac:dyDescent="0.2">
      <c r="A1092" t="s">
        <v>37</v>
      </c>
      <c r="B1092" s="17">
        <v>42871.625</v>
      </c>
      <c r="C1092">
        <f>(D1092+E1092)/2</f>
        <v>31.549999999999997</v>
      </c>
      <c r="D1092">
        <v>32.299999999999997</v>
      </c>
      <c r="E1092">
        <v>30.8</v>
      </c>
      <c r="F1092">
        <v>57</v>
      </c>
      <c r="G1092">
        <v>2948</v>
      </c>
      <c r="H1092" s="19">
        <f t="shared" si="17"/>
        <v>2.948</v>
      </c>
      <c r="I1092">
        <v>107</v>
      </c>
      <c r="S1092">
        <v>65</v>
      </c>
      <c r="T1092">
        <v>57</v>
      </c>
      <c r="U1092">
        <v>22.5</v>
      </c>
      <c r="V1092">
        <v>23.7</v>
      </c>
      <c r="W1092">
        <v>22.3</v>
      </c>
      <c r="X1092">
        <v>1001.1</v>
      </c>
      <c r="Y1092">
        <v>1001.9</v>
      </c>
      <c r="Z1092">
        <v>1001.1</v>
      </c>
      <c r="AA1092">
        <v>5</v>
      </c>
      <c r="AB1092">
        <v>107</v>
      </c>
      <c r="AC1092">
        <v>9.1999999999999993</v>
      </c>
      <c r="AD1092">
        <v>2948</v>
      </c>
      <c r="AE1092">
        <v>0</v>
      </c>
    </row>
    <row r="1093" spans="1:31" x14ac:dyDescent="0.2">
      <c r="A1093" t="s">
        <v>37</v>
      </c>
      <c r="B1093" s="17">
        <v>42871.583333333336</v>
      </c>
      <c r="C1093">
        <f>(D1093+E1093)/2</f>
        <v>30.6</v>
      </c>
      <c r="D1093">
        <v>31.2</v>
      </c>
      <c r="E1093">
        <v>30</v>
      </c>
      <c r="F1093">
        <v>64</v>
      </c>
      <c r="G1093">
        <v>2834</v>
      </c>
      <c r="H1093" s="19">
        <f t="shared" si="17"/>
        <v>2.8340000000000001</v>
      </c>
      <c r="I1093">
        <v>117</v>
      </c>
      <c r="S1093">
        <v>66</v>
      </c>
      <c r="T1093">
        <v>62</v>
      </c>
      <c r="U1093">
        <v>23.2</v>
      </c>
      <c r="V1093">
        <v>23.6</v>
      </c>
      <c r="W1093">
        <v>22.3</v>
      </c>
      <c r="X1093">
        <v>1001.9</v>
      </c>
      <c r="Y1093">
        <v>1002.3</v>
      </c>
      <c r="Z1093">
        <v>1001.8</v>
      </c>
      <c r="AA1093">
        <v>5</v>
      </c>
      <c r="AB1093">
        <v>117</v>
      </c>
      <c r="AC1093">
        <v>9.4</v>
      </c>
      <c r="AD1093">
        <v>2834</v>
      </c>
      <c r="AE1093">
        <v>0</v>
      </c>
    </row>
    <row r="1094" spans="1:31" x14ac:dyDescent="0.2">
      <c r="A1094" t="s">
        <v>37</v>
      </c>
      <c r="B1094" s="17">
        <v>42871.541666666664</v>
      </c>
      <c r="C1094">
        <f>(D1094+E1094)/2</f>
        <v>29.85</v>
      </c>
      <c r="D1094">
        <v>30.6</v>
      </c>
      <c r="E1094">
        <v>29.1</v>
      </c>
      <c r="F1094">
        <v>64</v>
      </c>
      <c r="G1094">
        <v>2535</v>
      </c>
      <c r="H1094" s="19">
        <f t="shared" si="17"/>
        <v>2.5350000000000001</v>
      </c>
      <c r="I1094">
        <v>112</v>
      </c>
      <c r="S1094">
        <v>69</v>
      </c>
      <c r="T1094">
        <v>64</v>
      </c>
      <c r="U1094">
        <v>23.1</v>
      </c>
      <c r="V1094">
        <v>23.8</v>
      </c>
      <c r="W1094">
        <v>22.3</v>
      </c>
      <c r="X1094">
        <v>1002.3</v>
      </c>
      <c r="Y1094">
        <v>1002.5</v>
      </c>
      <c r="Z1094">
        <v>1002.2</v>
      </c>
      <c r="AA1094">
        <v>5.5</v>
      </c>
      <c r="AB1094">
        <v>112</v>
      </c>
      <c r="AC1094">
        <v>8.6999999999999993</v>
      </c>
      <c r="AD1094">
        <v>2535</v>
      </c>
      <c r="AE1094">
        <v>0</v>
      </c>
    </row>
    <row r="1095" spans="1:31" x14ac:dyDescent="0.2">
      <c r="A1095" t="s">
        <v>37</v>
      </c>
      <c r="B1095" s="17">
        <v>42871.5</v>
      </c>
      <c r="C1095">
        <f>(D1095+E1095)/2</f>
        <v>28.85</v>
      </c>
      <c r="D1095">
        <v>29.6</v>
      </c>
      <c r="E1095">
        <v>28.1</v>
      </c>
      <c r="F1095">
        <v>69</v>
      </c>
      <c r="G1095">
        <v>2030</v>
      </c>
      <c r="H1095" s="19">
        <f t="shared" si="17"/>
        <v>2.0299999999999998</v>
      </c>
      <c r="I1095">
        <v>108</v>
      </c>
      <c r="S1095">
        <v>74</v>
      </c>
      <c r="T1095">
        <v>69</v>
      </c>
      <c r="U1095">
        <v>23.3</v>
      </c>
      <c r="V1095">
        <v>23.6</v>
      </c>
      <c r="W1095">
        <v>22.7</v>
      </c>
      <c r="X1095">
        <v>1002.2</v>
      </c>
      <c r="Y1095">
        <v>1002.2</v>
      </c>
      <c r="Z1095">
        <v>1001.5</v>
      </c>
      <c r="AA1095">
        <v>4.7</v>
      </c>
      <c r="AB1095">
        <v>108</v>
      </c>
      <c r="AC1095">
        <v>9.6</v>
      </c>
      <c r="AD1095">
        <v>2030</v>
      </c>
      <c r="AE1095">
        <v>0</v>
      </c>
    </row>
    <row r="1096" spans="1:31" x14ac:dyDescent="0.2">
      <c r="A1096" t="s">
        <v>37</v>
      </c>
      <c r="B1096" s="17">
        <v>42871.458333333336</v>
      </c>
      <c r="C1096">
        <f>(D1096+E1096)/2</f>
        <v>27.75</v>
      </c>
      <c r="D1096">
        <v>28.4</v>
      </c>
      <c r="E1096">
        <v>27.1</v>
      </c>
      <c r="F1096">
        <v>73</v>
      </c>
      <c r="G1096">
        <v>1243</v>
      </c>
      <c r="H1096" s="19">
        <f t="shared" si="17"/>
        <v>1.2430000000000001</v>
      </c>
      <c r="I1096">
        <v>110</v>
      </c>
      <c r="S1096">
        <v>77</v>
      </c>
      <c r="T1096">
        <v>73</v>
      </c>
      <c r="U1096">
        <v>23.1</v>
      </c>
      <c r="V1096">
        <v>23.4</v>
      </c>
      <c r="W1096">
        <v>22.6</v>
      </c>
      <c r="X1096">
        <v>1001.5</v>
      </c>
      <c r="Y1096">
        <v>1001.5</v>
      </c>
      <c r="Z1096">
        <v>1000.5</v>
      </c>
      <c r="AA1096">
        <v>5.7</v>
      </c>
      <c r="AB1096">
        <v>110</v>
      </c>
      <c r="AC1096">
        <v>10</v>
      </c>
      <c r="AD1096">
        <v>1243</v>
      </c>
      <c r="AE1096">
        <v>0</v>
      </c>
    </row>
    <row r="1097" spans="1:31" x14ac:dyDescent="0.2">
      <c r="A1097" t="s">
        <v>37</v>
      </c>
      <c r="B1097" s="17">
        <v>42871.416666666664</v>
      </c>
      <c r="C1097">
        <f>(D1097+E1097)/2</f>
        <v>26.7</v>
      </c>
      <c r="D1097">
        <v>27.2</v>
      </c>
      <c r="E1097">
        <v>26.2</v>
      </c>
      <c r="F1097">
        <v>77</v>
      </c>
      <c r="G1097">
        <v>266</v>
      </c>
      <c r="H1097" s="19">
        <f t="shared" si="17"/>
        <v>0.26600000000000001</v>
      </c>
      <c r="I1097">
        <v>113</v>
      </c>
      <c r="S1097">
        <v>79</v>
      </c>
      <c r="T1097">
        <v>77</v>
      </c>
      <c r="U1097">
        <v>22.8</v>
      </c>
      <c r="V1097">
        <v>22.8</v>
      </c>
      <c r="W1097">
        <v>22.3</v>
      </c>
      <c r="X1097">
        <v>1000.5</v>
      </c>
      <c r="Y1097">
        <v>1000.5</v>
      </c>
      <c r="Z1097">
        <v>999.9</v>
      </c>
      <c r="AA1097">
        <v>4.8</v>
      </c>
      <c r="AB1097">
        <v>113</v>
      </c>
      <c r="AC1097">
        <v>8.6</v>
      </c>
      <c r="AD1097">
        <v>266</v>
      </c>
      <c r="AE1097">
        <v>0</v>
      </c>
    </row>
    <row r="1098" spans="1:31" x14ac:dyDescent="0.2">
      <c r="A1098" t="s">
        <v>37</v>
      </c>
      <c r="B1098" s="17">
        <v>42871.375</v>
      </c>
      <c r="C1098">
        <f>(D1098+E1098)/2</f>
        <v>26.05</v>
      </c>
      <c r="D1098">
        <v>26.3</v>
      </c>
      <c r="E1098">
        <v>25.8</v>
      </c>
      <c r="F1098">
        <v>79</v>
      </c>
      <c r="G1098">
        <v>17.89</v>
      </c>
      <c r="H1098" s="19">
        <f t="shared" si="17"/>
        <v>1.789E-2</v>
      </c>
      <c r="I1098">
        <v>124</v>
      </c>
      <c r="S1098">
        <v>81</v>
      </c>
      <c r="T1098">
        <v>79</v>
      </c>
      <c r="U1098">
        <v>22.3</v>
      </c>
      <c r="V1098">
        <v>22.4</v>
      </c>
      <c r="W1098">
        <v>22.2</v>
      </c>
      <c r="X1098">
        <v>1000</v>
      </c>
      <c r="Y1098">
        <v>1000</v>
      </c>
      <c r="Z1098">
        <v>999.4</v>
      </c>
      <c r="AA1098">
        <v>3.8</v>
      </c>
      <c r="AB1098">
        <v>124</v>
      </c>
      <c r="AC1098">
        <v>8.4</v>
      </c>
      <c r="AD1098">
        <v>17.89</v>
      </c>
      <c r="AE1098">
        <v>0</v>
      </c>
    </row>
    <row r="1099" spans="1:31" x14ac:dyDescent="0.2">
      <c r="A1099" t="s">
        <v>37</v>
      </c>
      <c r="B1099" s="17">
        <v>42871.333333333336</v>
      </c>
      <c r="C1099">
        <f>(D1099+E1099)/2</f>
        <v>25.9</v>
      </c>
      <c r="D1099">
        <v>26</v>
      </c>
      <c r="E1099">
        <v>25.8</v>
      </c>
      <c r="F1099">
        <v>80</v>
      </c>
      <c r="G1099">
        <v>-3.54</v>
      </c>
      <c r="H1099" s="19">
        <f t="shared" si="17"/>
        <v>-3.5400000000000002E-3</v>
      </c>
      <c r="I1099">
        <v>116</v>
      </c>
      <c r="S1099">
        <v>81</v>
      </c>
      <c r="T1099">
        <v>80</v>
      </c>
      <c r="U1099">
        <v>22.3</v>
      </c>
      <c r="V1099">
        <v>22.3</v>
      </c>
      <c r="W1099">
        <v>22.2</v>
      </c>
      <c r="X1099">
        <v>999.4</v>
      </c>
      <c r="Y1099">
        <v>999.4</v>
      </c>
      <c r="Z1099">
        <v>999.1</v>
      </c>
      <c r="AA1099">
        <v>4.0999999999999996</v>
      </c>
      <c r="AB1099">
        <v>116</v>
      </c>
      <c r="AC1099">
        <v>10</v>
      </c>
      <c r="AD1099">
        <v>-3.54</v>
      </c>
      <c r="AE1099">
        <v>0</v>
      </c>
    </row>
    <row r="1100" spans="1:31" x14ac:dyDescent="0.2">
      <c r="A1100" t="s">
        <v>37</v>
      </c>
      <c r="B1100" s="17">
        <v>42871.291666666664</v>
      </c>
      <c r="C1100">
        <f>(D1100+E1100)/2</f>
        <v>25.799999999999997</v>
      </c>
      <c r="D1100">
        <v>25.9</v>
      </c>
      <c r="E1100">
        <v>25.7</v>
      </c>
      <c r="F1100">
        <v>80</v>
      </c>
      <c r="G1100">
        <v>-3.54</v>
      </c>
      <c r="H1100" s="19">
        <f t="shared" si="17"/>
        <v>-3.5400000000000002E-3</v>
      </c>
      <c r="I1100">
        <v>114</v>
      </c>
      <c r="S1100">
        <v>81</v>
      </c>
      <c r="T1100">
        <v>80</v>
      </c>
      <c r="U1100">
        <v>22.3</v>
      </c>
      <c r="V1100">
        <v>22.3</v>
      </c>
      <c r="W1100">
        <v>22.1</v>
      </c>
      <c r="X1100">
        <v>999.1</v>
      </c>
      <c r="Y1100">
        <v>999.2</v>
      </c>
      <c r="Z1100">
        <v>999</v>
      </c>
      <c r="AA1100">
        <v>5</v>
      </c>
      <c r="AB1100">
        <v>114</v>
      </c>
      <c r="AC1100">
        <v>9.1999999999999993</v>
      </c>
      <c r="AD1100">
        <v>-3.54</v>
      </c>
      <c r="AE1100">
        <v>0</v>
      </c>
    </row>
    <row r="1101" spans="1:31" x14ac:dyDescent="0.2">
      <c r="A1101" t="s">
        <v>37</v>
      </c>
      <c r="B1101" s="17">
        <v>42871.25</v>
      </c>
      <c r="C1101">
        <f>(D1101+E1101)/2</f>
        <v>25.549999999999997</v>
      </c>
      <c r="D1101">
        <v>25.7</v>
      </c>
      <c r="E1101">
        <v>25.4</v>
      </c>
      <c r="F1101">
        <v>81</v>
      </c>
      <c r="G1101">
        <v>-3.54</v>
      </c>
      <c r="H1101" s="19">
        <f t="shared" si="17"/>
        <v>-3.5400000000000002E-3</v>
      </c>
      <c r="I1101">
        <v>111</v>
      </c>
      <c r="S1101">
        <v>81</v>
      </c>
      <c r="T1101">
        <v>77</v>
      </c>
      <c r="U1101">
        <v>22.2</v>
      </c>
      <c r="V1101">
        <v>22.2</v>
      </c>
      <c r="W1101">
        <v>21.1</v>
      </c>
      <c r="X1101">
        <v>999.2</v>
      </c>
      <c r="Y1101">
        <v>999.2</v>
      </c>
      <c r="Z1101">
        <v>999</v>
      </c>
      <c r="AA1101">
        <v>4.8</v>
      </c>
      <c r="AB1101">
        <v>111</v>
      </c>
      <c r="AC1101" t="s">
        <v>401</v>
      </c>
      <c r="AD1101">
        <v>-3.54</v>
      </c>
      <c r="AE1101">
        <v>0</v>
      </c>
    </row>
    <row r="1102" spans="1:31" x14ac:dyDescent="0.2">
      <c r="A1102" t="s">
        <v>37</v>
      </c>
      <c r="B1102" s="17">
        <v>42871.208333333336</v>
      </c>
      <c r="C1102">
        <f>(D1102+E1102)/2</f>
        <v>25.5</v>
      </c>
      <c r="D1102">
        <v>26.2</v>
      </c>
      <c r="E1102">
        <v>24.8</v>
      </c>
      <c r="F1102">
        <v>77</v>
      </c>
      <c r="G1102">
        <v>-3.54</v>
      </c>
      <c r="H1102" s="19">
        <f t="shared" si="17"/>
        <v>-3.5400000000000002E-3</v>
      </c>
      <c r="I1102">
        <v>112</v>
      </c>
      <c r="S1102">
        <v>77</v>
      </c>
      <c r="T1102">
        <v>64</v>
      </c>
      <c r="U1102">
        <v>21.1</v>
      </c>
      <c r="V1102">
        <v>21.1</v>
      </c>
      <c r="W1102">
        <v>18.899999999999999</v>
      </c>
      <c r="X1102">
        <v>999.2</v>
      </c>
      <c r="Y1102">
        <v>999.9</v>
      </c>
      <c r="Z1102">
        <v>999.2</v>
      </c>
      <c r="AA1102">
        <v>4.5</v>
      </c>
      <c r="AB1102">
        <v>112</v>
      </c>
      <c r="AC1102">
        <v>8</v>
      </c>
      <c r="AD1102">
        <v>-3.54</v>
      </c>
      <c r="AE1102">
        <v>0</v>
      </c>
    </row>
    <row r="1103" spans="1:31" x14ac:dyDescent="0.2">
      <c r="A1103" t="s">
        <v>37</v>
      </c>
      <c r="B1103" s="17">
        <v>42871.166666666664</v>
      </c>
      <c r="C1103">
        <f>(D1103+E1103)/2</f>
        <v>25.15</v>
      </c>
      <c r="D1103">
        <v>26.3</v>
      </c>
      <c r="E1103">
        <v>24</v>
      </c>
      <c r="F1103">
        <v>65</v>
      </c>
      <c r="G1103">
        <v>-3.54</v>
      </c>
      <c r="H1103" s="19">
        <f t="shared" si="17"/>
        <v>-3.5400000000000002E-3</v>
      </c>
      <c r="I1103">
        <v>116</v>
      </c>
      <c r="S1103">
        <v>80</v>
      </c>
      <c r="T1103">
        <v>65</v>
      </c>
      <c r="U1103">
        <v>19.100000000000001</v>
      </c>
      <c r="V1103">
        <v>20.399999999999999</v>
      </c>
      <c r="W1103">
        <v>19.100000000000001</v>
      </c>
      <c r="X1103">
        <v>999.9</v>
      </c>
      <c r="Y1103">
        <v>1000.5</v>
      </c>
      <c r="Z1103">
        <v>999.9</v>
      </c>
      <c r="AA1103">
        <v>3.8</v>
      </c>
      <c r="AB1103">
        <v>116</v>
      </c>
      <c r="AC1103">
        <v>7.6</v>
      </c>
      <c r="AD1103">
        <v>-3.54</v>
      </c>
      <c r="AE1103">
        <v>0</v>
      </c>
    </row>
    <row r="1104" spans="1:31" x14ac:dyDescent="0.2">
      <c r="A1104" t="s">
        <v>37</v>
      </c>
      <c r="B1104" s="17">
        <v>42871.125</v>
      </c>
      <c r="C1104">
        <f>(D1104+E1104)/2</f>
        <v>24.55</v>
      </c>
      <c r="D1104">
        <v>25.1</v>
      </c>
      <c r="E1104">
        <v>24</v>
      </c>
      <c r="F1104">
        <v>79</v>
      </c>
      <c r="G1104">
        <v>-3.54</v>
      </c>
      <c r="H1104" s="19">
        <f t="shared" si="17"/>
        <v>-3.5400000000000002E-3</v>
      </c>
      <c r="I1104">
        <v>52</v>
      </c>
      <c r="S1104">
        <v>81</v>
      </c>
      <c r="T1104">
        <v>76</v>
      </c>
      <c r="U1104">
        <v>20.3</v>
      </c>
      <c r="V1104">
        <v>20.8</v>
      </c>
      <c r="W1104">
        <v>20.3</v>
      </c>
      <c r="X1104">
        <v>1000.5</v>
      </c>
      <c r="Y1104">
        <v>1000.8</v>
      </c>
      <c r="Z1104">
        <v>1000.5</v>
      </c>
      <c r="AA1104">
        <v>1.6</v>
      </c>
      <c r="AB1104">
        <v>52</v>
      </c>
      <c r="AC1104">
        <v>3.4</v>
      </c>
      <c r="AD1104">
        <v>-3.54</v>
      </c>
      <c r="AE1104">
        <v>0</v>
      </c>
    </row>
    <row r="1105" spans="1:31" x14ac:dyDescent="0.2">
      <c r="A1105" t="s">
        <v>37</v>
      </c>
      <c r="B1105" s="17">
        <v>42871.083333333336</v>
      </c>
      <c r="C1105">
        <f>(D1105+E1105)/2</f>
        <v>25.200000000000003</v>
      </c>
      <c r="D1105">
        <v>25.8</v>
      </c>
      <c r="E1105">
        <v>24.6</v>
      </c>
      <c r="F1105">
        <v>77</v>
      </c>
      <c r="G1105">
        <v>-3.54</v>
      </c>
      <c r="H1105" s="19">
        <f t="shared" si="17"/>
        <v>-3.5400000000000002E-3</v>
      </c>
      <c r="I1105">
        <v>99</v>
      </c>
      <c r="S1105">
        <v>79</v>
      </c>
      <c r="T1105">
        <v>76</v>
      </c>
      <c r="U1105">
        <v>20.6</v>
      </c>
      <c r="V1105">
        <v>21.5</v>
      </c>
      <c r="W1105">
        <v>20.5</v>
      </c>
      <c r="X1105">
        <v>1000.8</v>
      </c>
      <c r="Y1105">
        <v>1001.2</v>
      </c>
      <c r="Z1105">
        <v>1000.8</v>
      </c>
      <c r="AA1105">
        <v>0.8</v>
      </c>
      <c r="AB1105">
        <v>99</v>
      </c>
      <c r="AC1105">
        <v>5.6</v>
      </c>
      <c r="AD1105">
        <v>-3.54</v>
      </c>
      <c r="AE1105">
        <v>0</v>
      </c>
    </row>
    <row r="1106" spans="1:31" x14ac:dyDescent="0.2">
      <c r="A1106" t="s">
        <v>37</v>
      </c>
      <c r="B1106" s="17">
        <v>42871.041666666664</v>
      </c>
      <c r="C1106">
        <f>(D1106+E1106)/2</f>
        <v>25.5</v>
      </c>
      <c r="D1106">
        <v>25.7</v>
      </c>
      <c r="E1106">
        <v>25.3</v>
      </c>
      <c r="F1106">
        <v>79</v>
      </c>
      <c r="G1106">
        <v>-3.54</v>
      </c>
      <c r="H1106" s="19">
        <f t="shared" si="17"/>
        <v>-3.5400000000000002E-3</v>
      </c>
      <c r="I1106">
        <v>114</v>
      </c>
      <c r="S1106">
        <v>80</v>
      </c>
      <c r="T1106">
        <v>79</v>
      </c>
      <c r="U1106">
        <v>21.5</v>
      </c>
      <c r="V1106">
        <v>22</v>
      </c>
      <c r="W1106">
        <v>21.5</v>
      </c>
      <c r="X1106">
        <v>1001.2</v>
      </c>
      <c r="Y1106">
        <v>1001.5</v>
      </c>
      <c r="Z1106">
        <v>1001.2</v>
      </c>
      <c r="AA1106">
        <v>1.9</v>
      </c>
      <c r="AB1106">
        <v>114</v>
      </c>
      <c r="AC1106">
        <v>4.5999999999999996</v>
      </c>
      <c r="AD1106">
        <v>-3.54</v>
      </c>
      <c r="AE1106">
        <v>0</v>
      </c>
    </row>
    <row r="1107" spans="1:31" x14ac:dyDescent="0.2">
      <c r="A1107" t="s">
        <v>37</v>
      </c>
      <c r="B1107" s="17">
        <v>42871</v>
      </c>
      <c r="C1107">
        <f>(D1107+E1107)/2</f>
        <v>25.85</v>
      </c>
      <c r="D1107">
        <v>26.1</v>
      </c>
      <c r="E1107">
        <v>25.6</v>
      </c>
      <c r="F1107">
        <v>80</v>
      </c>
      <c r="G1107">
        <v>-3.54</v>
      </c>
      <c r="H1107" s="19">
        <f t="shared" si="17"/>
        <v>-3.5400000000000002E-3</v>
      </c>
      <c r="I1107">
        <v>117</v>
      </c>
      <c r="S1107">
        <v>82</v>
      </c>
      <c r="T1107">
        <v>78</v>
      </c>
      <c r="U1107">
        <v>22</v>
      </c>
      <c r="V1107">
        <v>22.5</v>
      </c>
      <c r="W1107">
        <v>22</v>
      </c>
      <c r="X1107">
        <v>1001.5</v>
      </c>
      <c r="Y1107">
        <v>1001.6</v>
      </c>
      <c r="Z1107">
        <v>1001.2</v>
      </c>
      <c r="AA1107">
        <v>2.5</v>
      </c>
      <c r="AB1107">
        <v>117</v>
      </c>
      <c r="AC1107">
        <v>5.2</v>
      </c>
      <c r="AD1107">
        <v>-3.54</v>
      </c>
      <c r="AE1107">
        <v>0</v>
      </c>
    </row>
    <row r="1108" spans="1:31" x14ac:dyDescent="0.2">
      <c r="A1108" t="s">
        <v>37</v>
      </c>
      <c r="B1108" s="17">
        <v>42872.958333333336</v>
      </c>
      <c r="C1108">
        <f>(D1108+E1108)/2</f>
        <v>26.950000000000003</v>
      </c>
      <c r="D1108">
        <v>27.1</v>
      </c>
      <c r="E1108">
        <v>26.8</v>
      </c>
      <c r="F1108">
        <v>81</v>
      </c>
      <c r="G1108">
        <v>-3.54</v>
      </c>
      <c r="H1108" s="19">
        <f t="shared" si="17"/>
        <v>-3.5400000000000002E-3</v>
      </c>
      <c r="I1108">
        <v>116</v>
      </c>
      <c r="S1108">
        <v>82</v>
      </c>
      <c r="T1108">
        <v>80</v>
      </c>
      <c r="U1108">
        <v>23.2</v>
      </c>
      <c r="V1108">
        <v>23.5</v>
      </c>
      <c r="W1108">
        <v>23.2</v>
      </c>
      <c r="X1108">
        <v>1000.3</v>
      </c>
      <c r="Y1108">
        <v>1000.3</v>
      </c>
      <c r="Z1108">
        <v>999.7</v>
      </c>
      <c r="AA1108">
        <v>3.1</v>
      </c>
      <c r="AB1108">
        <v>116</v>
      </c>
      <c r="AC1108">
        <v>7.3</v>
      </c>
      <c r="AD1108">
        <v>-3.54</v>
      </c>
      <c r="AE1108">
        <v>0</v>
      </c>
    </row>
    <row r="1109" spans="1:31" x14ac:dyDescent="0.2">
      <c r="A1109" t="s">
        <v>37</v>
      </c>
      <c r="B1109" s="17">
        <v>42872.916666666664</v>
      </c>
      <c r="C1109">
        <f>(D1109+E1109)/2</f>
        <v>27.5</v>
      </c>
      <c r="D1109">
        <v>27.9</v>
      </c>
      <c r="E1109">
        <v>27.1</v>
      </c>
      <c r="F1109">
        <v>80</v>
      </c>
      <c r="G1109">
        <v>-3.54</v>
      </c>
      <c r="H1109" s="19">
        <f t="shared" si="17"/>
        <v>-3.5400000000000002E-3</v>
      </c>
      <c r="I1109">
        <v>103</v>
      </c>
      <c r="S1109">
        <v>80</v>
      </c>
      <c r="T1109">
        <v>73</v>
      </c>
      <c r="U1109">
        <v>23.3</v>
      </c>
      <c r="V1109">
        <v>23.3</v>
      </c>
      <c r="W1109">
        <v>22.7</v>
      </c>
      <c r="X1109">
        <v>999.7</v>
      </c>
      <c r="Y1109">
        <v>999.8</v>
      </c>
      <c r="Z1109">
        <v>999.3</v>
      </c>
      <c r="AA1109">
        <v>3.7</v>
      </c>
      <c r="AB1109">
        <v>103</v>
      </c>
      <c r="AC1109">
        <v>8.3000000000000007</v>
      </c>
      <c r="AD1109">
        <v>-3.54</v>
      </c>
      <c r="AE1109">
        <v>0</v>
      </c>
    </row>
    <row r="1110" spans="1:31" x14ac:dyDescent="0.2">
      <c r="A1110" t="s">
        <v>37</v>
      </c>
      <c r="B1110" s="17">
        <v>42872.875</v>
      </c>
      <c r="C1110">
        <f>(D1110+E1110)/2</f>
        <v>28.6</v>
      </c>
      <c r="D1110">
        <v>29.3</v>
      </c>
      <c r="E1110">
        <v>27.9</v>
      </c>
      <c r="F1110">
        <v>73</v>
      </c>
      <c r="G1110">
        <v>45.55</v>
      </c>
      <c r="H1110" s="19">
        <f t="shared" si="17"/>
        <v>4.555E-2</v>
      </c>
      <c r="I1110">
        <v>95</v>
      </c>
      <c r="S1110">
        <v>73</v>
      </c>
      <c r="T1110">
        <v>66</v>
      </c>
      <c r="U1110">
        <v>22.7</v>
      </c>
      <c r="V1110">
        <v>22.7</v>
      </c>
      <c r="W1110">
        <v>22.4</v>
      </c>
      <c r="X1110">
        <v>999.3</v>
      </c>
      <c r="Y1110">
        <v>999.4</v>
      </c>
      <c r="Z1110">
        <v>998.8</v>
      </c>
      <c r="AA1110">
        <v>3.6</v>
      </c>
      <c r="AB1110">
        <v>95</v>
      </c>
      <c r="AC1110">
        <v>8.3000000000000007</v>
      </c>
      <c r="AD1110">
        <v>45.55</v>
      </c>
      <c r="AE1110">
        <v>0</v>
      </c>
    </row>
    <row r="1111" spans="1:31" x14ac:dyDescent="0.2">
      <c r="A1111" t="s">
        <v>37</v>
      </c>
      <c r="B1111" s="17">
        <v>42872.833333333336</v>
      </c>
      <c r="C1111">
        <f>(D1111+E1111)/2</f>
        <v>30.15</v>
      </c>
      <c r="D1111">
        <v>31</v>
      </c>
      <c r="E1111">
        <v>29.3</v>
      </c>
      <c r="F1111">
        <v>66</v>
      </c>
      <c r="G1111">
        <v>525</v>
      </c>
      <c r="H1111" s="19">
        <f t="shared" si="17"/>
        <v>0.52500000000000002</v>
      </c>
      <c r="I1111">
        <v>102</v>
      </c>
      <c r="S1111">
        <v>66</v>
      </c>
      <c r="T1111">
        <v>62</v>
      </c>
      <c r="U1111">
        <v>22.4</v>
      </c>
      <c r="V1111">
        <v>23</v>
      </c>
      <c r="W1111">
        <v>22</v>
      </c>
      <c r="X1111">
        <v>998.8</v>
      </c>
      <c r="Y1111">
        <v>998.8</v>
      </c>
      <c r="Z1111">
        <v>998.3</v>
      </c>
      <c r="AA1111">
        <v>4.3</v>
      </c>
      <c r="AB1111">
        <v>102</v>
      </c>
      <c r="AC1111">
        <v>8.9</v>
      </c>
      <c r="AD1111">
        <v>525</v>
      </c>
      <c r="AE1111">
        <v>0</v>
      </c>
    </row>
    <row r="1112" spans="1:31" x14ac:dyDescent="0.2">
      <c r="A1112" t="s">
        <v>37</v>
      </c>
      <c r="B1112" s="17">
        <v>42872.791666666664</v>
      </c>
      <c r="C1112">
        <f>(D1112+E1112)/2</f>
        <v>31.549999999999997</v>
      </c>
      <c r="D1112">
        <v>32.299999999999997</v>
      </c>
      <c r="E1112">
        <v>30.8</v>
      </c>
      <c r="F1112">
        <v>62</v>
      </c>
      <c r="G1112">
        <v>1406</v>
      </c>
      <c r="H1112" s="19">
        <f t="shared" si="17"/>
        <v>1.4059999999999999</v>
      </c>
      <c r="I1112">
        <v>91</v>
      </c>
      <c r="S1112">
        <v>63</v>
      </c>
      <c r="T1112">
        <v>58</v>
      </c>
      <c r="U1112">
        <v>22.7</v>
      </c>
      <c r="V1112">
        <v>23.5</v>
      </c>
      <c r="W1112">
        <v>22.4</v>
      </c>
      <c r="X1112">
        <v>998.3</v>
      </c>
      <c r="Y1112">
        <v>998.4</v>
      </c>
      <c r="Z1112">
        <v>998.1</v>
      </c>
      <c r="AA1112">
        <v>5.3</v>
      </c>
      <c r="AB1112">
        <v>91</v>
      </c>
      <c r="AC1112">
        <v>10.199999999999999</v>
      </c>
      <c r="AD1112">
        <v>1406</v>
      </c>
      <c r="AE1112">
        <v>0</v>
      </c>
    </row>
    <row r="1113" spans="1:31" x14ac:dyDescent="0.2">
      <c r="A1113" t="s">
        <v>37</v>
      </c>
      <c r="B1113" s="17">
        <v>42872.75</v>
      </c>
      <c r="C1113">
        <f>(D1113+E1113)/2</f>
        <v>31.95</v>
      </c>
      <c r="D1113">
        <v>32.9</v>
      </c>
      <c r="E1113">
        <v>31</v>
      </c>
      <c r="F1113">
        <v>60</v>
      </c>
      <c r="G1113">
        <v>1961</v>
      </c>
      <c r="H1113" s="19">
        <f t="shared" si="17"/>
        <v>1.9610000000000001</v>
      </c>
      <c r="I1113">
        <v>89</v>
      </c>
      <c r="S1113">
        <v>61</v>
      </c>
      <c r="T1113">
        <v>55</v>
      </c>
      <c r="U1113">
        <v>23</v>
      </c>
      <c r="V1113">
        <v>23.3</v>
      </c>
      <c r="W1113">
        <v>22.3</v>
      </c>
      <c r="X1113">
        <v>998.2</v>
      </c>
      <c r="Y1113">
        <v>998.5</v>
      </c>
      <c r="Z1113">
        <v>998.1</v>
      </c>
      <c r="AA1113">
        <v>5.7</v>
      </c>
      <c r="AB1113">
        <v>89</v>
      </c>
      <c r="AC1113">
        <v>9.4</v>
      </c>
      <c r="AD1113">
        <v>1961</v>
      </c>
      <c r="AE1113">
        <v>0</v>
      </c>
    </row>
    <row r="1114" spans="1:31" x14ac:dyDescent="0.2">
      <c r="A1114" t="s">
        <v>37</v>
      </c>
      <c r="B1114" s="17">
        <v>42872.708333333336</v>
      </c>
      <c r="C1114">
        <f>(D1114+E1114)/2</f>
        <v>32.549999999999997</v>
      </c>
      <c r="D1114">
        <v>33.200000000000003</v>
      </c>
      <c r="E1114">
        <v>31.9</v>
      </c>
      <c r="F1114">
        <v>55</v>
      </c>
      <c r="G1114">
        <v>2608</v>
      </c>
      <c r="H1114" s="19">
        <f t="shared" si="17"/>
        <v>2.6080000000000001</v>
      </c>
      <c r="I1114">
        <v>102</v>
      </c>
      <c r="S1114">
        <v>60</v>
      </c>
      <c r="T1114">
        <v>54</v>
      </c>
      <c r="U1114">
        <v>22.5</v>
      </c>
      <c r="V1114">
        <v>23.8</v>
      </c>
      <c r="W1114">
        <v>22.2</v>
      </c>
      <c r="X1114">
        <v>998.4</v>
      </c>
      <c r="Y1114">
        <v>999.3</v>
      </c>
      <c r="Z1114">
        <v>998.4</v>
      </c>
      <c r="AA1114">
        <v>4.4000000000000004</v>
      </c>
      <c r="AB1114">
        <v>102</v>
      </c>
      <c r="AC1114">
        <v>11.1</v>
      </c>
      <c r="AD1114">
        <v>2608</v>
      </c>
      <c r="AE1114">
        <v>0</v>
      </c>
    </row>
    <row r="1115" spans="1:31" x14ac:dyDescent="0.2">
      <c r="A1115" t="s">
        <v>37</v>
      </c>
      <c r="B1115" s="17">
        <v>42872.666666666664</v>
      </c>
      <c r="C1115">
        <f>(D1115+E1115)/2</f>
        <v>32.549999999999997</v>
      </c>
      <c r="D1115">
        <v>33.6</v>
      </c>
      <c r="E1115">
        <v>31.5</v>
      </c>
      <c r="F1115">
        <v>55</v>
      </c>
      <c r="G1115">
        <v>2920</v>
      </c>
      <c r="H1115" s="19">
        <f t="shared" si="17"/>
        <v>2.92</v>
      </c>
      <c r="I1115">
        <v>79</v>
      </c>
      <c r="S1115">
        <v>59</v>
      </c>
      <c r="T1115">
        <v>54</v>
      </c>
      <c r="U1115">
        <v>22.9</v>
      </c>
      <c r="V1115">
        <v>23.8</v>
      </c>
      <c r="W1115">
        <v>22.1</v>
      </c>
      <c r="X1115">
        <v>999.3</v>
      </c>
      <c r="Y1115">
        <v>1000.2</v>
      </c>
      <c r="Z1115">
        <v>999.3</v>
      </c>
      <c r="AA1115">
        <v>5.8</v>
      </c>
      <c r="AB1115">
        <v>79</v>
      </c>
      <c r="AC1115">
        <v>9.9</v>
      </c>
      <c r="AD1115">
        <v>2920</v>
      </c>
      <c r="AE1115">
        <v>0</v>
      </c>
    </row>
    <row r="1116" spans="1:31" x14ac:dyDescent="0.2">
      <c r="A1116" t="s">
        <v>37</v>
      </c>
      <c r="B1116" s="17">
        <v>42872.625</v>
      </c>
      <c r="C1116">
        <f>(D1116+E1116)/2</f>
        <v>32.35</v>
      </c>
      <c r="D1116">
        <v>33.5</v>
      </c>
      <c r="E1116">
        <v>31.2</v>
      </c>
      <c r="F1116">
        <v>56</v>
      </c>
      <c r="G1116">
        <v>2982</v>
      </c>
      <c r="H1116" s="19">
        <f t="shared" si="17"/>
        <v>2.9820000000000002</v>
      </c>
      <c r="I1116">
        <v>98</v>
      </c>
      <c r="S1116">
        <v>66</v>
      </c>
      <c r="T1116">
        <v>55</v>
      </c>
      <c r="U1116">
        <v>23.2</v>
      </c>
      <c r="V1116">
        <v>24.5</v>
      </c>
      <c r="W1116">
        <v>22.9</v>
      </c>
      <c r="X1116">
        <v>1000.2</v>
      </c>
      <c r="Y1116">
        <v>1001.2</v>
      </c>
      <c r="Z1116">
        <v>1000.2</v>
      </c>
      <c r="AA1116">
        <v>4.5999999999999996</v>
      </c>
      <c r="AB1116">
        <v>98</v>
      </c>
      <c r="AC1116">
        <v>9.4</v>
      </c>
      <c r="AD1116">
        <v>2982</v>
      </c>
      <c r="AE1116">
        <v>0</v>
      </c>
    </row>
    <row r="1117" spans="1:31" x14ac:dyDescent="0.2">
      <c r="A1117" t="s">
        <v>37</v>
      </c>
      <c r="B1117" s="17">
        <v>42872.583333333336</v>
      </c>
      <c r="C1117">
        <f>(D1117+E1117)/2</f>
        <v>31.1</v>
      </c>
      <c r="D1117">
        <v>32.1</v>
      </c>
      <c r="E1117">
        <v>30.1</v>
      </c>
      <c r="F1117">
        <v>65</v>
      </c>
      <c r="G1117">
        <v>2562</v>
      </c>
      <c r="H1117" s="19">
        <f t="shared" si="17"/>
        <v>2.5619999999999998</v>
      </c>
      <c r="I1117">
        <v>100</v>
      </c>
      <c r="S1117">
        <v>68</v>
      </c>
      <c r="T1117">
        <v>61</v>
      </c>
      <c r="U1117">
        <v>24.1</v>
      </c>
      <c r="V1117">
        <v>24.5</v>
      </c>
      <c r="W1117">
        <v>22.9</v>
      </c>
      <c r="X1117">
        <v>1001.1</v>
      </c>
      <c r="Y1117">
        <v>1001.6</v>
      </c>
      <c r="Z1117">
        <v>1001</v>
      </c>
      <c r="AA1117">
        <v>5</v>
      </c>
      <c r="AB1117">
        <v>100</v>
      </c>
      <c r="AC1117">
        <v>8.8000000000000007</v>
      </c>
      <c r="AD1117">
        <v>2562</v>
      </c>
      <c r="AE1117">
        <v>0</v>
      </c>
    </row>
    <row r="1118" spans="1:31" x14ac:dyDescent="0.2">
      <c r="A1118" t="s">
        <v>37</v>
      </c>
      <c r="B1118" s="17">
        <v>42872.541666666664</v>
      </c>
      <c r="C1118">
        <f>(D1118+E1118)/2</f>
        <v>30.05</v>
      </c>
      <c r="D1118">
        <v>31</v>
      </c>
      <c r="E1118">
        <v>29.1</v>
      </c>
      <c r="F1118">
        <v>68</v>
      </c>
      <c r="G1118">
        <v>2552</v>
      </c>
      <c r="H1118" s="19">
        <f t="shared" si="17"/>
        <v>2.552</v>
      </c>
      <c r="I1118">
        <v>116</v>
      </c>
      <c r="S1118">
        <v>71</v>
      </c>
      <c r="T1118">
        <v>66</v>
      </c>
      <c r="U1118">
        <v>24</v>
      </c>
      <c r="V1118">
        <v>24.4</v>
      </c>
      <c r="W1118">
        <v>22.9</v>
      </c>
      <c r="X1118">
        <v>1001.6</v>
      </c>
      <c r="Y1118">
        <v>1001.8</v>
      </c>
      <c r="Z1118">
        <v>1001.6</v>
      </c>
      <c r="AA1118">
        <v>4.3</v>
      </c>
      <c r="AB1118">
        <v>116</v>
      </c>
      <c r="AC1118">
        <v>10.1</v>
      </c>
      <c r="AD1118">
        <v>2552</v>
      </c>
      <c r="AE1118">
        <v>0</v>
      </c>
    </row>
    <row r="1119" spans="1:31" x14ac:dyDescent="0.2">
      <c r="A1119" t="s">
        <v>37</v>
      </c>
      <c r="B1119" s="17">
        <v>42872.5</v>
      </c>
      <c r="C1119">
        <f>(D1119+E1119)/2</f>
        <v>29.299999999999997</v>
      </c>
      <c r="D1119">
        <v>29.9</v>
      </c>
      <c r="E1119">
        <v>28.7</v>
      </c>
      <c r="F1119">
        <v>70</v>
      </c>
      <c r="G1119">
        <v>2083</v>
      </c>
      <c r="H1119" s="19">
        <f t="shared" si="17"/>
        <v>2.0830000000000002</v>
      </c>
      <c r="I1119">
        <v>113</v>
      </c>
      <c r="S1119">
        <v>73</v>
      </c>
      <c r="T1119">
        <v>69</v>
      </c>
      <c r="U1119">
        <v>23.8</v>
      </c>
      <c r="V1119">
        <v>24</v>
      </c>
      <c r="W1119">
        <v>23.1</v>
      </c>
      <c r="X1119">
        <v>1001.6</v>
      </c>
      <c r="Y1119">
        <v>1001.7</v>
      </c>
      <c r="Z1119">
        <v>1001.5</v>
      </c>
      <c r="AA1119">
        <v>5.2</v>
      </c>
      <c r="AB1119">
        <v>113</v>
      </c>
      <c r="AC1119">
        <v>10.6</v>
      </c>
      <c r="AD1119">
        <v>2083</v>
      </c>
      <c r="AE1119">
        <v>0</v>
      </c>
    </row>
    <row r="1120" spans="1:31" x14ac:dyDescent="0.2">
      <c r="A1120" t="s">
        <v>37</v>
      </c>
      <c r="B1120" s="17">
        <v>42872.458333333336</v>
      </c>
      <c r="C1120">
        <f>(D1120+E1120)/2</f>
        <v>28.200000000000003</v>
      </c>
      <c r="D1120">
        <v>28.8</v>
      </c>
      <c r="E1120">
        <v>27.6</v>
      </c>
      <c r="F1120">
        <v>73</v>
      </c>
      <c r="G1120">
        <v>1221</v>
      </c>
      <c r="H1120" s="19">
        <f t="shared" si="17"/>
        <v>1.2210000000000001</v>
      </c>
      <c r="I1120">
        <v>111</v>
      </c>
      <c r="S1120">
        <v>77</v>
      </c>
      <c r="T1120">
        <v>73</v>
      </c>
      <c r="U1120">
        <v>23.5</v>
      </c>
      <c r="V1120">
        <v>23.7</v>
      </c>
      <c r="W1120">
        <v>23.2</v>
      </c>
      <c r="X1120">
        <v>1001.6</v>
      </c>
      <c r="Y1120">
        <v>1001.6</v>
      </c>
      <c r="Z1120">
        <v>1000.8</v>
      </c>
      <c r="AA1120">
        <v>5.8</v>
      </c>
      <c r="AB1120">
        <v>111</v>
      </c>
      <c r="AC1120">
        <v>9.6</v>
      </c>
      <c r="AD1120">
        <v>1221</v>
      </c>
      <c r="AE1120">
        <v>0</v>
      </c>
    </row>
    <row r="1121" spans="1:31" x14ac:dyDescent="0.2">
      <c r="A1121" t="s">
        <v>37</v>
      </c>
      <c r="B1121" s="17">
        <v>42872.416666666664</v>
      </c>
      <c r="C1121">
        <f>(D1121+E1121)/2</f>
        <v>27</v>
      </c>
      <c r="D1121">
        <v>27.7</v>
      </c>
      <c r="E1121">
        <v>26.3</v>
      </c>
      <c r="F1121">
        <v>77</v>
      </c>
      <c r="G1121">
        <v>261.3</v>
      </c>
      <c r="H1121" s="19">
        <f t="shared" si="17"/>
        <v>0.26130000000000003</v>
      </c>
      <c r="I1121">
        <v>115</v>
      </c>
      <c r="S1121">
        <v>82</v>
      </c>
      <c r="T1121">
        <v>77</v>
      </c>
      <c r="U1121">
        <v>23.2</v>
      </c>
      <c r="V1121">
        <v>23.4</v>
      </c>
      <c r="W1121">
        <v>23</v>
      </c>
      <c r="X1121">
        <v>1000.8</v>
      </c>
      <c r="Y1121">
        <v>1000.9</v>
      </c>
      <c r="Z1121">
        <v>1000.4</v>
      </c>
      <c r="AA1121">
        <v>4.0999999999999996</v>
      </c>
      <c r="AB1121">
        <v>115</v>
      </c>
      <c r="AC1121">
        <v>8.9</v>
      </c>
      <c r="AD1121">
        <v>261.3</v>
      </c>
      <c r="AE1121">
        <v>0</v>
      </c>
    </row>
    <row r="1122" spans="1:31" x14ac:dyDescent="0.2">
      <c r="A1122" t="s">
        <v>37</v>
      </c>
      <c r="B1122" s="17">
        <v>42872.375</v>
      </c>
      <c r="C1122">
        <f>(D1122+E1122)/2</f>
        <v>26.200000000000003</v>
      </c>
      <c r="D1122">
        <v>26.3</v>
      </c>
      <c r="E1122">
        <v>26.1</v>
      </c>
      <c r="F1122">
        <v>82</v>
      </c>
      <c r="G1122">
        <v>14.55</v>
      </c>
      <c r="H1122" s="19">
        <f t="shared" si="17"/>
        <v>1.455E-2</v>
      </c>
      <c r="I1122">
        <v>113</v>
      </c>
      <c r="S1122">
        <v>82</v>
      </c>
      <c r="T1122">
        <v>82</v>
      </c>
      <c r="U1122">
        <v>23</v>
      </c>
      <c r="V1122">
        <v>23</v>
      </c>
      <c r="W1122">
        <v>22.8</v>
      </c>
      <c r="X1122">
        <v>1000.4</v>
      </c>
      <c r="Y1122">
        <v>1000.4</v>
      </c>
      <c r="Z1122">
        <v>999.9</v>
      </c>
      <c r="AA1122">
        <v>4.2</v>
      </c>
      <c r="AB1122">
        <v>113</v>
      </c>
      <c r="AC1122">
        <v>8.1</v>
      </c>
      <c r="AD1122">
        <v>14.55</v>
      </c>
      <c r="AE1122">
        <v>0</v>
      </c>
    </row>
    <row r="1123" spans="1:31" x14ac:dyDescent="0.2">
      <c r="A1123" t="s">
        <v>37</v>
      </c>
      <c r="B1123" s="17">
        <v>42872.333333333336</v>
      </c>
      <c r="C1123">
        <f>(D1123+E1123)/2</f>
        <v>26.35</v>
      </c>
      <c r="D1123">
        <v>26.5</v>
      </c>
      <c r="E1123">
        <v>26.2</v>
      </c>
      <c r="F1123">
        <v>82</v>
      </c>
      <c r="G1123">
        <v>-3.53</v>
      </c>
      <c r="H1123" s="19">
        <f t="shared" si="17"/>
        <v>-3.5299999999999997E-3</v>
      </c>
      <c r="I1123">
        <v>114</v>
      </c>
      <c r="S1123">
        <v>82</v>
      </c>
      <c r="T1123">
        <v>81</v>
      </c>
      <c r="U1123">
        <v>22.9</v>
      </c>
      <c r="V1123">
        <v>23.1</v>
      </c>
      <c r="W1123">
        <v>22.9</v>
      </c>
      <c r="X1123">
        <v>1000</v>
      </c>
      <c r="Y1123">
        <v>1000</v>
      </c>
      <c r="Z1123">
        <v>999.6</v>
      </c>
      <c r="AA1123">
        <v>3.8</v>
      </c>
      <c r="AB1123">
        <v>114</v>
      </c>
      <c r="AC1123">
        <v>7.4</v>
      </c>
      <c r="AD1123">
        <v>-3.53</v>
      </c>
      <c r="AE1123">
        <v>0</v>
      </c>
    </row>
    <row r="1124" spans="1:31" x14ac:dyDescent="0.2">
      <c r="A1124" t="s">
        <v>37</v>
      </c>
      <c r="B1124" s="17">
        <v>42872.291666666664</v>
      </c>
      <c r="C1124">
        <f>(D1124+E1124)/2</f>
        <v>26.4</v>
      </c>
      <c r="D1124">
        <v>26.5</v>
      </c>
      <c r="E1124">
        <v>26.3</v>
      </c>
      <c r="F1124">
        <v>81</v>
      </c>
      <c r="G1124">
        <v>-3.46</v>
      </c>
      <c r="H1124" s="19">
        <f t="shared" si="17"/>
        <v>-3.46E-3</v>
      </c>
      <c r="I1124">
        <v>119</v>
      </c>
      <c r="S1124">
        <v>82</v>
      </c>
      <c r="T1124">
        <v>81</v>
      </c>
      <c r="U1124">
        <v>23</v>
      </c>
      <c r="V1124">
        <v>23.1</v>
      </c>
      <c r="W1124">
        <v>23</v>
      </c>
      <c r="X1124">
        <v>999.7</v>
      </c>
      <c r="Y1124">
        <v>999.7</v>
      </c>
      <c r="Z1124">
        <v>999.5</v>
      </c>
      <c r="AA1124">
        <v>3.9</v>
      </c>
      <c r="AB1124">
        <v>119</v>
      </c>
      <c r="AC1124">
        <v>7.3</v>
      </c>
      <c r="AD1124">
        <v>-3.46</v>
      </c>
      <c r="AE1124">
        <v>0</v>
      </c>
    </row>
    <row r="1125" spans="1:31" x14ac:dyDescent="0.2">
      <c r="A1125" t="s">
        <v>37</v>
      </c>
      <c r="B1125" s="17">
        <v>42872.25</v>
      </c>
      <c r="C1125">
        <f>(D1125+E1125)/2</f>
        <v>26.299999999999997</v>
      </c>
      <c r="D1125">
        <v>26.4</v>
      </c>
      <c r="E1125">
        <v>26.2</v>
      </c>
      <c r="F1125">
        <v>82</v>
      </c>
      <c r="G1125">
        <v>-3.54</v>
      </c>
      <c r="H1125" s="19">
        <f t="shared" si="17"/>
        <v>-3.5400000000000002E-3</v>
      </c>
      <c r="I1125">
        <v>120</v>
      </c>
      <c r="S1125">
        <v>83</v>
      </c>
      <c r="T1125">
        <v>81</v>
      </c>
      <c r="U1125">
        <v>23.1</v>
      </c>
      <c r="V1125">
        <v>23.1</v>
      </c>
      <c r="W1125">
        <v>22.8</v>
      </c>
      <c r="X1125">
        <v>999.5</v>
      </c>
      <c r="Y1125">
        <v>999.6</v>
      </c>
      <c r="Z1125">
        <v>999.4</v>
      </c>
      <c r="AA1125">
        <v>3.8</v>
      </c>
      <c r="AB1125">
        <v>120</v>
      </c>
      <c r="AC1125">
        <v>7.8</v>
      </c>
      <c r="AD1125">
        <v>-3.54</v>
      </c>
      <c r="AE1125">
        <v>0</v>
      </c>
    </row>
    <row r="1126" spans="1:31" x14ac:dyDescent="0.2">
      <c r="A1126" t="s">
        <v>37</v>
      </c>
      <c r="B1126" s="17">
        <v>42872.208333333336</v>
      </c>
      <c r="C1126">
        <f>(D1126+E1126)/2</f>
        <v>26.299999999999997</v>
      </c>
      <c r="D1126">
        <v>26.4</v>
      </c>
      <c r="E1126">
        <v>26.2</v>
      </c>
      <c r="F1126">
        <v>81</v>
      </c>
      <c r="G1126">
        <v>-3.51</v>
      </c>
      <c r="H1126" s="19">
        <f t="shared" si="17"/>
        <v>-3.5099999999999997E-3</v>
      </c>
      <c r="I1126">
        <v>111</v>
      </c>
      <c r="S1126">
        <v>82</v>
      </c>
      <c r="T1126">
        <v>81</v>
      </c>
      <c r="U1126">
        <v>22.9</v>
      </c>
      <c r="V1126">
        <v>23.1</v>
      </c>
      <c r="W1126">
        <v>22.9</v>
      </c>
      <c r="X1126">
        <v>999.6</v>
      </c>
      <c r="Y1126">
        <v>1000.4</v>
      </c>
      <c r="Z1126">
        <v>999.6</v>
      </c>
      <c r="AA1126">
        <v>3.8</v>
      </c>
      <c r="AB1126">
        <v>111</v>
      </c>
      <c r="AC1126">
        <v>7.5</v>
      </c>
      <c r="AD1126">
        <v>-3.51</v>
      </c>
      <c r="AE1126">
        <v>0</v>
      </c>
    </row>
    <row r="1127" spans="1:31" x14ac:dyDescent="0.2">
      <c r="A1127" t="s">
        <v>37</v>
      </c>
      <c r="B1127" s="17">
        <v>42872.166666666664</v>
      </c>
      <c r="C1127">
        <f>(D1127+E1127)/2</f>
        <v>26.35</v>
      </c>
      <c r="D1127">
        <v>26.5</v>
      </c>
      <c r="E1127">
        <v>26.2</v>
      </c>
      <c r="F1127">
        <v>82</v>
      </c>
      <c r="G1127">
        <v>-3.41</v>
      </c>
      <c r="H1127" s="19">
        <f t="shared" si="17"/>
        <v>-3.4100000000000003E-3</v>
      </c>
      <c r="I1127">
        <v>115</v>
      </c>
      <c r="S1127">
        <v>84</v>
      </c>
      <c r="T1127">
        <v>82</v>
      </c>
      <c r="U1127">
        <v>23.1</v>
      </c>
      <c r="V1127">
        <v>23.3</v>
      </c>
      <c r="W1127">
        <v>23</v>
      </c>
      <c r="X1127">
        <v>1000.4</v>
      </c>
      <c r="Y1127">
        <v>1000.9</v>
      </c>
      <c r="Z1127">
        <v>1000.4</v>
      </c>
      <c r="AA1127">
        <v>3.1</v>
      </c>
      <c r="AB1127">
        <v>115</v>
      </c>
      <c r="AC1127">
        <v>8.1</v>
      </c>
      <c r="AD1127">
        <v>-3.41</v>
      </c>
      <c r="AE1127">
        <v>0</v>
      </c>
    </row>
    <row r="1128" spans="1:31" x14ac:dyDescent="0.2">
      <c r="A1128" t="s">
        <v>37</v>
      </c>
      <c r="B1128" s="17">
        <v>42872.125</v>
      </c>
      <c r="C1128">
        <f>(D1128+E1128)/2</f>
        <v>26.15</v>
      </c>
      <c r="D1128">
        <v>26.2</v>
      </c>
      <c r="E1128">
        <v>26.1</v>
      </c>
      <c r="F1128">
        <v>84</v>
      </c>
      <c r="G1128">
        <v>-3.54</v>
      </c>
      <c r="H1128" s="19">
        <f t="shared" si="17"/>
        <v>-3.5400000000000002E-3</v>
      </c>
      <c r="I1128">
        <v>118</v>
      </c>
      <c r="S1128">
        <v>84</v>
      </c>
      <c r="T1128">
        <v>83</v>
      </c>
      <c r="U1128">
        <v>23.2</v>
      </c>
      <c r="V1128">
        <v>23.2</v>
      </c>
      <c r="W1128">
        <v>22.9</v>
      </c>
      <c r="X1128">
        <v>1000.8</v>
      </c>
      <c r="Y1128">
        <v>1001.2</v>
      </c>
      <c r="Z1128">
        <v>1000.8</v>
      </c>
      <c r="AA1128">
        <v>3.6</v>
      </c>
      <c r="AB1128">
        <v>118</v>
      </c>
      <c r="AC1128">
        <v>8</v>
      </c>
      <c r="AD1128">
        <v>-3.54</v>
      </c>
      <c r="AE1128">
        <v>0</v>
      </c>
    </row>
    <row r="1129" spans="1:31" x14ac:dyDescent="0.2">
      <c r="A1129" t="s">
        <v>37</v>
      </c>
      <c r="B1129" s="17">
        <v>42872.083333333336</v>
      </c>
      <c r="C1129">
        <f>(D1129+E1129)/2</f>
        <v>26.200000000000003</v>
      </c>
      <c r="D1129">
        <v>26.3</v>
      </c>
      <c r="E1129">
        <v>26.1</v>
      </c>
      <c r="F1129">
        <v>83</v>
      </c>
      <c r="G1129">
        <v>-3.54</v>
      </c>
      <c r="H1129" s="19">
        <f t="shared" si="17"/>
        <v>-3.5400000000000002E-3</v>
      </c>
      <c r="I1129">
        <v>115</v>
      </c>
      <c r="S1129">
        <v>83</v>
      </c>
      <c r="T1129">
        <v>78</v>
      </c>
      <c r="U1129">
        <v>23</v>
      </c>
      <c r="V1129">
        <v>23</v>
      </c>
      <c r="W1129">
        <v>22.2</v>
      </c>
      <c r="X1129">
        <v>1001.2</v>
      </c>
      <c r="Y1129">
        <v>1001.4</v>
      </c>
      <c r="Z1129">
        <v>1001.1</v>
      </c>
      <c r="AA1129">
        <v>3.5</v>
      </c>
      <c r="AB1129">
        <v>115</v>
      </c>
      <c r="AC1129">
        <v>6.5</v>
      </c>
      <c r="AD1129">
        <v>-3.54</v>
      </c>
      <c r="AE1129">
        <v>0</v>
      </c>
    </row>
    <row r="1130" spans="1:31" x14ac:dyDescent="0.2">
      <c r="A1130" t="s">
        <v>37</v>
      </c>
      <c r="B1130" s="17">
        <v>42872.041666666664</v>
      </c>
      <c r="C1130">
        <f>(D1130+E1130)/2</f>
        <v>26.4</v>
      </c>
      <c r="D1130">
        <v>26.5</v>
      </c>
      <c r="E1130">
        <v>26.3</v>
      </c>
      <c r="F1130">
        <v>78</v>
      </c>
      <c r="G1130">
        <v>-3.54</v>
      </c>
      <c r="H1130" s="19">
        <f t="shared" si="17"/>
        <v>-3.5400000000000002E-3</v>
      </c>
      <c r="I1130">
        <v>110</v>
      </c>
      <c r="S1130">
        <v>79</v>
      </c>
      <c r="T1130">
        <v>77</v>
      </c>
      <c r="U1130">
        <v>22.2</v>
      </c>
      <c r="V1130">
        <v>22.4</v>
      </c>
      <c r="W1130">
        <v>22.1</v>
      </c>
      <c r="X1130">
        <v>1001.2</v>
      </c>
      <c r="Y1130">
        <v>1001.4</v>
      </c>
      <c r="Z1130">
        <v>1001.2</v>
      </c>
      <c r="AA1130">
        <v>3.2</v>
      </c>
      <c r="AB1130">
        <v>110</v>
      </c>
      <c r="AC1130">
        <v>6.8</v>
      </c>
      <c r="AD1130">
        <v>-3.54</v>
      </c>
      <c r="AE1130">
        <v>0</v>
      </c>
    </row>
    <row r="1131" spans="1:31" x14ac:dyDescent="0.2">
      <c r="A1131" t="s">
        <v>37</v>
      </c>
      <c r="B1131" s="17">
        <v>42872</v>
      </c>
      <c r="C1131">
        <f>(D1131+E1131)/2</f>
        <v>26.5</v>
      </c>
      <c r="D1131">
        <v>26.7</v>
      </c>
      <c r="E1131">
        <v>26.3</v>
      </c>
      <c r="F1131">
        <v>79</v>
      </c>
      <c r="G1131">
        <v>-3.54</v>
      </c>
      <c r="H1131" s="19">
        <f t="shared" si="17"/>
        <v>-3.5400000000000002E-3</v>
      </c>
      <c r="I1131">
        <v>104</v>
      </c>
      <c r="S1131">
        <v>80</v>
      </c>
      <c r="T1131">
        <v>77</v>
      </c>
      <c r="U1131">
        <v>22.4</v>
      </c>
      <c r="V1131">
        <v>22.6</v>
      </c>
      <c r="W1131">
        <v>22.3</v>
      </c>
      <c r="X1131">
        <v>1001.3</v>
      </c>
      <c r="Y1131">
        <v>1001.3</v>
      </c>
      <c r="Z1131">
        <v>1000.9</v>
      </c>
      <c r="AA1131">
        <v>3.1</v>
      </c>
      <c r="AB1131">
        <v>104</v>
      </c>
      <c r="AC1131">
        <v>6</v>
      </c>
      <c r="AD1131">
        <v>-3.54</v>
      </c>
      <c r="AE1131">
        <v>0</v>
      </c>
    </row>
    <row r="1132" spans="1:31" x14ac:dyDescent="0.2">
      <c r="A1132" t="s">
        <v>37</v>
      </c>
      <c r="B1132" s="17">
        <v>42873.958333333336</v>
      </c>
      <c r="C1132">
        <f>(D1132+E1132)/2</f>
        <v>26.6</v>
      </c>
      <c r="D1132">
        <v>26.8</v>
      </c>
      <c r="E1132">
        <v>26.4</v>
      </c>
      <c r="F1132">
        <v>82</v>
      </c>
      <c r="G1132">
        <v>-3.54</v>
      </c>
      <c r="H1132" s="19">
        <f t="shared" si="17"/>
        <v>-3.5400000000000002E-3</v>
      </c>
      <c r="I1132">
        <v>115</v>
      </c>
      <c r="S1132">
        <v>82</v>
      </c>
      <c r="T1132">
        <v>81</v>
      </c>
      <c r="U1132">
        <v>23</v>
      </c>
      <c r="V1132">
        <v>23.2</v>
      </c>
      <c r="W1132">
        <v>23</v>
      </c>
      <c r="X1132">
        <v>999.3</v>
      </c>
      <c r="Y1132">
        <v>999.3</v>
      </c>
      <c r="Z1132">
        <v>998.7</v>
      </c>
      <c r="AA1132">
        <v>2.7</v>
      </c>
      <c r="AB1132">
        <v>115</v>
      </c>
      <c r="AC1132">
        <v>6.4</v>
      </c>
      <c r="AD1132">
        <v>-3.54</v>
      </c>
      <c r="AE1132">
        <v>0</v>
      </c>
    </row>
    <row r="1133" spans="1:31" x14ac:dyDescent="0.2">
      <c r="A1133" t="s">
        <v>37</v>
      </c>
      <c r="B1133" s="17">
        <v>42873.916666666664</v>
      </c>
      <c r="C1133">
        <f>(D1133+E1133)/2</f>
        <v>26.799999999999997</v>
      </c>
      <c r="D1133">
        <v>26.9</v>
      </c>
      <c r="E1133">
        <v>26.7</v>
      </c>
      <c r="F1133">
        <v>81</v>
      </c>
      <c r="G1133">
        <v>-3.54</v>
      </c>
      <c r="H1133" s="19">
        <f t="shared" si="17"/>
        <v>-3.5400000000000002E-3</v>
      </c>
      <c r="I1133">
        <v>109</v>
      </c>
      <c r="S1133">
        <v>81</v>
      </c>
      <c r="T1133">
        <v>79</v>
      </c>
      <c r="U1133">
        <v>23.2</v>
      </c>
      <c r="V1133">
        <v>23.2</v>
      </c>
      <c r="W1133">
        <v>22.8</v>
      </c>
      <c r="X1133">
        <v>998.7</v>
      </c>
      <c r="Y1133">
        <v>998.7</v>
      </c>
      <c r="Z1133">
        <v>998</v>
      </c>
      <c r="AA1133">
        <v>3.3</v>
      </c>
      <c r="AB1133">
        <v>109</v>
      </c>
      <c r="AC1133">
        <v>6.8</v>
      </c>
      <c r="AD1133">
        <v>-3.54</v>
      </c>
      <c r="AE1133">
        <v>0</v>
      </c>
    </row>
    <row r="1134" spans="1:31" x14ac:dyDescent="0.2">
      <c r="A1134" t="s">
        <v>37</v>
      </c>
      <c r="B1134" s="17">
        <v>42873.875</v>
      </c>
      <c r="C1134">
        <f>(D1134+E1134)/2</f>
        <v>27.15</v>
      </c>
      <c r="D1134">
        <v>27.5</v>
      </c>
      <c r="E1134">
        <v>26.8</v>
      </c>
      <c r="F1134">
        <v>79</v>
      </c>
      <c r="G1134">
        <v>25.03</v>
      </c>
      <c r="H1134" s="19">
        <f t="shared" si="17"/>
        <v>2.503E-2</v>
      </c>
      <c r="I1134">
        <v>105</v>
      </c>
      <c r="S1134">
        <v>79</v>
      </c>
      <c r="T1134">
        <v>75</v>
      </c>
      <c r="U1134">
        <v>22.8</v>
      </c>
      <c r="V1134">
        <v>22.8</v>
      </c>
      <c r="W1134">
        <v>22.6</v>
      </c>
      <c r="X1134">
        <v>998.1</v>
      </c>
      <c r="Y1134">
        <v>998.1</v>
      </c>
      <c r="Z1134">
        <v>997.8</v>
      </c>
      <c r="AA1134">
        <v>2.9</v>
      </c>
      <c r="AB1134">
        <v>105</v>
      </c>
      <c r="AC1134">
        <v>6.7</v>
      </c>
      <c r="AD1134">
        <v>25.03</v>
      </c>
      <c r="AE1134">
        <v>0</v>
      </c>
    </row>
    <row r="1135" spans="1:31" x14ac:dyDescent="0.2">
      <c r="A1135" t="s">
        <v>37</v>
      </c>
      <c r="B1135" s="17">
        <v>42873.833333333336</v>
      </c>
      <c r="C1135">
        <f>(D1135+E1135)/2</f>
        <v>26.950000000000003</v>
      </c>
      <c r="D1135">
        <v>27.6</v>
      </c>
      <c r="E1135">
        <v>26.3</v>
      </c>
      <c r="F1135">
        <v>75</v>
      </c>
      <c r="G1135">
        <v>331.7</v>
      </c>
      <c r="H1135" s="19">
        <f t="shared" si="17"/>
        <v>0.33169999999999999</v>
      </c>
      <c r="I1135">
        <v>101</v>
      </c>
      <c r="S1135">
        <v>80</v>
      </c>
      <c r="T1135">
        <v>72</v>
      </c>
      <c r="U1135">
        <v>22.7</v>
      </c>
      <c r="V1135">
        <v>23.1</v>
      </c>
      <c r="W1135">
        <v>21.8</v>
      </c>
      <c r="X1135">
        <v>998</v>
      </c>
      <c r="Y1135">
        <v>998.1</v>
      </c>
      <c r="Z1135">
        <v>997.9</v>
      </c>
      <c r="AA1135">
        <v>3.8</v>
      </c>
      <c r="AB1135">
        <v>101</v>
      </c>
      <c r="AC1135">
        <v>6.9</v>
      </c>
      <c r="AD1135">
        <v>331.7</v>
      </c>
      <c r="AE1135">
        <v>0</v>
      </c>
    </row>
    <row r="1136" spans="1:31" x14ac:dyDescent="0.2">
      <c r="A1136" t="s">
        <v>37</v>
      </c>
      <c r="B1136" s="17">
        <v>42873.791666666664</v>
      </c>
      <c r="C1136">
        <f>(D1136+E1136)/2</f>
        <v>26.5</v>
      </c>
      <c r="D1136">
        <v>27.3</v>
      </c>
      <c r="E1136">
        <v>25.7</v>
      </c>
      <c r="F1136">
        <v>72</v>
      </c>
      <c r="G1136">
        <v>232.8</v>
      </c>
      <c r="H1136" s="19">
        <f t="shared" si="17"/>
        <v>0.23280000000000001</v>
      </c>
      <c r="I1136">
        <v>106</v>
      </c>
      <c r="S1136">
        <v>81</v>
      </c>
      <c r="T1136">
        <v>72</v>
      </c>
      <c r="U1136">
        <v>21.9</v>
      </c>
      <c r="V1136">
        <v>22.7</v>
      </c>
      <c r="W1136">
        <v>21.9</v>
      </c>
      <c r="X1136">
        <v>998</v>
      </c>
      <c r="Y1136">
        <v>998.2</v>
      </c>
      <c r="Z1136">
        <v>997.8</v>
      </c>
      <c r="AA1136">
        <v>4.0999999999999996</v>
      </c>
      <c r="AB1136">
        <v>106</v>
      </c>
      <c r="AC1136">
        <v>9.1</v>
      </c>
      <c r="AD1136">
        <v>232.8</v>
      </c>
      <c r="AE1136">
        <v>0</v>
      </c>
    </row>
    <row r="1137" spans="1:31" x14ac:dyDescent="0.2">
      <c r="A1137" t="s">
        <v>37</v>
      </c>
      <c r="B1137" s="17">
        <v>42873.75</v>
      </c>
      <c r="C1137">
        <f>(D1137+E1137)/2</f>
        <v>27.85</v>
      </c>
      <c r="D1137">
        <v>29.6</v>
      </c>
      <c r="E1137">
        <v>26.1</v>
      </c>
      <c r="F1137">
        <v>79</v>
      </c>
      <c r="G1137">
        <v>477.9</v>
      </c>
      <c r="H1137" s="19">
        <f t="shared" si="17"/>
        <v>0.47789999999999999</v>
      </c>
      <c r="I1137">
        <v>124</v>
      </c>
      <c r="S1137">
        <v>79</v>
      </c>
      <c r="T1137">
        <v>71</v>
      </c>
      <c r="U1137">
        <v>22.2</v>
      </c>
      <c r="V1137">
        <v>24</v>
      </c>
      <c r="W1137">
        <v>21.8</v>
      </c>
      <c r="X1137">
        <v>998.2</v>
      </c>
      <c r="Y1137">
        <v>998.2</v>
      </c>
      <c r="Z1137">
        <v>997.6</v>
      </c>
      <c r="AA1137">
        <v>4.8</v>
      </c>
      <c r="AB1137">
        <v>124</v>
      </c>
      <c r="AC1137">
        <v>13.5</v>
      </c>
      <c r="AD1137">
        <v>477.9</v>
      </c>
      <c r="AE1137">
        <v>0</v>
      </c>
    </row>
    <row r="1138" spans="1:31" x14ac:dyDescent="0.2">
      <c r="A1138" t="s">
        <v>37</v>
      </c>
      <c r="B1138" s="17">
        <v>42873.708333333336</v>
      </c>
      <c r="C1138">
        <f>(D1138+E1138)/2</f>
        <v>30.2</v>
      </c>
      <c r="D1138">
        <v>31.4</v>
      </c>
      <c r="E1138">
        <v>29</v>
      </c>
      <c r="F1138">
        <v>73</v>
      </c>
      <c r="G1138">
        <v>1899</v>
      </c>
      <c r="H1138" s="19">
        <f t="shared" si="17"/>
        <v>1.899</v>
      </c>
      <c r="I1138">
        <v>134</v>
      </c>
      <c r="S1138">
        <v>73</v>
      </c>
      <c r="T1138">
        <v>62</v>
      </c>
      <c r="U1138">
        <v>23.7</v>
      </c>
      <c r="V1138">
        <v>24.1</v>
      </c>
      <c r="W1138">
        <v>22.8</v>
      </c>
      <c r="X1138">
        <v>997.9</v>
      </c>
      <c r="Y1138">
        <v>998.5</v>
      </c>
      <c r="Z1138">
        <v>997.9</v>
      </c>
      <c r="AA1138">
        <v>2.7</v>
      </c>
      <c r="AB1138">
        <v>134</v>
      </c>
      <c r="AC1138">
        <v>9.3000000000000007</v>
      </c>
      <c r="AD1138">
        <v>1899</v>
      </c>
      <c r="AE1138">
        <v>0</v>
      </c>
    </row>
    <row r="1139" spans="1:31" x14ac:dyDescent="0.2">
      <c r="A1139" t="s">
        <v>37</v>
      </c>
      <c r="B1139" s="17">
        <v>42873.666666666664</v>
      </c>
      <c r="C1139">
        <f>(D1139+E1139)/2</f>
        <v>28.4</v>
      </c>
      <c r="D1139">
        <v>30.6</v>
      </c>
      <c r="E1139">
        <v>26.2</v>
      </c>
      <c r="F1139">
        <v>67</v>
      </c>
      <c r="G1139">
        <v>2068</v>
      </c>
      <c r="H1139" s="19">
        <f t="shared" si="17"/>
        <v>2.0680000000000001</v>
      </c>
      <c r="I1139">
        <v>117</v>
      </c>
      <c r="S1139">
        <v>78</v>
      </c>
      <c r="T1139">
        <v>65</v>
      </c>
      <c r="U1139">
        <v>23.5</v>
      </c>
      <c r="V1139">
        <v>24.1</v>
      </c>
      <c r="W1139">
        <v>21.7</v>
      </c>
      <c r="X1139">
        <v>998.5</v>
      </c>
      <c r="Y1139">
        <v>1000</v>
      </c>
      <c r="Z1139">
        <v>998.5</v>
      </c>
      <c r="AA1139">
        <v>4.5999999999999996</v>
      </c>
      <c r="AB1139">
        <v>117</v>
      </c>
      <c r="AC1139">
        <v>9.3000000000000007</v>
      </c>
      <c r="AD1139">
        <v>2068</v>
      </c>
      <c r="AE1139">
        <v>0</v>
      </c>
    </row>
    <row r="1140" spans="1:31" x14ac:dyDescent="0.2">
      <c r="A1140" t="s">
        <v>37</v>
      </c>
      <c r="B1140" s="17">
        <v>42873.625</v>
      </c>
      <c r="C1140">
        <f>(D1140+E1140)/2</f>
        <v>29.35</v>
      </c>
      <c r="D1140">
        <v>31.9</v>
      </c>
      <c r="E1140">
        <v>26.8</v>
      </c>
      <c r="F1140">
        <v>75</v>
      </c>
      <c r="G1140">
        <v>1367</v>
      </c>
      <c r="H1140" s="19">
        <f t="shared" si="17"/>
        <v>1.367</v>
      </c>
      <c r="I1140">
        <v>124</v>
      </c>
      <c r="S1140">
        <v>79</v>
      </c>
      <c r="T1140">
        <v>59</v>
      </c>
      <c r="U1140">
        <v>22.1</v>
      </c>
      <c r="V1140">
        <v>23.2</v>
      </c>
      <c r="W1140">
        <v>22.1</v>
      </c>
      <c r="X1140">
        <v>1000</v>
      </c>
      <c r="Y1140">
        <v>1000.3</v>
      </c>
      <c r="Z1140">
        <v>1000</v>
      </c>
      <c r="AA1140">
        <v>5.0999999999999996</v>
      </c>
      <c r="AB1140">
        <v>124</v>
      </c>
      <c r="AC1140">
        <v>10</v>
      </c>
      <c r="AD1140">
        <v>1367</v>
      </c>
      <c r="AE1140">
        <v>0.2</v>
      </c>
    </row>
    <row r="1141" spans="1:31" x14ac:dyDescent="0.2">
      <c r="A1141" t="s">
        <v>37</v>
      </c>
      <c r="B1141" s="17">
        <v>42873.583333333336</v>
      </c>
      <c r="C1141">
        <f>(D1141+E1141)/2</f>
        <v>31.05</v>
      </c>
      <c r="D1141">
        <v>32.200000000000003</v>
      </c>
      <c r="E1141">
        <v>29.9</v>
      </c>
      <c r="F1141">
        <v>60</v>
      </c>
      <c r="G1141">
        <v>2837</v>
      </c>
      <c r="H1141" s="19">
        <f t="shared" si="17"/>
        <v>2.8370000000000002</v>
      </c>
      <c r="I1141">
        <v>105</v>
      </c>
      <c r="S1141">
        <v>66</v>
      </c>
      <c r="T1141">
        <v>59</v>
      </c>
      <c r="U1141">
        <v>22.9</v>
      </c>
      <c r="V1141">
        <v>23.5</v>
      </c>
      <c r="W1141">
        <v>22.3</v>
      </c>
      <c r="X1141">
        <v>1000.1</v>
      </c>
      <c r="Y1141">
        <v>1000.9</v>
      </c>
      <c r="Z1141">
        <v>1000.1</v>
      </c>
      <c r="AA1141">
        <v>5.0999999999999996</v>
      </c>
      <c r="AB1141">
        <v>105</v>
      </c>
      <c r="AC1141">
        <v>9.4</v>
      </c>
      <c r="AD1141">
        <v>2837</v>
      </c>
      <c r="AE1141">
        <v>0</v>
      </c>
    </row>
    <row r="1142" spans="1:31" x14ac:dyDescent="0.2">
      <c r="A1142" t="s">
        <v>37</v>
      </c>
      <c r="B1142" s="17">
        <v>42873.541666666664</v>
      </c>
      <c r="C1142">
        <f>(D1142+E1142)/2</f>
        <v>29.85</v>
      </c>
      <c r="D1142">
        <v>31</v>
      </c>
      <c r="E1142">
        <v>28.7</v>
      </c>
      <c r="F1142">
        <v>65</v>
      </c>
      <c r="G1142">
        <v>2167</v>
      </c>
      <c r="H1142" s="19">
        <f t="shared" si="17"/>
        <v>2.1669999999999998</v>
      </c>
      <c r="I1142">
        <v>112</v>
      </c>
      <c r="S1142">
        <v>73</v>
      </c>
      <c r="T1142">
        <v>63</v>
      </c>
      <c r="U1142">
        <v>23</v>
      </c>
      <c r="V1142">
        <v>24</v>
      </c>
      <c r="W1142">
        <v>22.9</v>
      </c>
      <c r="X1142">
        <v>1000.9</v>
      </c>
      <c r="Y1142">
        <v>1001</v>
      </c>
      <c r="Z1142">
        <v>1000.8</v>
      </c>
      <c r="AA1142">
        <v>5.0999999999999996</v>
      </c>
      <c r="AB1142">
        <v>112</v>
      </c>
      <c r="AC1142">
        <v>8.3000000000000007</v>
      </c>
      <c r="AD1142">
        <v>2167</v>
      </c>
      <c r="AE1142">
        <v>0</v>
      </c>
    </row>
    <row r="1143" spans="1:31" x14ac:dyDescent="0.2">
      <c r="A1143" t="s">
        <v>37</v>
      </c>
      <c r="B1143" s="17">
        <v>42873.5</v>
      </c>
      <c r="C1143">
        <f>(D1143+E1143)/2</f>
        <v>29.05</v>
      </c>
      <c r="D1143">
        <v>29.5</v>
      </c>
      <c r="E1143">
        <v>28.6</v>
      </c>
      <c r="F1143">
        <v>71</v>
      </c>
      <c r="G1143">
        <v>1856</v>
      </c>
      <c r="H1143" s="19">
        <f t="shared" si="17"/>
        <v>1.8560000000000001</v>
      </c>
      <c r="I1143">
        <v>126</v>
      </c>
      <c r="S1143">
        <v>73</v>
      </c>
      <c r="T1143">
        <v>69</v>
      </c>
      <c r="U1143">
        <v>23.7</v>
      </c>
      <c r="V1143">
        <v>23.7</v>
      </c>
      <c r="W1143">
        <v>23</v>
      </c>
      <c r="X1143">
        <v>1000.9</v>
      </c>
      <c r="Y1143">
        <v>1001</v>
      </c>
      <c r="Z1143">
        <v>1000.8</v>
      </c>
      <c r="AA1143">
        <v>3.9</v>
      </c>
      <c r="AB1143">
        <v>126</v>
      </c>
      <c r="AC1143">
        <v>8.1</v>
      </c>
      <c r="AD1143">
        <v>1856</v>
      </c>
      <c r="AE1143">
        <v>0</v>
      </c>
    </row>
    <row r="1144" spans="1:31" x14ac:dyDescent="0.2">
      <c r="A1144" t="s">
        <v>37</v>
      </c>
      <c r="B1144" s="17">
        <v>42873.458333333336</v>
      </c>
      <c r="C1144">
        <f>(D1144+E1144)/2</f>
        <v>27.95</v>
      </c>
      <c r="D1144">
        <v>28.7</v>
      </c>
      <c r="E1144">
        <v>27.2</v>
      </c>
      <c r="F1144">
        <v>72</v>
      </c>
      <c r="G1144">
        <v>1250</v>
      </c>
      <c r="H1144" s="19">
        <f t="shared" si="17"/>
        <v>1.25</v>
      </c>
      <c r="I1144">
        <v>129</v>
      </c>
      <c r="S1144">
        <v>76</v>
      </c>
      <c r="T1144">
        <v>71</v>
      </c>
      <c r="U1144">
        <v>23.1</v>
      </c>
      <c r="V1144">
        <v>23.2</v>
      </c>
      <c r="W1144">
        <v>21.6</v>
      </c>
      <c r="X1144">
        <v>1001</v>
      </c>
      <c r="Y1144">
        <v>1001</v>
      </c>
      <c r="Z1144">
        <v>1000.5</v>
      </c>
      <c r="AA1144">
        <v>3.9</v>
      </c>
      <c r="AB1144">
        <v>129</v>
      </c>
      <c r="AC1144">
        <v>7.6</v>
      </c>
      <c r="AD1144">
        <v>1250</v>
      </c>
      <c r="AE1144">
        <v>0</v>
      </c>
    </row>
    <row r="1145" spans="1:31" x14ac:dyDescent="0.2">
      <c r="A1145" t="s">
        <v>37</v>
      </c>
      <c r="B1145" s="17">
        <v>42873.416666666664</v>
      </c>
      <c r="C1145">
        <f>(D1145+E1145)/2</f>
        <v>26.450000000000003</v>
      </c>
      <c r="D1145">
        <v>27.3</v>
      </c>
      <c r="E1145">
        <v>25.6</v>
      </c>
      <c r="F1145">
        <v>72</v>
      </c>
      <c r="G1145">
        <v>274.7</v>
      </c>
      <c r="H1145" s="19">
        <f t="shared" si="17"/>
        <v>0.2747</v>
      </c>
      <c r="I1145">
        <v>115</v>
      </c>
      <c r="S1145">
        <v>80</v>
      </c>
      <c r="T1145">
        <v>72</v>
      </c>
      <c r="U1145">
        <v>21.8</v>
      </c>
      <c r="V1145">
        <v>23.2</v>
      </c>
      <c r="W1145">
        <v>21.3</v>
      </c>
      <c r="X1145">
        <v>1000.6</v>
      </c>
      <c r="Y1145">
        <v>1000.6</v>
      </c>
      <c r="Z1145">
        <v>1000.1</v>
      </c>
      <c r="AA1145">
        <v>3.7</v>
      </c>
      <c r="AB1145">
        <v>115</v>
      </c>
      <c r="AC1145">
        <v>7.6</v>
      </c>
      <c r="AD1145">
        <v>274.7</v>
      </c>
      <c r="AE1145">
        <v>0</v>
      </c>
    </row>
    <row r="1146" spans="1:31" x14ac:dyDescent="0.2">
      <c r="A1146" t="s">
        <v>37</v>
      </c>
      <c r="B1146" s="17">
        <v>42873.375</v>
      </c>
      <c r="C1146">
        <f>(D1146+E1146)/2</f>
        <v>25.9</v>
      </c>
      <c r="D1146">
        <v>26.4</v>
      </c>
      <c r="E1146">
        <v>25.4</v>
      </c>
      <c r="F1146">
        <v>77</v>
      </c>
      <c r="G1146">
        <v>14.25</v>
      </c>
      <c r="H1146" s="19">
        <f t="shared" si="17"/>
        <v>1.4250000000000001E-2</v>
      </c>
      <c r="I1146">
        <v>119</v>
      </c>
      <c r="S1146">
        <v>84</v>
      </c>
      <c r="T1146">
        <v>76</v>
      </c>
      <c r="U1146">
        <v>21.2</v>
      </c>
      <c r="V1146">
        <v>23.3</v>
      </c>
      <c r="W1146">
        <v>21.2</v>
      </c>
      <c r="X1146">
        <v>1000.1</v>
      </c>
      <c r="Y1146">
        <v>1000.1</v>
      </c>
      <c r="Z1146">
        <v>999.8</v>
      </c>
      <c r="AA1146">
        <v>3.2</v>
      </c>
      <c r="AB1146">
        <v>119</v>
      </c>
      <c r="AC1146">
        <v>7.2</v>
      </c>
      <c r="AD1146">
        <v>14.25</v>
      </c>
      <c r="AE1146">
        <v>0</v>
      </c>
    </row>
    <row r="1147" spans="1:31" x14ac:dyDescent="0.2">
      <c r="A1147" t="s">
        <v>37</v>
      </c>
      <c r="B1147" s="17">
        <v>42873.333333333336</v>
      </c>
      <c r="C1147">
        <f>(D1147+E1147)/2</f>
        <v>26.299999999999997</v>
      </c>
      <c r="D1147">
        <v>26.4</v>
      </c>
      <c r="E1147">
        <v>26.2</v>
      </c>
      <c r="F1147">
        <v>83</v>
      </c>
      <c r="G1147">
        <v>-3.51</v>
      </c>
      <c r="H1147" s="19">
        <f t="shared" si="17"/>
        <v>-3.5099999999999997E-3</v>
      </c>
      <c r="I1147">
        <v>107</v>
      </c>
      <c r="S1147">
        <v>83</v>
      </c>
      <c r="T1147">
        <v>83</v>
      </c>
      <c r="U1147">
        <v>23.1</v>
      </c>
      <c r="V1147">
        <v>23.2</v>
      </c>
      <c r="W1147">
        <v>23.1</v>
      </c>
      <c r="X1147">
        <v>999.8</v>
      </c>
      <c r="Y1147">
        <v>999.8</v>
      </c>
      <c r="Z1147">
        <v>999.5</v>
      </c>
      <c r="AA1147">
        <v>2.6</v>
      </c>
      <c r="AB1147">
        <v>107</v>
      </c>
      <c r="AC1147">
        <v>5.2</v>
      </c>
      <c r="AD1147">
        <v>-3.51</v>
      </c>
      <c r="AE1147">
        <v>0</v>
      </c>
    </row>
    <row r="1148" spans="1:31" x14ac:dyDescent="0.2">
      <c r="A1148" t="s">
        <v>37</v>
      </c>
      <c r="B1148" s="17">
        <v>42873.291666666664</v>
      </c>
      <c r="C1148">
        <f>(D1148+E1148)/2</f>
        <v>26.35</v>
      </c>
      <c r="D1148">
        <v>26.5</v>
      </c>
      <c r="E1148">
        <v>26.2</v>
      </c>
      <c r="F1148">
        <v>83</v>
      </c>
      <c r="G1148">
        <v>-3.51</v>
      </c>
      <c r="H1148" s="19">
        <f t="shared" si="17"/>
        <v>-3.5099999999999997E-3</v>
      </c>
      <c r="I1148">
        <v>108</v>
      </c>
      <c r="S1148">
        <v>84</v>
      </c>
      <c r="T1148">
        <v>83</v>
      </c>
      <c r="U1148">
        <v>23.2</v>
      </c>
      <c r="V1148">
        <v>23.5</v>
      </c>
      <c r="W1148">
        <v>23.2</v>
      </c>
      <c r="X1148">
        <v>999.5</v>
      </c>
      <c r="Y1148">
        <v>999.6</v>
      </c>
      <c r="Z1148">
        <v>999.4</v>
      </c>
      <c r="AA1148">
        <v>2.5</v>
      </c>
      <c r="AB1148">
        <v>108</v>
      </c>
      <c r="AC1148">
        <v>6.9</v>
      </c>
      <c r="AD1148">
        <v>-3.51</v>
      </c>
      <c r="AE1148">
        <v>0</v>
      </c>
    </row>
    <row r="1149" spans="1:31" x14ac:dyDescent="0.2">
      <c r="A1149" t="s">
        <v>37</v>
      </c>
      <c r="B1149" s="17">
        <v>42873.25</v>
      </c>
      <c r="C1149">
        <f>(D1149+E1149)/2</f>
        <v>26.450000000000003</v>
      </c>
      <c r="D1149">
        <v>26.6</v>
      </c>
      <c r="E1149">
        <v>26.3</v>
      </c>
      <c r="F1149">
        <v>84</v>
      </c>
      <c r="G1149">
        <v>-3.54</v>
      </c>
      <c r="H1149" s="19">
        <f t="shared" si="17"/>
        <v>-3.5400000000000002E-3</v>
      </c>
      <c r="I1149">
        <v>98</v>
      </c>
      <c r="S1149">
        <v>84</v>
      </c>
      <c r="T1149">
        <v>82</v>
      </c>
      <c r="U1149">
        <v>23.5</v>
      </c>
      <c r="V1149">
        <v>23.5</v>
      </c>
      <c r="W1149">
        <v>23.2</v>
      </c>
      <c r="X1149">
        <v>999.6</v>
      </c>
      <c r="Y1149">
        <v>999.7</v>
      </c>
      <c r="Z1149">
        <v>999.4</v>
      </c>
      <c r="AA1149">
        <v>3.6</v>
      </c>
      <c r="AB1149">
        <v>98</v>
      </c>
      <c r="AC1149">
        <v>7.8</v>
      </c>
      <c r="AD1149">
        <v>-3.54</v>
      </c>
      <c r="AE1149">
        <v>0</v>
      </c>
    </row>
    <row r="1150" spans="1:31" x14ac:dyDescent="0.2">
      <c r="A1150" t="s">
        <v>37</v>
      </c>
      <c r="B1150" s="17">
        <v>42873.208333333336</v>
      </c>
      <c r="C1150">
        <f>(D1150+E1150)/2</f>
        <v>26.4</v>
      </c>
      <c r="D1150">
        <v>26.5</v>
      </c>
      <c r="E1150">
        <v>26.3</v>
      </c>
      <c r="F1150">
        <v>82</v>
      </c>
      <c r="G1150">
        <v>-3.54</v>
      </c>
      <c r="H1150" s="19">
        <f t="shared" si="17"/>
        <v>-3.5400000000000002E-3</v>
      </c>
      <c r="I1150">
        <v>112</v>
      </c>
      <c r="S1150">
        <v>83</v>
      </c>
      <c r="T1150">
        <v>82</v>
      </c>
      <c r="U1150">
        <v>23.2</v>
      </c>
      <c r="V1150">
        <v>23.4</v>
      </c>
      <c r="W1150">
        <v>23.2</v>
      </c>
      <c r="X1150">
        <v>999.6</v>
      </c>
      <c r="Y1150">
        <v>1000.1</v>
      </c>
      <c r="Z1150">
        <v>999.6</v>
      </c>
      <c r="AA1150">
        <v>3.7</v>
      </c>
      <c r="AB1150">
        <v>112</v>
      </c>
      <c r="AC1150">
        <v>6.4</v>
      </c>
      <c r="AD1150">
        <v>-3.54</v>
      </c>
      <c r="AE1150">
        <v>0</v>
      </c>
    </row>
    <row r="1151" spans="1:31" x14ac:dyDescent="0.2">
      <c r="A1151" t="s">
        <v>37</v>
      </c>
      <c r="B1151" s="17">
        <v>42873.166666666664</v>
      </c>
      <c r="C1151">
        <f>(D1151+E1151)/2</f>
        <v>26.5</v>
      </c>
      <c r="D1151">
        <v>26.6</v>
      </c>
      <c r="E1151">
        <v>26.4</v>
      </c>
      <c r="F1151">
        <v>83</v>
      </c>
      <c r="G1151">
        <v>-3.54</v>
      </c>
      <c r="H1151" s="19">
        <f t="shared" si="17"/>
        <v>-3.5400000000000002E-3</v>
      </c>
      <c r="I1151">
        <v>109</v>
      </c>
      <c r="S1151">
        <v>83</v>
      </c>
      <c r="T1151">
        <v>82</v>
      </c>
      <c r="U1151">
        <v>23.3</v>
      </c>
      <c r="V1151">
        <v>23.5</v>
      </c>
      <c r="W1151">
        <v>23.3</v>
      </c>
      <c r="X1151">
        <v>1000.1</v>
      </c>
      <c r="Y1151">
        <v>1000.8</v>
      </c>
      <c r="Z1151">
        <v>1000.1</v>
      </c>
      <c r="AA1151">
        <v>3.4</v>
      </c>
      <c r="AB1151">
        <v>109</v>
      </c>
      <c r="AC1151">
        <v>6.3</v>
      </c>
      <c r="AD1151">
        <v>-3.54</v>
      </c>
      <c r="AE1151">
        <v>0</v>
      </c>
    </row>
    <row r="1152" spans="1:31" x14ac:dyDescent="0.2">
      <c r="A1152" t="s">
        <v>37</v>
      </c>
      <c r="B1152" s="17">
        <v>42873.125</v>
      </c>
      <c r="C1152">
        <f>(D1152+E1152)/2</f>
        <v>26.6</v>
      </c>
      <c r="D1152">
        <v>26.7</v>
      </c>
      <c r="E1152">
        <v>26.5</v>
      </c>
      <c r="F1152">
        <v>83</v>
      </c>
      <c r="G1152">
        <v>-3.53</v>
      </c>
      <c r="H1152" s="19">
        <f t="shared" si="17"/>
        <v>-3.5299999999999997E-3</v>
      </c>
      <c r="I1152">
        <v>103</v>
      </c>
      <c r="S1152">
        <v>83</v>
      </c>
      <c r="T1152">
        <v>83</v>
      </c>
      <c r="U1152">
        <v>23.5</v>
      </c>
      <c r="V1152">
        <v>23.5</v>
      </c>
      <c r="W1152">
        <v>23.4</v>
      </c>
      <c r="X1152">
        <v>1000.8</v>
      </c>
      <c r="Y1152">
        <v>1000.8</v>
      </c>
      <c r="Z1152">
        <v>1000.7</v>
      </c>
      <c r="AA1152">
        <v>3.1</v>
      </c>
      <c r="AB1152">
        <v>103</v>
      </c>
      <c r="AC1152">
        <v>6.9</v>
      </c>
      <c r="AD1152">
        <v>-3.53</v>
      </c>
      <c r="AE1152">
        <v>0</v>
      </c>
    </row>
    <row r="1153" spans="1:31" x14ac:dyDescent="0.2">
      <c r="A1153" t="s">
        <v>37</v>
      </c>
      <c r="B1153" s="17">
        <v>42873.083333333336</v>
      </c>
      <c r="C1153">
        <f>(D1153+E1153)/2</f>
        <v>26.6</v>
      </c>
      <c r="D1153">
        <v>26.7</v>
      </c>
      <c r="E1153">
        <v>26.5</v>
      </c>
      <c r="F1153">
        <v>83</v>
      </c>
      <c r="G1153">
        <v>-3.54</v>
      </c>
      <c r="H1153" s="19">
        <f t="shared" si="17"/>
        <v>-3.5400000000000002E-3</v>
      </c>
      <c r="I1153">
        <v>116</v>
      </c>
      <c r="S1153">
        <v>83</v>
      </c>
      <c r="T1153">
        <v>81</v>
      </c>
      <c r="U1153">
        <v>23.5</v>
      </c>
      <c r="V1153">
        <v>23.5</v>
      </c>
      <c r="W1153">
        <v>23.2</v>
      </c>
      <c r="X1153">
        <v>1000.8</v>
      </c>
      <c r="Y1153">
        <v>1000.8</v>
      </c>
      <c r="Z1153">
        <v>1000.6</v>
      </c>
      <c r="AA1153">
        <v>2.8</v>
      </c>
      <c r="AB1153">
        <v>116</v>
      </c>
      <c r="AC1153">
        <v>7.8</v>
      </c>
      <c r="AD1153">
        <v>-3.54</v>
      </c>
      <c r="AE1153">
        <v>0</v>
      </c>
    </row>
    <row r="1154" spans="1:31" x14ac:dyDescent="0.2">
      <c r="A1154" t="s">
        <v>37</v>
      </c>
      <c r="B1154" s="17">
        <v>42873.041666666664</v>
      </c>
      <c r="C1154">
        <f>(D1154+E1154)/2</f>
        <v>26.700000000000003</v>
      </c>
      <c r="D1154">
        <v>26.8</v>
      </c>
      <c r="E1154">
        <v>26.6</v>
      </c>
      <c r="F1154">
        <v>81</v>
      </c>
      <c r="G1154">
        <v>-3.54</v>
      </c>
      <c r="H1154" s="19">
        <f t="shared" si="17"/>
        <v>-3.5400000000000002E-3</v>
      </c>
      <c r="I1154">
        <v>103</v>
      </c>
      <c r="S1154">
        <v>82</v>
      </c>
      <c r="T1154">
        <v>80</v>
      </c>
      <c r="U1154">
        <v>23.2</v>
      </c>
      <c r="V1154">
        <v>23.2</v>
      </c>
      <c r="W1154">
        <v>23.1</v>
      </c>
      <c r="X1154">
        <v>1000.7</v>
      </c>
      <c r="Y1154">
        <v>1000.8</v>
      </c>
      <c r="Z1154">
        <v>1000.5</v>
      </c>
      <c r="AA1154">
        <v>4.5</v>
      </c>
      <c r="AB1154">
        <v>103</v>
      </c>
      <c r="AC1154">
        <v>8.5</v>
      </c>
      <c r="AD1154">
        <v>-3.54</v>
      </c>
      <c r="AE1154">
        <v>0</v>
      </c>
    </row>
    <row r="1155" spans="1:31" x14ac:dyDescent="0.2">
      <c r="A1155" t="s">
        <v>37</v>
      </c>
      <c r="B1155" s="17">
        <v>42873</v>
      </c>
      <c r="C1155">
        <f>(D1155+E1155)/2</f>
        <v>26.799999999999997</v>
      </c>
      <c r="D1155">
        <v>26.9</v>
      </c>
      <c r="E1155">
        <v>26.7</v>
      </c>
      <c r="F1155">
        <v>81</v>
      </c>
      <c r="G1155">
        <v>-3.54</v>
      </c>
      <c r="H1155" s="19">
        <f t="shared" ref="H1155:H1159" si="18">G1155/1000</f>
        <v>-3.5400000000000002E-3</v>
      </c>
      <c r="I1155">
        <v>106</v>
      </c>
      <c r="S1155">
        <v>81</v>
      </c>
      <c r="T1155">
        <v>80</v>
      </c>
      <c r="U1155">
        <v>23.2</v>
      </c>
      <c r="V1155">
        <v>23.2</v>
      </c>
      <c r="W1155">
        <v>23.1</v>
      </c>
      <c r="X1155">
        <v>1000.6</v>
      </c>
      <c r="Y1155">
        <v>1000.6</v>
      </c>
      <c r="Z1155">
        <v>1000.2</v>
      </c>
      <c r="AA1155">
        <v>3.8</v>
      </c>
      <c r="AB1155">
        <v>106</v>
      </c>
      <c r="AC1155">
        <v>7.1</v>
      </c>
      <c r="AD1155">
        <v>-3.54</v>
      </c>
      <c r="AE1155">
        <v>0</v>
      </c>
    </row>
    <row r="1156" spans="1:31" x14ac:dyDescent="0.2">
      <c r="A1156" t="s">
        <v>37</v>
      </c>
      <c r="B1156" s="17">
        <v>42874.125</v>
      </c>
      <c r="C1156">
        <f>(D1156+E1156)/2</f>
        <v>26.450000000000003</v>
      </c>
      <c r="D1156">
        <v>26.6</v>
      </c>
      <c r="E1156">
        <v>26.3</v>
      </c>
      <c r="F1156">
        <v>83</v>
      </c>
      <c r="G1156">
        <v>-3.54</v>
      </c>
      <c r="H1156" s="19">
        <f t="shared" si="18"/>
        <v>-3.5400000000000002E-3</v>
      </c>
      <c r="I1156">
        <v>107</v>
      </c>
      <c r="S1156">
        <v>83</v>
      </c>
      <c r="T1156">
        <v>82</v>
      </c>
      <c r="U1156">
        <v>23.3</v>
      </c>
      <c r="V1156">
        <v>23.4</v>
      </c>
      <c r="W1156">
        <v>23.2</v>
      </c>
      <c r="X1156">
        <v>999.2</v>
      </c>
      <c r="Y1156">
        <v>999.5</v>
      </c>
      <c r="Z1156">
        <v>999.2</v>
      </c>
      <c r="AA1156">
        <v>3.3</v>
      </c>
      <c r="AB1156">
        <v>107</v>
      </c>
      <c r="AC1156">
        <v>6.9</v>
      </c>
      <c r="AD1156">
        <v>-3.54</v>
      </c>
      <c r="AE1156">
        <v>0</v>
      </c>
    </row>
    <row r="1157" spans="1:31" x14ac:dyDescent="0.2">
      <c r="A1157" t="s">
        <v>37</v>
      </c>
      <c r="B1157" s="17">
        <v>42874.083333333336</v>
      </c>
      <c r="C1157">
        <f>(D1157+E1157)/2</f>
        <v>26.65</v>
      </c>
      <c r="D1157">
        <v>26.8</v>
      </c>
      <c r="E1157">
        <v>26.5</v>
      </c>
      <c r="F1157">
        <v>82</v>
      </c>
      <c r="G1157">
        <v>-3.53</v>
      </c>
      <c r="H1157" s="19">
        <f t="shared" si="18"/>
        <v>-3.5299999999999997E-3</v>
      </c>
      <c r="I1157">
        <v>103</v>
      </c>
      <c r="S1157">
        <v>82</v>
      </c>
      <c r="T1157">
        <v>81</v>
      </c>
      <c r="U1157">
        <v>23.2</v>
      </c>
      <c r="V1157">
        <v>23.3</v>
      </c>
      <c r="W1157">
        <v>23.1</v>
      </c>
      <c r="X1157">
        <v>999.5</v>
      </c>
      <c r="Y1157">
        <v>999.7</v>
      </c>
      <c r="Z1157">
        <v>999.4</v>
      </c>
      <c r="AA1157">
        <v>3.6</v>
      </c>
      <c r="AB1157">
        <v>103</v>
      </c>
      <c r="AC1157">
        <v>7.9</v>
      </c>
      <c r="AD1157">
        <v>-3.53</v>
      </c>
      <c r="AE1157">
        <v>0</v>
      </c>
    </row>
    <row r="1158" spans="1:31" x14ac:dyDescent="0.2">
      <c r="A1158" t="s">
        <v>37</v>
      </c>
      <c r="B1158" s="17">
        <v>42874.041666666664</v>
      </c>
      <c r="C1158">
        <f>(D1158+E1158)/2</f>
        <v>26.549999999999997</v>
      </c>
      <c r="D1158">
        <v>26.7</v>
      </c>
      <c r="E1158">
        <v>26.4</v>
      </c>
      <c r="F1158">
        <v>82</v>
      </c>
      <c r="G1158">
        <v>-3.54</v>
      </c>
      <c r="H1158" s="19">
        <f t="shared" si="18"/>
        <v>-3.5400000000000002E-3</v>
      </c>
      <c r="I1158">
        <v>112</v>
      </c>
      <c r="S1158">
        <v>83</v>
      </c>
      <c r="T1158">
        <v>82</v>
      </c>
      <c r="U1158">
        <v>23.3</v>
      </c>
      <c r="V1158">
        <v>23.4</v>
      </c>
      <c r="W1158">
        <v>23.1</v>
      </c>
      <c r="X1158">
        <v>999.7</v>
      </c>
      <c r="Y1158">
        <v>999.8</v>
      </c>
      <c r="Z1158">
        <v>999.5</v>
      </c>
      <c r="AA1158">
        <v>3.4</v>
      </c>
      <c r="AB1158">
        <v>112</v>
      </c>
      <c r="AC1158">
        <v>6.9</v>
      </c>
      <c r="AD1158">
        <v>-3.54</v>
      </c>
      <c r="AE1158">
        <v>0</v>
      </c>
    </row>
    <row r="1159" spans="1:31" x14ac:dyDescent="0.2">
      <c r="A1159" t="s">
        <v>37</v>
      </c>
      <c r="B1159" s="17">
        <v>42874</v>
      </c>
      <c r="C1159">
        <f>(D1159+E1159)/2</f>
        <v>26.5</v>
      </c>
      <c r="D1159">
        <v>26.6</v>
      </c>
      <c r="E1159">
        <v>26.4</v>
      </c>
      <c r="F1159">
        <v>82</v>
      </c>
      <c r="G1159">
        <v>-3.54</v>
      </c>
      <c r="H1159" s="19">
        <f t="shared" si="18"/>
        <v>-3.5400000000000002E-3</v>
      </c>
      <c r="I1159">
        <v>108</v>
      </c>
      <c r="S1159">
        <v>82</v>
      </c>
      <c r="T1159">
        <v>81</v>
      </c>
      <c r="U1159">
        <v>23.1</v>
      </c>
      <c r="V1159">
        <v>23.1</v>
      </c>
      <c r="W1159">
        <v>23</v>
      </c>
      <c r="X1159">
        <v>999.5</v>
      </c>
      <c r="Y1159">
        <v>999.6</v>
      </c>
      <c r="Z1159">
        <v>999.2</v>
      </c>
      <c r="AA1159">
        <v>3.4</v>
      </c>
      <c r="AB1159">
        <v>108</v>
      </c>
      <c r="AC1159">
        <v>6.5</v>
      </c>
      <c r="AD1159">
        <v>-3.54</v>
      </c>
      <c r="AE1159">
        <v>0</v>
      </c>
    </row>
    <row r="1160" spans="1:31" x14ac:dyDescent="0.2">
      <c r="C1160">
        <f>(D1160+E1160)/2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1106</v>
      </c>
      <c r="B1" s="18">
        <v>-3484298</v>
      </c>
    </row>
    <row r="2" spans="1:2" x14ac:dyDescent="0.2">
      <c r="A2" t="s">
        <v>1107</v>
      </c>
      <c r="B2" s="18">
        <v>-39588715</v>
      </c>
    </row>
    <row r="3" spans="1:2" x14ac:dyDescent="0.2">
      <c r="A3" t="s">
        <v>1108</v>
      </c>
      <c r="B3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2017-05-24T15:28:08Z</dcterms:created>
  <dcterms:modified xsi:type="dcterms:W3CDTF">2017-05-25T02:17:29Z</dcterms:modified>
</cp:coreProperties>
</file>