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sy28\day03\代码\"/>
    </mc:Choice>
  </mc:AlternateContent>
  <xr:revisionPtr revIDLastSave="0" documentId="8_{D2BC68E6-1D99-4468-B6BF-7C2035896C0B}" xr6:coauthVersionLast="45" xr6:coauthVersionMax="45" xr10:uidLastSave="{00000000-0000-0000-0000-000000000000}"/>
  <bookViews>
    <workbookView xWindow="-120" yWindow="-120" windowWidth="20730" windowHeight="11160" activeTab="1" xr2:uid="{388D06DC-D655-4E60-A2B6-DD1FC0AAFE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I5" i="2"/>
  <c r="L5" i="2" s="1"/>
  <c r="H5" i="2"/>
  <c r="C5" i="2"/>
  <c r="D5" i="2" s="1"/>
  <c r="G5" i="2" s="1"/>
  <c r="J5" i="2" s="1"/>
  <c r="L4" i="2"/>
  <c r="K4" i="2"/>
  <c r="I4" i="2"/>
  <c r="H4" i="2"/>
  <c r="C4" i="2"/>
  <c r="D4" i="2" s="1"/>
  <c r="G4" i="2" s="1"/>
  <c r="J4" i="2" s="1"/>
  <c r="L3" i="2"/>
  <c r="K3" i="2"/>
  <c r="I3" i="2"/>
  <c r="H3" i="2"/>
  <c r="C3" i="2"/>
  <c r="D3" i="2" s="1"/>
  <c r="G3" i="2" s="1"/>
  <c r="J3" i="2" s="1"/>
  <c r="L2" i="2"/>
  <c r="K2" i="2"/>
  <c r="I2" i="2"/>
  <c r="H2" i="2"/>
  <c r="C2" i="2"/>
  <c r="D2" i="2" s="1"/>
  <c r="G2" i="2" s="1"/>
  <c r="J2" i="2" s="1"/>
  <c r="K2" i="1"/>
  <c r="L3" i="1"/>
  <c r="L4" i="1"/>
  <c r="L5" i="1"/>
  <c r="L2" i="1"/>
  <c r="K3" i="1"/>
  <c r="K4" i="1"/>
  <c r="K5" i="1"/>
  <c r="I2" i="1"/>
  <c r="I3" i="1"/>
  <c r="I4" i="1"/>
  <c r="I5" i="1"/>
  <c r="H3" i="1"/>
  <c r="H4" i="1"/>
  <c r="H5" i="1"/>
  <c r="H2" i="1"/>
  <c r="C3" i="1"/>
  <c r="D3" i="1" s="1"/>
  <c r="G3" i="1" s="1"/>
  <c r="J3" i="1" s="1"/>
  <c r="C4" i="1"/>
  <c r="D4" i="1" s="1"/>
  <c r="G4" i="1" s="1"/>
  <c r="J4" i="1" s="1"/>
  <c r="C5" i="1"/>
  <c r="D5" i="1" s="1"/>
  <c r="G5" i="1" s="1"/>
  <c r="J5" i="1" s="1"/>
  <c r="C2" i="1"/>
  <c r="D2" i="1" s="1"/>
  <c r="G2" i="1" s="1"/>
  <c r="J2" i="1" s="1"/>
</calcChain>
</file>

<file path=xl/sharedStrings.xml><?xml version="1.0" encoding="utf-8"?>
<sst xmlns="http://schemas.openxmlformats.org/spreadsheetml/2006/main" count="108" uniqueCount="73">
  <si>
    <t>用户ID</t>
    <phoneticPr fontId="1" type="noConversion"/>
  </si>
  <si>
    <t>最近一次交易时间</t>
    <phoneticPr fontId="1" type="noConversion"/>
  </si>
  <si>
    <t>当前时间</t>
    <phoneticPr fontId="1" type="noConversion"/>
  </si>
  <si>
    <t>间隔天数</t>
    <phoneticPr fontId="1" type="noConversion"/>
  </si>
  <si>
    <t>R</t>
    <phoneticPr fontId="1" type="noConversion"/>
  </si>
  <si>
    <t>购买次数</t>
    <phoneticPr fontId="1" type="noConversion"/>
  </si>
  <si>
    <t>F</t>
    <phoneticPr fontId="1" type="noConversion"/>
  </si>
  <si>
    <t>消费金额</t>
    <phoneticPr fontId="1" type="noConversion"/>
  </si>
  <si>
    <t>M</t>
    <phoneticPr fontId="1" type="noConversion"/>
  </si>
  <si>
    <t>R值判断</t>
    <phoneticPr fontId="1" type="noConversion"/>
  </si>
  <si>
    <t>F值判断</t>
    <phoneticPr fontId="1" type="noConversion"/>
  </si>
  <si>
    <t>M值判断</t>
    <phoneticPr fontId="1" type="noConversion"/>
  </si>
  <si>
    <t>渠道投放</t>
    <phoneticPr fontId="1" type="noConversion"/>
  </si>
  <si>
    <t>下载应用</t>
    <phoneticPr fontId="1" type="noConversion"/>
  </si>
  <si>
    <t>注册</t>
    <phoneticPr fontId="1" type="noConversion"/>
  </si>
  <si>
    <t>游客</t>
    <phoneticPr fontId="1" type="noConversion"/>
  </si>
  <si>
    <t>找歌</t>
    <phoneticPr fontId="1" type="noConversion"/>
  </si>
  <si>
    <t>听歌</t>
    <phoneticPr fontId="1" type="noConversion"/>
  </si>
  <si>
    <t>表达</t>
    <phoneticPr fontId="1" type="noConversion"/>
  </si>
  <si>
    <t>沉睡</t>
    <phoneticPr fontId="1" type="noConversion"/>
  </si>
  <si>
    <t>唤回</t>
    <phoneticPr fontId="1" type="noConversion"/>
  </si>
  <si>
    <t>流失</t>
    <phoneticPr fontId="1" type="noConversion"/>
  </si>
  <si>
    <t>评论</t>
    <phoneticPr fontId="1" type="noConversion"/>
  </si>
  <si>
    <t>分享</t>
    <phoneticPr fontId="1" type="noConversion"/>
  </si>
  <si>
    <t>喜欢</t>
    <phoneticPr fontId="1" type="noConversion"/>
  </si>
  <si>
    <t>收藏</t>
    <phoneticPr fontId="1" type="noConversion"/>
  </si>
  <si>
    <t>私人FM</t>
    <phoneticPr fontId="1" type="noConversion"/>
  </si>
  <si>
    <t>每日推荐</t>
    <phoneticPr fontId="1" type="noConversion"/>
  </si>
  <si>
    <t>自建歌单</t>
    <phoneticPr fontId="1" type="noConversion"/>
  </si>
  <si>
    <t>用户生命周期</t>
  </si>
  <si>
    <t>用户生命周期</t>
    <phoneticPr fontId="1" type="noConversion"/>
  </si>
  <si>
    <t>用户行为特征</t>
  </si>
  <si>
    <t>用户行为特征</t>
    <phoneticPr fontId="1" type="noConversion"/>
  </si>
  <si>
    <t>用户类型</t>
  </si>
  <si>
    <t>用户类型</t>
    <phoneticPr fontId="1" type="noConversion"/>
  </si>
  <si>
    <t>潜在用户</t>
  </si>
  <si>
    <t>潜在用户</t>
    <phoneticPr fontId="1" type="noConversion"/>
  </si>
  <si>
    <t>新用户</t>
  </si>
  <si>
    <t>新用户</t>
    <phoneticPr fontId="1" type="noConversion"/>
  </si>
  <si>
    <t>活跃用户</t>
  </si>
  <si>
    <t>活跃用户</t>
    <phoneticPr fontId="1" type="noConversion"/>
  </si>
  <si>
    <t>留存用户</t>
  </si>
  <si>
    <t>留存用户</t>
    <phoneticPr fontId="1" type="noConversion"/>
  </si>
  <si>
    <t>付费用户</t>
  </si>
  <si>
    <t>付费用户</t>
    <phoneticPr fontId="1" type="noConversion"/>
  </si>
  <si>
    <t>沉睡用户</t>
  </si>
  <si>
    <t>沉睡用户</t>
    <phoneticPr fontId="1" type="noConversion"/>
  </si>
  <si>
    <t>1 已卸载用户
2 连续X时间内，未活跃的用户，且无法激活的用户</t>
    <phoneticPr fontId="1" type="noConversion"/>
  </si>
  <si>
    <t>休眠期</t>
  </si>
  <si>
    <t>休眠期</t>
    <phoneticPr fontId="1" type="noConversion"/>
  </si>
  <si>
    <t>连续X时间内，未活跃的用户，但仍可以尝试激活的用户</t>
    <phoneticPr fontId="1" type="noConversion"/>
  </si>
  <si>
    <t>成熟期</t>
  </si>
  <si>
    <t>成熟期</t>
    <phoneticPr fontId="1" type="noConversion"/>
  </si>
  <si>
    <t>完成付费转化且未流式的用户</t>
    <phoneticPr fontId="1" type="noConversion"/>
  </si>
  <si>
    <t>成长期</t>
  </si>
  <si>
    <t>成长期</t>
    <phoneticPr fontId="1" type="noConversion"/>
  </si>
  <si>
    <t>使用特定功能，满足活跃条件的用户</t>
    <phoneticPr fontId="1" type="noConversion"/>
  </si>
  <si>
    <t>养成习惯，一段时间内会活跃的用户</t>
    <phoneticPr fontId="1" type="noConversion"/>
  </si>
  <si>
    <t>已完成下载，注册，并在当日激活，但尚未进入留存进程的用户</t>
    <phoneticPr fontId="1" type="noConversion"/>
  </si>
  <si>
    <t>流失期</t>
  </si>
  <si>
    <t>流失期</t>
    <phoneticPr fontId="1" type="noConversion"/>
  </si>
  <si>
    <t>流失用户</t>
  </si>
  <si>
    <t>流失用户</t>
    <phoneticPr fontId="1" type="noConversion"/>
  </si>
  <si>
    <t>导入期</t>
  </si>
  <si>
    <t>导入期</t>
    <phoneticPr fontId="1" type="noConversion"/>
  </si>
  <si>
    <t>1 基于用户需求，描绘出对产品有需求的用户画像，通过适当渠道已经
触达，但未进行注册、下载等行为的用户
2 尝试使用，但并未录入用户信息的用户：有访问甚至有使用行为但未下载应用或者未注册用户等</t>
    <phoneticPr fontId="1" type="noConversion"/>
  </si>
  <si>
    <t>1 喜欢听歌，以前使用过音乐APP，甚至目前仍然是音乐APP的使用者
2 有品味，小清新，喜欢简单风格，对音乐或歌手有自己偏好的年轻人
3 使用网易云音乐听歌，但是未完成注册的用户</t>
    <phoneticPr fontId="1" type="noConversion"/>
  </si>
  <si>
    <t>已完成注册的用户</t>
    <phoneticPr fontId="1" type="noConversion"/>
  </si>
  <si>
    <t>1 首次活跃：完成注册且根据引导完成收听行为的用户
2 活跃：在一定的时间周期内有收听行为的用户，且收听曲目&gt;X
    (内部定义）；根据不同听歌量与登录天数，区分为不同等级的用户</t>
    <phoneticPr fontId="1" type="noConversion"/>
  </si>
  <si>
    <t>在7天、30天、60天、90天内（具体天数内部定义）
打开云音乐APP的注册用户</t>
    <phoneticPr fontId="1" type="noConversion"/>
  </si>
  <si>
    <t>1 付费购买免流量听歌
2 付费订阅会员
3 商城购物</t>
    <phoneticPr fontId="1" type="noConversion"/>
  </si>
  <si>
    <t>距离上一次活跃Y天后未登录APP的注册用户</t>
    <phoneticPr fontId="1" type="noConversion"/>
  </si>
  <si>
    <t>1 已卸载用户
2 距离上一次活跃Z天后未登录App的注册用户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</si>
</sst>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4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22</xdr:row>
      <xdr:rowOff>47625</xdr:rowOff>
    </xdr:from>
    <xdr:to>
      <xdr:col>8</xdr:col>
      <xdr:colOff>152400</xdr:colOff>
      <xdr:row>27</xdr:row>
      <xdr:rowOff>104775</xdr:rowOff>
    </xdr:to>
    <xdr:cxnSp macro="">
      <xdr:nvCxnSpPr>
        <xdr:cNvPr id="5" name="连接符: 肘形 4">
          <a:extLst>
            <a:ext uri="{FF2B5EF4-FFF2-40B4-BE49-F238E27FC236}">
              <a16:creationId xmlns:a16="http://schemas.microsoft.com/office/drawing/2014/main" id="{321B831E-31EC-4D72-997F-5C0C49B20443}"/>
            </a:ext>
          </a:extLst>
        </xdr:cNvPr>
        <xdr:cNvCxnSpPr/>
      </xdr:nvCxnSpPr>
      <xdr:spPr>
        <a:xfrm>
          <a:off x="1009650" y="4029075"/>
          <a:ext cx="5810250" cy="962025"/>
        </a:xfrm>
        <a:prstGeom prst="bentConnector3">
          <a:avLst>
            <a:gd name="adj1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21</xdr:row>
      <xdr:rowOff>104775</xdr:rowOff>
    </xdr:from>
    <xdr:to>
      <xdr:col>1</xdr:col>
      <xdr:colOff>1285875</xdr:colOff>
      <xdr:row>21</xdr:row>
      <xdr:rowOff>114300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961D10F2-DE3E-423A-9C7A-3C3881041AE7}"/>
            </a:ext>
          </a:extLst>
        </xdr:cNvPr>
        <xdr:cNvCxnSpPr/>
      </xdr:nvCxnSpPr>
      <xdr:spPr>
        <a:xfrm flipV="1">
          <a:off x="1409700" y="3905250"/>
          <a:ext cx="561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22</xdr:row>
      <xdr:rowOff>9526</xdr:rowOff>
    </xdr:from>
    <xdr:to>
      <xdr:col>3</xdr:col>
      <xdr:colOff>123825</xdr:colOff>
      <xdr:row>24</xdr:row>
      <xdr:rowOff>28575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481325E4-2974-43A3-BB40-B9A73AF06DC8}"/>
            </a:ext>
          </a:extLst>
        </xdr:cNvPr>
        <xdr:cNvCxnSpPr/>
      </xdr:nvCxnSpPr>
      <xdr:spPr>
        <a:xfrm>
          <a:off x="2581275" y="3990976"/>
          <a:ext cx="447675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20</xdr:row>
      <xdr:rowOff>95250</xdr:rowOff>
    </xdr:from>
    <xdr:to>
      <xdr:col>3</xdr:col>
      <xdr:colOff>28575</xdr:colOff>
      <xdr:row>21</xdr:row>
      <xdr:rowOff>57151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FC933F3C-76AC-4C83-9363-4A532928C84C}"/>
            </a:ext>
          </a:extLst>
        </xdr:cNvPr>
        <xdr:cNvCxnSpPr/>
      </xdr:nvCxnSpPr>
      <xdr:spPr>
        <a:xfrm flipV="1">
          <a:off x="2600325" y="3714750"/>
          <a:ext cx="333375" cy="142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20</xdr:row>
      <xdr:rowOff>133350</xdr:rowOff>
    </xdr:from>
    <xdr:to>
      <xdr:col>3</xdr:col>
      <xdr:colOff>676275</xdr:colOff>
      <xdr:row>20</xdr:row>
      <xdr:rowOff>142875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8EFA37B-24A3-4960-89A8-6BEEAC117DF8}"/>
            </a:ext>
          </a:extLst>
        </xdr:cNvPr>
        <xdr:cNvCxnSpPr/>
      </xdr:nvCxnSpPr>
      <xdr:spPr>
        <a:xfrm>
          <a:off x="3228975" y="375285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24</xdr:row>
      <xdr:rowOff>76200</xdr:rowOff>
    </xdr:from>
    <xdr:to>
      <xdr:col>4</xdr:col>
      <xdr:colOff>0</xdr:colOff>
      <xdr:row>24</xdr:row>
      <xdr:rowOff>85725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709533FF-B890-4BAC-B7A3-8B77D89347F4}"/>
            </a:ext>
          </a:extLst>
        </xdr:cNvPr>
        <xdr:cNvCxnSpPr/>
      </xdr:nvCxnSpPr>
      <xdr:spPr>
        <a:xfrm>
          <a:off x="3238500" y="441960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628650</xdr:colOff>
      <xdr:row>20</xdr:row>
      <xdr:rowOff>104775</xdr:rowOff>
    </xdr:from>
    <xdr:to>
      <xdr:col>4</xdr:col>
      <xdr:colOff>981075</xdr:colOff>
      <xdr:row>20</xdr:row>
      <xdr:rowOff>114300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19CE5CC8-3BD9-47C8-B7CB-1AA6914CC203}"/>
            </a:ext>
          </a:extLst>
        </xdr:cNvPr>
        <xdr:cNvCxnSpPr/>
      </xdr:nvCxnSpPr>
      <xdr:spPr>
        <a:xfrm>
          <a:off x="4219575" y="372427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20</xdr:row>
      <xdr:rowOff>123825</xdr:rowOff>
    </xdr:from>
    <xdr:to>
      <xdr:col>6</xdr:col>
      <xdr:colOff>9525</xdr:colOff>
      <xdr:row>20</xdr:row>
      <xdr:rowOff>133350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700CA4B8-7C67-4D77-BC42-93D7533CC081}"/>
            </a:ext>
          </a:extLst>
        </xdr:cNvPr>
        <xdr:cNvCxnSpPr/>
      </xdr:nvCxnSpPr>
      <xdr:spPr>
        <a:xfrm>
          <a:off x="4953000" y="374332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20</xdr:row>
      <xdr:rowOff>85725</xdr:rowOff>
    </xdr:from>
    <xdr:to>
      <xdr:col>6</xdr:col>
      <xdr:colOff>676275</xdr:colOff>
      <xdr:row>20</xdr:row>
      <xdr:rowOff>95250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19B7E561-3380-4D15-AF39-E7DB0F6439FE}"/>
            </a:ext>
          </a:extLst>
        </xdr:cNvPr>
        <xdr:cNvCxnSpPr/>
      </xdr:nvCxnSpPr>
      <xdr:spPr>
        <a:xfrm>
          <a:off x="5619750" y="3705225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20</xdr:row>
      <xdr:rowOff>95250</xdr:rowOff>
    </xdr:from>
    <xdr:to>
      <xdr:col>8</xdr:col>
      <xdr:colOff>9525</xdr:colOff>
      <xdr:row>20</xdr:row>
      <xdr:rowOff>104775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7181D8B8-8D03-4D41-9F17-CA6CBDF49A3A}"/>
            </a:ext>
          </a:extLst>
        </xdr:cNvPr>
        <xdr:cNvCxnSpPr/>
      </xdr:nvCxnSpPr>
      <xdr:spPr>
        <a:xfrm>
          <a:off x="6324600" y="3714750"/>
          <a:ext cx="352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16</xdr:row>
      <xdr:rowOff>0</xdr:rowOff>
    </xdr:from>
    <xdr:to>
      <xdr:col>8</xdr:col>
      <xdr:colOff>142875</xdr:colOff>
      <xdr:row>20</xdr:row>
      <xdr:rowOff>28577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29750A16-D516-488A-8B23-3A0ECFA9FF66}"/>
            </a:ext>
          </a:extLst>
        </xdr:cNvPr>
        <xdr:cNvCxnSpPr/>
      </xdr:nvCxnSpPr>
      <xdr:spPr>
        <a:xfrm flipV="1">
          <a:off x="6791325" y="2895600"/>
          <a:ext cx="19050" cy="7524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15</xdr:row>
      <xdr:rowOff>142875</xdr:rowOff>
    </xdr:from>
    <xdr:to>
      <xdr:col>8</xdr:col>
      <xdr:colOff>152400</xdr:colOff>
      <xdr:row>15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id="{1F3BEE88-87DF-437D-BEE1-C5D64BF83183}"/>
            </a:ext>
          </a:extLst>
        </xdr:cNvPr>
        <xdr:cNvCxnSpPr/>
      </xdr:nvCxnSpPr>
      <xdr:spPr>
        <a:xfrm flipH="1" flipV="1">
          <a:off x="3743325" y="2857500"/>
          <a:ext cx="30765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15</xdr:row>
      <xdr:rowOff>171450</xdr:rowOff>
    </xdr:from>
    <xdr:to>
      <xdr:col>4</xdr:col>
      <xdr:colOff>161925</xdr:colOff>
      <xdr:row>16</xdr:row>
      <xdr:rowOff>171450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73E8985E-3FEA-4EFD-A9EF-1F20E86298A6}"/>
            </a:ext>
          </a:extLst>
        </xdr:cNvPr>
        <xdr:cNvCxnSpPr/>
      </xdr:nvCxnSpPr>
      <xdr:spPr>
        <a:xfrm flipH="1">
          <a:off x="3743326" y="2886075"/>
          <a:ext cx="9524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25</xdr:row>
      <xdr:rowOff>9525</xdr:rowOff>
    </xdr:from>
    <xdr:to>
      <xdr:col>8</xdr:col>
      <xdr:colOff>152401</xdr:colOff>
      <xdr:row>27</xdr:row>
      <xdr:rowOff>123825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9E900364-E026-444E-B495-28A39242CC37}"/>
            </a:ext>
          </a:extLst>
        </xdr:cNvPr>
        <xdr:cNvCxnSpPr/>
      </xdr:nvCxnSpPr>
      <xdr:spPr>
        <a:xfrm flipV="1">
          <a:off x="6819900" y="4533900"/>
          <a:ext cx="1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21</xdr:row>
      <xdr:rowOff>57150</xdr:rowOff>
    </xdr:from>
    <xdr:to>
      <xdr:col>8</xdr:col>
      <xdr:colOff>152400</xdr:colOff>
      <xdr:row>24</xdr:row>
      <xdr:rowOff>38100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DD6CCD84-F54C-492B-9221-F45816696163}"/>
            </a:ext>
          </a:extLst>
        </xdr:cNvPr>
        <xdr:cNvCxnSpPr/>
      </xdr:nvCxnSpPr>
      <xdr:spPr>
        <a:xfrm>
          <a:off x="6819900" y="38576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21</xdr:row>
      <xdr:rowOff>57150</xdr:rowOff>
    </xdr:from>
    <xdr:to>
      <xdr:col>8</xdr:col>
      <xdr:colOff>57150</xdr:colOff>
      <xdr:row>24</xdr:row>
      <xdr:rowOff>47625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F6B1D727-0AC4-431E-850B-CCAFB1988968}"/>
            </a:ext>
          </a:extLst>
        </xdr:cNvPr>
        <xdr:cNvCxnSpPr/>
      </xdr:nvCxnSpPr>
      <xdr:spPr>
        <a:xfrm>
          <a:off x="6200775" y="3857625"/>
          <a:ext cx="5238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133351</xdr:colOff>
      <xdr:row>21</xdr:row>
      <xdr:rowOff>9526</xdr:rowOff>
    </xdr:from>
    <xdr:to>
      <xdr:col>7</xdr:col>
      <xdr:colOff>142875</xdr:colOff>
      <xdr:row>23</xdr:row>
      <xdr:rowOff>114300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DC4FF8F7-A892-491B-B8EA-74C6E91B8E35}"/>
            </a:ext>
          </a:extLst>
        </xdr:cNvPr>
        <xdr:cNvCxnSpPr/>
      </xdr:nvCxnSpPr>
      <xdr:spPr>
        <a:xfrm flipH="1" flipV="1">
          <a:off x="6115051" y="3810001"/>
          <a:ext cx="9524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24</xdr:row>
      <xdr:rowOff>171451</xdr:rowOff>
    </xdr:from>
    <xdr:to>
      <xdr:col>8</xdr:col>
      <xdr:colOff>66675</xdr:colOff>
      <xdr:row>25</xdr:row>
      <xdr:rowOff>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EB1C1BB2-835C-4650-B745-9CD1B34FE371}"/>
            </a:ext>
          </a:extLst>
        </xdr:cNvPr>
        <xdr:cNvCxnSpPr/>
      </xdr:nvCxnSpPr>
      <xdr:spPr>
        <a:xfrm flipV="1">
          <a:off x="4800600" y="4514851"/>
          <a:ext cx="193357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22</xdr:row>
      <xdr:rowOff>57150</xdr:rowOff>
    </xdr:from>
    <xdr:to>
      <xdr:col>5</xdr:col>
      <xdr:colOff>190500</xdr:colOff>
      <xdr:row>25</xdr:row>
      <xdr:rowOff>28575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id="{143194E4-7815-44EB-86B0-1B87BE0C5086}"/>
            </a:ext>
          </a:extLst>
        </xdr:cNvPr>
        <xdr:cNvCxnSpPr/>
      </xdr:nvCxnSpPr>
      <xdr:spPr>
        <a:xfrm>
          <a:off x="4781550" y="4038600"/>
          <a:ext cx="190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22</xdr:row>
      <xdr:rowOff>57150</xdr:rowOff>
    </xdr:from>
    <xdr:to>
      <xdr:col>6</xdr:col>
      <xdr:colOff>161925</xdr:colOff>
      <xdr:row>25</xdr:row>
      <xdr:rowOff>28575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id="{ECA33FA4-4693-41DE-B0C0-A3D287742815}"/>
            </a:ext>
          </a:extLst>
        </xdr:cNvPr>
        <xdr:cNvCxnSpPr/>
      </xdr:nvCxnSpPr>
      <xdr:spPr>
        <a:xfrm>
          <a:off x="5457825" y="4038600"/>
          <a:ext cx="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23</xdr:row>
      <xdr:rowOff>123825</xdr:rowOff>
    </xdr:from>
    <xdr:to>
      <xdr:col>7</xdr:col>
      <xdr:colOff>152400</xdr:colOff>
      <xdr:row>24</xdr:row>
      <xdr:rowOff>95250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15E3E003-2734-4929-987D-05B6FE5F85A3}"/>
            </a:ext>
          </a:extLst>
        </xdr:cNvPr>
        <xdr:cNvCxnSpPr/>
      </xdr:nvCxnSpPr>
      <xdr:spPr>
        <a:xfrm flipV="1">
          <a:off x="3886200" y="4286250"/>
          <a:ext cx="224790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22</xdr:row>
      <xdr:rowOff>28575</xdr:rowOff>
    </xdr:from>
    <xdr:to>
      <xdr:col>2</xdr:col>
      <xdr:colOff>381000</xdr:colOff>
      <xdr:row>27</xdr:row>
      <xdr:rowOff>104775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3C936527-F0D4-4444-9C30-C66737D4B08F}"/>
            </a:ext>
          </a:extLst>
        </xdr:cNvPr>
        <xdr:cNvCxnSpPr/>
      </xdr:nvCxnSpPr>
      <xdr:spPr>
        <a:xfrm flipV="1">
          <a:off x="2419350" y="4010025"/>
          <a:ext cx="19050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24</xdr:row>
      <xdr:rowOff>171451</xdr:rowOff>
    </xdr:from>
    <xdr:to>
      <xdr:col>3</xdr:col>
      <xdr:colOff>238125</xdr:colOff>
      <xdr:row>27</xdr:row>
      <xdr:rowOff>85725</xdr:rowOff>
    </xdr:to>
    <xdr:cxnSp macro="">
      <xdr:nvCxnSpPr>
        <xdr:cNvPr id="66" name="直接连接符 65">
          <a:extLst>
            <a:ext uri="{FF2B5EF4-FFF2-40B4-BE49-F238E27FC236}">
              <a16:creationId xmlns:a16="http://schemas.microsoft.com/office/drawing/2014/main" id="{BB6EB10F-172E-4DDA-B3DD-8E0D31458323}"/>
            </a:ext>
          </a:extLst>
        </xdr:cNvPr>
        <xdr:cNvCxnSpPr/>
      </xdr:nvCxnSpPr>
      <xdr:spPr>
        <a:xfrm flipH="1" flipV="1">
          <a:off x="3114675" y="4514851"/>
          <a:ext cx="28575" cy="4571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25</xdr:row>
      <xdr:rowOff>1</xdr:rowOff>
    </xdr:from>
    <xdr:to>
      <xdr:col>4</xdr:col>
      <xdr:colOff>200025</xdr:colOff>
      <xdr:row>27</xdr:row>
      <xdr:rowOff>95250</xdr:rowOff>
    </xdr:to>
    <xdr:cxnSp macro="">
      <xdr:nvCxnSpPr>
        <xdr:cNvPr id="69" name="直接连接符 68">
          <a:extLst>
            <a:ext uri="{FF2B5EF4-FFF2-40B4-BE49-F238E27FC236}">
              <a16:creationId xmlns:a16="http://schemas.microsoft.com/office/drawing/2014/main" id="{C6CE1D75-BC1B-4339-B81C-EEB115D0E878}"/>
            </a:ext>
          </a:extLst>
        </xdr:cNvPr>
        <xdr:cNvCxnSpPr/>
      </xdr:nvCxnSpPr>
      <xdr:spPr>
        <a:xfrm flipH="1" flipV="1">
          <a:off x="3762375" y="4524376"/>
          <a:ext cx="28575" cy="4571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C899C-4569-43D6-892C-85FF2460DB12}" name="表1" displayName="表1" ref="B31:D38" totalsRowShown="0">
  <tableColumns count="3">
    <tableColumn id="1" xr3:uid="{EAC9439B-72B1-4B39-AF4D-E2E771D6AA15}" name="用户生命周期" dataDxfId="3"/>
    <tableColumn id="2" xr3:uid="{D8A0CC19-7046-4C6F-8608-E52E7E579765}" name="用户行为特征"/>
    <tableColumn id="3" xr3:uid="{CC86154A-F640-40D7-B7F1-60A7E615A969}" name="用户类型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2225C-3177-4781-9AA6-4A73032F4CCE}" name="表1_3" displayName="表1_3" ref="B41:D48" totalsRowShown="0">
  <tableColumns count="3">
    <tableColumn id="1" xr3:uid="{3CF67BCF-074B-4D45-B8DD-F4C395699310}" name="用户生命周期" dataDxfId="1"/>
    <tableColumn id="2" xr3:uid="{066ED1B8-35B3-43D5-8573-95ACF336B64E}" name="用户行为特征"/>
    <tableColumn id="3" xr3:uid="{2573EBCA-CC91-4604-8954-B9211F8406D8}" name="用户类型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331A-C179-426B-B3C9-64DC1EA905B5}">
  <dimension ref="A1:L58"/>
  <sheetViews>
    <sheetView workbookViewId="0">
      <selection activeCell="L5" sqref="A1:L5"/>
    </sheetView>
  </sheetViews>
  <sheetFormatPr defaultRowHeight="14.25" x14ac:dyDescent="0.2"/>
  <cols>
    <col min="2" max="2" width="18" customWidth="1"/>
    <col min="3" max="3" width="20.25" customWidth="1"/>
    <col min="4" max="4" width="10.25" customWidth="1"/>
    <col min="5" max="5" width="13.375" customWidth="1"/>
  </cols>
  <sheetData>
    <row r="1" spans="1:12" x14ac:dyDescent="0.2">
      <c r="A1" t="s">
        <v>0</v>
      </c>
      <c r="B1" t="s">
        <v>1</v>
      </c>
      <c r="C1" s="2" t="s">
        <v>2</v>
      </c>
      <c r="D1" t="s">
        <v>3</v>
      </c>
      <c r="E1" t="s">
        <v>5</v>
      </c>
      <c r="F1" t="s">
        <v>7</v>
      </c>
      <c r="G1" t="s">
        <v>4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1001731</v>
      </c>
      <c r="B2" s="1">
        <v>43770</v>
      </c>
      <c r="C2" s="3">
        <f ca="1">TODAY()</f>
        <v>43793</v>
      </c>
      <c r="D2">
        <f ca="1">_xlfn.DAYS(C2,B2)</f>
        <v>23</v>
      </c>
      <c r="E2">
        <v>3</v>
      </c>
      <c r="F2">
        <v>230</v>
      </c>
      <c r="G2">
        <f ca="1">IF(D2&gt;60,1,IF(D2&gt;30,2,IF(D2&gt;14,3,IF(D2&gt;7,4,5))))</f>
        <v>3</v>
      </c>
      <c r="H2">
        <f>IF(E2&gt;10,5,IF(E2&gt;3,4,IF(E2&gt;2,3,IF(E2&gt;1,2,1))))</f>
        <v>3</v>
      </c>
      <c r="I2">
        <f>IF(F2&gt;1000,5,IF(F2&gt;500,4,IF(F2&gt;300,3,IF(F2&gt;230,2,1))))</f>
        <v>1</v>
      </c>
      <c r="J2" t="str">
        <f ca="1">IF(G2&gt;2,"高","低")</f>
        <v>高</v>
      </c>
      <c r="K2" t="str">
        <f>IF(H2&gt;3,"高","低")</f>
        <v>低</v>
      </c>
      <c r="L2" t="str">
        <f>IF(I2&gt;2,"高","低")</f>
        <v>低</v>
      </c>
    </row>
    <row r="3" spans="1:12" x14ac:dyDescent="0.2">
      <c r="A3">
        <v>1003247</v>
      </c>
      <c r="B3" s="1">
        <v>43761</v>
      </c>
      <c r="C3" s="3">
        <f t="shared" ref="C3:C5" ca="1" si="0">TODAY()</f>
        <v>43793</v>
      </c>
      <c r="D3">
        <f t="shared" ref="D3:D5" ca="1" si="1">_xlfn.DAYS(C3,B3)</f>
        <v>32</v>
      </c>
      <c r="E3">
        <v>5</v>
      </c>
      <c r="F3">
        <v>310</v>
      </c>
      <c r="G3">
        <f t="shared" ref="G3:G5" ca="1" si="2">IF(D3&gt;60,1,IF(D3&gt;30,2,IF(D3&gt;14,3,IF(D3&gt;7,4,5))))</f>
        <v>2</v>
      </c>
      <c r="H3">
        <f t="shared" ref="H3:H5" si="3">IF(E3&gt;10,5,IF(E3&gt;3,4,IF(E3&gt;2,3,IF(E3&gt;1,2,1))))</f>
        <v>4</v>
      </c>
      <c r="I3">
        <f t="shared" ref="I3:I5" si="4">IF(F3&gt;1000,5,IF(F3&gt;500,4,IF(F3&gt;300,3,IF(F3&gt;230,2,1))))</f>
        <v>3</v>
      </c>
      <c r="J3" t="str">
        <f t="shared" ref="J3:J5" ca="1" si="5">IF(G3&gt;2,"高","低")</f>
        <v>低</v>
      </c>
      <c r="K3" t="str">
        <f t="shared" ref="K3:K5" si="6">IF(H3&gt;3,"高","低")</f>
        <v>高</v>
      </c>
      <c r="L3" t="str">
        <f t="shared" ref="L3:L5" si="7">IF(I3&gt;2,"高","低")</f>
        <v>高</v>
      </c>
    </row>
    <row r="4" spans="1:12" x14ac:dyDescent="0.2">
      <c r="A4">
        <v>1006547</v>
      </c>
      <c r="B4" s="1">
        <v>43766</v>
      </c>
      <c r="C4" s="3">
        <f t="shared" ca="1" si="0"/>
        <v>43793</v>
      </c>
      <c r="D4">
        <f t="shared" ca="1" si="1"/>
        <v>27</v>
      </c>
      <c r="E4">
        <v>1</v>
      </c>
      <c r="F4">
        <v>500</v>
      </c>
      <c r="G4">
        <f t="shared" ca="1" si="2"/>
        <v>3</v>
      </c>
      <c r="H4">
        <f t="shared" si="3"/>
        <v>1</v>
      </c>
      <c r="I4">
        <f t="shared" si="4"/>
        <v>3</v>
      </c>
      <c r="J4" t="str">
        <f t="shared" ca="1" si="5"/>
        <v>高</v>
      </c>
      <c r="K4" t="str">
        <f t="shared" si="6"/>
        <v>低</v>
      </c>
      <c r="L4" t="str">
        <f t="shared" si="7"/>
        <v>高</v>
      </c>
    </row>
    <row r="5" spans="1:12" x14ac:dyDescent="0.2">
      <c r="A5">
        <v>1004329</v>
      </c>
      <c r="B5" s="1">
        <v>43711</v>
      </c>
      <c r="C5" s="3">
        <f t="shared" ca="1" si="0"/>
        <v>43793</v>
      </c>
      <c r="D5">
        <f t="shared" ca="1" si="1"/>
        <v>82</v>
      </c>
      <c r="E5">
        <v>12</v>
      </c>
      <c r="F5">
        <v>100</v>
      </c>
      <c r="G5">
        <f t="shared" ca="1" si="2"/>
        <v>1</v>
      </c>
      <c r="H5">
        <f t="shared" si="3"/>
        <v>5</v>
      </c>
      <c r="I5">
        <f t="shared" si="4"/>
        <v>1</v>
      </c>
      <c r="J5" t="str">
        <f t="shared" ca="1" si="5"/>
        <v>低</v>
      </c>
      <c r="K5" t="str">
        <f t="shared" si="6"/>
        <v>高</v>
      </c>
      <c r="L5" t="str">
        <f t="shared" si="7"/>
        <v>低</v>
      </c>
    </row>
    <row r="18" spans="2:9" x14ac:dyDescent="0.2">
      <c r="E18" s="4" t="s">
        <v>16</v>
      </c>
      <c r="F18" s="4" t="s">
        <v>17</v>
      </c>
      <c r="G18" s="4" t="s">
        <v>18</v>
      </c>
    </row>
    <row r="20" spans="2:9" x14ac:dyDescent="0.2">
      <c r="E20" t="s">
        <v>26</v>
      </c>
    </row>
    <row r="21" spans="2:9" x14ac:dyDescent="0.2">
      <c r="D21" t="s">
        <v>14</v>
      </c>
      <c r="E21" t="s">
        <v>27</v>
      </c>
      <c r="F21" t="s">
        <v>24</v>
      </c>
      <c r="G21" t="s">
        <v>22</v>
      </c>
      <c r="H21" t="s">
        <v>19</v>
      </c>
      <c r="I21" t="s">
        <v>20</v>
      </c>
    </row>
    <row r="22" spans="2:9" x14ac:dyDescent="0.2">
      <c r="B22" t="s">
        <v>12</v>
      </c>
      <c r="C22" t="s">
        <v>13</v>
      </c>
      <c r="E22" t="s">
        <v>28</v>
      </c>
      <c r="F22" t="s">
        <v>25</v>
      </c>
      <c r="G22" t="s">
        <v>23</v>
      </c>
    </row>
    <row r="25" spans="2:9" x14ac:dyDescent="0.2">
      <c r="D25" t="s">
        <v>15</v>
      </c>
      <c r="E25" t="s">
        <v>16</v>
      </c>
      <c r="I25" t="s">
        <v>21</v>
      </c>
    </row>
    <row r="31" spans="2:9" x14ac:dyDescent="0.2">
      <c r="B31" s="8" t="s">
        <v>30</v>
      </c>
      <c r="C31" s="8" t="s">
        <v>32</v>
      </c>
      <c r="D31" s="9" t="s">
        <v>34</v>
      </c>
    </row>
    <row r="32" spans="2:9" ht="57" x14ac:dyDescent="0.2">
      <c r="B32" s="6" t="s">
        <v>64</v>
      </c>
      <c r="C32" s="5" t="s">
        <v>65</v>
      </c>
      <c r="D32" s="7" t="s">
        <v>36</v>
      </c>
    </row>
    <row r="33" spans="2:4" x14ac:dyDescent="0.2">
      <c r="B33" s="6"/>
      <c r="C33" t="s">
        <v>58</v>
      </c>
      <c r="D33" s="7" t="s">
        <v>38</v>
      </c>
    </row>
    <row r="34" spans="2:4" x14ac:dyDescent="0.2">
      <c r="B34" s="6" t="s">
        <v>55</v>
      </c>
      <c r="C34" t="s">
        <v>56</v>
      </c>
      <c r="D34" s="7" t="s">
        <v>40</v>
      </c>
    </row>
    <row r="35" spans="2:4" x14ac:dyDescent="0.2">
      <c r="B35" s="6"/>
      <c r="C35" t="s">
        <v>57</v>
      </c>
      <c r="D35" s="7" t="s">
        <v>42</v>
      </c>
    </row>
    <row r="36" spans="2:4" x14ac:dyDescent="0.2">
      <c r="B36" s="6" t="s">
        <v>52</v>
      </c>
      <c r="C36" t="s">
        <v>53</v>
      </c>
      <c r="D36" s="7" t="s">
        <v>44</v>
      </c>
    </row>
    <row r="37" spans="2:4" x14ac:dyDescent="0.2">
      <c r="B37" s="6" t="s">
        <v>49</v>
      </c>
      <c r="C37" t="s">
        <v>50</v>
      </c>
      <c r="D37" s="7" t="s">
        <v>46</v>
      </c>
    </row>
    <row r="38" spans="2:4" ht="28.5" x14ac:dyDescent="0.2">
      <c r="B38" s="6" t="s">
        <v>60</v>
      </c>
      <c r="C38" s="5" t="s">
        <v>47</v>
      </c>
      <c r="D38" s="7" t="s">
        <v>62</v>
      </c>
    </row>
    <row r="41" spans="2:4" x14ac:dyDescent="0.2">
      <c r="B41" s="8" t="s">
        <v>30</v>
      </c>
      <c r="C41" s="8" t="s">
        <v>32</v>
      </c>
      <c r="D41" s="9" t="s">
        <v>34</v>
      </c>
    </row>
    <row r="42" spans="2:4" ht="42.75" x14ac:dyDescent="0.2">
      <c r="B42" s="6" t="s">
        <v>64</v>
      </c>
      <c r="C42" s="5" t="s">
        <v>66</v>
      </c>
      <c r="D42" s="7" t="s">
        <v>36</v>
      </c>
    </row>
    <row r="43" spans="2:4" x14ac:dyDescent="0.2">
      <c r="B43" s="6"/>
      <c r="C43" t="s">
        <v>58</v>
      </c>
      <c r="D43" s="7" t="s">
        <v>38</v>
      </c>
    </row>
    <row r="44" spans="2:4" x14ac:dyDescent="0.2">
      <c r="B44" s="6" t="s">
        <v>55</v>
      </c>
      <c r="C44" t="s">
        <v>56</v>
      </c>
      <c r="D44" s="7" t="s">
        <v>40</v>
      </c>
    </row>
    <row r="45" spans="2:4" x14ac:dyDescent="0.2">
      <c r="B45" s="6"/>
      <c r="C45" t="s">
        <v>57</v>
      </c>
      <c r="D45" s="7" t="s">
        <v>42</v>
      </c>
    </row>
    <row r="46" spans="2:4" x14ac:dyDescent="0.2">
      <c r="B46" s="6" t="s">
        <v>52</v>
      </c>
      <c r="C46" t="s">
        <v>53</v>
      </c>
      <c r="D46" s="7" t="s">
        <v>44</v>
      </c>
    </row>
    <row r="47" spans="2:4" x14ac:dyDescent="0.2">
      <c r="B47" s="6" t="s">
        <v>49</v>
      </c>
      <c r="C47" t="s">
        <v>50</v>
      </c>
      <c r="D47" s="7" t="s">
        <v>46</v>
      </c>
    </row>
    <row r="48" spans="2:4" ht="28.5" x14ac:dyDescent="0.2">
      <c r="B48" s="6" t="s">
        <v>60</v>
      </c>
      <c r="C48" s="5" t="s">
        <v>47</v>
      </c>
      <c r="D48" s="7" t="s">
        <v>62</v>
      </c>
    </row>
    <row r="51" spans="2:4" x14ac:dyDescent="0.2">
      <c r="B51" s="10" t="s">
        <v>29</v>
      </c>
      <c r="C51" s="10" t="s">
        <v>31</v>
      </c>
      <c r="D51" s="11" t="s">
        <v>33</v>
      </c>
    </row>
    <row r="52" spans="2:4" ht="42.75" x14ac:dyDescent="0.2">
      <c r="B52" s="12" t="s">
        <v>63</v>
      </c>
      <c r="C52" s="13" t="s">
        <v>66</v>
      </c>
      <c r="D52" s="14" t="s">
        <v>35</v>
      </c>
    </row>
    <row r="53" spans="2:4" x14ac:dyDescent="0.2">
      <c r="B53" s="12"/>
      <c r="C53" s="14" t="s">
        <v>67</v>
      </c>
      <c r="D53" s="14" t="s">
        <v>37</v>
      </c>
    </row>
    <row r="54" spans="2:4" ht="42.75" x14ac:dyDescent="0.2">
      <c r="B54" s="12" t="s">
        <v>54</v>
      </c>
      <c r="C54" s="13" t="s">
        <v>68</v>
      </c>
      <c r="D54" s="14" t="s">
        <v>39</v>
      </c>
    </row>
    <row r="55" spans="2:4" ht="28.5" x14ac:dyDescent="0.2">
      <c r="B55" s="12"/>
      <c r="C55" s="13" t="s">
        <v>69</v>
      </c>
      <c r="D55" s="14" t="s">
        <v>41</v>
      </c>
    </row>
    <row r="56" spans="2:4" ht="42.75" x14ac:dyDescent="0.2">
      <c r="B56" s="15" t="s">
        <v>51</v>
      </c>
      <c r="C56" s="13" t="s">
        <v>70</v>
      </c>
      <c r="D56" s="14" t="s">
        <v>43</v>
      </c>
    </row>
    <row r="57" spans="2:4" x14ac:dyDescent="0.2">
      <c r="B57" s="15" t="s">
        <v>48</v>
      </c>
      <c r="C57" s="14" t="s">
        <v>71</v>
      </c>
      <c r="D57" s="14" t="s">
        <v>45</v>
      </c>
    </row>
    <row r="58" spans="2:4" ht="28.5" x14ac:dyDescent="0.2">
      <c r="B58" s="15" t="s">
        <v>59</v>
      </c>
      <c r="C58" s="13" t="s">
        <v>72</v>
      </c>
      <c r="D58" s="14" t="s">
        <v>61</v>
      </c>
    </row>
  </sheetData>
  <mergeCells count="2">
    <mergeCell ref="B52:B53"/>
    <mergeCell ref="B54:B55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7860-FFEC-4B15-9279-06BA4D24EE0C}">
  <dimension ref="A1:L5"/>
  <sheetViews>
    <sheetView tabSelected="1" workbookViewId="0">
      <selection activeCell="C15" sqref="C15"/>
    </sheetView>
  </sheetViews>
  <sheetFormatPr defaultRowHeight="14.25" x14ac:dyDescent="0.2"/>
  <cols>
    <col min="2" max="2" width="17.25" bestFit="1" customWidth="1"/>
    <col min="3" max="3" width="11.125" bestFit="1" customWidth="1"/>
  </cols>
  <sheetData>
    <row r="1" spans="1:12" x14ac:dyDescent="0.2">
      <c r="A1" t="s">
        <v>0</v>
      </c>
      <c r="B1" t="s">
        <v>1</v>
      </c>
      <c r="C1" s="2" t="s">
        <v>2</v>
      </c>
      <c r="D1" t="s">
        <v>3</v>
      </c>
      <c r="E1" t="s">
        <v>5</v>
      </c>
      <c r="F1" t="s">
        <v>7</v>
      </c>
      <c r="G1" t="s">
        <v>4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1001731</v>
      </c>
      <c r="B2" s="1">
        <v>43770</v>
      </c>
      <c r="C2" s="3">
        <f ca="1">TODAY()</f>
        <v>43793</v>
      </c>
      <c r="D2">
        <f ca="1">_xlfn.DAYS(C2,B2)</f>
        <v>23</v>
      </c>
      <c r="E2">
        <v>3</v>
      </c>
      <c r="F2">
        <v>230</v>
      </c>
      <c r="G2">
        <f ca="1">IF(D2&gt;60,1,IF(D2&gt;30,2,IF(D2&gt;14,3,IF(D2&gt;7,4,5))))</f>
        <v>3</v>
      </c>
      <c r="H2">
        <f>IF(E2&gt;10,5,IF(E2&gt;3,4,IF(E2&gt;2,3,IF(E2&gt;1,2,1))))</f>
        <v>3</v>
      </c>
      <c r="I2">
        <f>IF(F2&gt;1000,5,IF(F2&gt;500,4,IF(F2&gt;300,3,IF(F2&gt;230,2,1))))</f>
        <v>1</v>
      </c>
      <c r="J2" t="str">
        <f ca="1">IF(G2&gt;2,"高","低")</f>
        <v>高</v>
      </c>
      <c r="K2" t="str">
        <f>IF(H2&gt;3,"高","低")</f>
        <v>低</v>
      </c>
      <c r="L2" t="str">
        <f>IF(I2&gt;2,"高","低")</f>
        <v>低</v>
      </c>
    </row>
    <row r="3" spans="1:12" x14ac:dyDescent="0.2">
      <c r="A3">
        <v>1003247</v>
      </c>
      <c r="B3" s="1">
        <v>43761</v>
      </c>
      <c r="C3" s="3">
        <f t="shared" ref="C3:C5" ca="1" si="0">TODAY()</f>
        <v>43793</v>
      </c>
      <c r="D3">
        <f t="shared" ref="D3:D5" ca="1" si="1">_xlfn.DAYS(C3,B3)</f>
        <v>32</v>
      </c>
      <c r="E3">
        <v>5</v>
      </c>
      <c r="F3">
        <v>310</v>
      </c>
      <c r="G3">
        <f t="shared" ref="G3:G5" ca="1" si="2">IF(D3&gt;60,1,IF(D3&gt;30,2,IF(D3&gt;14,3,IF(D3&gt;7,4,5))))</f>
        <v>2</v>
      </c>
      <c r="H3">
        <f t="shared" ref="H3:H5" si="3">IF(E3&gt;10,5,IF(E3&gt;3,4,IF(E3&gt;2,3,IF(E3&gt;1,2,1))))</f>
        <v>4</v>
      </c>
      <c r="I3">
        <f t="shared" ref="I3:I5" si="4">IF(F3&gt;1000,5,IF(F3&gt;500,4,IF(F3&gt;300,3,IF(F3&gt;230,2,1))))</f>
        <v>3</v>
      </c>
      <c r="J3" t="str">
        <f t="shared" ref="J3:J5" ca="1" si="5">IF(G3&gt;2,"高","低")</f>
        <v>低</v>
      </c>
      <c r="K3" t="str">
        <f t="shared" ref="K3:K5" si="6">IF(H3&gt;3,"高","低")</f>
        <v>高</v>
      </c>
      <c r="L3" t="str">
        <f t="shared" ref="L3:L5" si="7">IF(I3&gt;2,"高","低")</f>
        <v>高</v>
      </c>
    </row>
    <row r="4" spans="1:12" x14ac:dyDescent="0.2">
      <c r="A4">
        <v>1006547</v>
      </c>
      <c r="B4" s="1">
        <v>43766</v>
      </c>
      <c r="C4" s="3">
        <f t="shared" ca="1" si="0"/>
        <v>43793</v>
      </c>
      <c r="D4">
        <f t="shared" ca="1" si="1"/>
        <v>27</v>
      </c>
      <c r="E4">
        <v>1</v>
      </c>
      <c r="F4">
        <v>500</v>
      </c>
      <c r="G4">
        <f t="shared" ca="1" si="2"/>
        <v>3</v>
      </c>
      <c r="H4">
        <f t="shared" si="3"/>
        <v>1</v>
      </c>
      <c r="I4">
        <f t="shared" si="4"/>
        <v>3</v>
      </c>
      <c r="J4" t="str">
        <f t="shared" ca="1" si="5"/>
        <v>高</v>
      </c>
      <c r="K4" t="str">
        <f t="shared" si="6"/>
        <v>低</v>
      </c>
      <c r="L4" t="str">
        <f t="shared" si="7"/>
        <v>高</v>
      </c>
    </row>
    <row r="5" spans="1:12" x14ac:dyDescent="0.2">
      <c r="A5">
        <v>1004329</v>
      </c>
      <c r="B5" s="1">
        <v>43711</v>
      </c>
      <c r="C5" s="3">
        <f t="shared" ca="1" si="0"/>
        <v>43793</v>
      </c>
      <c r="D5">
        <f t="shared" ca="1" si="1"/>
        <v>82</v>
      </c>
      <c r="E5">
        <v>12</v>
      </c>
      <c r="F5">
        <v>100</v>
      </c>
      <c r="G5">
        <f t="shared" ca="1" si="2"/>
        <v>1</v>
      </c>
      <c r="H5">
        <f t="shared" si="3"/>
        <v>5</v>
      </c>
      <c r="I5">
        <f t="shared" si="4"/>
        <v>1</v>
      </c>
      <c r="J5" t="str">
        <f t="shared" ca="1" si="5"/>
        <v>低</v>
      </c>
      <c r="K5" t="str">
        <f t="shared" si="6"/>
        <v>高</v>
      </c>
      <c r="L5" t="str">
        <f t="shared" si="7"/>
        <v>低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Circle</dc:creator>
  <cp:lastModifiedBy>Full Circle</cp:lastModifiedBy>
  <dcterms:created xsi:type="dcterms:W3CDTF">2019-11-23T13:03:18Z</dcterms:created>
  <dcterms:modified xsi:type="dcterms:W3CDTF">2019-11-23T18:18:32Z</dcterms:modified>
</cp:coreProperties>
</file>