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5e97c5aa6997ae5/Documents/2025 Year 1/data analyst wyk course/"/>
    </mc:Choice>
  </mc:AlternateContent>
  <xr:revisionPtr revIDLastSave="8" documentId="8_{E7BF4AB7-3A2A-4517-A7CD-DF300EFAAF1F}" xr6:coauthVersionLast="47" xr6:coauthVersionMax="47" xr10:uidLastSave="{B8C453F2-5766-4EBA-AE24-71D451EAB47E}"/>
  <bookViews>
    <workbookView xWindow="-98" yWindow="-98" windowWidth="20715" windowHeight="13515" firstSheet="3" xr2:uid="{FCDFD2F7-7840-40B3-9FC6-FE18057AACB0}"/>
  </bookViews>
  <sheets>
    <sheet name="Forecasted Revenue by Location" sheetId="6" r:id="rId1"/>
    <sheet name="Manchester Forecast" sheetId="7" r:id="rId2"/>
    <sheet name="Sheffield Forecast" sheetId="8" r:id="rId3"/>
    <sheet name="London Forecast" sheetId="9" r:id="rId4"/>
    <sheet name="Pivot Table" sheetId="4" r:id="rId5"/>
    <sheet name="SQL Data" sheetId="3" r:id="rId6"/>
    <sheet name="Revenue" sheetId="1" r:id="rId7"/>
    <sheet name="Forecasted Revenue" sheetId="5" r:id="rId8"/>
  </sheets>
  <calcPr calcId="191028"/>
  <pivotCaches>
    <pivotCache cacheId="72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C9" i="9"/>
  <c r="C9" i="6"/>
  <c r="C9" i="8"/>
  <c r="C10" i="8"/>
  <c r="C11" i="8"/>
  <c r="C8" i="8"/>
  <c r="C8" i="7"/>
  <c r="C10" i="7"/>
  <c r="C11" i="7"/>
  <c r="C9" i="7"/>
  <c r="C8" i="6"/>
  <c r="C8" i="5"/>
  <c r="C9" i="5"/>
  <c r="D9" i="5"/>
  <c r="E9" i="5"/>
  <c r="D8" i="5"/>
  <c r="E8" i="5"/>
  <c r="E8" i="6"/>
  <c r="D9" i="6"/>
  <c r="D8" i="6"/>
  <c r="E9" i="6"/>
  <c r="D9" i="7"/>
  <c r="E11" i="7"/>
  <c r="D11" i="7"/>
  <c r="E10" i="7"/>
  <c r="D10" i="7"/>
  <c r="D8" i="7"/>
  <c r="E8" i="7"/>
  <c r="E9" i="7"/>
  <c r="D8" i="8"/>
  <c r="E10" i="8"/>
  <c r="E8" i="8"/>
  <c r="D11" i="8"/>
  <c r="D10" i="8"/>
  <c r="E11" i="8"/>
  <c r="E9" i="8"/>
  <c r="D9" i="8"/>
  <c r="D9" i="9"/>
  <c r="E8" i="9"/>
  <c r="D8" i="9"/>
  <c r="E9" i="9"/>
</calcChain>
</file>

<file path=xl/sharedStrings.xml><?xml version="1.0" encoding="utf-8"?>
<sst xmlns="http://schemas.openxmlformats.org/spreadsheetml/2006/main" count="375" uniqueCount="32">
  <si>
    <t>Months</t>
  </si>
  <si>
    <t>London</t>
  </si>
  <si>
    <t>Forecast(London)</t>
  </si>
  <si>
    <t>Lower Confidence Bound(London)</t>
  </si>
  <si>
    <t>Upper Confidence Bound(London)</t>
  </si>
  <si>
    <t>Manchester</t>
  </si>
  <si>
    <t>Forecast(Manchester)</t>
  </si>
  <si>
    <t>Lower Confidence Bound(Manchester)</t>
  </si>
  <si>
    <t>Upper Confidence Bound(Manchester)</t>
  </si>
  <si>
    <t>Sheffield</t>
  </si>
  <si>
    <t>Forecast(Sheffield)</t>
  </si>
  <si>
    <t>Lower Confidence Bound(Sheffield)</t>
  </si>
  <si>
    <t>Upper Confidence Bound(Sheffield)</t>
  </si>
  <si>
    <t>Sum of Sales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</si>
  <si>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</si>
  <si>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</si>
  <si>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</si>
  <si>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</si>
  <si>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</si>
  <si>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</si>
  <si>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</si>
  <si>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</si>
  <si>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</si>
  <si>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Date</t>
  </si>
  <si>
    <t>Location</t>
  </si>
  <si>
    <t>Sales</t>
  </si>
  <si>
    <t>Row</t>
  </si>
  <si>
    <t>Month</t>
  </si>
  <si>
    <t>Revenue</t>
  </si>
  <si>
    <t>Forecast(Revenue)</t>
  </si>
  <si>
    <t>Lower Confidence Bound(Revenue)</t>
  </si>
  <si>
    <t>Upper Confidence Bound(Revenue)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</si>
</sst>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3" xfId="0" applyNumberFormat="1" applyFont="1" applyBorder="1"/>
    <xf numFmtId="14" fontId="0" fillId="0" borderId="4" xfId="0" applyNumberFormat="1" applyFont="1" applyBorder="1"/>
    <xf numFmtId="2" fontId="0" fillId="0" borderId="1" xfId="0" applyNumberFormat="1" applyFont="1" applyBorder="1"/>
    <xf numFmtId="2" fontId="0" fillId="0" borderId="2" xfId="0" applyNumberFormat="1" applyFont="1" applyBorder="1"/>
    <xf numFmtId="2" fontId="0" fillId="3" borderId="1" xfId="0" applyNumberFormat="1" applyFont="1" applyFill="1" applyBorder="1"/>
    <xf numFmtId="2" fontId="0" fillId="3" borderId="2" xfId="0" applyNumberFormat="1" applyFont="1" applyFill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4" borderId="0" xfId="0" applyFont="1" applyFill="1" applyBorder="1"/>
    <xf numFmtId="2" fontId="0" fillId="4" borderId="0" xfId="0" applyNumberFormat="1" applyFont="1" applyFill="1" applyBorder="1"/>
    <xf numFmtId="0" fontId="0" fillId="5" borderId="0" xfId="0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numFmt numFmtId="164" formatCode="dd/mm/yyyy"/>
    </dxf>
    <dxf>
      <numFmt numFmtId="2" formatCode="0.00"/>
    </dxf>
    <dxf>
      <numFmt numFmtId="2" formatCode="0.00"/>
    </dxf>
    <dxf>
      <numFmt numFmtId="164" formatCode="dd/mm/yyyy"/>
    </dxf>
    <dxf>
      <numFmt numFmtId="2" formatCode="0.00"/>
    </dxf>
    <dxf>
      <numFmt numFmtId="2" formatCode="0.00"/>
    </dxf>
    <dxf>
      <numFmt numFmtId="164" formatCode="dd/mm/yyyy"/>
    </dxf>
    <dxf>
      <numFmt numFmtId="2" formatCode="0.00"/>
    </dxf>
    <dxf>
      <numFmt numFmtId="2" formatCode="0.00"/>
    </dxf>
    <dxf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 has the highest Forecasted</a:t>
            </a:r>
            <a:r>
              <a:rPr lang="en-GB" baseline="0"/>
              <a:t>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'Forecasted Revenue by Location'!$B$1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Location'!$B$2:$B$9</c:f>
              <c:numCache>
                <c:formatCode>General</c:formatCode>
                <c:ptCount val="8"/>
                <c:pt idx="0">
                  <c:v>3833.4899999999993</c:v>
                </c:pt>
                <c:pt idx="1">
                  <c:v>3763.0699999999997</c:v>
                </c:pt>
                <c:pt idx="2">
                  <c:v>6134.91</c:v>
                </c:pt>
                <c:pt idx="3">
                  <c:v>9407.7400000000016</c:v>
                </c:pt>
                <c:pt idx="4">
                  <c:v>6895.87</c:v>
                </c:pt>
                <c:pt idx="5">
                  <c:v>9339.659999999998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6-4A1D-B016-864BC5ED9A73}"/>
            </c:ext>
          </c:extLst>
        </c:ser>
        <c:ser>
          <c:idx val="1"/>
          <c:order val="1"/>
          <c:tx>
            <c:strRef>
              <c:f>'Forecasted Revenue by Location'!$C$1</c:f>
              <c:strCache>
                <c:ptCount val="1"/>
                <c:pt idx="0">
                  <c:v>Forecast(London)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826-4A1D-B016-864BC5ED9A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826-4A1D-B016-864BC5ED9A73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80009D-781C-4C05-A47C-6108B7E22C54}" type="VALUE">
                      <a:rPr lang="en-US" b="1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pPr>
                        <a:defRPr>
                          <a:solidFill>
                            <a:schemeClr val="tx2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noFill/>
                <a:ln>
                  <a:solidFill>
                    <a:schemeClr val="tx2">
                      <a:lumMod val="75000"/>
                      <a:lumOff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B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6826-4A1D-B016-864BC5ED9A73}"/>
                </c:ext>
              </c:extLst>
            </c:dLbl>
            <c:spPr>
              <a:noFill/>
              <a:ln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Location'!$C$2:$C$9</c:f>
              <c:numCache>
                <c:formatCode>General</c:formatCode>
                <c:ptCount val="8"/>
                <c:pt idx="5">
                  <c:v>9339.659999999998</c:v>
                </c:pt>
                <c:pt idx="6">
                  <c:v>10811.313072331728</c:v>
                </c:pt>
                <c:pt idx="7">
                  <c:v>11974.15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6-4A1D-B016-864BC5ED9A73}"/>
            </c:ext>
          </c:extLst>
        </c:ser>
        <c:ser>
          <c:idx val="2"/>
          <c:order val="2"/>
          <c:tx>
            <c:strRef>
              <c:f>'Forecasted Revenue by Location'!$D$1</c:f>
              <c:strCache>
                <c:ptCount val="1"/>
                <c:pt idx="0">
                  <c:v>Lower Confidence Bound(London)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Location'!$D$2:$D$9</c:f>
              <c:numCache>
                <c:formatCode>General</c:formatCode>
                <c:ptCount val="8"/>
                <c:pt idx="5" formatCode="0.00">
                  <c:v>9339.659999999998</c:v>
                </c:pt>
                <c:pt idx="6" formatCode="0.00">
                  <c:v>8476.2842545820004</c:v>
                </c:pt>
                <c:pt idx="7" formatCode="0.00">
                  <c:v>9639.1106746442347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6-4A1D-B016-864BC5ED9A73}"/>
            </c:ext>
          </c:extLst>
        </c:ser>
        <c:ser>
          <c:idx val="3"/>
          <c:order val="3"/>
          <c:tx>
            <c:strRef>
              <c:f>'Forecasted Revenue by Location'!$E$1</c:f>
              <c:strCache>
                <c:ptCount val="1"/>
                <c:pt idx="0">
                  <c:v>Upper Confidence Bound(London)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Location'!$E$2:$E$9</c:f>
              <c:numCache>
                <c:formatCode>General</c:formatCode>
                <c:ptCount val="8"/>
                <c:pt idx="5" formatCode="0.00">
                  <c:v>9339.659999999998</c:v>
                </c:pt>
                <c:pt idx="6" formatCode="0.00">
                  <c:v>13146.341890081456</c:v>
                </c:pt>
                <c:pt idx="7" formatCode="0.00">
                  <c:v>14309.189325355765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6-4A1D-B016-864BC5ED9A73}"/>
            </c:ext>
          </c:extLst>
        </c:ser>
        <c:ser>
          <c:idx val="4"/>
          <c:order val="4"/>
          <c:tx>
            <c:strRef>
              <c:f>'Forecasted Revenue by Location'!$F$1</c:f>
              <c:strCache>
                <c:ptCount val="1"/>
                <c:pt idx="0">
                  <c:v>Manchester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Location'!$F$2:$F$9</c:f>
              <c:numCache>
                <c:formatCode>General</c:formatCode>
                <c:ptCount val="8"/>
                <c:pt idx="0">
                  <c:v>1869.9700000000003</c:v>
                </c:pt>
                <c:pt idx="1">
                  <c:v>2059.21</c:v>
                </c:pt>
                <c:pt idx="2">
                  <c:v>2392.8000000000002</c:v>
                </c:pt>
                <c:pt idx="3">
                  <c:v>3628.3500000000004</c:v>
                </c:pt>
                <c:pt idx="4">
                  <c:v>2535.81</c:v>
                </c:pt>
                <c:pt idx="5">
                  <c:v>5199.1299999999992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6-4A1D-B016-864BC5ED9A73}"/>
            </c:ext>
          </c:extLst>
        </c:ser>
        <c:ser>
          <c:idx val="5"/>
          <c:order val="5"/>
          <c:tx>
            <c:strRef>
              <c:f>'Forecasted Revenue by Location'!$G$1</c:f>
              <c:strCache>
                <c:ptCount val="1"/>
                <c:pt idx="0">
                  <c:v>Forecast(Manchester)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826-4A1D-B016-864BC5ED9A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26-4A1D-B016-864BC5ED9A73}"/>
                </c:ext>
              </c:extLst>
            </c:dLbl>
            <c:dLbl>
              <c:idx val="7"/>
              <c:layout>
                <c:manualLayout>
                  <c:x val="-3.7064188418461418E-3"/>
                  <c:y val="-3.0505732364560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826-4A1D-B016-864BC5ED9A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Location'!$G$2:$G$9</c:f>
              <c:numCache>
                <c:formatCode>General</c:formatCode>
                <c:ptCount val="8"/>
                <c:pt idx="5">
                  <c:v>5199.1299999999992</c:v>
                </c:pt>
                <c:pt idx="6">
                  <c:v>4600.6512546958384</c:v>
                </c:pt>
                <c:pt idx="7">
                  <c:v>5850.41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6-4A1D-B016-864BC5ED9A73}"/>
            </c:ext>
          </c:extLst>
        </c:ser>
        <c:ser>
          <c:idx val="6"/>
          <c:order val="6"/>
          <c:tx>
            <c:strRef>
              <c:f>'Forecasted Revenue by Location'!$H$1</c:f>
              <c:strCache>
                <c:ptCount val="1"/>
                <c:pt idx="0">
                  <c:v>Lower Confidence Bound(Manchester)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Location'!$H$2:$H$9</c:f>
              <c:numCache>
                <c:formatCode>General</c:formatCode>
                <c:ptCount val="8"/>
                <c:pt idx="5" formatCode="0.00">
                  <c:v>5199.1299999999992</c:v>
                </c:pt>
                <c:pt idx="6" formatCode="0.00">
                  <c:v>3278.7728244842156</c:v>
                </c:pt>
                <c:pt idx="7" formatCode="0.00">
                  <c:v>4528.526026123116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26-4A1D-B016-864BC5ED9A73}"/>
            </c:ext>
          </c:extLst>
        </c:ser>
        <c:ser>
          <c:idx val="7"/>
          <c:order val="7"/>
          <c:tx>
            <c:strRef>
              <c:f>'Forecasted Revenue by Location'!$I$1</c:f>
              <c:strCache>
                <c:ptCount val="1"/>
                <c:pt idx="0">
                  <c:v>Upper Confidence Bound(Manchester)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Location'!$I$2:$I$9</c:f>
              <c:numCache>
                <c:formatCode>General</c:formatCode>
                <c:ptCount val="8"/>
                <c:pt idx="5" formatCode="0.00">
                  <c:v>5199.1299999999992</c:v>
                </c:pt>
                <c:pt idx="6" formatCode="0.00">
                  <c:v>5922.5296849074612</c:v>
                </c:pt>
                <c:pt idx="7" formatCode="0.00">
                  <c:v>7172.2947834254664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26-4A1D-B016-864BC5ED9A73}"/>
            </c:ext>
          </c:extLst>
        </c:ser>
        <c:ser>
          <c:idx val="8"/>
          <c:order val="8"/>
          <c:tx>
            <c:strRef>
              <c:f>'Forecasted Revenue by Location'!$J$1</c:f>
              <c:strCache>
                <c:ptCount val="1"/>
                <c:pt idx="0">
                  <c:v>Sheffield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Location'!$J$2:$J$9</c:f>
              <c:numCache>
                <c:formatCode>General</c:formatCode>
                <c:ptCount val="8"/>
                <c:pt idx="0">
                  <c:v>1747.2</c:v>
                </c:pt>
                <c:pt idx="1">
                  <c:v>2228.59</c:v>
                </c:pt>
                <c:pt idx="2">
                  <c:v>2942.7</c:v>
                </c:pt>
                <c:pt idx="3">
                  <c:v>3074.7</c:v>
                </c:pt>
                <c:pt idx="4">
                  <c:v>3851.99</c:v>
                </c:pt>
                <c:pt idx="5">
                  <c:v>4096.8999999999996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26-4A1D-B016-864BC5ED9A73}"/>
            </c:ext>
          </c:extLst>
        </c:ser>
        <c:ser>
          <c:idx val="9"/>
          <c:order val="9"/>
          <c:tx>
            <c:strRef>
              <c:f>'Forecasted Revenue by Location'!$K$1</c:f>
              <c:strCache>
                <c:ptCount val="1"/>
                <c:pt idx="0">
                  <c:v>Forecast(Sheffield)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826-4A1D-B016-864BC5ED9A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826-4A1D-B016-864BC5ED9A73}"/>
                </c:ext>
              </c:extLst>
            </c:dLbl>
            <c:dLbl>
              <c:idx val="7"/>
              <c:layout>
                <c:manualLayout>
                  <c:x val="-3.7064188418461418E-3"/>
                  <c:y val="-1.113555810687405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826-4A1D-B016-864BC5ED9A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Location'!$K$2:$K$9</c:f>
              <c:numCache>
                <c:formatCode>General</c:formatCode>
                <c:ptCount val="8"/>
                <c:pt idx="5">
                  <c:v>4096.8999999999996</c:v>
                </c:pt>
                <c:pt idx="6">
                  <c:v>4745.3100186086122</c:v>
                </c:pt>
                <c:pt idx="7">
                  <c:v>5084.6899999999996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26-4A1D-B016-864BC5ED9A73}"/>
            </c:ext>
          </c:extLst>
        </c:ser>
        <c:ser>
          <c:idx val="10"/>
          <c:order val="10"/>
          <c:tx>
            <c:strRef>
              <c:f>'Forecasted Revenue by Location'!$L$1</c:f>
              <c:strCache>
                <c:ptCount val="1"/>
                <c:pt idx="0">
                  <c:v>Lower Confidence Bound(Sheffield)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Location'!$L$2:$L$9</c:f>
              <c:numCache>
                <c:formatCode>General</c:formatCode>
                <c:ptCount val="8"/>
                <c:pt idx="5">
                  <c:v>4096.8999999999996</c:v>
                </c:pt>
                <c:pt idx="6">
                  <c:v>4533.3255431633161</c:v>
                </c:pt>
                <c:pt idx="7">
                  <c:v>4866.0781249265001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26-4A1D-B016-864BC5ED9A73}"/>
            </c:ext>
          </c:extLst>
        </c:ser>
        <c:ser>
          <c:idx val="11"/>
          <c:order val="11"/>
          <c:tx>
            <c:strRef>
              <c:f>'Forecasted Revenue by Location'!$M$1</c:f>
              <c:strCache>
                <c:ptCount val="1"/>
                <c:pt idx="0">
                  <c:v>Upper Confidence Bound(Sheffield)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'Forecasted Revenue by Location'!$A$2:$A$9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 by Location'!$M$2:$M$9</c:f>
              <c:numCache>
                <c:formatCode>General</c:formatCode>
                <c:ptCount val="8"/>
                <c:pt idx="5">
                  <c:v>4096.8999999999996</c:v>
                </c:pt>
                <c:pt idx="6">
                  <c:v>4957.2944940539082</c:v>
                </c:pt>
                <c:pt idx="7">
                  <c:v>5303.3017455678473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26-4A1D-B016-864BC5ED9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353151"/>
        <c:axId val="1259355551"/>
      </c:lineChart>
      <c:dateAx>
        <c:axId val="1259353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55551"/>
        <c:crosses val="autoZero"/>
        <c:auto val="1"/>
        <c:lblOffset val="100"/>
        <c:baseTimeUnit val="months"/>
      </c:dateAx>
      <c:valAx>
        <c:axId val="12593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'Manchester Forecast'!$B$1</c:f>
              <c:strCache>
                <c:ptCount val="1"/>
                <c:pt idx="0">
                  <c:v>Manchester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'Manchester Forecast'!$A$2:$A$11</c:f>
              <c:numCache>
                <c:formatCode>m/d/yyyy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'Manchester Forecast'!$B$2:$B$11</c:f>
              <c:numCache>
                <c:formatCode>General</c:formatCode>
                <c:ptCount val="10"/>
                <c:pt idx="0">
                  <c:v>1869.9700000000003</c:v>
                </c:pt>
                <c:pt idx="1">
                  <c:v>2059.21</c:v>
                </c:pt>
                <c:pt idx="2">
                  <c:v>2392.8000000000002</c:v>
                </c:pt>
                <c:pt idx="3">
                  <c:v>3628.3500000000004</c:v>
                </c:pt>
                <c:pt idx="4">
                  <c:v>2535.81</c:v>
                </c:pt>
                <c:pt idx="5">
                  <c:v>5199.1299999999992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5-4C0F-93A2-AC309EE94B2F}"/>
            </c:ext>
          </c:extLst>
        </c:ser>
        <c:ser>
          <c:idx val="1"/>
          <c:order val="1"/>
          <c:tx>
            <c:strRef>
              <c:f>'Manchester Forecast'!$C$1</c:f>
              <c:strCache>
                <c:ptCount val="1"/>
                <c:pt idx="0">
                  <c:v>Forecast(Manchester)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'Manchester Forecast'!$A$2:$A$11</c:f>
              <c:numCache>
                <c:formatCode>m/d/yyyy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'Manchester Forecast'!$C$2:$C$11</c:f>
              <c:numCache>
                <c:formatCode>General</c:formatCode>
                <c:ptCount val="10"/>
                <c:pt idx="5">
                  <c:v>5199.1299999999992</c:v>
                </c:pt>
                <c:pt idx="6">
                  <c:v>4600.6512546958384</c:v>
                </c:pt>
                <c:pt idx="7">
                  <c:v>5850.4104047742912</c:v>
                </c:pt>
                <c:pt idx="8">
                  <c:v>5667.382863493146</c:v>
                </c:pt>
                <c:pt idx="9">
                  <c:v>6917.1420135715989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5-4C0F-93A2-AC309EE94B2F}"/>
            </c:ext>
          </c:extLst>
        </c:ser>
        <c:ser>
          <c:idx val="2"/>
          <c:order val="2"/>
          <c:tx>
            <c:strRef>
              <c:f>'Manchester Forecast'!$D$1</c:f>
              <c:strCache>
                <c:ptCount val="1"/>
                <c:pt idx="0">
                  <c:v>Lower Confidence Bound(Manchester)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'Manchester Forecast'!$A$2:$A$11</c:f>
              <c:numCache>
                <c:formatCode>m/d/yyyy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'Manchester Forecast'!$D$2:$D$11</c:f>
              <c:numCache>
                <c:formatCode>General</c:formatCode>
                <c:ptCount val="10"/>
                <c:pt idx="5" formatCode="0.00">
                  <c:v>5199.1299999999992</c:v>
                </c:pt>
                <c:pt idx="6" formatCode="0.00">
                  <c:v>3278.7728244842156</c:v>
                </c:pt>
                <c:pt idx="7" formatCode="0.00">
                  <c:v>4528.526026123116</c:v>
                </c:pt>
                <c:pt idx="8" formatCode="0.00">
                  <c:v>4303.523943000253</c:v>
                </c:pt>
                <c:pt idx="9" formatCode="0.00">
                  <c:v>5553.2670782961359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5-4C0F-93A2-AC309EE94B2F}"/>
            </c:ext>
          </c:extLst>
        </c:ser>
        <c:ser>
          <c:idx val="3"/>
          <c:order val="3"/>
          <c:tx>
            <c:strRef>
              <c:f>'Manchester Forecast'!$E$1</c:f>
              <c:strCache>
                <c:ptCount val="1"/>
                <c:pt idx="0">
                  <c:v>Upper Confidence Bound(Manchester)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'Manchester Forecast'!$A$2:$A$11</c:f>
              <c:numCache>
                <c:formatCode>m/d/yyyy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'Manchester Forecast'!$E$2:$E$11</c:f>
              <c:numCache>
                <c:formatCode>General</c:formatCode>
                <c:ptCount val="10"/>
                <c:pt idx="5" formatCode="0.00">
                  <c:v>5199.1299999999992</c:v>
                </c:pt>
                <c:pt idx="6" formatCode="0.00">
                  <c:v>5922.5296849074612</c:v>
                </c:pt>
                <c:pt idx="7" formatCode="0.00">
                  <c:v>7172.2947834254664</c:v>
                </c:pt>
                <c:pt idx="8" formatCode="0.00">
                  <c:v>7031.2417839860391</c:v>
                </c:pt>
                <c:pt idx="9" formatCode="0.00">
                  <c:v>8281.0169488470619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5-4C0F-93A2-AC309EE9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96655"/>
        <c:axId val="1134698575"/>
      </c:lineChart>
      <c:dateAx>
        <c:axId val="11346966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98575"/>
        <c:crosses val="autoZero"/>
        <c:auto val="1"/>
        <c:lblOffset val="100"/>
        <c:baseTimeUnit val="months"/>
      </c:dateAx>
      <c:valAx>
        <c:axId val="11346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'Sheffield Forecast'!$B$1</c:f>
              <c:strCache>
                <c:ptCount val="1"/>
                <c:pt idx="0">
                  <c:v>Sheffield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'Sheffield Forecast'!$B$2:$B$11</c:f>
              <c:numCache>
                <c:formatCode>General</c:formatCode>
                <c:ptCount val="10"/>
                <c:pt idx="0">
                  <c:v>1747.2</c:v>
                </c:pt>
                <c:pt idx="1">
                  <c:v>2228.59</c:v>
                </c:pt>
                <c:pt idx="2">
                  <c:v>2942.7</c:v>
                </c:pt>
                <c:pt idx="3">
                  <c:v>3074.7</c:v>
                </c:pt>
                <c:pt idx="4">
                  <c:v>3851.99</c:v>
                </c:pt>
                <c:pt idx="5">
                  <c:v>4096.8999999999996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D-4A8E-8718-D0E26F11E782}"/>
            </c:ext>
          </c:extLst>
        </c:ser>
        <c:ser>
          <c:idx val="1"/>
          <c:order val="1"/>
          <c:tx>
            <c:strRef>
              <c:f>'Sheffield Forecast'!$C$1</c:f>
              <c:strCache>
                <c:ptCount val="1"/>
                <c:pt idx="0">
                  <c:v>Forecast(Sheffield)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'Sheffield Forecast'!$A$2:$A$11</c:f>
              <c:numCache>
                <c:formatCode>m/d/yyyy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'Sheffield Forecast'!$C$2:$C$11</c:f>
              <c:numCache>
                <c:formatCode>General</c:formatCode>
                <c:ptCount val="10"/>
                <c:pt idx="5">
                  <c:v>4096.8999999999996</c:v>
                </c:pt>
                <c:pt idx="6">
                  <c:v>4745.3100186086122</c:v>
                </c:pt>
                <c:pt idx="7">
                  <c:v>5084.6899352471737</c:v>
                </c:pt>
                <c:pt idx="8">
                  <c:v>5716.3737837405233</c:v>
                </c:pt>
                <c:pt idx="9">
                  <c:v>6055.753700379084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D-4A8E-8718-D0E26F11E782}"/>
            </c:ext>
          </c:extLst>
        </c:ser>
        <c:ser>
          <c:idx val="2"/>
          <c:order val="2"/>
          <c:tx>
            <c:strRef>
              <c:f>'Sheffield Forecast'!$D$1</c:f>
              <c:strCache>
                <c:ptCount val="1"/>
                <c:pt idx="0">
                  <c:v>Lower Confidence Bound(Sheffield)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'Sheffield Forecast'!$A$2:$A$11</c:f>
              <c:numCache>
                <c:formatCode>m/d/yyyy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'Sheffield Forecast'!$D$2:$D$11</c:f>
              <c:numCache>
                <c:formatCode>General</c:formatCode>
                <c:ptCount val="10"/>
                <c:pt idx="5" formatCode="0.00">
                  <c:v>4096.8999999999996</c:v>
                </c:pt>
                <c:pt idx="6" formatCode="0.00">
                  <c:v>4533.3255431633161</c:v>
                </c:pt>
                <c:pt idx="7" formatCode="0.00">
                  <c:v>4866.0781249265001</c:v>
                </c:pt>
                <c:pt idx="8" formatCode="0.00">
                  <c:v>5491.2287059342543</c:v>
                </c:pt>
                <c:pt idx="9" formatCode="0.00">
                  <c:v>5824.2596647991168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D-4A8E-8718-D0E26F11E782}"/>
            </c:ext>
          </c:extLst>
        </c:ser>
        <c:ser>
          <c:idx val="3"/>
          <c:order val="3"/>
          <c:tx>
            <c:strRef>
              <c:f>'Sheffield Forecast'!$E$1</c:f>
              <c:strCache>
                <c:ptCount val="1"/>
                <c:pt idx="0">
                  <c:v>Upper Confidence Bound(Sheffield)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'Sheffield Forecast'!$A$2:$A$11</c:f>
              <c:numCache>
                <c:formatCode>m/d/yyyy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'Sheffield Forecast'!$E$2:$E$11</c:f>
              <c:numCache>
                <c:formatCode>General</c:formatCode>
                <c:ptCount val="10"/>
                <c:pt idx="5" formatCode="0.00">
                  <c:v>4096.8999999999996</c:v>
                </c:pt>
                <c:pt idx="6" formatCode="0.00">
                  <c:v>4957.2944940539082</c:v>
                </c:pt>
                <c:pt idx="7" formatCode="0.00">
                  <c:v>5303.3017455678473</c:v>
                </c:pt>
                <c:pt idx="8" formatCode="0.00">
                  <c:v>5941.5188615467923</c:v>
                </c:pt>
                <c:pt idx="9" formatCode="0.00">
                  <c:v>6287.2477359590512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D-4A8E-8718-D0E26F11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703375"/>
        <c:axId val="1134697135"/>
      </c:lineChart>
      <c:catAx>
        <c:axId val="11347033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97135"/>
        <c:crosses val="autoZero"/>
        <c:auto val="1"/>
        <c:lblAlgn val="ctr"/>
        <c:lblOffset val="100"/>
        <c:noMultiLvlLbl val="0"/>
      </c:catAx>
      <c:valAx>
        <c:axId val="11346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'London Forecast'!$B$1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'London Forecast'!$B$2:$B$9</c:f>
              <c:numCache>
                <c:formatCode>General</c:formatCode>
                <c:ptCount val="8"/>
                <c:pt idx="0">
                  <c:v>3833.4899999999993</c:v>
                </c:pt>
                <c:pt idx="1">
                  <c:v>3763.0699999999997</c:v>
                </c:pt>
                <c:pt idx="2">
                  <c:v>6134.91</c:v>
                </c:pt>
                <c:pt idx="3">
                  <c:v>9407.7400000000016</c:v>
                </c:pt>
                <c:pt idx="4">
                  <c:v>6895.87</c:v>
                </c:pt>
                <c:pt idx="5">
                  <c:v>9339.659999999998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E-4C86-A1D1-9ACAB02774BA}"/>
            </c:ext>
          </c:extLst>
        </c:ser>
        <c:ser>
          <c:idx val="1"/>
          <c:order val="1"/>
          <c:tx>
            <c:strRef>
              <c:f>'London Forecast'!$C$1</c:f>
              <c:strCache>
                <c:ptCount val="1"/>
                <c:pt idx="0">
                  <c:v>Forecast(London)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'London Forecast'!$A$2:$A$9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'London Forecast'!$C$2:$C$9</c:f>
              <c:numCache>
                <c:formatCode>General</c:formatCode>
                <c:ptCount val="8"/>
                <c:pt idx="5">
                  <c:v>9339.659999999998</c:v>
                </c:pt>
                <c:pt idx="6">
                  <c:v>10811.313072331728</c:v>
                </c:pt>
                <c:pt idx="7">
                  <c:v>11974.15142253472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E-4C86-A1D1-9ACAB02774BA}"/>
            </c:ext>
          </c:extLst>
        </c:ser>
        <c:ser>
          <c:idx val="2"/>
          <c:order val="2"/>
          <c:tx>
            <c:strRef>
              <c:f>'London Forecast'!$D$1</c:f>
              <c:strCache>
                <c:ptCount val="1"/>
                <c:pt idx="0">
                  <c:v>Lower Confidence Bound(London)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'London Forecast'!$A$2:$A$9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'London Forecast'!$D$2:$D$9</c:f>
              <c:numCache>
                <c:formatCode>General</c:formatCode>
                <c:ptCount val="8"/>
                <c:pt idx="5" formatCode="0.00">
                  <c:v>9339.659999999998</c:v>
                </c:pt>
                <c:pt idx="6" formatCode="0.00">
                  <c:v>8476.2842545820004</c:v>
                </c:pt>
                <c:pt idx="7" formatCode="0.00">
                  <c:v>9639.1120971789551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E-4C86-A1D1-9ACAB02774BA}"/>
            </c:ext>
          </c:extLst>
        </c:ser>
        <c:ser>
          <c:idx val="3"/>
          <c:order val="3"/>
          <c:tx>
            <c:strRef>
              <c:f>'London Forecast'!$E$1</c:f>
              <c:strCache>
                <c:ptCount val="1"/>
                <c:pt idx="0">
                  <c:v>Upper Confidence Bound(London)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'London Forecast'!$A$2:$A$9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'London Forecast'!$E$2:$E$9</c:f>
              <c:numCache>
                <c:formatCode>General</c:formatCode>
                <c:ptCount val="8"/>
                <c:pt idx="5" formatCode="0.00">
                  <c:v>9339.659999999998</c:v>
                </c:pt>
                <c:pt idx="6" formatCode="0.00">
                  <c:v>13146.341890081456</c:v>
                </c:pt>
                <c:pt idx="7" formatCode="0.00">
                  <c:v>14309.190747890485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E-4C86-A1D1-9ACAB027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9135"/>
        <c:axId val="1318660095"/>
      </c:lineChart>
      <c:catAx>
        <c:axId val="13186591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0095"/>
        <c:crosses val="autoZero"/>
        <c:auto val="1"/>
        <c:lblAlgn val="ctr"/>
        <c:lblOffset val="100"/>
        <c:noMultiLvlLbl val="0"/>
      </c:catAx>
      <c:valAx>
        <c:axId val="13186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'Forecasted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'Forecasted Revenue'!$B$2:$B$9</c:f>
              <c:numCache>
                <c:formatCode>General</c:formatCode>
                <c:ptCount val="8"/>
                <c:pt idx="0">
                  <c:v>53230.34</c:v>
                </c:pt>
                <c:pt idx="1">
                  <c:v>74454.64</c:v>
                </c:pt>
                <c:pt idx="2">
                  <c:v>97236.39</c:v>
                </c:pt>
                <c:pt idx="3">
                  <c:v>121850.76</c:v>
                </c:pt>
                <c:pt idx="4">
                  <c:v>118468.21</c:v>
                </c:pt>
                <c:pt idx="5">
                  <c:v>138343.79999999999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B76-9514-8DCD784FD467}"/>
            </c:ext>
          </c:extLst>
        </c:ser>
        <c:ser>
          <c:idx val="1"/>
          <c:order val="1"/>
          <c:tx>
            <c:strRef>
              <c:f>'Forecasted Revenue'!$C$1</c:f>
              <c:strCache>
                <c:ptCount val="1"/>
                <c:pt idx="0">
                  <c:v>Forecast(Revenue)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'Forecasted Revenue'!$A$2:$A$9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Revenue'!$C$2:$C$9</c:f>
              <c:numCache>
                <c:formatCode>General</c:formatCode>
                <c:ptCount val="8"/>
                <c:pt idx="5">
                  <c:v>138343.79999999999</c:v>
                </c:pt>
                <c:pt idx="6">
                  <c:v>155647.70776251992</c:v>
                </c:pt>
                <c:pt idx="7">
                  <c:v>171675.87527305476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B76-9514-8DCD784FD467}"/>
            </c:ext>
          </c:extLst>
        </c:ser>
        <c:ser>
          <c:idx val="2"/>
          <c:order val="2"/>
          <c:tx>
            <c:strRef>
              <c:f>'Forecasted Revenue'!$D$1</c:f>
              <c:strCache>
                <c:ptCount val="1"/>
                <c:pt idx="0">
                  <c:v>Lower Confidence Bound(Revenue)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'Forecasted Revenue'!$A$2:$A$9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Revenue'!$D$2:$D$9</c:f>
              <c:numCache>
                <c:formatCode>General</c:formatCode>
                <c:ptCount val="8"/>
                <c:pt idx="5" formatCode="0.00">
                  <c:v>138343.79999999999</c:v>
                </c:pt>
                <c:pt idx="6" formatCode="0.00">
                  <c:v>138467.61274282247</c:v>
                </c:pt>
                <c:pt idx="7" formatCode="0.00">
                  <c:v>152460.25579493638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B76-9514-8DCD784FD467}"/>
            </c:ext>
          </c:extLst>
        </c:ser>
        <c:ser>
          <c:idx val="3"/>
          <c:order val="3"/>
          <c:tx>
            <c:strRef>
              <c:f>'Forecasted Revenue'!$E$1</c:f>
              <c:strCache>
                <c:ptCount val="1"/>
                <c:pt idx="0">
                  <c:v>Upper Confidence Bound(Revenue)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'Forecasted Revenue'!$A$2:$A$9</c:f>
              <c:numCache>
                <c:formatCode>m/d/yyyy</c:formatCode>
                <c:ptCount val="8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</c:numCache>
            </c:numRef>
          </c:cat>
          <c:val>
            <c:numRef>
              <c:f>'Forecasted Revenue'!$E$2:$E$9</c:f>
              <c:numCache>
                <c:formatCode>General</c:formatCode>
                <c:ptCount val="8"/>
                <c:pt idx="5" formatCode="0.00">
                  <c:v>138343.79999999999</c:v>
                </c:pt>
                <c:pt idx="6" formatCode="0.00">
                  <c:v>172827.80278221736</c:v>
                </c:pt>
                <c:pt idx="7" formatCode="0.00">
                  <c:v>190891.49475117313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B76-9514-8DCD784F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747055"/>
        <c:axId val="1134749935"/>
      </c:lineChart>
      <c:catAx>
        <c:axId val="11347470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9935"/>
        <c:crosses val="autoZero"/>
        <c:auto val="1"/>
        <c:lblAlgn val="ctr"/>
        <c:lblOffset val="100"/>
        <c:noMultiLvlLbl val="0"/>
      </c:catAx>
      <c:valAx>
        <c:axId val="11347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1404506612E-2"/>
          <c:y val="0.90705545853844105"/>
          <c:w val="0.8999999719098678"/>
          <c:h val="6.5693920659311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139382</xdr:colOff>
      <xdr:row>9</xdr:row>
      <xdr:rowOff>113385</xdr:rowOff>
    </xdr:from>
    <xdr:to>
      <xdr:col>7</xdr:col>
      <xdr:colOff>817061</xdr:colOff>
      <xdr:row>40</xdr:row>
      <xdr:rowOff>67718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E19C9-2AB5-C2EC-8184-AC9F7720E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133350</xdr:rowOff>
    </xdr:from>
    <xdr:to>
      <xdr:col>5</xdr:col>
      <xdr:colOff>9524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61A33-F836-32BE-4353-FC961CDB2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80962</xdr:rowOff>
    </xdr:from>
    <xdr:to>
      <xdr:col>5</xdr:col>
      <xdr:colOff>4762</xdr:colOff>
      <xdr:row>29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20E5D-CA02-5D4D-A332-C128DE12B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100013</xdr:colOff>
      <xdr:row>11</xdr:row>
      <xdr:rowOff>76200</xdr:rowOff>
    </xdr:from>
    <xdr:to>
      <xdr:col>6</xdr:col>
      <xdr:colOff>469104</xdr:colOff>
      <xdr:row>23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5E266-9ABD-9B42-7F13-8748E6398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109538</xdr:rowOff>
    </xdr:from>
    <xdr:to>
      <xdr:col>5</xdr:col>
      <xdr:colOff>123825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07F14-4B6B-2ADC-A209-9AE6D9DCA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a Dani" refreshedDate="45887.565947800926" createdVersion="8" refreshedVersion="8" minRefreshableVersion="3" recordCount="318" xr:uid="{E160F634-BF73-4A6C-8E09-9958D2C646DF}">
  <cacheSource type="worksheet">
    <worksheetSource ref="A1:C319" sheet="SQL Data"/>
  </cacheSource>
  <cacheFields count="5">
    <cacheField name="Date" numFmtId="14">
      <sharedItems containsSemiMixedTypes="0" containsNonDate="0" containsDate="1" containsString="0" minDate="2024-01-08T00:00:00" maxDate="2024-07-01T00:00:00" count="161"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7T00:00:00"/>
        <d v="2024-01-18T00:00:00"/>
        <d v="2024-01-19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6T00:00:00"/>
        <d v="2024-02-17T00:00:00"/>
        <d v="2024-02-18T00:00:00"/>
        <d v="2024-02-22T00:00:00"/>
        <d v="2024-02-23T00:00:00"/>
        <d v="2024-02-24T00:00:00"/>
        <d v="2024-02-25T00:00:00"/>
        <d v="2024-02-26T00:00:00"/>
        <d v="2024-02-27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10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6T00:00:00"/>
        <d v="2024-06-27T00:00:00"/>
        <d v="2024-06-28T00:00:00"/>
        <d v="2024-06-29T00:00:00"/>
        <d v="2024-06-30T00:00:00"/>
      </sharedItems>
      <fieldGroup par="4"/>
    </cacheField>
    <cacheField name="Location" numFmtId="0">
      <sharedItems count="3">
        <s v="London"/>
        <s v="Manchester"/>
        <s v="Sheffield"/>
      </sharedItems>
    </cacheField>
    <cacheField name="Sales" numFmtId="0">
      <sharedItems containsSemiMixedTypes="0" containsString="0" containsNumber="1" minValue="0" maxValue="1104.73"/>
    </cacheField>
    <cacheField name="Days (Date)" numFmtId="0" databaseField="0">
      <fieldGroup base="0">
        <rangePr groupBy="days" startDate="2024-01-08T00:00:00" endDate="2024-07-01T00:00:00"/>
        <groupItems count="368">
          <s v="&lt;08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7/2024"/>
        </groupItems>
      </fieldGroup>
    </cacheField>
    <cacheField name="Months (Date)" numFmtId="0" databaseField="0">
      <fieldGroup base="0">
        <rangePr groupBy="months" startDate="2024-01-08T00:00:00" endDate="2024-07-01T00:00:00"/>
        <groupItems count="14">
          <s v="&lt;08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n v="415.09"/>
  </r>
  <r>
    <x v="0"/>
    <x v="1"/>
    <n v="200.4"/>
  </r>
  <r>
    <x v="0"/>
    <x v="2"/>
    <n v="135.19999999999999"/>
  </r>
  <r>
    <x v="1"/>
    <x v="0"/>
    <n v="682.88"/>
  </r>
  <r>
    <x v="1"/>
    <x v="1"/>
    <n v="115.2"/>
  </r>
  <r>
    <x v="2"/>
    <x v="0"/>
    <n v="360.26"/>
  </r>
  <r>
    <x v="3"/>
    <x v="1"/>
    <n v="389.17"/>
  </r>
  <r>
    <x v="3"/>
    <x v="2"/>
    <n v="64"/>
  </r>
  <r>
    <x v="4"/>
    <x v="0"/>
    <n v="204.16"/>
  </r>
  <r>
    <x v="4"/>
    <x v="1"/>
    <n v="89"/>
  </r>
  <r>
    <x v="5"/>
    <x v="1"/>
    <n v="124.2"/>
  </r>
  <r>
    <x v="5"/>
    <x v="2"/>
    <n v="120.2"/>
  </r>
  <r>
    <x v="6"/>
    <x v="0"/>
    <n v="95.16"/>
  </r>
  <r>
    <x v="7"/>
    <x v="0"/>
    <n v="447.17"/>
  </r>
  <r>
    <x v="7"/>
    <x v="2"/>
    <n v="235.2"/>
  </r>
  <r>
    <x v="8"/>
    <x v="1"/>
    <n v="84"/>
  </r>
  <r>
    <x v="8"/>
    <x v="2"/>
    <n v="223.4"/>
  </r>
  <r>
    <x v="9"/>
    <x v="0"/>
    <n v="69"/>
  </r>
  <r>
    <x v="10"/>
    <x v="0"/>
    <n v="184.2"/>
  </r>
  <r>
    <x v="10"/>
    <x v="1"/>
    <n v="69"/>
  </r>
  <r>
    <x v="10"/>
    <x v="2"/>
    <n v="84"/>
  </r>
  <r>
    <x v="11"/>
    <x v="0"/>
    <n v="129"/>
  </r>
  <r>
    <x v="12"/>
    <x v="1"/>
    <n v="69"/>
  </r>
  <r>
    <x v="12"/>
    <x v="2"/>
    <n v="473"/>
  </r>
  <r>
    <x v="13"/>
    <x v="0"/>
    <n v="193.2"/>
  </r>
  <r>
    <x v="13"/>
    <x v="2"/>
    <n v="69"/>
  </r>
  <r>
    <x v="14"/>
    <x v="0"/>
    <n v="249.2"/>
  </r>
  <r>
    <x v="15"/>
    <x v="0"/>
    <n v="69"/>
  </r>
  <r>
    <x v="15"/>
    <x v="1"/>
    <n v="326.60000000000002"/>
  </r>
  <r>
    <x v="15"/>
    <x v="2"/>
    <n v="89"/>
  </r>
  <r>
    <x v="16"/>
    <x v="0"/>
    <n v="317.57"/>
  </r>
  <r>
    <x v="16"/>
    <x v="1"/>
    <n v="124.2"/>
  </r>
  <r>
    <x v="16"/>
    <x v="2"/>
    <n v="124.2"/>
  </r>
  <r>
    <x v="17"/>
    <x v="0"/>
    <n v="124.2"/>
  </r>
  <r>
    <x v="18"/>
    <x v="0"/>
    <n v="115.2"/>
  </r>
  <r>
    <x v="18"/>
    <x v="1"/>
    <n v="279.2"/>
  </r>
  <r>
    <x v="18"/>
    <x v="2"/>
    <n v="130"/>
  </r>
  <r>
    <x v="19"/>
    <x v="0"/>
    <n v="178.2"/>
  </r>
  <r>
    <x v="20"/>
    <x v="0"/>
    <n v="69"/>
  </r>
  <r>
    <x v="20"/>
    <x v="1"/>
    <n v="64"/>
  </r>
  <r>
    <x v="21"/>
    <x v="0"/>
    <n v="533"/>
  </r>
  <r>
    <x v="21"/>
    <x v="1"/>
    <n v="124.2"/>
  </r>
  <r>
    <x v="21"/>
    <x v="2"/>
    <n v="356.4"/>
  </r>
  <r>
    <x v="22"/>
    <x v="0"/>
    <n v="211"/>
  </r>
  <r>
    <x v="22"/>
    <x v="1"/>
    <n v="328.4"/>
  </r>
  <r>
    <x v="23"/>
    <x v="0"/>
    <n v="258.01"/>
  </r>
  <r>
    <x v="23"/>
    <x v="1"/>
    <n v="300.39999999999998"/>
  </r>
  <r>
    <x v="23"/>
    <x v="2"/>
    <n v="111.79"/>
  </r>
  <r>
    <x v="24"/>
    <x v="1"/>
    <n v="208.2"/>
  </r>
  <r>
    <x v="24"/>
    <x v="2"/>
    <n v="124.2"/>
  </r>
  <r>
    <x v="25"/>
    <x v="1"/>
    <n v="306"/>
  </r>
  <r>
    <x v="26"/>
    <x v="0"/>
    <n v="702.8"/>
  </r>
  <r>
    <x v="26"/>
    <x v="1"/>
    <n v="69"/>
  </r>
  <r>
    <x v="27"/>
    <x v="1"/>
    <n v="120.2"/>
  </r>
  <r>
    <x v="28"/>
    <x v="0"/>
    <n v="193.2"/>
  </r>
  <r>
    <x v="28"/>
    <x v="1"/>
    <n v="108"/>
  </r>
  <r>
    <x v="29"/>
    <x v="1"/>
    <n v="84"/>
  </r>
  <r>
    <x v="29"/>
    <x v="2"/>
    <n v="84"/>
  </r>
  <r>
    <x v="30"/>
    <x v="0"/>
    <n v="501.42"/>
  </r>
  <r>
    <x v="30"/>
    <x v="2"/>
    <n v="441.4"/>
  </r>
  <r>
    <x v="31"/>
    <x v="0"/>
    <n v="232"/>
  </r>
  <r>
    <x v="32"/>
    <x v="0"/>
    <n v="0"/>
  </r>
  <r>
    <x v="32"/>
    <x v="1"/>
    <n v="55.21"/>
  </r>
  <r>
    <x v="33"/>
    <x v="0"/>
    <n v="124.2"/>
  </r>
  <r>
    <x v="33"/>
    <x v="2"/>
    <n v="124.2"/>
  </r>
  <r>
    <x v="34"/>
    <x v="2"/>
    <n v="124.2"/>
  </r>
  <r>
    <x v="35"/>
    <x v="2"/>
    <n v="124.2"/>
  </r>
  <r>
    <x v="36"/>
    <x v="2"/>
    <n v="69"/>
  </r>
  <r>
    <x v="37"/>
    <x v="0"/>
    <n v="314.73"/>
  </r>
  <r>
    <x v="37"/>
    <x v="1"/>
    <n v="120.2"/>
  </r>
  <r>
    <x v="38"/>
    <x v="1"/>
    <n v="171.4"/>
  </r>
  <r>
    <x v="38"/>
    <x v="2"/>
    <n v="158"/>
  </r>
  <r>
    <x v="39"/>
    <x v="0"/>
    <n v="0"/>
  </r>
  <r>
    <x v="40"/>
    <x v="2"/>
    <n v="89"/>
  </r>
  <r>
    <x v="41"/>
    <x v="0"/>
    <n v="342"/>
  </r>
  <r>
    <x v="41"/>
    <x v="2"/>
    <n v="422.2"/>
  </r>
  <r>
    <x v="42"/>
    <x v="0"/>
    <n v="281.70999999999998"/>
  </r>
  <r>
    <x v="43"/>
    <x v="0"/>
    <n v="84"/>
  </r>
  <r>
    <x v="43"/>
    <x v="1"/>
    <n v="84"/>
  </r>
  <r>
    <x v="44"/>
    <x v="0"/>
    <n v="333.31"/>
  </r>
  <r>
    <x v="44"/>
    <x v="1"/>
    <n v="124.2"/>
  </r>
  <r>
    <x v="44"/>
    <x v="2"/>
    <n v="124.2"/>
  </r>
  <r>
    <x v="45"/>
    <x v="0"/>
    <n v="350.82"/>
  </r>
  <r>
    <x v="45"/>
    <x v="2"/>
    <n v="69"/>
  </r>
  <r>
    <x v="46"/>
    <x v="1"/>
    <n v="64"/>
  </r>
  <r>
    <x v="47"/>
    <x v="0"/>
    <n v="153"/>
  </r>
  <r>
    <x v="47"/>
    <x v="2"/>
    <n v="120.2"/>
  </r>
  <r>
    <x v="48"/>
    <x v="0"/>
    <n v="276.67"/>
  </r>
  <r>
    <x v="48"/>
    <x v="1"/>
    <n v="233.8"/>
  </r>
  <r>
    <x v="48"/>
    <x v="2"/>
    <n v="395.8"/>
  </r>
  <r>
    <x v="49"/>
    <x v="0"/>
    <n v="466.6"/>
  </r>
  <r>
    <x v="49"/>
    <x v="1"/>
    <n v="64"/>
  </r>
  <r>
    <x v="49"/>
    <x v="2"/>
    <n v="89"/>
  </r>
  <r>
    <x v="50"/>
    <x v="0"/>
    <n v="64"/>
  </r>
  <r>
    <x v="50"/>
    <x v="1"/>
    <n v="124.2"/>
  </r>
  <r>
    <x v="50"/>
    <x v="2"/>
    <n v="248.4"/>
  </r>
  <r>
    <x v="51"/>
    <x v="1"/>
    <n v="68"/>
  </r>
  <r>
    <x v="51"/>
    <x v="2"/>
    <n v="129"/>
  </r>
  <r>
    <x v="52"/>
    <x v="1"/>
    <n v="157"/>
  </r>
  <r>
    <x v="53"/>
    <x v="0"/>
    <n v="0"/>
  </r>
  <r>
    <x v="53"/>
    <x v="1"/>
    <n v="115.2"/>
  </r>
  <r>
    <x v="53"/>
    <x v="2"/>
    <n v="392.6"/>
  </r>
  <r>
    <x v="54"/>
    <x v="1"/>
    <n v="69"/>
  </r>
  <r>
    <x v="55"/>
    <x v="0"/>
    <n v="106.2"/>
  </r>
  <r>
    <x v="55"/>
    <x v="2"/>
    <n v="138"/>
  </r>
  <r>
    <x v="56"/>
    <x v="0"/>
    <n v="262.2"/>
  </r>
  <r>
    <x v="56"/>
    <x v="2"/>
    <n v="0"/>
  </r>
  <r>
    <x v="57"/>
    <x v="0"/>
    <n v="318.66000000000003"/>
  </r>
  <r>
    <x v="57"/>
    <x v="2"/>
    <n v="84"/>
  </r>
  <r>
    <x v="58"/>
    <x v="0"/>
    <n v="134"/>
  </r>
  <r>
    <x v="59"/>
    <x v="0"/>
    <n v="528.74"/>
  </r>
  <r>
    <x v="59"/>
    <x v="1"/>
    <n v="79"/>
  </r>
  <r>
    <x v="60"/>
    <x v="0"/>
    <n v="69"/>
  </r>
  <r>
    <x v="60"/>
    <x v="1"/>
    <n v="302.39999999999998"/>
  </r>
  <r>
    <x v="60"/>
    <x v="2"/>
    <n v="80.099999999999994"/>
  </r>
  <r>
    <x v="61"/>
    <x v="0"/>
    <n v="256"/>
  </r>
  <r>
    <x v="61"/>
    <x v="2"/>
    <n v="124.2"/>
  </r>
  <r>
    <x v="62"/>
    <x v="0"/>
    <n v="124.2"/>
  </r>
  <r>
    <x v="62"/>
    <x v="2"/>
    <n v="205.4"/>
  </r>
  <r>
    <x v="63"/>
    <x v="0"/>
    <n v="124.2"/>
  </r>
  <r>
    <x v="64"/>
    <x v="0"/>
    <n v="322.35000000000002"/>
  </r>
  <r>
    <x v="64"/>
    <x v="1"/>
    <n v="64"/>
  </r>
  <r>
    <x v="65"/>
    <x v="0"/>
    <n v="327.08"/>
  </r>
  <r>
    <x v="65"/>
    <x v="2"/>
    <n v="152.19999999999999"/>
  </r>
  <r>
    <x v="66"/>
    <x v="0"/>
    <n v="299.2"/>
  </r>
  <r>
    <x v="67"/>
    <x v="0"/>
    <n v="390.78"/>
  </r>
  <r>
    <x v="68"/>
    <x v="0"/>
    <n v="256.45"/>
  </r>
  <r>
    <x v="68"/>
    <x v="1"/>
    <n v="287.39999999999998"/>
  </r>
  <r>
    <x v="68"/>
    <x v="2"/>
    <n v="69"/>
  </r>
  <r>
    <x v="69"/>
    <x v="0"/>
    <n v="450.6"/>
  </r>
  <r>
    <x v="69"/>
    <x v="2"/>
    <n v="124.2"/>
  </r>
  <r>
    <x v="70"/>
    <x v="0"/>
    <n v="285.83"/>
  </r>
  <r>
    <x v="70"/>
    <x v="1"/>
    <n v="273.2"/>
  </r>
  <r>
    <x v="70"/>
    <x v="2"/>
    <n v="69"/>
  </r>
  <r>
    <x v="71"/>
    <x v="0"/>
    <n v="151.02000000000001"/>
  </r>
  <r>
    <x v="71"/>
    <x v="1"/>
    <n v="283.39999999999998"/>
  </r>
  <r>
    <x v="71"/>
    <x v="2"/>
    <n v="328.4"/>
  </r>
  <r>
    <x v="72"/>
    <x v="1"/>
    <n v="69"/>
  </r>
  <r>
    <x v="73"/>
    <x v="0"/>
    <n v="235.4"/>
  </r>
  <r>
    <x v="73"/>
    <x v="1"/>
    <n v="622.11"/>
  </r>
  <r>
    <x v="73"/>
    <x v="2"/>
    <n v="250.03"/>
  </r>
  <r>
    <x v="74"/>
    <x v="0"/>
    <n v="444.06"/>
  </r>
  <r>
    <x v="74"/>
    <x v="1"/>
    <n v="149"/>
  </r>
  <r>
    <x v="74"/>
    <x v="2"/>
    <n v="317.2"/>
  </r>
  <r>
    <x v="75"/>
    <x v="0"/>
    <n v="457.4"/>
  </r>
  <r>
    <x v="75"/>
    <x v="1"/>
    <n v="79"/>
  </r>
  <r>
    <x v="76"/>
    <x v="0"/>
    <n v="392.6"/>
  </r>
  <r>
    <x v="76"/>
    <x v="2"/>
    <n v="240.2"/>
  </r>
  <r>
    <x v="77"/>
    <x v="1"/>
    <n v="248.4"/>
  </r>
  <r>
    <x v="77"/>
    <x v="2"/>
    <n v="195.4"/>
  </r>
  <r>
    <x v="78"/>
    <x v="0"/>
    <n v="249.35"/>
  </r>
  <r>
    <x v="78"/>
    <x v="2"/>
    <n v="69"/>
  </r>
  <r>
    <x v="79"/>
    <x v="0"/>
    <n v="275.39999999999998"/>
  </r>
  <r>
    <x v="79"/>
    <x v="1"/>
    <n v="69"/>
  </r>
  <r>
    <x v="80"/>
    <x v="0"/>
    <n v="138"/>
  </r>
  <r>
    <x v="81"/>
    <x v="0"/>
    <n v="189.2"/>
  </r>
  <r>
    <x v="81"/>
    <x v="2"/>
    <n v="222.6"/>
  </r>
  <r>
    <x v="82"/>
    <x v="0"/>
    <n v="353.83"/>
  </r>
  <r>
    <x v="82"/>
    <x v="1"/>
    <n v="239.4"/>
  </r>
  <r>
    <x v="83"/>
    <x v="0"/>
    <n v="124.2"/>
  </r>
  <r>
    <x v="84"/>
    <x v="0"/>
    <n v="202.68"/>
  </r>
  <r>
    <x v="85"/>
    <x v="0"/>
    <n v="1104.73"/>
  </r>
  <r>
    <x v="85"/>
    <x v="2"/>
    <n v="84"/>
  </r>
  <r>
    <x v="86"/>
    <x v="0"/>
    <n v="239.97"/>
  </r>
  <r>
    <x v="86"/>
    <x v="1"/>
    <n v="232.2"/>
  </r>
  <r>
    <x v="86"/>
    <x v="2"/>
    <n v="144.19999999999999"/>
  </r>
  <r>
    <x v="87"/>
    <x v="0"/>
    <n v="648.89"/>
  </r>
  <r>
    <x v="88"/>
    <x v="0"/>
    <n v="587.69000000000005"/>
  </r>
  <r>
    <x v="88"/>
    <x v="2"/>
    <n v="80.099999999999994"/>
  </r>
  <r>
    <x v="89"/>
    <x v="0"/>
    <n v="301.19"/>
  </r>
  <r>
    <x v="89"/>
    <x v="2"/>
    <n v="236.6"/>
  </r>
  <r>
    <x v="90"/>
    <x v="0"/>
    <n v="518.19000000000005"/>
  </r>
  <r>
    <x v="90"/>
    <x v="1"/>
    <n v="189.2"/>
  </r>
  <r>
    <x v="91"/>
    <x v="0"/>
    <n v="120.2"/>
  </r>
  <r>
    <x v="91"/>
    <x v="1"/>
    <n v="69"/>
  </r>
  <r>
    <x v="91"/>
    <x v="2"/>
    <n v="153"/>
  </r>
  <r>
    <x v="92"/>
    <x v="0"/>
    <n v="412.6"/>
  </r>
  <r>
    <x v="92"/>
    <x v="2"/>
    <n v="124.2"/>
  </r>
  <r>
    <x v="93"/>
    <x v="0"/>
    <n v="354.87"/>
  </r>
  <r>
    <x v="93"/>
    <x v="1"/>
    <n v="258.2"/>
  </r>
  <r>
    <x v="94"/>
    <x v="0"/>
    <n v="303.60000000000002"/>
  </r>
  <r>
    <x v="94"/>
    <x v="1"/>
    <n v="64"/>
  </r>
  <r>
    <x v="94"/>
    <x v="2"/>
    <n v="124.2"/>
  </r>
  <r>
    <x v="95"/>
    <x v="0"/>
    <n v="495.79"/>
  </r>
  <r>
    <x v="95"/>
    <x v="1"/>
    <n v="202"/>
  </r>
  <r>
    <x v="96"/>
    <x v="0"/>
    <n v="428.4"/>
  </r>
  <r>
    <x v="96"/>
    <x v="1"/>
    <n v="64"/>
  </r>
  <r>
    <x v="96"/>
    <x v="2"/>
    <n v="317.39999999999998"/>
  </r>
  <r>
    <x v="97"/>
    <x v="0"/>
    <n v="199.2"/>
  </r>
  <r>
    <x v="97"/>
    <x v="1"/>
    <n v="581.44000000000005"/>
  </r>
  <r>
    <x v="97"/>
    <x v="2"/>
    <n v="235.4"/>
  </r>
  <r>
    <x v="98"/>
    <x v="0"/>
    <n v="386.19"/>
  </r>
  <r>
    <x v="98"/>
    <x v="2"/>
    <n v="281.17"/>
  </r>
  <r>
    <x v="99"/>
    <x v="0"/>
    <n v="64"/>
  </r>
  <r>
    <x v="99"/>
    <x v="1"/>
    <n v="275.39999999999998"/>
  </r>
  <r>
    <x v="100"/>
    <x v="0"/>
    <n v="180.11"/>
  </r>
  <r>
    <x v="100"/>
    <x v="1"/>
    <n v="217"/>
  </r>
  <r>
    <x v="101"/>
    <x v="0"/>
    <n v="129"/>
  </r>
  <r>
    <x v="101"/>
    <x v="1"/>
    <n v="64"/>
  </r>
  <r>
    <x v="102"/>
    <x v="0"/>
    <n v="195.78"/>
  </r>
  <r>
    <x v="103"/>
    <x v="0"/>
    <n v="518.4"/>
  </r>
  <r>
    <x v="103"/>
    <x v="2"/>
    <n v="263.39999999999998"/>
  </r>
  <r>
    <x v="104"/>
    <x v="0"/>
    <n v="397.81"/>
  </r>
  <r>
    <x v="104"/>
    <x v="1"/>
    <n v="348.6"/>
  </r>
  <r>
    <x v="105"/>
    <x v="0"/>
    <n v="115.2"/>
  </r>
  <r>
    <x v="105"/>
    <x v="1"/>
    <n v="97"/>
  </r>
  <r>
    <x v="105"/>
    <x v="2"/>
    <n v="124.97"/>
  </r>
  <r>
    <x v="106"/>
    <x v="1"/>
    <n v="154.19999999999999"/>
  </r>
  <r>
    <x v="107"/>
    <x v="2"/>
    <n v="372.09"/>
  </r>
  <r>
    <x v="108"/>
    <x v="0"/>
    <n v="189.2"/>
  </r>
  <r>
    <x v="108"/>
    <x v="2"/>
    <n v="173.2"/>
  </r>
  <r>
    <x v="109"/>
    <x v="0"/>
    <n v="69"/>
  </r>
  <r>
    <x v="109"/>
    <x v="1"/>
    <n v="69"/>
  </r>
  <r>
    <x v="110"/>
    <x v="0"/>
    <n v="489.89"/>
  </r>
  <r>
    <x v="110"/>
    <x v="1"/>
    <n v="124.2"/>
  </r>
  <r>
    <x v="111"/>
    <x v="0"/>
    <n v="182"/>
  </r>
  <r>
    <x v="111"/>
    <x v="1"/>
    <n v="118"/>
  </r>
  <r>
    <x v="111"/>
    <x v="2"/>
    <n v="271.39999999999998"/>
  </r>
  <r>
    <x v="112"/>
    <x v="0"/>
    <n v="585.59"/>
  </r>
  <r>
    <x v="112"/>
    <x v="1"/>
    <n v="244.4"/>
  </r>
  <r>
    <x v="112"/>
    <x v="2"/>
    <n v="156.19999999999999"/>
  </r>
  <r>
    <x v="113"/>
    <x v="0"/>
    <n v="99"/>
  </r>
  <r>
    <x v="113"/>
    <x v="1"/>
    <n v="115.2"/>
  </r>
  <r>
    <x v="114"/>
    <x v="0"/>
    <n v="277.83"/>
  </r>
  <r>
    <x v="115"/>
    <x v="2"/>
    <n v="62.11"/>
  </r>
  <r>
    <x v="116"/>
    <x v="0"/>
    <n v="489.47"/>
  </r>
  <r>
    <x v="116"/>
    <x v="1"/>
    <n v="108"/>
  </r>
  <r>
    <x v="117"/>
    <x v="0"/>
    <n v="282.41000000000003"/>
  </r>
  <r>
    <x v="117"/>
    <x v="1"/>
    <n v="153"/>
  </r>
  <r>
    <x v="117"/>
    <x v="2"/>
    <n v="236"/>
  </r>
  <r>
    <x v="118"/>
    <x v="0"/>
    <n v="233.99"/>
  </r>
  <r>
    <x v="118"/>
    <x v="1"/>
    <n v="124.2"/>
  </r>
  <r>
    <x v="119"/>
    <x v="0"/>
    <n v="138"/>
  </r>
  <r>
    <x v="119"/>
    <x v="1"/>
    <n v="168"/>
  </r>
  <r>
    <x v="120"/>
    <x v="0"/>
    <n v="158"/>
  </r>
  <r>
    <x v="120"/>
    <x v="2"/>
    <n v="124.2"/>
  </r>
  <r>
    <x v="121"/>
    <x v="0"/>
    <n v="55.2"/>
  </r>
  <r>
    <x v="121"/>
    <x v="2"/>
    <n v="99"/>
  </r>
  <r>
    <x v="122"/>
    <x v="0"/>
    <n v="135.83000000000001"/>
  </r>
  <r>
    <x v="122"/>
    <x v="1"/>
    <n v="151.19999999999999"/>
  </r>
  <r>
    <x v="122"/>
    <x v="2"/>
    <n v="732.9"/>
  </r>
  <r>
    <x v="123"/>
    <x v="0"/>
    <n v="69"/>
  </r>
  <r>
    <x v="123"/>
    <x v="1"/>
    <n v="124.2"/>
  </r>
  <r>
    <x v="123"/>
    <x v="2"/>
    <n v="223.2"/>
  </r>
  <r>
    <x v="124"/>
    <x v="0"/>
    <n v="375.23"/>
  </r>
  <r>
    <x v="124"/>
    <x v="2"/>
    <n v="355.77"/>
  </r>
  <r>
    <x v="125"/>
    <x v="0"/>
    <n v="164.05"/>
  </r>
  <r>
    <x v="126"/>
    <x v="0"/>
    <n v="410.99"/>
  </r>
  <r>
    <x v="126"/>
    <x v="2"/>
    <n v="352.57"/>
  </r>
  <r>
    <x v="127"/>
    <x v="0"/>
    <n v="407.6"/>
  </r>
  <r>
    <x v="128"/>
    <x v="0"/>
    <n v="151.19999999999999"/>
  </r>
  <r>
    <x v="129"/>
    <x v="0"/>
    <n v="293.2"/>
  </r>
  <r>
    <x v="129"/>
    <x v="2"/>
    <n v="124.2"/>
  </r>
  <r>
    <x v="130"/>
    <x v="1"/>
    <n v="124.2"/>
  </r>
  <r>
    <x v="131"/>
    <x v="0"/>
    <n v="283"/>
  </r>
  <r>
    <x v="131"/>
    <x v="1"/>
    <n v="248.41"/>
  </r>
  <r>
    <x v="131"/>
    <x v="2"/>
    <n v="180.78"/>
  </r>
  <r>
    <x v="132"/>
    <x v="0"/>
    <n v="162.43"/>
  </r>
  <r>
    <x v="132"/>
    <x v="2"/>
    <n v="499.6"/>
  </r>
  <r>
    <x v="133"/>
    <x v="0"/>
    <n v="253.2"/>
  </r>
  <r>
    <x v="133"/>
    <x v="1"/>
    <n v="451.31"/>
  </r>
  <r>
    <x v="133"/>
    <x v="2"/>
    <n v="115.2"/>
  </r>
  <r>
    <x v="134"/>
    <x v="0"/>
    <n v="263.39999999999998"/>
  </r>
  <r>
    <x v="134"/>
    <x v="1"/>
    <n v="870.43"/>
  </r>
  <r>
    <x v="134"/>
    <x v="2"/>
    <n v="69"/>
  </r>
  <r>
    <x v="135"/>
    <x v="0"/>
    <n v="124.2"/>
  </r>
  <r>
    <x v="135"/>
    <x v="1"/>
    <n v="190.2"/>
  </r>
  <r>
    <x v="135"/>
    <x v="2"/>
    <n v="218.41"/>
  </r>
  <r>
    <x v="136"/>
    <x v="0"/>
    <n v="588.4"/>
  </r>
  <r>
    <x v="136"/>
    <x v="2"/>
    <n v="124.2"/>
  </r>
  <r>
    <x v="137"/>
    <x v="0"/>
    <n v="404.8"/>
  </r>
  <r>
    <x v="137"/>
    <x v="1"/>
    <n v="434.6"/>
  </r>
  <r>
    <x v="138"/>
    <x v="1"/>
    <n v="678.01"/>
  </r>
  <r>
    <x v="139"/>
    <x v="0"/>
    <n v="193.2"/>
  </r>
  <r>
    <x v="139"/>
    <x v="1"/>
    <n v="688.2"/>
  </r>
  <r>
    <x v="140"/>
    <x v="0"/>
    <n v="357.4"/>
  </r>
  <r>
    <x v="141"/>
    <x v="0"/>
    <n v="140"/>
  </r>
  <r>
    <x v="141"/>
    <x v="1"/>
    <n v="124.2"/>
  </r>
  <r>
    <x v="141"/>
    <x v="2"/>
    <n v="89"/>
  </r>
  <r>
    <x v="142"/>
    <x v="0"/>
    <n v="494.2"/>
  </r>
  <r>
    <x v="143"/>
    <x v="0"/>
    <n v="240.63"/>
  </r>
  <r>
    <x v="143"/>
    <x v="2"/>
    <n v="69"/>
  </r>
  <r>
    <x v="144"/>
    <x v="0"/>
    <n v="470.72"/>
  </r>
  <r>
    <x v="144"/>
    <x v="1"/>
    <n v="229.78"/>
  </r>
  <r>
    <x v="144"/>
    <x v="2"/>
    <n v="259.2"/>
  </r>
  <r>
    <x v="145"/>
    <x v="0"/>
    <n v="69"/>
  </r>
  <r>
    <x v="145"/>
    <x v="2"/>
    <n v="301.93"/>
  </r>
  <r>
    <x v="146"/>
    <x v="0"/>
    <n v="326.2"/>
  </r>
  <r>
    <x v="146"/>
    <x v="1"/>
    <n v="200.2"/>
  </r>
  <r>
    <x v="146"/>
    <x v="2"/>
    <n v="69"/>
  </r>
  <r>
    <x v="147"/>
    <x v="0"/>
    <n v="138"/>
  </r>
  <r>
    <x v="147"/>
    <x v="2"/>
    <n v="405.8"/>
  </r>
  <r>
    <x v="148"/>
    <x v="0"/>
    <n v="577"/>
  </r>
  <r>
    <x v="149"/>
    <x v="0"/>
    <n v="375.7"/>
  </r>
  <r>
    <x v="149"/>
    <x v="1"/>
    <n v="472.2"/>
  </r>
  <r>
    <x v="149"/>
    <x v="2"/>
    <n v="149"/>
  </r>
  <r>
    <x v="150"/>
    <x v="0"/>
    <n v="222.12"/>
  </r>
  <r>
    <x v="150"/>
    <x v="1"/>
    <n v="240.2"/>
  </r>
  <r>
    <x v="150"/>
    <x v="2"/>
    <n v="239.4"/>
  </r>
  <r>
    <x v="151"/>
    <x v="0"/>
    <n v="396.43"/>
  </r>
  <r>
    <x v="151"/>
    <x v="1"/>
    <n v="317.39999999999998"/>
  </r>
  <r>
    <x v="152"/>
    <x v="0"/>
    <n v="69"/>
  </r>
  <r>
    <x v="153"/>
    <x v="0"/>
    <n v="444.4"/>
  </r>
  <r>
    <x v="153"/>
    <x v="2"/>
    <n v="240.2"/>
  </r>
  <r>
    <x v="154"/>
    <x v="0"/>
    <n v="298.77999999999997"/>
  </r>
  <r>
    <x v="154"/>
    <x v="1"/>
    <n v="124.2"/>
  </r>
  <r>
    <x v="154"/>
    <x v="2"/>
    <n v="140.19999999999999"/>
  </r>
  <r>
    <x v="155"/>
    <x v="0"/>
    <n v="97.92"/>
  </r>
  <r>
    <x v="155"/>
    <x v="2"/>
    <n v="387.19"/>
  </r>
  <r>
    <x v="156"/>
    <x v="0"/>
    <n v="733.4"/>
  </r>
  <r>
    <x v="157"/>
    <x v="0"/>
    <n v="92"/>
  </r>
  <r>
    <x v="157"/>
    <x v="2"/>
    <n v="262.56"/>
  </r>
  <r>
    <x v="158"/>
    <x v="0"/>
    <n v="740.26"/>
  </r>
  <r>
    <x v="158"/>
    <x v="2"/>
    <n v="69"/>
  </r>
  <r>
    <x v="159"/>
    <x v="0"/>
    <n v="214.13"/>
  </r>
  <r>
    <x v="159"/>
    <x v="1"/>
    <n v="178.2"/>
  </r>
  <r>
    <x v="159"/>
    <x v="2"/>
    <n v="389.01"/>
  </r>
  <r>
    <x v="160"/>
    <x v="0"/>
    <n v="852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6483B-FEE5-40BC-9580-547E9B0A830D}" name="PivotTable1" cacheId="7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1" firstDataRow="2" firstDataCol="1"/>
  <pivotFields count="5">
    <pivotField axis="axisRow" numFmtId="14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3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98A643-42DF-4AD6-B763-DABE63B3A90D}" name="Table4" displayName="Table4" ref="A1:M9" totalsRowShown="0">
  <autoFilter ref="A1:M9" xr:uid="{2C98A643-42DF-4AD6-B763-DABE63B3A90D}"/>
  <tableColumns count="13">
    <tableColumn id="1" xr3:uid="{BFE5ADE5-C650-432B-8044-6525447E551D}" name="Months" dataDxfId="16"/>
    <tableColumn id="2" xr3:uid="{33BB33B0-923B-4122-9D6B-76C647448A34}" name="London"/>
    <tableColumn id="3" xr3:uid="{B7382368-A937-4BA5-9116-5A2F47DE4114}" name="Forecast(London)"/>
    <tableColumn id="4" xr3:uid="{C490D728-FC5F-491B-8420-EEFF39B16A94}" name="Lower Confidence Bound(London)" dataDxfId="15"/>
    <tableColumn id="5" xr3:uid="{CF3FB498-DE62-4BD9-97B8-1F3A6BD1172E}" name="Upper Confidence Bound(London)" dataDxfId="14"/>
    <tableColumn id="6" xr3:uid="{4B776E1D-C478-49EF-8D3C-7DF7329F032B}" name="Manchester" dataDxfId="13"/>
    <tableColumn id="7" xr3:uid="{C7D8B360-B586-417F-A54E-F60ADD9FF682}" name="Forecast(Manchester)" dataDxfId="12"/>
    <tableColumn id="8" xr3:uid="{BA83863B-AEC1-4514-ADB3-AEE743318468}" name="Lower Confidence Bound(Manchester)"/>
    <tableColumn id="9" xr3:uid="{BDBCA43A-60DA-4A6E-8844-192B5F1E0D07}" name="Upper Confidence Bound(Manchester)"/>
    <tableColumn id="10" xr3:uid="{5952D849-B5C6-46B0-B88D-8015F7D8B0F3}" name="Sheffield"/>
    <tableColumn id="11" xr3:uid="{862EF68E-C879-4E79-9C25-7FB9706947A2}" name="Forecast(Sheffield)"/>
    <tableColumn id="12" xr3:uid="{D9FA50DD-B1FF-4489-AA82-53D20DD04D0D}" name="Lower Confidence Bound(Sheffield)"/>
    <tableColumn id="13" xr3:uid="{24CB3F4B-7F5F-4639-9854-6E5BB3FC62DA}" name="Upper Confidence Bound(Sheffield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88134F-1EED-4B41-BCB9-EFF5DC285C1C}" name="Table5" displayName="Table5" ref="A1:E11" totalsRowShown="0">
  <autoFilter ref="A1:E11" xr:uid="{6288134F-1EED-4B41-BCB9-EFF5DC285C1C}"/>
  <tableColumns count="5">
    <tableColumn id="1" xr3:uid="{0FB3FC11-16AC-43E1-A0E1-FE6FC411DD7A}" name="Months" dataDxfId="11"/>
    <tableColumn id="2" xr3:uid="{ACC4F18C-A613-43ED-A8E8-FDFE368CBB3F}" name="Manchester"/>
    <tableColumn id="3" xr3:uid="{075754FE-5198-47D1-83CE-FF71552FD18E}" name="Forecast(Manchester)">
      <calculatedColumnFormula>_xlfn.FORECAST.ETS(A2,$B$2:$B$7,$A$2:$A$7,1,1)</calculatedColumnFormula>
    </tableColumn>
    <tableColumn id="4" xr3:uid="{FE68EB93-4BE9-4712-AC28-9AB45DCFDEDC}" name="Lower Confidence Bound(Manchester)" dataDxfId="10">
      <calculatedColumnFormula>C2-_xlfn.FORECAST.ETS.CONFINT(A2,$B$2:$B$7,$A$2:$A$7,0.95,1,1)</calculatedColumnFormula>
    </tableColumn>
    <tableColumn id="5" xr3:uid="{6391E1B1-4DCD-4D5C-ABF3-A55AD6B30775}" name="Upper Confidence Bound(Manchester)" dataDxfId="9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B386AD-5E0B-4729-8067-9B05714308F1}" name="Table6" displayName="Table6" ref="A1:E11" totalsRowShown="0">
  <autoFilter ref="A1:E11" xr:uid="{22B386AD-5E0B-4729-8067-9B05714308F1}"/>
  <tableColumns count="5">
    <tableColumn id="1" xr3:uid="{D79E51E0-0DCC-4EF1-907B-78F48E0E2A02}" name="Months" dataDxfId="8"/>
    <tableColumn id="2" xr3:uid="{B08F553E-FDEC-4255-838E-D3FF0ECAFE5B}" name="Sheffield"/>
    <tableColumn id="3" xr3:uid="{28725C55-EFC5-4224-B944-DA6EC30FDE66}" name="Forecast(Sheffield)">
      <calculatedColumnFormula>_xlfn.FORECAST.ETS(A2,$B$2:$B$7,$A$2:$A$7,1,1)</calculatedColumnFormula>
    </tableColumn>
    <tableColumn id="4" xr3:uid="{75851C31-797B-4DFB-9C46-E006D3ADB7F4}" name="Lower Confidence Bound(Sheffield)" dataDxfId="7">
      <calculatedColumnFormula>C2-_xlfn.FORECAST.ETS.CONFINT(A2,$B$2:$B$7,$A$2:$A$7,0.95,1,1)</calculatedColumnFormula>
    </tableColumn>
    <tableColumn id="5" xr3:uid="{8F98803F-D66F-4510-9509-7A4B4040E101}" name="Upper Confidence Bound(Sheffield)" dataDxfId="6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FA6675-B158-4097-BEB1-D262D0D907D9}" name="Table7" displayName="Table7" ref="A1:E9" totalsRowShown="0">
  <autoFilter ref="A1:E9" xr:uid="{02FA6675-B158-4097-BEB1-D262D0D907D9}"/>
  <tableColumns count="5">
    <tableColumn id="1" xr3:uid="{CE160BE6-7094-4651-99F0-E0DD378C2AA6}" name="Months" dataDxfId="5"/>
    <tableColumn id="2" xr3:uid="{3D9624E4-5798-4DD6-A263-86F3A3DD112D}" name="London"/>
    <tableColumn id="3" xr3:uid="{7E76BEC8-DA8F-48E9-BE5D-0C11B442F691}" name="Forecast(London)"/>
    <tableColumn id="4" xr3:uid="{CBBEDC63-DEB1-480D-8D92-5AB1FE030EB4}" name="Lower Confidence Bound(London)" dataDxfId="4"/>
    <tableColumn id="5" xr3:uid="{8F6C1B89-B372-4B62-B31C-4B4642821BA9}" name="Upper Confidence Bound(London)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FAF7C-06D0-4327-A318-ACDFE2B2A22E}" name="Table1" displayName="Table1" ref="A1:C7" totalsRowShown="0">
  <autoFilter ref="A1:C7" xr:uid="{E1AFAF7C-06D0-4327-A318-ACDFE2B2A22E}"/>
  <tableColumns count="3">
    <tableColumn id="1" xr3:uid="{AD7DE403-3DB9-4ED2-BBB6-E5563E2543F3}" name="Row"/>
    <tableColumn id="2" xr3:uid="{DC63879C-4710-42D0-9424-10E88F937648}" name="Month"/>
    <tableColumn id="3" xr3:uid="{CC61E3F0-98D2-4755-A986-25C06EF2C807}" name="Revenu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E3948-C921-441D-8ACD-F45472603AFD}" name="Table3" displayName="Table3" ref="A1:E9" totalsRowShown="0">
  <autoFilter ref="A1:E9" xr:uid="{98AE3948-C921-441D-8ACD-F45472603AFD}"/>
  <tableColumns count="5">
    <tableColumn id="1" xr3:uid="{5132AC20-4C49-47D0-8B82-90473184383A}" name="Month" dataDxfId="2"/>
    <tableColumn id="2" xr3:uid="{8332678A-5AF7-45A2-95D7-613D14E4B54B}" name="Revenue"/>
    <tableColumn id="3" xr3:uid="{75ACC312-23BC-46C4-8F3F-8530B816620B}" name="Forecast(Revenue)"/>
    <tableColumn id="4" xr3:uid="{7B1C6210-9DB0-4D68-8B18-FD4A84EC994B}" name="Lower Confidence Bound(Revenue)" dataDxfId="1"/>
    <tableColumn id="5" xr3:uid="{B6729965-259A-4BC0-9297-9DE89AFA6B69}" name="Upper Confidence Bound(Revenu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7964-0416-4A0F-A662-2E79D7A2348F}">
  <dimension ref="A1:M11"/>
  <sheetViews>
    <sheetView tabSelected="1" topLeftCell="A6" zoomScale="73" zoomScaleNormal="73" workbookViewId="0">
      <selection activeCell="M21" sqref="M21"/>
    </sheetView>
  </sheetViews>
  <sheetFormatPr defaultRowHeight="14.25"/>
  <cols>
    <col min="1" max="1" width="10" bestFit="1" customWidth="1"/>
    <col min="2" max="2" width="9.140625" bestFit="1" customWidth="1"/>
    <col min="3" max="3" width="16.5703125" customWidth="1"/>
    <col min="4" max="5" width="29.42578125" customWidth="1"/>
    <col min="8" max="8" width="12.7109375" customWidth="1"/>
    <col min="9" max="9" width="13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7">
        <v>45292</v>
      </c>
      <c r="B2">
        <v>3833.4899999999993</v>
      </c>
      <c r="F2" s="3">
        <v>1869.9700000000003</v>
      </c>
      <c r="G2" s="3"/>
      <c r="H2" s="3"/>
      <c r="I2" s="4"/>
      <c r="J2">
        <v>1747.2</v>
      </c>
    </row>
    <row r="3" spans="1:13">
      <c r="A3" s="7">
        <v>45323</v>
      </c>
      <c r="B3">
        <v>3763.0699999999997</v>
      </c>
      <c r="F3" s="5">
        <v>2059.21</v>
      </c>
      <c r="G3" s="5"/>
      <c r="H3" s="5"/>
      <c r="I3" s="6"/>
      <c r="J3">
        <v>2228.59</v>
      </c>
    </row>
    <row r="4" spans="1:13">
      <c r="A4" s="7">
        <v>45352</v>
      </c>
      <c r="B4">
        <v>6134.91</v>
      </c>
      <c r="F4" s="3">
        <v>2392.8000000000002</v>
      </c>
      <c r="G4" s="3"/>
      <c r="H4" s="3"/>
      <c r="I4" s="4"/>
      <c r="J4">
        <v>2942.7</v>
      </c>
    </row>
    <row r="5" spans="1:13">
      <c r="A5" s="7">
        <v>45383</v>
      </c>
      <c r="B5">
        <v>9407.7400000000016</v>
      </c>
      <c r="F5" s="5">
        <v>3628.3500000000004</v>
      </c>
      <c r="G5" s="5"/>
      <c r="H5" s="5"/>
      <c r="I5" s="6"/>
      <c r="J5">
        <v>3074.7</v>
      </c>
    </row>
    <row r="6" spans="1:13">
      <c r="A6" s="7">
        <v>45413</v>
      </c>
      <c r="B6">
        <v>6895.87</v>
      </c>
      <c r="F6" s="3">
        <v>2535.81</v>
      </c>
      <c r="G6" s="3"/>
      <c r="H6" s="3"/>
      <c r="I6" s="4"/>
      <c r="J6">
        <v>3851.99</v>
      </c>
    </row>
    <row r="7" spans="1:13">
      <c r="A7" s="7">
        <v>45444</v>
      </c>
      <c r="B7">
        <v>9339.659999999998</v>
      </c>
      <c r="C7">
        <v>9339.659999999998</v>
      </c>
      <c r="D7" s="8">
        <v>9339.659999999998</v>
      </c>
      <c r="E7" s="8">
        <v>9339.659999999998</v>
      </c>
      <c r="F7" s="5">
        <v>5199.1299999999992</v>
      </c>
      <c r="G7" s="5">
        <v>5199.1299999999992</v>
      </c>
      <c r="H7" s="14">
        <v>5199.1299999999992</v>
      </c>
      <c r="I7" s="15">
        <v>5199.1299999999992</v>
      </c>
      <c r="J7">
        <v>4096.8999999999996</v>
      </c>
      <c r="K7">
        <v>4096.8999999999996</v>
      </c>
      <c r="L7">
        <v>4096.8999999999996</v>
      </c>
      <c r="M7">
        <v>4096.8999999999996</v>
      </c>
    </row>
    <row r="8" spans="1:13">
      <c r="A8" s="7">
        <v>45474</v>
      </c>
      <c r="C8">
        <f>_xlfn.FORECAST.ETS(A8,$B$2:$B$7,$A$2:$A$7,1,1)</f>
        <v>10811.313072331728</v>
      </c>
      <c r="D8" s="8">
        <f>C8-_xlfn.FORECAST.ETS.CONFINT(A8,$B$2:$B$7,$A$2:$A$7,0.95,1,1)</f>
        <v>8476.2842545820004</v>
      </c>
      <c r="E8" s="8">
        <f>C8+_xlfn.FORECAST.ETS.CONFINT(A8,$B$2:$B$7,$A$2:$A$7,0.95,1,1)</f>
        <v>13146.341890081456</v>
      </c>
      <c r="F8" s="3"/>
      <c r="G8" s="3">
        <v>4600.6512546958384</v>
      </c>
      <c r="H8" s="16">
        <v>3278.7728244842156</v>
      </c>
      <c r="I8" s="17">
        <v>5922.5296849074612</v>
      </c>
      <c r="K8">
        <v>4745.3100186086122</v>
      </c>
      <c r="L8">
        <v>4533.3255431633161</v>
      </c>
      <c r="M8">
        <v>4957.2944940539082</v>
      </c>
    </row>
    <row r="9" spans="1:13">
      <c r="A9" s="7">
        <v>45505</v>
      </c>
      <c r="C9">
        <f>ROUND(_xlfn.FORECAST.ETS(A9,$B$2:$B$7,$A$2:$A$7,1,1),2)</f>
        <v>11974.15</v>
      </c>
      <c r="D9" s="8">
        <f>C9-_xlfn.FORECAST.ETS.CONFINT(A9,$B$2:$B$7,$A$2:$A$7,0.95,1,1)</f>
        <v>9639.1106746442347</v>
      </c>
      <c r="E9" s="8">
        <f>C9+_xlfn.FORECAST.ETS.CONFINT(A9,$B$2:$B$7,$A$2:$A$7,0.95,1,1)</f>
        <v>14309.189325355765</v>
      </c>
      <c r="F9" s="18"/>
      <c r="G9" s="18">
        <v>5850.41</v>
      </c>
      <c r="H9" s="19">
        <v>4528.526026123116</v>
      </c>
      <c r="I9" s="20">
        <v>7172.2947834254664</v>
      </c>
      <c r="K9">
        <v>5084.6899999999996</v>
      </c>
      <c r="L9">
        <v>4866.0781249265001</v>
      </c>
      <c r="M9">
        <v>5303.3017455678473</v>
      </c>
    </row>
    <row r="10" spans="1:13">
      <c r="F10" s="21"/>
      <c r="G10" s="21"/>
      <c r="H10" s="22"/>
      <c r="I10" s="22"/>
    </row>
    <row r="11" spans="1:13">
      <c r="F11" s="23"/>
      <c r="G11" s="23"/>
      <c r="H11" s="24"/>
      <c r="I11" s="24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0915-8C75-4C75-8BAE-C3618853E40C}">
  <dimension ref="A1:E11"/>
  <sheetViews>
    <sheetView workbookViewId="0">
      <selection activeCell="H8" sqref="H8"/>
    </sheetView>
  </sheetViews>
  <sheetFormatPr defaultRowHeight="14.25"/>
  <cols>
    <col min="1" max="1" width="10" bestFit="1" customWidth="1"/>
    <col min="2" max="2" width="12" customWidth="1"/>
    <col min="3" max="3" width="20.140625" customWidth="1"/>
    <col min="4" max="5" width="33" customWidth="1"/>
  </cols>
  <sheetData>
    <row r="1" spans="1: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 s="7">
        <v>45292</v>
      </c>
      <c r="B2">
        <v>1869.9700000000003</v>
      </c>
    </row>
    <row r="3" spans="1:5">
      <c r="A3" s="7">
        <v>45323</v>
      </c>
      <c r="B3">
        <v>2059.21</v>
      </c>
    </row>
    <row r="4" spans="1:5">
      <c r="A4" s="7">
        <v>45352</v>
      </c>
      <c r="B4">
        <v>2392.8000000000002</v>
      </c>
    </row>
    <row r="5" spans="1:5">
      <c r="A5" s="7">
        <v>45383</v>
      </c>
      <c r="B5">
        <v>3628.3500000000004</v>
      </c>
    </row>
    <row r="6" spans="1:5">
      <c r="A6" s="7">
        <v>45413</v>
      </c>
      <c r="B6">
        <v>2535.81</v>
      </c>
    </row>
    <row r="7" spans="1:5">
      <c r="A7" s="7">
        <v>45444</v>
      </c>
      <c r="B7">
        <v>5199.1299999999992</v>
      </c>
      <c r="C7">
        <v>5199.1299999999992</v>
      </c>
      <c r="D7" s="8">
        <v>5199.1299999999992</v>
      </c>
      <c r="E7" s="8">
        <v>5199.1299999999992</v>
      </c>
    </row>
    <row r="8" spans="1:5">
      <c r="A8" s="7">
        <v>45474</v>
      </c>
      <c r="C8">
        <f>_xlfn.FORECAST.ETS(A8,$B$2:$B$7,$A$2:$A$7,1,1)</f>
        <v>4600.6512546958384</v>
      </c>
      <c r="D8" s="8">
        <f>C8-_xlfn.FORECAST.ETS.CONFINT(A8,$B$2:$B$7,$A$2:$A$7,0.95,1,1)</f>
        <v>3278.7728244842156</v>
      </c>
      <c r="E8" s="8">
        <f>C8+_xlfn.FORECAST.ETS.CONFINT(A8,$B$2:$B$7,$A$2:$A$7,0.95,1,1)</f>
        <v>5922.5296849074612</v>
      </c>
    </row>
    <row r="9" spans="1:5">
      <c r="A9" s="7">
        <v>45505</v>
      </c>
      <c r="C9">
        <f>_xlfn.FORECAST.ETS(A9,$B$2:$B$7,$A$2:$A$7,1,1)</f>
        <v>5850.4104047742912</v>
      </c>
      <c r="D9" s="8">
        <f>C9-_xlfn.FORECAST.ETS.CONFINT(A9,$B$2:$B$7,$A$2:$A$7,0.95,1,1)</f>
        <v>4528.526026123116</v>
      </c>
      <c r="E9" s="8">
        <f>C9+_xlfn.FORECAST.ETS.CONFINT(A9,$B$2:$B$7,$A$2:$A$7,0.95,1,1)</f>
        <v>7172.2947834254664</v>
      </c>
    </row>
    <row r="10" spans="1:5">
      <c r="A10" s="7">
        <v>45536</v>
      </c>
      <c r="C10">
        <f>_xlfn.FORECAST.ETS(A10,$B$2:$B$7,$A$2:$A$7,1,1)</f>
        <v>5667.382863493146</v>
      </c>
      <c r="D10" s="8">
        <f>C10-_xlfn.FORECAST.ETS.CONFINT(A10,$B$2:$B$7,$A$2:$A$7,0.95,1,1)</f>
        <v>4303.523943000253</v>
      </c>
      <c r="E10" s="8">
        <f>C10+_xlfn.FORECAST.ETS.CONFINT(A10,$B$2:$B$7,$A$2:$A$7,0.95,1,1)</f>
        <v>7031.2417839860391</v>
      </c>
    </row>
    <row r="11" spans="1:5">
      <c r="A11" s="7">
        <v>45566</v>
      </c>
      <c r="C11">
        <f>_xlfn.FORECAST.ETS(A11,$B$2:$B$7,$A$2:$A$7,1,1)</f>
        <v>6917.1420135715989</v>
      </c>
      <c r="D11" s="8">
        <f>C11-_xlfn.FORECAST.ETS.CONFINT(A11,$B$2:$B$7,$A$2:$A$7,0.95,1,1)</f>
        <v>5553.2670782961359</v>
      </c>
      <c r="E11" s="8">
        <f>C11+_xlfn.FORECAST.ETS.CONFINT(A11,$B$2:$B$7,$A$2:$A$7,0.95,1,1)</f>
        <v>8281.0169488470619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47E0-DF22-4429-8FA0-318D4EB822DD}">
  <dimension ref="A1:E11"/>
  <sheetViews>
    <sheetView topLeftCell="A4" workbookViewId="0">
      <selection activeCell="K28" sqref="K28"/>
    </sheetView>
  </sheetViews>
  <sheetFormatPr defaultRowHeight="14.25"/>
  <cols>
    <col min="1" max="1" width="10" bestFit="1" customWidth="1"/>
    <col min="2" max="2" width="9.85546875" customWidth="1"/>
    <col min="3" max="3" width="18" customWidth="1"/>
    <col min="4" max="5" width="30.85546875" customWidth="1"/>
  </cols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s="7">
        <v>45292</v>
      </c>
      <c r="B2">
        <v>1747.2</v>
      </c>
    </row>
    <row r="3" spans="1:5">
      <c r="A3" s="7">
        <v>45323</v>
      </c>
      <c r="B3">
        <v>2228.59</v>
      </c>
    </row>
    <row r="4" spans="1:5">
      <c r="A4" s="7">
        <v>45352</v>
      </c>
      <c r="B4">
        <v>2942.7</v>
      </c>
    </row>
    <row r="5" spans="1:5">
      <c r="A5" s="7">
        <v>45383</v>
      </c>
      <c r="B5">
        <v>3074.7</v>
      </c>
    </row>
    <row r="6" spans="1:5">
      <c r="A6" s="7">
        <v>45413</v>
      </c>
      <c r="B6">
        <v>3851.99</v>
      </c>
    </row>
    <row r="7" spans="1:5">
      <c r="A7" s="7">
        <v>45444</v>
      </c>
      <c r="B7">
        <v>4096.8999999999996</v>
      </c>
      <c r="C7">
        <v>4096.8999999999996</v>
      </c>
      <c r="D7" s="8">
        <v>4096.8999999999996</v>
      </c>
      <c r="E7" s="8">
        <v>4096.8999999999996</v>
      </c>
    </row>
    <row r="8" spans="1:5">
      <c r="A8" s="7">
        <v>45474</v>
      </c>
      <c r="C8">
        <f>_xlfn.FORECAST.ETS(A8,$B$2:$B$7,$A$2:$A$7,1,1)</f>
        <v>4745.3100186086122</v>
      </c>
      <c r="D8" s="8">
        <f>C8-_xlfn.FORECAST.ETS.CONFINT(A8,$B$2:$B$7,$A$2:$A$7,0.95,1,1)</f>
        <v>4533.3255431633161</v>
      </c>
      <c r="E8" s="8">
        <f>C8+_xlfn.FORECAST.ETS.CONFINT(A8,$B$2:$B$7,$A$2:$A$7,0.95,1,1)</f>
        <v>4957.2944940539082</v>
      </c>
    </row>
    <row r="9" spans="1:5">
      <c r="A9" s="7">
        <v>45505</v>
      </c>
      <c r="C9">
        <f>_xlfn.FORECAST.ETS(A9,$B$2:$B$7,$A$2:$A$7,1,1)</f>
        <v>5084.6899352471737</v>
      </c>
      <c r="D9" s="8">
        <f>C9-_xlfn.FORECAST.ETS.CONFINT(A9,$B$2:$B$7,$A$2:$A$7,0.95,1,1)</f>
        <v>4866.0781249265001</v>
      </c>
      <c r="E9" s="8">
        <f>C9+_xlfn.FORECAST.ETS.CONFINT(A9,$B$2:$B$7,$A$2:$A$7,0.95,1,1)</f>
        <v>5303.3017455678473</v>
      </c>
    </row>
    <row r="10" spans="1:5">
      <c r="A10" s="7">
        <v>45536</v>
      </c>
      <c r="C10">
        <f>_xlfn.FORECAST.ETS(A10,$B$2:$B$7,$A$2:$A$7,1,1)</f>
        <v>5716.3737837405233</v>
      </c>
      <c r="D10" s="8">
        <f>C10-_xlfn.FORECAST.ETS.CONFINT(A10,$B$2:$B$7,$A$2:$A$7,0.95,1,1)</f>
        <v>5491.2287059342543</v>
      </c>
      <c r="E10" s="8">
        <f>C10+_xlfn.FORECAST.ETS.CONFINT(A10,$B$2:$B$7,$A$2:$A$7,0.95,1,1)</f>
        <v>5941.5188615467923</v>
      </c>
    </row>
    <row r="11" spans="1:5">
      <c r="A11" s="7">
        <v>45566</v>
      </c>
      <c r="C11">
        <f>_xlfn.FORECAST.ETS(A11,$B$2:$B$7,$A$2:$A$7,1,1)</f>
        <v>6055.753700379084</v>
      </c>
      <c r="D11" s="8">
        <f>C11-_xlfn.FORECAST.ETS.CONFINT(A11,$B$2:$B$7,$A$2:$A$7,0.95,1,1)</f>
        <v>5824.2596647991168</v>
      </c>
      <c r="E11" s="8">
        <f>C11+_xlfn.FORECAST.ETS.CONFINT(A11,$B$2:$B$7,$A$2:$A$7,0.95,1,1)</f>
        <v>6287.2477359590512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2CAC-46FB-4A1F-AD45-A08B6F1ED4A3}">
  <dimension ref="A1:E9"/>
  <sheetViews>
    <sheetView workbookViewId="0">
      <selection activeCell="F29" sqref="F29"/>
    </sheetView>
  </sheetViews>
  <sheetFormatPr defaultRowHeight="14.25"/>
  <cols>
    <col min="1" max="1" width="10" bestFit="1" customWidth="1"/>
    <col min="2" max="2" width="9.140625" bestFit="1" customWidth="1"/>
    <col min="3" max="3" width="16.5703125" customWidth="1"/>
    <col min="4" max="5" width="29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7">
        <v>45292</v>
      </c>
      <c r="B2">
        <v>3833.4899999999993</v>
      </c>
    </row>
    <row r="3" spans="1:5">
      <c r="A3" s="7">
        <v>45323</v>
      </c>
      <c r="B3">
        <v>3763.0699999999997</v>
      </c>
    </row>
    <row r="4" spans="1:5">
      <c r="A4" s="7">
        <v>45352</v>
      </c>
      <c r="B4">
        <v>6134.91</v>
      </c>
    </row>
    <row r="5" spans="1:5">
      <c r="A5" s="7">
        <v>45383</v>
      </c>
      <c r="B5">
        <v>9407.7400000000016</v>
      </c>
    </row>
    <row r="6" spans="1:5">
      <c r="A6" s="7">
        <v>45413</v>
      </c>
      <c r="B6">
        <v>6895.87</v>
      </c>
    </row>
    <row r="7" spans="1:5">
      <c r="A7" s="7">
        <v>45444</v>
      </c>
      <c r="B7">
        <v>9339.659999999998</v>
      </c>
      <c r="C7">
        <v>9339.659999999998</v>
      </c>
      <c r="D7" s="8">
        <v>9339.659999999998</v>
      </c>
      <c r="E7" s="8">
        <v>9339.659999999998</v>
      </c>
    </row>
    <row r="8" spans="1:5">
      <c r="A8" s="7">
        <v>45474</v>
      </c>
      <c r="C8">
        <f>_xlfn.FORECAST.ETS(A8,$B$2:$B$7,$A$2:$A$7,1,1)</f>
        <v>10811.313072331728</v>
      </c>
      <c r="D8" s="8">
        <f>C8-_xlfn.FORECAST.ETS.CONFINT(A8,$B$2:$B$7,$A$2:$A$7,0.95,1,1)</f>
        <v>8476.2842545820004</v>
      </c>
      <c r="E8" s="8">
        <f>C8+_xlfn.FORECAST.ETS.CONFINT(A8,$B$2:$B$7,$A$2:$A$7,0.95,1,1)</f>
        <v>13146.341890081456</v>
      </c>
    </row>
    <row r="9" spans="1:5">
      <c r="A9" s="7">
        <v>45505</v>
      </c>
      <c r="C9">
        <f>_xlfn.FORECAST.ETS(A9,$B$2:$B$7,$A$2:$A$7,1,1)</f>
        <v>11974.15142253472</v>
      </c>
      <c r="D9" s="8">
        <f>C9-_xlfn.FORECAST.ETS.CONFINT(A9,$B$2:$B$7,$A$2:$A$7,0.95,1,1)</f>
        <v>9639.1120971789551</v>
      </c>
      <c r="E9" s="8">
        <f>C9+_xlfn.FORECAST.ETS.CONFINT(A9,$B$2:$B$7,$A$2:$A$7,0.95,1,1)</f>
        <v>14309.190747890485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AA7B-5C4D-4E30-B701-98B7A13F7A9E}">
  <dimension ref="A3:J11"/>
  <sheetViews>
    <sheetView workbookViewId="0">
      <selection activeCell="L5" sqref="L5"/>
    </sheetView>
  </sheetViews>
  <sheetFormatPr defaultRowHeight="14.25"/>
  <cols>
    <col min="1" max="1" width="12" bestFit="1" customWidth="1"/>
    <col min="2" max="2" width="14.7109375" bestFit="1" customWidth="1"/>
    <col min="3" max="3" width="10.140625" bestFit="1" customWidth="1"/>
    <col min="4" max="4" width="8.7109375" bestFit="1" customWidth="1"/>
    <col min="5" max="5" width="9.85546875" bestFit="1" customWidth="1"/>
    <col min="7" max="7" width="14.7109375" customWidth="1"/>
  </cols>
  <sheetData>
    <row r="3" spans="1:10">
      <c r="A3" s="9" t="s">
        <v>13</v>
      </c>
      <c r="B3" s="9" t="s">
        <v>14</v>
      </c>
      <c r="G3" t="s">
        <v>0</v>
      </c>
      <c r="H3" t="s">
        <v>1</v>
      </c>
      <c r="I3" t="s">
        <v>5</v>
      </c>
      <c r="J3" t="s">
        <v>9</v>
      </c>
    </row>
    <row r="4" spans="1:10">
      <c r="A4" s="9" t="s">
        <v>15</v>
      </c>
      <c r="B4" t="s">
        <v>1</v>
      </c>
      <c r="C4" t="s">
        <v>5</v>
      </c>
      <c r="D4" t="s">
        <v>9</v>
      </c>
      <c r="E4" t="s">
        <v>16</v>
      </c>
      <c r="G4" s="12">
        <v>45292</v>
      </c>
      <c r="H4">
        <v>3833.4899999999993</v>
      </c>
      <c r="I4">
        <v>1869.9700000000003</v>
      </c>
      <c r="J4">
        <v>1747.2</v>
      </c>
    </row>
    <row r="5" spans="1:10">
      <c r="A5" s="10" t="s">
        <v>17</v>
      </c>
      <c r="B5" s="11">
        <v>3833.4899999999993</v>
      </c>
      <c r="C5" s="11">
        <v>1869.9700000000003</v>
      </c>
      <c r="D5" s="11">
        <v>1747.2</v>
      </c>
      <c r="E5" s="11">
        <v>7450.6599999999989</v>
      </c>
      <c r="G5" s="12">
        <v>45323</v>
      </c>
      <c r="H5">
        <v>3763.0699999999997</v>
      </c>
      <c r="I5">
        <v>2059.21</v>
      </c>
      <c r="J5">
        <v>2228.59</v>
      </c>
    </row>
    <row r="6" spans="1:10">
      <c r="A6" s="10" t="s">
        <v>18</v>
      </c>
      <c r="B6" s="11">
        <v>3763.0699999999997</v>
      </c>
      <c r="C6" s="11">
        <v>2059.21</v>
      </c>
      <c r="D6" s="11">
        <v>2228.59</v>
      </c>
      <c r="E6" s="11">
        <v>8050.87</v>
      </c>
      <c r="G6" s="12">
        <v>45352</v>
      </c>
      <c r="H6">
        <v>6134.91</v>
      </c>
      <c r="I6">
        <v>2392.8000000000002</v>
      </c>
      <c r="J6">
        <v>2942.7</v>
      </c>
    </row>
    <row r="7" spans="1:10">
      <c r="A7" s="10" t="s">
        <v>19</v>
      </c>
      <c r="B7" s="11">
        <v>6134.91</v>
      </c>
      <c r="C7" s="11">
        <v>2392.8000000000002</v>
      </c>
      <c r="D7" s="11">
        <v>2942.7</v>
      </c>
      <c r="E7" s="11">
        <v>11470.41</v>
      </c>
      <c r="G7" s="12">
        <v>45383</v>
      </c>
      <c r="H7">
        <v>9407.7400000000016</v>
      </c>
      <c r="I7">
        <v>3628.3500000000004</v>
      </c>
      <c r="J7">
        <v>3074.7</v>
      </c>
    </row>
    <row r="8" spans="1:10">
      <c r="A8" s="10" t="s">
        <v>20</v>
      </c>
      <c r="B8" s="11">
        <v>9407.7400000000016</v>
      </c>
      <c r="C8" s="11">
        <v>3628.3500000000004</v>
      </c>
      <c r="D8" s="11">
        <v>3074.7</v>
      </c>
      <c r="E8" s="11">
        <v>16110.79</v>
      </c>
      <c r="G8" s="12">
        <v>45413</v>
      </c>
      <c r="H8">
        <v>6895.87</v>
      </c>
      <c r="I8">
        <v>2535.81</v>
      </c>
      <c r="J8">
        <v>3851.99</v>
      </c>
    </row>
    <row r="9" spans="1:10">
      <c r="A9" s="10" t="s">
        <v>21</v>
      </c>
      <c r="B9" s="11">
        <v>6895.87</v>
      </c>
      <c r="C9" s="11">
        <v>2535.81</v>
      </c>
      <c r="D9" s="11">
        <v>3851.99</v>
      </c>
      <c r="E9" s="11">
        <v>13283.67</v>
      </c>
      <c r="G9" s="13">
        <v>45444</v>
      </c>
      <c r="H9">
        <v>9339.659999999998</v>
      </c>
      <c r="I9">
        <v>5199.1299999999992</v>
      </c>
      <c r="J9">
        <v>4096.8999999999996</v>
      </c>
    </row>
    <row r="10" spans="1:10">
      <c r="A10" s="10" t="s">
        <v>22</v>
      </c>
      <c r="B10" s="11">
        <v>9339.659999999998</v>
      </c>
      <c r="C10" s="11">
        <v>5199.1299999999992</v>
      </c>
      <c r="D10" s="11">
        <v>4096.8999999999996</v>
      </c>
      <c r="E10" s="11">
        <v>18635.689999999995</v>
      </c>
    </row>
    <row r="11" spans="1:10">
      <c r="A11" s="10" t="s">
        <v>16</v>
      </c>
      <c r="B11" s="11">
        <v>39374.74</v>
      </c>
      <c r="C11" s="11">
        <v>17685.27</v>
      </c>
      <c r="D11" s="11">
        <v>17942.079999999998</v>
      </c>
      <c r="E11" s="11">
        <v>75002.09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0C8E-BD25-412E-B964-4807C2EA42B2}">
  <dimension ref="A1:C319"/>
  <sheetViews>
    <sheetView topLeftCell="A290" workbookViewId="0">
      <selection activeCell="G313" sqref="G313"/>
    </sheetView>
  </sheetViews>
  <sheetFormatPr defaultRowHeight="14.25"/>
  <cols>
    <col min="1" max="1" width="17.28515625" customWidth="1"/>
  </cols>
  <sheetData>
    <row r="1" spans="1:3">
      <c r="A1" t="s">
        <v>23</v>
      </c>
      <c r="B1" t="s">
        <v>24</v>
      </c>
      <c r="C1" t="s">
        <v>25</v>
      </c>
    </row>
    <row r="2" spans="1:3">
      <c r="A2" s="7">
        <v>45299</v>
      </c>
      <c r="B2" t="s">
        <v>1</v>
      </c>
      <c r="C2">
        <v>415.09</v>
      </c>
    </row>
    <row r="3" spans="1:3">
      <c r="A3" s="7">
        <v>45299</v>
      </c>
      <c r="B3" t="s">
        <v>5</v>
      </c>
      <c r="C3">
        <v>200.4</v>
      </c>
    </row>
    <row r="4" spans="1:3">
      <c r="A4" s="7">
        <v>45299</v>
      </c>
      <c r="B4" t="s">
        <v>9</v>
      </c>
      <c r="C4">
        <v>135.19999999999999</v>
      </c>
    </row>
    <row r="5" spans="1:3">
      <c r="A5" s="7">
        <v>45300</v>
      </c>
      <c r="B5" t="s">
        <v>1</v>
      </c>
      <c r="C5">
        <v>682.88</v>
      </c>
    </row>
    <row r="6" spans="1:3">
      <c r="A6" s="7">
        <v>45300</v>
      </c>
      <c r="B6" t="s">
        <v>5</v>
      </c>
      <c r="C6">
        <v>115.2</v>
      </c>
    </row>
    <row r="7" spans="1:3">
      <c r="A7" s="7">
        <v>45301</v>
      </c>
      <c r="B7" t="s">
        <v>1</v>
      </c>
      <c r="C7">
        <v>360.26</v>
      </c>
    </row>
    <row r="8" spans="1:3">
      <c r="A8" s="7">
        <v>45302</v>
      </c>
      <c r="B8" t="s">
        <v>5</v>
      </c>
      <c r="C8">
        <v>389.17</v>
      </c>
    </row>
    <row r="9" spans="1:3">
      <c r="A9" s="7">
        <v>45302</v>
      </c>
      <c r="B9" t="s">
        <v>9</v>
      </c>
      <c r="C9">
        <v>64</v>
      </c>
    </row>
    <row r="10" spans="1:3">
      <c r="A10" s="7">
        <v>45303</v>
      </c>
      <c r="B10" t="s">
        <v>1</v>
      </c>
      <c r="C10">
        <v>204.16</v>
      </c>
    </row>
    <row r="11" spans="1:3">
      <c r="A11" s="7">
        <v>45303</v>
      </c>
      <c r="B11" t="s">
        <v>5</v>
      </c>
      <c r="C11">
        <v>89</v>
      </c>
    </row>
    <row r="12" spans="1:3">
      <c r="A12" s="7">
        <v>45304</v>
      </c>
      <c r="B12" t="s">
        <v>5</v>
      </c>
      <c r="C12">
        <v>124.2</v>
      </c>
    </row>
    <row r="13" spans="1:3">
      <c r="A13" s="7">
        <v>45304</v>
      </c>
      <c r="B13" t="s">
        <v>9</v>
      </c>
      <c r="C13">
        <v>120.2</v>
      </c>
    </row>
    <row r="14" spans="1:3">
      <c r="A14" s="7">
        <v>45305</v>
      </c>
      <c r="B14" t="s">
        <v>1</v>
      </c>
      <c r="C14">
        <v>95.16</v>
      </c>
    </row>
    <row r="15" spans="1:3">
      <c r="A15" s="7">
        <v>45308</v>
      </c>
      <c r="B15" t="s">
        <v>1</v>
      </c>
      <c r="C15">
        <v>447.17</v>
      </c>
    </row>
    <row r="16" spans="1:3">
      <c r="A16" s="7">
        <v>45308</v>
      </c>
      <c r="B16" t="s">
        <v>9</v>
      </c>
      <c r="C16">
        <v>235.2</v>
      </c>
    </row>
    <row r="17" spans="1:3">
      <c r="A17" s="7">
        <v>45309</v>
      </c>
      <c r="B17" t="s">
        <v>5</v>
      </c>
      <c r="C17">
        <v>84</v>
      </c>
    </row>
    <row r="18" spans="1:3">
      <c r="A18" s="7">
        <v>45309</v>
      </c>
      <c r="B18" t="s">
        <v>9</v>
      </c>
      <c r="C18">
        <v>223.4</v>
      </c>
    </row>
    <row r="19" spans="1:3">
      <c r="A19" s="7">
        <v>45310</v>
      </c>
      <c r="B19" t="s">
        <v>1</v>
      </c>
      <c r="C19">
        <v>69</v>
      </c>
    </row>
    <row r="20" spans="1:3">
      <c r="A20" s="7">
        <v>45312</v>
      </c>
      <c r="B20" t="s">
        <v>1</v>
      </c>
      <c r="C20">
        <v>184.2</v>
      </c>
    </row>
    <row r="21" spans="1:3">
      <c r="A21" s="7">
        <v>45312</v>
      </c>
      <c r="B21" t="s">
        <v>5</v>
      </c>
      <c r="C21">
        <v>69</v>
      </c>
    </row>
    <row r="22" spans="1:3">
      <c r="A22" s="7">
        <v>45312</v>
      </c>
      <c r="B22" t="s">
        <v>9</v>
      </c>
      <c r="C22">
        <v>84</v>
      </c>
    </row>
    <row r="23" spans="1:3">
      <c r="A23" s="7">
        <v>45313</v>
      </c>
      <c r="B23" t="s">
        <v>1</v>
      </c>
      <c r="C23">
        <v>129</v>
      </c>
    </row>
    <row r="24" spans="1:3">
      <c r="A24" s="7">
        <v>45314</v>
      </c>
      <c r="B24" t="s">
        <v>5</v>
      </c>
      <c r="C24">
        <v>69</v>
      </c>
    </row>
    <row r="25" spans="1:3">
      <c r="A25" s="7">
        <v>45314</v>
      </c>
      <c r="B25" t="s">
        <v>9</v>
      </c>
      <c r="C25">
        <v>473</v>
      </c>
    </row>
    <row r="26" spans="1:3">
      <c r="A26" s="7">
        <v>45315</v>
      </c>
      <c r="B26" t="s">
        <v>1</v>
      </c>
      <c r="C26">
        <v>193.2</v>
      </c>
    </row>
    <row r="27" spans="1:3">
      <c r="A27" s="7">
        <v>45315</v>
      </c>
      <c r="B27" t="s">
        <v>9</v>
      </c>
      <c r="C27">
        <v>69</v>
      </c>
    </row>
    <row r="28" spans="1:3">
      <c r="A28" s="7">
        <v>45316</v>
      </c>
      <c r="B28" t="s">
        <v>1</v>
      </c>
      <c r="C28">
        <v>249.2</v>
      </c>
    </row>
    <row r="29" spans="1:3">
      <c r="A29" s="7">
        <v>45317</v>
      </c>
      <c r="B29" t="s">
        <v>1</v>
      </c>
      <c r="C29">
        <v>69</v>
      </c>
    </row>
    <row r="30" spans="1:3">
      <c r="A30" s="7">
        <v>45317</v>
      </c>
      <c r="B30" t="s">
        <v>5</v>
      </c>
      <c r="C30">
        <v>326.60000000000002</v>
      </c>
    </row>
    <row r="31" spans="1:3">
      <c r="A31" s="7">
        <v>45317</v>
      </c>
      <c r="B31" t="s">
        <v>9</v>
      </c>
      <c r="C31">
        <v>89</v>
      </c>
    </row>
    <row r="32" spans="1:3">
      <c r="A32" s="7">
        <v>45318</v>
      </c>
      <c r="B32" t="s">
        <v>1</v>
      </c>
      <c r="C32">
        <v>317.57</v>
      </c>
    </row>
    <row r="33" spans="1:3">
      <c r="A33" s="7">
        <v>45318</v>
      </c>
      <c r="B33" t="s">
        <v>5</v>
      </c>
      <c r="C33">
        <v>124.2</v>
      </c>
    </row>
    <row r="34" spans="1:3">
      <c r="A34" s="7">
        <v>45318</v>
      </c>
      <c r="B34" t="s">
        <v>9</v>
      </c>
      <c r="C34">
        <v>124.2</v>
      </c>
    </row>
    <row r="35" spans="1:3">
      <c r="A35" s="7">
        <v>45319</v>
      </c>
      <c r="B35" t="s">
        <v>1</v>
      </c>
      <c r="C35">
        <v>124.2</v>
      </c>
    </row>
    <row r="36" spans="1:3">
      <c r="A36" s="7">
        <v>45320</v>
      </c>
      <c r="B36" t="s">
        <v>1</v>
      </c>
      <c r="C36">
        <v>115.2</v>
      </c>
    </row>
    <row r="37" spans="1:3">
      <c r="A37" s="7">
        <v>45320</v>
      </c>
      <c r="B37" t="s">
        <v>5</v>
      </c>
      <c r="C37">
        <v>279.2</v>
      </c>
    </row>
    <row r="38" spans="1:3">
      <c r="A38" s="7">
        <v>45320</v>
      </c>
      <c r="B38" t="s">
        <v>9</v>
      </c>
      <c r="C38">
        <v>130</v>
      </c>
    </row>
    <row r="39" spans="1:3">
      <c r="A39" s="7">
        <v>45322</v>
      </c>
      <c r="B39" t="s">
        <v>1</v>
      </c>
      <c r="C39">
        <v>178.2</v>
      </c>
    </row>
    <row r="40" spans="1:3">
      <c r="A40" s="7">
        <v>45323</v>
      </c>
      <c r="B40" t="s">
        <v>1</v>
      </c>
      <c r="C40">
        <v>69</v>
      </c>
    </row>
    <row r="41" spans="1:3">
      <c r="A41" s="7">
        <v>45323</v>
      </c>
      <c r="B41" t="s">
        <v>5</v>
      </c>
      <c r="C41">
        <v>64</v>
      </c>
    </row>
    <row r="42" spans="1:3">
      <c r="A42" s="7">
        <v>45324</v>
      </c>
      <c r="B42" t="s">
        <v>1</v>
      </c>
      <c r="C42">
        <v>533</v>
      </c>
    </row>
    <row r="43" spans="1:3">
      <c r="A43" s="7">
        <v>45324</v>
      </c>
      <c r="B43" t="s">
        <v>5</v>
      </c>
      <c r="C43">
        <v>124.2</v>
      </c>
    </row>
    <row r="44" spans="1:3">
      <c r="A44" s="7">
        <v>45324</v>
      </c>
      <c r="B44" t="s">
        <v>9</v>
      </c>
      <c r="C44">
        <v>356.4</v>
      </c>
    </row>
    <row r="45" spans="1:3">
      <c r="A45" s="7">
        <v>45325</v>
      </c>
      <c r="B45" t="s">
        <v>1</v>
      </c>
      <c r="C45">
        <v>211</v>
      </c>
    </row>
    <row r="46" spans="1:3">
      <c r="A46" s="7">
        <v>45325</v>
      </c>
      <c r="B46" t="s">
        <v>5</v>
      </c>
      <c r="C46">
        <v>328.4</v>
      </c>
    </row>
    <row r="47" spans="1:3">
      <c r="A47" s="7">
        <v>45326</v>
      </c>
      <c r="B47" t="s">
        <v>1</v>
      </c>
      <c r="C47">
        <v>258.01</v>
      </c>
    </row>
    <row r="48" spans="1:3">
      <c r="A48" s="7">
        <v>45326</v>
      </c>
      <c r="B48" t="s">
        <v>5</v>
      </c>
      <c r="C48">
        <v>300.39999999999998</v>
      </c>
    </row>
    <row r="49" spans="1:3">
      <c r="A49" s="7">
        <v>45326</v>
      </c>
      <c r="B49" t="s">
        <v>9</v>
      </c>
      <c r="C49">
        <v>111.79</v>
      </c>
    </row>
    <row r="50" spans="1:3">
      <c r="A50" s="7">
        <v>45327</v>
      </c>
      <c r="B50" t="s">
        <v>5</v>
      </c>
      <c r="C50">
        <v>208.2</v>
      </c>
    </row>
    <row r="51" spans="1:3">
      <c r="A51" s="7">
        <v>45327</v>
      </c>
      <c r="B51" t="s">
        <v>9</v>
      </c>
      <c r="C51">
        <v>124.2</v>
      </c>
    </row>
    <row r="52" spans="1:3">
      <c r="A52" s="7">
        <v>45328</v>
      </c>
      <c r="B52" t="s">
        <v>5</v>
      </c>
      <c r="C52">
        <v>306</v>
      </c>
    </row>
    <row r="53" spans="1:3">
      <c r="A53" s="7">
        <v>45329</v>
      </c>
      <c r="B53" t="s">
        <v>1</v>
      </c>
      <c r="C53">
        <v>702.8</v>
      </c>
    </row>
    <row r="54" spans="1:3">
      <c r="A54" s="7">
        <v>45329</v>
      </c>
      <c r="B54" t="s">
        <v>5</v>
      </c>
      <c r="C54">
        <v>69</v>
      </c>
    </row>
    <row r="55" spans="1:3">
      <c r="A55" s="7">
        <v>45330</v>
      </c>
      <c r="B55" t="s">
        <v>5</v>
      </c>
      <c r="C55">
        <v>120.2</v>
      </c>
    </row>
    <row r="56" spans="1:3">
      <c r="A56" s="7">
        <v>45331</v>
      </c>
      <c r="B56" t="s">
        <v>1</v>
      </c>
      <c r="C56">
        <v>193.2</v>
      </c>
    </row>
    <row r="57" spans="1:3">
      <c r="A57" s="7">
        <v>45331</v>
      </c>
      <c r="B57" t="s">
        <v>5</v>
      </c>
      <c r="C57">
        <v>108</v>
      </c>
    </row>
    <row r="58" spans="1:3">
      <c r="A58" s="7">
        <v>45332</v>
      </c>
      <c r="B58" t="s">
        <v>5</v>
      </c>
      <c r="C58">
        <v>84</v>
      </c>
    </row>
    <row r="59" spans="1:3">
      <c r="A59" s="7">
        <v>45332</v>
      </c>
      <c r="B59" t="s">
        <v>9</v>
      </c>
      <c r="C59">
        <v>84</v>
      </c>
    </row>
    <row r="60" spans="1:3">
      <c r="A60" s="7">
        <v>45333</v>
      </c>
      <c r="B60" t="s">
        <v>1</v>
      </c>
      <c r="C60">
        <v>501.42</v>
      </c>
    </row>
    <row r="61" spans="1:3">
      <c r="A61" s="7">
        <v>45333</v>
      </c>
      <c r="B61" t="s">
        <v>9</v>
      </c>
      <c r="C61">
        <v>441.4</v>
      </c>
    </row>
    <row r="62" spans="1:3">
      <c r="A62" s="7">
        <v>45334</v>
      </c>
      <c r="B62" t="s">
        <v>1</v>
      </c>
      <c r="C62">
        <v>232</v>
      </c>
    </row>
    <row r="63" spans="1:3">
      <c r="A63" s="7">
        <v>45335</v>
      </c>
      <c r="B63" t="s">
        <v>1</v>
      </c>
      <c r="C63">
        <v>0</v>
      </c>
    </row>
    <row r="64" spans="1:3">
      <c r="A64" s="7">
        <v>45335</v>
      </c>
      <c r="B64" t="s">
        <v>5</v>
      </c>
      <c r="C64">
        <v>55.21</v>
      </c>
    </row>
    <row r="65" spans="1:3">
      <c r="A65" s="7">
        <v>45338</v>
      </c>
      <c r="B65" t="s">
        <v>1</v>
      </c>
      <c r="C65">
        <v>124.2</v>
      </c>
    </row>
    <row r="66" spans="1:3">
      <c r="A66" s="7">
        <v>45338</v>
      </c>
      <c r="B66" t="s">
        <v>9</v>
      </c>
      <c r="C66">
        <v>124.2</v>
      </c>
    </row>
    <row r="67" spans="1:3">
      <c r="A67" s="7">
        <v>45339</v>
      </c>
      <c r="B67" t="s">
        <v>9</v>
      </c>
      <c r="C67">
        <v>124.2</v>
      </c>
    </row>
    <row r="68" spans="1:3">
      <c r="A68" s="7">
        <v>45340</v>
      </c>
      <c r="B68" t="s">
        <v>9</v>
      </c>
      <c r="C68">
        <v>124.2</v>
      </c>
    </row>
    <row r="69" spans="1:3">
      <c r="A69" s="7">
        <v>45344</v>
      </c>
      <c r="B69" t="s">
        <v>9</v>
      </c>
      <c r="C69">
        <v>69</v>
      </c>
    </row>
    <row r="70" spans="1:3">
      <c r="A70" s="7">
        <v>45345</v>
      </c>
      <c r="B70" t="s">
        <v>1</v>
      </c>
      <c r="C70">
        <v>314.73</v>
      </c>
    </row>
    <row r="71" spans="1:3">
      <c r="A71" s="7">
        <v>45345</v>
      </c>
      <c r="B71" t="s">
        <v>5</v>
      </c>
      <c r="C71">
        <v>120.2</v>
      </c>
    </row>
    <row r="72" spans="1:3">
      <c r="A72" s="7">
        <v>45346</v>
      </c>
      <c r="B72" t="s">
        <v>5</v>
      </c>
      <c r="C72">
        <v>171.4</v>
      </c>
    </row>
    <row r="73" spans="1:3">
      <c r="A73" s="7">
        <v>45346</v>
      </c>
      <c r="B73" t="s">
        <v>9</v>
      </c>
      <c r="C73">
        <v>158</v>
      </c>
    </row>
    <row r="74" spans="1:3">
      <c r="A74" s="7">
        <v>45347</v>
      </c>
      <c r="B74" t="s">
        <v>1</v>
      </c>
      <c r="C74">
        <v>0</v>
      </c>
    </row>
    <row r="75" spans="1:3">
      <c r="A75" s="7">
        <v>45348</v>
      </c>
      <c r="B75" t="s">
        <v>9</v>
      </c>
      <c r="C75">
        <v>89</v>
      </c>
    </row>
    <row r="76" spans="1:3">
      <c r="A76" s="7">
        <v>45349</v>
      </c>
      <c r="B76" t="s">
        <v>1</v>
      </c>
      <c r="C76">
        <v>342</v>
      </c>
    </row>
    <row r="77" spans="1:3">
      <c r="A77" s="7">
        <v>45349</v>
      </c>
      <c r="B77" t="s">
        <v>9</v>
      </c>
      <c r="C77">
        <v>422.2</v>
      </c>
    </row>
    <row r="78" spans="1:3">
      <c r="A78" s="7">
        <v>45351</v>
      </c>
      <c r="B78" t="s">
        <v>1</v>
      </c>
      <c r="C78">
        <v>281.70999999999998</v>
      </c>
    </row>
    <row r="79" spans="1:3">
      <c r="A79" s="7">
        <v>45352</v>
      </c>
      <c r="B79" t="s">
        <v>1</v>
      </c>
      <c r="C79">
        <v>84</v>
      </c>
    </row>
    <row r="80" spans="1:3">
      <c r="A80" s="7">
        <v>45352</v>
      </c>
      <c r="B80" t="s">
        <v>5</v>
      </c>
      <c r="C80">
        <v>84</v>
      </c>
    </row>
    <row r="81" spans="1:3">
      <c r="A81" s="7">
        <v>45353</v>
      </c>
      <c r="B81" t="s">
        <v>1</v>
      </c>
      <c r="C81">
        <v>333.31</v>
      </c>
    </row>
    <row r="82" spans="1:3">
      <c r="A82" s="7">
        <v>45353</v>
      </c>
      <c r="B82" t="s">
        <v>5</v>
      </c>
      <c r="C82">
        <v>124.2</v>
      </c>
    </row>
    <row r="83" spans="1:3">
      <c r="A83" s="7">
        <v>45353</v>
      </c>
      <c r="B83" t="s">
        <v>9</v>
      </c>
      <c r="C83">
        <v>124.2</v>
      </c>
    </row>
    <row r="84" spans="1:3">
      <c r="A84" s="7">
        <v>45354</v>
      </c>
      <c r="B84" t="s">
        <v>1</v>
      </c>
      <c r="C84">
        <v>350.82</v>
      </c>
    </row>
    <row r="85" spans="1:3">
      <c r="A85" s="7">
        <v>45354</v>
      </c>
      <c r="B85" t="s">
        <v>9</v>
      </c>
      <c r="C85">
        <v>69</v>
      </c>
    </row>
    <row r="86" spans="1:3">
      <c r="A86" s="7">
        <v>45355</v>
      </c>
      <c r="B86" t="s">
        <v>5</v>
      </c>
      <c r="C86">
        <v>64</v>
      </c>
    </row>
    <row r="87" spans="1:3">
      <c r="A87" s="7">
        <v>45356</v>
      </c>
      <c r="B87" t="s">
        <v>1</v>
      </c>
      <c r="C87">
        <v>153</v>
      </c>
    </row>
    <row r="88" spans="1:3">
      <c r="A88" s="7">
        <v>45356</v>
      </c>
      <c r="B88" t="s">
        <v>9</v>
      </c>
      <c r="C88">
        <v>120.2</v>
      </c>
    </row>
    <row r="89" spans="1:3">
      <c r="A89" s="7">
        <v>45357</v>
      </c>
      <c r="B89" t="s">
        <v>1</v>
      </c>
      <c r="C89">
        <v>276.67</v>
      </c>
    </row>
    <row r="90" spans="1:3">
      <c r="A90" s="7">
        <v>45357</v>
      </c>
      <c r="B90" t="s">
        <v>5</v>
      </c>
      <c r="C90">
        <v>233.8</v>
      </c>
    </row>
    <row r="91" spans="1:3">
      <c r="A91" s="7">
        <v>45357</v>
      </c>
      <c r="B91" t="s">
        <v>9</v>
      </c>
      <c r="C91">
        <v>395.8</v>
      </c>
    </row>
    <row r="92" spans="1:3">
      <c r="A92" s="7">
        <v>45358</v>
      </c>
      <c r="B92" t="s">
        <v>1</v>
      </c>
      <c r="C92">
        <v>466.6</v>
      </c>
    </row>
    <row r="93" spans="1:3">
      <c r="A93" s="7">
        <v>45358</v>
      </c>
      <c r="B93" t="s">
        <v>5</v>
      </c>
      <c r="C93">
        <v>64</v>
      </c>
    </row>
    <row r="94" spans="1:3">
      <c r="A94" s="7">
        <v>45358</v>
      </c>
      <c r="B94" t="s">
        <v>9</v>
      </c>
      <c r="C94">
        <v>89</v>
      </c>
    </row>
    <row r="95" spans="1:3">
      <c r="A95" s="7">
        <v>45359</v>
      </c>
      <c r="B95" t="s">
        <v>1</v>
      </c>
      <c r="C95">
        <v>64</v>
      </c>
    </row>
    <row r="96" spans="1:3">
      <c r="A96" s="7">
        <v>45359</v>
      </c>
      <c r="B96" t="s">
        <v>5</v>
      </c>
      <c r="C96">
        <v>124.2</v>
      </c>
    </row>
    <row r="97" spans="1:3">
      <c r="A97" s="7">
        <v>45359</v>
      </c>
      <c r="B97" t="s">
        <v>9</v>
      </c>
      <c r="C97">
        <v>248.4</v>
      </c>
    </row>
    <row r="98" spans="1:3">
      <c r="A98" s="7">
        <v>45361</v>
      </c>
      <c r="B98" t="s">
        <v>5</v>
      </c>
      <c r="C98">
        <v>68</v>
      </c>
    </row>
    <row r="99" spans="1:3">
      <c r="A99" s="7">
        <v>45361</v>
      </c>
      <c r="B99" t="s">
        <v>9</v>
      </c>
      <c r="C99">
        <v>129</v>
      </c>
    </row>
    <row r="100" spans="1:3">
      <c r="A100" s="7">
        <v>45363</v>
      </c>
      <c r="B100" t="s">
        <v>5</v>
      </c>
      <c r="C100">
        <v>157</v>
      </c>
    </row>
    <row r="101" spans="1:3">
      <c r="A101" s="7">
        <v>45364</v>
      </c>
      <c r="B101" t="s">
        <v>1</v>
      </c>
      <c r="C101">
        <v>0</v>
      </c>
    </row>
    <row r="102" spans="1:3">
      <c r="A102" s="7">
        <v>45364</v>
      </c>
      <c r="B102" t="s">
        <v>5</v>
      </c>
      <c r="C102">
        <v>115.2</v>
      </c>
    </row>
    <row r="103" spans="1:3">
      <c r="A103" s="7">
        <v>45364</v>
      </c>
      <c r="B103" t="s">
        <v>9</v>
      </c>
      <c r="C103">
        <v>392.6</v>
      </c>
    </row>
    <row r="104" spans="1:3">
      <c r="A104" s="7">
        <v>45365</v>
      </c>
      <c r="B104" t="s">
        <v>5</v>
      </c>
      <c r="C104">
        <v>69</v>
      </c>
    </row>
    <row r="105" spans="1:3">
      <c r="A105" s="7">
        <v>45366</v>
      </c>
      <c r="B105" t="s">
        <v>1</v>
      </c>
      <c r="C105">
        <v>106.2</v>
      </c>
    </row>
    <row r="106" spans="1:3">
      <c r="A106" s="7">
        <v>45366</v>
      </c>
      <c r="B106" t="s">
        <v>9</v>
      </c>
      <c r="C106">
        <v>138</v>
      </c>
    </row>
    <row r="107" spans="1:3">
      <c r="A107" s="7">
        <v>45367</v>
      </c>
      <c r="B107" t="s">
        <v>1</v>
      </c>
      <c r="C107">
        <v>262.2</v>
      </c>
    </row>
    <row r="108" spans="1:3">
      <c r="A108" s="7">
        <v>45367</v>
      </c>
      <c r="B108" t="s">
        <v>9</v>
      </c>
      <c r="C108">
        <v>0</v>
      </c>
    </row>
    <row r="109" spans="1:3">
      <c r="A109" s="7">
        <v>45368</v>
      </c>
      <c r="B109" t="s">
        <v>1</v>
      </c>
      <c r="C109">
        <v>318.66000000000003</v>
      </c>
    </row>
    <row r="110" spans="1:3">
      <c r="A110" s="7">
        <v>45368</v>
      </c>
      <c r="B110" t="s">
        <v>9</v>
      </c>
      <c r="C110">
        <v>84</v>
      </c>
    </row>
    <row r="111" spans="1:3">
      <c r="A111" s="7">
        <v>45369</v>
      </c>
      <c r="B111" t="s">
        <v>1</v>
      </c>
      <c r="C111">
        <v>134</v>
      </c>
    </row>
    <row r="112" spans="1:3">
      <c r="A112" s="7">
        <v>45370</v>
      </c>
      <c r="B112" t="s">
        <v>1</v>
      </c>
      <c r="C112">
        <v>528.74</v>
      </c>
    </row>
    <row r="113" spans="1:3">
      <c r="A113" s="7">
        <v>45370</v>
      </c>
      <c r="B113" t="s">
        <v>5</v>
      </c>
      <c r="C113">
        <v>79</v>
      </c>
    </row>
    <row r="114" spans="1:3">
      <c r="A114" s="7">
        <v>45371</v>
      </c>
      <c r="B114" t="s">
        <v>1</v>
      </c>
      <c r="C114">
        <v>69</v>
      </c>
    </row>
    <row r="115" spans="1:3">
      <c r="A115" s="7">
        <v>45371</v>
      </c>
      <c r="B115" t="s">
        <v>5</v>
      </c>
      <c r="C115">
        <v>302.39999999999998</v>
      </c>
    </row>
    <row r="116" spans="1:3">
      <c r="A116" s="7">
        <v>45371</v>
      </c>
      <c r="B116" t="s">
        <v>9</v>
      </c>
      <c r="C116">
        <v>80.099999999999994</v>
      </c>
    </row>
    <row r="117" spans="1:3">
      <c r="A117" s="7">
        <v>45372</v>
      </c>
      <c r="B117" t="s">
        <v>1</v>
      </c>
      <c r="C117">
        <v>256</v>
      </c>
    </row>
    <row r="118" spans="1:3">
      <c r="A118" s="7">
        <v>45372</v>
      </c>
      <c r="B118" t="s">
        <v>9</v>
      </c>
      <c r="C118">
        <v>124.2</v>
      </c>
    </row>
    <row r="119" spans="1:3">
      <c r="A119" s="7">
        <v>45373</v>
      </c>
      <c r="B119" t="s">
        <v>1</v>
      </c>
      <c r="C119">
        <v>124.2</v>
      </c>
    </row>
    <row r="120" spans="1:3">
      <c r="A120" s="7">
        <v>45373</v>
      </c>
      <c r="B120" t="s">
        <v>9</v>
      </c>
      <c r="C120">
        <v>205.4</v>
      </c>
    </row>
    <row r="121" spans="1:3">
      <c r="A121" s="7">
        <v>45374</v>
      </c>
      <c r="B121" t="s">
        <v>1</v>
      </c>
      <c r="C121">
        <v>124.2</v>
      </c>
    </row>
    <row r="122" spans="1:3">
      <c r="A122" s="7">
        <v>45375</v>
      </c>
      <c r="B122" t="s">
        <v>1</v>
      </c>
      <c r="C122">
        <v>322.35000000000002</v>
      </c>
    </row>
    <row r="123" spans="1:3">
      <c r="A123" s="7">
        <v>45375</v>
      </c>
      <c r="B123" t="s">
        <v>5</v>
      </c>
      <c r="C123">
        <v>64</v>
      </c>
    </row>
    <row r="124" spans="1:3">
      <c r="A124" s="7">
        <v>45376</v>
      </c>
      <c r="B124" t="s">
        <v>1</v>
      </c>
      <c r="C124">
        <v>327.08</v>
      </c>
    </row>
    <row r="125" spans="1:3">
      <c r="A125" s="7">
        <v>45376</v>
      </c>
      <c r="B125" t="s">
        <v>9</v>
      </c>
      <c r="C125">
        <v>152.19999999999999</v>
      </c>
    </row>
    <row r="126" spans="1:3">
      <c r="A126" s="7">
        <v>45377</v>
      </c>
      <c r="B126" t="s">
        <v>1</v>
      </c>
      <c r="C126">
        <v>299.2</v>
      </c>
    </row>
    <row r="127" spans="1:3">
      <c r="A127" s="7">
        <v>45378</v>
      </c>
      <c r="B127" t="s">
        <v>1</v>
      </c>
      <c r="C127">
        <v>390.78</v>
      </c>
    </row>
    <row r="128" spans="1:3">
      <c r="A128" s="7">
        <v>45379</v>
      </c>
      <c r="B128" t="s">
        <v>1</v>
      </c>
      <c r="C128">
        <v>256.45</v>
      </c>
    </row>
    <row r="129" spans="1:3">
      <c r="A129" s="7">
        <v>45379</v>
      </c>
      <c r="B129" t="s">
        <v>5</v>
      </c>
      <c r="C129">
        <v>287.39999999999998</v>
      </c>
    </row>
    <row r="130" spans="1:3">
      <c r="A130" s="7">
        <v>45379</v>
      </c>
      <c r="B130" t="s">
        <v>9</v>
      </c>
      <c r="C130">
        <v>69</v>
      </c>
    </row>
    <row r="131" spans="1:3">
      <c r="A131" s="7">
        <v>45380</v>
      </c>
      <c r="B131" t="s">
        <v>1</v>
      </c>
      <c r="C131">
        <v>450.6</v>
      </c>
    </row>
    <row r="132" spans="1:3">
      <c r="A132" s="7">
        <v>45380</v>
      </c>
      <c r="B132" t="s">
        <v>9</v>
      </c>
      <c r="C132">
        <v>124.2</v>
      </c>
    </row>
    <row r="133" spans="1:3">
      <c r="A133" s="7">
        <v>45381</v>
      </c>
      <c r="B133" t="s">
        <v>1</v>
      </c>
      <c r="C133">
        <v>285.83</v>
      </c>
    </row>
    <row r="134" spans="1:3">
      <c r="A134" s="7">
        <v>45381</v>
      </c>
      <c r="B134" t="s">
        <v>5</v>
      </c>
      <c r="C134">
        <v>273.2</v>
      </c>
    </row>
    <row r="135" spans="1:3">
      <c r="A135" s="7">
        <v>45381</v>
      </c>
      <c r="B135" t="s">
        <v>9</v>
      </c>
      <c r="C135">
        <v>69</v>
      </c>
    </row>
    <row r="136" spans="1:3">
      <c r="A136" s="7">
        <v>45382</v>
      </c>
      <c r="B136" t="s">
        <v>1</v>
      </c>
      <c r="C136">
        <v>151.02000000000001</v>
      </c>
    </row>
    <row r="137" spans="1:3">
      <c r="A137" s="7">
        <v>45382</v>
      </c>
      <c r="B137" t="s">
        <v>5</v>
      </c>
      <c r="C137">
        <v>283.39999999999998</v>
      </c>
    </row>
    <row r="138" spans="1:3">
      <c r="A138" s="7">
        <v>45382</v>
      </c>
      <c r="B138" t="s">
        <v>9</v>
      </c>
      <c r="C138">
        <v>328.4</v>
      </c>
    </row>
    <row r="139" spans="1:3">
      <c r="A139" s="7">
        <v>45383</v>
      </c>
      <c r="B139" t="s">
        <v>5</v>
      </c>
      <c r="C139">
        <v>69</v>
      </c>
    </row>
    <row r="140" spans="1:3">
      <c r="A140" s="7">
        <v>45384</v>
      </c>
      <c r="B140" t="s">
        <v>1</v>
      </c>
      <c r="C140">
        <v>235.4</v>
      </c>
    </row>
    <row r="141" spans="1:3">
      <c r="A141" s="7">
        <v>45384</v>
      </c>
      <c r="B141" t="s">
        <v>5</v>
      </c>
      <c r="C141">
        <v>622.11</v>
      </c>
    </row>
    <row r="142" spans="1:3">
      <c r="A142" s="7">
        <v>45384</v>
      </c>
      <c r="B142" t="s">
        <v>9</v>
      </c>
      <c r="C142">
        <v>250.03</v>
      </c>
    </row>
    <row r="143" spans="1:3">
      <c r="A143" s="7">
        <v>45385</v>
      </c>
      <c r="B143" t="s">
        <v>1</v>
      </c>
      <c r="C143">
        <v>444.06</v>
      </c>
    </row>
    <row r="144" spans="1:3">
      <c r="A144" s="7">
        <v>45385</v>
      </c>
      <c r="B144" t="s">
        <v>5</v>
      </c>
      <c r="C144">
        <v>149</v>
      </c>
    </row>
    <row r="145" spans="1:3">
      <c r="A145" s="7">
        <v>45385</v>
      </c>
      <c r="B145" t="s">
        <v>9</v>
      </c>
      <c r="C145">
        <v>317.2</v>
      </c>
    </row>
    <row r="146" spans="1:3">
      <c r="A146" s="7">
        <v>45386</v>
      </c>
      <c r="B146" t="s">
        <v>1</v>
      </c>
      <c r="C146">
        <v>457.4</v>
      </c>
    </row>
    <row r="147" spans="1:3">
      <c r="A147" s="7">
        <v>45386</v>
      </c>
      <c r="B147" t="s">
        <v>5</v>
      </c>
      <c r="C147">
        <v>79</v>
      </c>
    </row>
    <row r="148" spans="1:3">
      <c r="A148" s="7">
        <v>45387</v>
      </c>
      <c r="B148" t="s">
        <v>1</v>
      </c>
      <c r="C148">
        <v>392.6</v>
      </c>
    </row>
    <row r="149" spans="1:3">
      <c r="A149" s="7">
        <v>45387</v>
      </c>
      <c r="B149" t="s">
        <v>9</v>
      </c>
      <c r="C149">
        <v>240.2</v>
      </c>
    </row>
    <row r="150" spans="1:3">
      <c r="A150" s="7">
        <v>45388</v>
      </c>
      <c r="B150" t="s">
        <v>5</v>
      </c>
      <c r="C150">
        <v>248.4</v>
      </c>
    </row>
    <row r="151" spans="1:3">
      <c r="A151" s="7">
        <v>45388</v>
      </c>
      <c r="B151" t="s">
        <v>9</v>
      </c>
      <c r="C151">
        <v>195.4</v>
      </c>
    </row>
    <row r="152" spans="1:3">
      <c r="A152" s="7">
        <v>45389</v>
      </c>
      <c r="B152" t="s">
        <v>1</v>
      </c>
      <c r="C152">
        <v>249.35</v>
      </c>
    </row>
    <row r="153" spans="1:3">
      <c r="A153" s="7">
        <v>45389</v>
      </c>
      <c r="B153" t="s">
        <v>9</v>
      </c>
      <c r="C153">
        <v>69</v>
      </c>
    </row>
    <row r="154" spans="1:3">
      <c r="A154" s="7">
        <v>45390</v>
      </c>
      <c r="B154" t="s">
        <v>1</v>
      </c>
      <c r="C154">
        <v>275.39999999999998</v>
      </c>
    </row>
    <row r="155" spans="1:3">
      <c r="A155" s="7">
        <v>45390</v>
      </c>
      <c r="B155" t="s">
        <v>5</v>
      </c>
      <c r="C155">
        <v>69</v>
      </c>
    </row>
    <row r="156" spans="1:3">
      <c r="A156" s="7">
        <v>45391</v>
      </c>
      <c r="B156" t="s">
        <v>1</v>
      </c>
      <c r="C156">
        <v>138</v>
      </c>
    </row>
    <row r="157" spans="1:3">
      <c r="A157" s="7">
        <v>45392</v>
      </c>
      <c r="B157" t="s">
        <v>1</v>
      </c>
      <c r="C157">
        <v>189.2</v>
      </c>
    </row>
    <row r="158" spans="1:3">
      <c r="A158" s="7">
        <v>45392</v>
      </c>
      <c r="B158" t="s">
        <v>9</v>
      </c>
      <c r="C158">
        <v>222.6</v>
      </c>
    </row>
    <row r="159" spans="1:3">
      <c r="A159" s="7">
        <v>45393</v>
      </c>
      <c r="B159" t="s">
        <v>1</v>
      </c>
      <c r="C159">
        <v>353.83</v>
      </c>
    </row>
    <row r="160" spans="1:3">
      <c r="A160" s="7">
        <v>45393</v>
      </c>
      <c r="B160" t="s">
        <v>5</v>
      </c>
      <c r="C160">
        <v>239.4</v>
      </c>
    </row>
    <row r="161" spans="1:3">
      <c r="A161" s="7">
        <v>45394</v>
      </c>
      <c r="B161" t="s">
        <v>1</v>
      </c>
      <c r="C161">
        <v>124.2</v>
      </c>
    </row>
    <row r="162" spans="1:3">
      <c r="A162" s="7">
        <v>45395</v>
      </c>
      <c r="B162" t="s">
        <v>1</v>
      </c>
      <c r="C162">
        <v>202.68</v>
      </c>
    </row>
    <row r="163" spans="1:3">
      <c r="A163" s="7">
        <v>45396</v>
      </c>
      <c r="B163" t="s">
        <v>1</v>
      </c>
      <c r="C163">
        <v>1104.73</v>
      </c>
    </row>
    <row r="164" spans="1:3">
      <c r="A164" s="7">
        <v>45396</v>
      </c>
      <c r="B164" t="s">
        <v>9</v>
      </c>
      <c r="C164">
        <v>84</v>
      </c>
    </row>
    <row r="165" spans="1:3">
      <c r="A165" s="7">
        <v>45397</v>
      </c>
      <c r="B165" t="s">
        <v>1</v>
      </c>
      <c r="C165">
        <v>239.97</v>
      </c>
    </row>
    <row r="166" spans="1:3">
      <c r="A166" s="7">
        <v>45397</v>
      </c>
      <c r="B166" t="s">
        <v>5</v>
      </c>
      <c r="C166">
        <v>232.2</v>
      </c>
    </row>
    <row r="167" spans="1:3">
      <c r="A167" s="7">
        <v>45397</v>
      </c>
      <c r="B167" t="s">
        <v>9</v>
      </c>
      <c r="C167">
        <v>144.19999999999999</v>
      </c>
    </row>
    <row r="168" spans="1:3">
      <c r="A168" s="7">
        <v>45398</v>
      </c>
      <c r="B168" t="s">
        <v>1</v>
      </c>
      <c r="C168">
        <v>648.89</v>
      </c>
    </row>
    <row r="169" spans="1:3">
      <c r="A169" s="7">
        <v>45399</v>
      </c>
      <c r="B169" t="s">
        <v>1</v>
      </c>
      <c r="C169">
        <v>587.69000000000005</v>
      </c>
    </row>
    <row r="170" spans="1:3">
      <c r="A170" s="7">
        <v>45399</v>
      </c>
      <c r="B170" t="s">
        <v>9</v>
      </c>
      <c r="C170">
        <v>80.099999999999994</v>
      </c>
    </row>
    <row r="171" spans="1:3">
      <c r="A171" s="7">
        <v>45400</v>
      </c>
      <c r="B171" t="s">
        <v>1</v>
      </c>
      <c r="C171">
        <v>301.19</v>
      </c>
    </row>
    <row r="172" spans="1:3">
      <c r="A172" s="7">
        <v>45400</v>
      </c>
      <c r="B172" t="s">
        <v>9</v>
      </c>
      <c r="C172">
        <v>236.6</v>
      </c>
    </row>
    <row r="173" spans="1:3">
      <c r="A173" s="7">
        <v>45401</v>
      </c>
      <c r="B173" t="s">
        <v>1</v>
      </c>
      <c r="C173">
        <v>518.19000000000005</v>
      </c>
    </row>
    <row r="174" spans="1:3">
      <c r="A174" s="7">
        <v>45401</v>
      </c>
      <c r="B174" t="s">
        <v>5</v>
      </c>
      <c r="C174">
        <v>189.2</v>
      </c>
    </row>
    <row r="175" spans="1:3">
      <c r="A175" s="7">
        <v>45402</v>
      </c>
      <c r="B175" t="s">
        <v>1</v>
      </c>
      <c r="C175">
        <v>120.2</v>
      </c>
    </row>
    <row r="176" spans="1:3">
      <c r="A176" s="7">
        <v>45402</v>
      </c>
      <c r="B176" t="s">
        <v>5</v>
      </c>
      <c r="C176">
        <v>69</v>
      </c>
    </row>
    <row r="177" spans="1:3">
      <c r="A177" s="7">
        <v>45402</v>
      </c>
      <c r="B177" t="s">
        <v>9</v>
      </c>
      <c r="C177">
        <v>153</v>
      </c>
    </row>
    <row r="178" spans="1:3">
      <c r="A178" s="7">
        <v>45403</v>
      </c>
      <c r="B178" t="s">
        <v>1</v>
      </c>
      <c r="C178">
        <v>412.6</v>
      </c>
    </row>
    <row r="179" spans="1:3">
      <c r="A179" s="7">
        <v>45403</v>
      </c>
      <c r="B179" t="s">
        <v>9</v>
      </c>
      <c r="C179">
        <v>124.2</v>
      </c>
    </row>
    <row r="180" spans="1:3">
      <c r="A180" s="7">
        <v>45404</v>
      </c>
      <c r="B180" t="s">
        <v>1</v>
      </c>
      <c r="C180">
        <v>354.87</v>
      </c>
    </row>
    <row r="181" spans="1:3">
      <c r="A181" s="7">
        <v>45404</v>
      </c>
      <c r="B181" t="s">
        <v>5</v>
      </c>
      <c r="C181">
        <v>258.2</v>
      </c>
    </row>
    <row r="182" spans="1:3">
      <c r="A182" s="7">
        <v>45405</v>
      </c>
      <c r="B182" t="s">
        <v>1</v>
      </c>
      <c r="C182">
        <v>303.60000000000002</v>
      </c>
    </row>
    <row r="183" spans="1:3">
      <c r="A183" s="7">
        <v>45405</v>
      </c>
      <c r="B183" t="s">
        <v>5</v>
      </c>
      <c r="C183">
        <v>64</v>
      </c>
    </row>
    <row r="184" spans="1:3">
      <c r="A184" s="7">
        <v>45405</v>
      </c>
      <c r="B184" t="s">
        <v>9</v>
      </c>
      <c r="C184">
        <v>124.2</v>
      </c>
    </row>
    <row r="185" spans="1:3">
      <c r="A185" s="7">
        <v>45406</v>
      </c>
      <c r="B185" t="s">
        <v>1</v>
      </c>
      <c r="C185">
        <v>495.79</v>
      </c>
    </row>
    <row r="186" spans="1:3">
      <c r="A186" s="7">
        <v>45406</v>
      </c>
      <c r="B186" t="s">
        <v>5</v>
      </c>
      <c r="C186">
        <v>202</v>
      </c>
    </row>
    <row r="187" spans="1:3">
      <c r="A187" s="7">
        <v>45407</v>
      </c>
      <c r="B187" t="s">
        <v>1</v>
      </c>
      <c r="C187">
        <v>428.4</v>
      </c>
    </row>
    <row r="188" spans="1:3">
      <c r="A188" s="7">
        <v>45407</v>
      </c>
      <c r="B188" t="s">
        <v>5</v>
      </c>
      <c r="C188">
        <v>64</v>
      </c>
    </row>
    <row r="189" spans="1:3">
      <c r="A189" s="7">
        <v>45407</v>
      </c>
      <c r="B189" t="s">
        <v>9</v>
      </c>
      <c r="C189">
        <v>317.39999999999998</v>
      </c>
    </row>
    <row r="190" spans="1:3">
      <c r="A190" s="7">
        <v>45408</v>
      </c>
      <c r="B190" t="s">
        <v>1</v>
      </c>
      <c r="C190">
        <v>199.2</v>
      </c>
    </row>
    <row r="191" spans="1:3">
      <c r="A191" s="7">
        <v>45408</v>
      </c>
      <c r="B191" t="s">
        <v>5</v>
      </c>
      <c r="C191">
        <v>581.44000000000005</v>
      </c>
    </row>
    <row r="192" spans="1:3">
      <c r="A192" s="7">
        <v>45408</v>
      </c>
      <c r="B192" t="s">
        <v>9</v>
      </c>
      <c r="C192">
        <v>235.4</v>
      </c>
    </row>
    <row r="193" spans="1:3">
      <c r="A193" s="7">
        <v>45409</v>
      </c>
      <c r="B193" t="s">
        <v>1</v>
      </c>
      <c r="C193">
        <v>386.19</v>
      </c>
    </row>
    <row r="194" spans="1:3">
      <c r="A194" s="7">
        <v>45409</v>
      </c>
      <c r="B194" t="s">
        <v>9</v>
      </c>
      <c r="C194">
        <v>281.17</v>
      </c>
    </row>
    <row r="195" spans="1:3">
      <c r="A195" s="7">
        <v>45411</v>
      </c>
      <c r="B195" t="s">
        <v>1</v>
      </c>
      <c r="C195">
        <v>64</v>
      </c>
    </row>
    <row r="196" spans="1:3">
      <c r="A196" s="7">
        <v>45411</v>
      </c>
      <c r="B196" t="s">
        <v>5</v>
      </c>
      <c r="C196">
        <v>275.39999999999998</v>
      </c>
    </row>
    <row r="197" spans="1:3">
      <c r="A197" s="7">
        <v>45412</v>
      </c>
      <c r="B197" t="s">
        <v>1</v>
      </c>
      <c r="C197">
        <v>180.11</v>
      </c>
    </row>
    <row r="198" spans="1:3">
      <c r="A198" s="7">
        <v>45412</v>
      </c>
      <c r="B198" t="s">
        <v>5</v>
      </c>
      <c r="C198">
        <v>217</v>
      </c>
    </row>
    <row r="199" spans="1:3">
      <c r="A199" s="7">
        <v>45413</v>
      </c>
      <c r="B199" t="s">
        <v>1</v>
      </c>
      <c r="C199">
        <v>129</v>
      </c>
    </row>
    <row r="200" spans="1:3">
      <c r="A200" s="7">
        <v>45413</v>
      </c>
      <c r="B200" t="s">
        <v>5</v>
      </c>
      <c r="C200">
        <v>64</v>
      </c>
    </row>
    <row r="201" spans="1:3">
      <c r="A201" s="7">
        <v>45414</v>
      </c>
      <c r="B201" t="s">
        <v>1</v>
      </c>
      <c r="C201">
        <v>195.78</v>
      </c>
    </row>
    <row r="202" spans="1:3">
      <c r="A202" s="7">
        <v>45415</v>
      </c>
      <c r="B202" t="s">
        <v>1</v>
      </c>
      <c r="C202">
        <v>518.4</v>
      </c>
    </row>
    <row r="203" spans="1:3">
      <c r="A203" s="7">
        <v>45415</v>
      </c>
      <c r="B203" t="s">
        <v>9</v>
      </c>
      <c r="C203">
        <v>263.39999999999998</v>
      </c>
    </row>
    <row r="204" spans="1:3">
      <c r="A204" s="7">
        <v>45416</v>
      </c>
      <c r="B204" t="s">
        <v>1</v>
      </c>
      <c r="C204">
        <v>397.81</v>
      </c>
    </row>
    <row r="205" spans="1:3">
      <c r="A205" s="7">
        <v>45416</v>
      </c>
      <c r="B205" t="s">
        <v>5</v>
      </c>
      <c r="C205">
        <v>348.6</v>
      </c>
    </row>
    <row r="206" spans="1:3">
      <c r="A206" s="7">
        <v>45417</v>
      </c>
      <c r="B206" t="s">
        <v>1</v>
      </c>
      <c r="C206">
        <v>115.2</v>
      </c>
    </row>
    <row r="207" spans="1:3">
      <c r="A207" s="7">
        <v>45417</v>
      </c>
      <c r="B207" t="s">
        <v>5</v>
      </c>
      <c r="C207">
        <v>97</v>
      </c>
    </row>
    <row r="208" spans="1:3">
      <c r="A208" s="7">
        <v>45417</v>
      </c>
      <c r="B208" t="s">
        <v>9</v>
      </c>
      <c r="C208">
        <v>124.97</v>
      </c>
    </row>
    <row r="209" spans="1:3">
      <c r="A209" s="7">
        <v>45418</v>
      </c>
      <c r="B209" t="s">
        <v>5</v>
      </c>
      <c r="C209">
        <v>154.19999999999999</v>
      </c>
    </row>
    <row r="210" spans="1:3">
      <c r="A210" s="7">
        <v>45419</v>
      </c>
      <c r="B210" t="s">
        <v>9</v>
      </c>
      <c r="C210">
        <v>372.09</v>
      </c>
    </row>
    <row r="211" spans="1:3">
      <c r="A211" s="7">
        <v>45420</v>
      </c>
      <c r="B211" t="s">
        <v>1</v>
      </c>
      <c r="C211">
        <v>189.2</v>
      </c>
    </row>
    <row r="212" spans="1:3">
      <c r="A212" s="7">
        <v>45420</v>
      </c>
      <c r="B212" t="s">
        <v>9</v>
      </c>
      <c r="C212">
        <v>173.2</v>
      </c>
    </row>
    <row r="213" spans="1:3">
      <c r="A213" s="7">
        <v>45421</v>
      </c>
      <c r="B213" t="s">
        <v>1</v>
      </c>
      <c r="C213">
        <v>69</v>
      </c>
    </row>
    <row r="214" spans="1:3">
      <c r="A214" s="7">
        <v>45421</v>
      </c>
      <c r="B214" t="s">
        <v>5</v>
      </c>
      <c r="C214">
        <v>69</v>
      </c>
    </row>
    <row r="215" spans="1:3">
      <c r="A215" s="7">
        <v>45422</v>
      </c>
      <c r="B215" t="s">
        <v>1</v>
      </c>
      <c r="C215">
        <v>489.89</v>
      </c>
    </row>
    <row r="216" spans="1:3">
      <c r="A216" s="7">
        <v>45422</v>
      </c>
      <c r="B216" t="s">
        <v>5</v>
      </c>
      <c r="C216">
        <v>124.2</v>
      </c>
    </row>
    <row r="217" spans="1:3">
      <c r="A217" s="7">
        <v>45423</v>
      </c>
      <c r="B217" t="s">
        <v>1</v>
      </c>
      <c r="C217">
        <v>182</v>
      </c>
    </row>
    <row r="218" spans="1:3">
      <c r="A218" s="7">
        <v>45423</v>
      </c>
      <c r="B218" t="s">
        <v>5</v>
      </c>
      <c r="C218">
        <v>118</v>
      </c>
    </row>
    <row r="219" spans="1:3">
      <c r="A219" s="7">
        <v>45423</v>
      </c>
      <c r="B219" t="s">
        <v>9</v>
      </c>
      <c r="C219">
        <v>271.39999999999998</v>
      </c>
    </row>
    <row r="220" spans="1:3">
      <c r="A220" s="7">
        <v>45424</v>
      </c>
      <c r="B220" t="s">
        <v>1</v>
      </c>
      <c r="C220">
        <v>585.59</v>
      </c>
    </row>
    <row r="221" spans="1:3">
      <c r="A221" s="7">
        <v>45424</v>
      </c>
      <c r="B221" t="s">
        <v>5</v>
      </c>
      <c r="C221">
        <v>244.4</v>
      </c>
    </row>
    <row r="222" spans="1:3">
      <c r="A222" s="7">
        <v>45424</v>
      </c>
      <c r="B222" t="s">
        <v>9</v>
      </c>
      <c r="C222">
        <v>156.19999999999999</v>
      </c>
    </row>
    <row r="223" spans="1:3">
      <c r="A223" s="7">
        <v>45425</v>
      </c>
      <c r="B223" t="s">
        <v>1</v>
      </c>
      <c r="C223">
        <v>99</v>
      </c>
    </row>
    <row r="224" spans="1:3">
      <c r="A224" s="7">
        <v>45425</v>
      </c>
      <c r="B224" t="s">
        <v>5</v>
      </c>
      <c r="C224">
        <v>115.2</v>
      </c>
    </row>
    <row r="225" spans="1:3">
      <c r="A225" s="7">
        <v>45426</v>
      </c>
      <c r="B225" t="s">
        <v>1</v>
      </c>
      <c r="C225">
        <v>277.83</v>
      </c>
    </row>
    <row r="226" spans="1:3">
      <c r="A226" s="7">
        <v>45427</v>
      </c>
      <c r="B226" t="s">
        <v>9</v>
      </c>
      <c r="C226">
        <v>62.11</v>
      </c>
    </row>
    <row r="227" spans="1:3">
      <c r="A227" s="7">
        <v>45428</v>
      </c>
      <c r="B227" t="s">
        <v>1</v>
      </c>
      <c r="C227">
        <v>489.47</v>
      </c>
    </row>
    <row r="228" spans="1:3">
      <c r="A228" s="7">
        <v>45428</v>
      </c>
      <c r="B228" t="s">
        <v>5</v>
      </c>
      <c r="C228">
        <v>108</v>
      </c>
    </row>
    <row r="229" spans="1:3">
      <c r="A229" s="7">
        <v>45429</v>
      </c>
      <c r="B229" t="s">
        <v>1</v>
      </c>
      <c r="C229">
        <v>282.41000000000003</v>
      </c>
    </row>
    <row r="230" spans="1:3">
      <c r="A230" s="7">
        <v>45429</v>
      </c>
      <c r="B230" t="s">
        <v>5</v>
      </c>
      <c r="C230">
        <v>153</v>
      </c>
    </row>
    <row r="231" spans="1:3">
      <c r="A231" s="7">
        <v>45429</v>
      </c>
      <c r="B231" t="s">
        <v>9</v>
      </c>
      <c r="C231">
        <v>236</v>
      </c>
    </row>
    <row r="232" spans="1:3">
      <c r="A232" s="7">
        <v>45430</v>
      </c>
      <c r="B232" t="s">
        <v>1</v>
      </c>
      <c r="C232">
        <v>233.99</v>
      </c>
    </row>
    <row r="233" spans="1:3">
      <c r="A233" s="7">
        <v>45430</v>
      </c>
      <c r="B233" t="s">
        <v>5</v>
      </c>
      <c r="C233">
        <v>124.2</v>
      </c>
    </row>
    <row r="234" spans="1:3">
      <c r="A234" s="7">
        <v>45431</v>
      </c>
      <c r="B234" t="s">
        <v>1</v>
      </c>
      <c r="C234">
        <v>138</v>
      </c>
    </row>
    <row r="235" spans="1:3">
      <c r="A235" s="7">
        <v>45431</v>
      </c>
      <c r="B235" t="s">
        <v>5</v>
      </c>
      <c r="C235">
        <v>168</v>
      </c>
    </row>
    <row r="236" spans="1:3">
      <c r="A236" s="7">
        <v>45432</v>
      </c>
      <c r="B236" t="s">
        <v>1</v>
      </c>
      <c r="C236">
        <v>158</v>
      </c>
    </row>
    <row r="237" spans="1:3">
      <c r="A237" s="7">
        <v>45432</v>
      </c>
      <c r="B237" t="s">
        <v>9</v>
      </c>
      <c r="C237">
        <v>124.2</v>
      </c>
    </row>
    <row r="238" spans="1:3">
      <c r="A238" s="7">
        <v>45433</v>
      </c>
      <c r="B238" t="s">
        <v>1</v>
      </c>
      <c r="C238">
        <v>55.2</v>
      </c>
    </row>
    <row r="239" spans="1:3">
      <c r="A239" s="7">
        <v>45433</v>
      </c>
      <c r="B239" t="s">
        <v>9</v>
      </c>
      <c r="C239">
        <v>99</v>
      </c>
    </row>
    <row r="240" spans="1:3">
      <c r="A240" s="7">
        <v>45434</v>
      </c>
      <c r="B240" t="s">
        <v>1</v>
      </c>
      <c r="C240">
        <v>135.83000000000001</v>
      </c>
    </row>
    <row r="241" spans="1:3">
      <c r="A241" s="7">
        <v>45434</v>
      </c>
      <c r="B241" t="s">
        <v>5</v>
      </c>
      <c r="C241">
        <v>151.19999999999999</v>
      </c>
    </row>
    <row r="242" spans="1:3">
      <c r="A242" s="7">
        <v>45434</v>
      </c>
      <c r="B242" t="s">
        <v>9</v>
      </c>
      <c r="C242">
        <v>732.9</v>
      </c>
    </row>
    <row r="243" spans="1:3">
      <c r="A243" s="7">
        <v>45435</v>
      </c>
      <c r="B243" t="s">
        <v>1</v>
      </c>
      <c r="C243">
        <v>69</v>
      </c>
    </row>
    <row r="244" spans="1:3">
      <c r="A244" s="7">
        <v>45435</v>
      </c>
      <c r="B244" t="s">
        <v>5</v>
      </c>
      <c r="C244">
        <v>124.2</v>
      </c>
    </row>
    <row r="245" spans="1:3">
      <c r="A245" s="7">
        <v>45435</v>
      </c>
      <c r="B245" t="s">
        <v>9</v>
      </c>
      <c r="C245">
        <v>223.2</v>
      </c>
    </row>
    <row r="246" spans="1:3">
      <c r="A246" s="7">
        <v>45436</v>
      </c>
      <c r="B246" t="s">
        <v>1</v>
      </c>
      <c r="C246">
        <v>375.23</v>
      </c>
    </row>
    <row r="247" spans="1:3">
      <c r="A247" s="7">
        <v>45436</v>
      </c>
      <c r="B247" t="s">
        <v>9</v>
      </c>
      <c r="C247">
        <v>355.77</v>
      </c>
    </row>
    <row r="248" spans="1:3">
      <c r="A248" s="7">
        <v>45437</v>
      </c>
      <c r="B248" t="s">
        <v>1</v>
      </c>
      <c r="C248">
        <v>164.05</v>
      </c>
    </row>
    <row r="249" spans="1:3">
      <c r="A249" s="7">
        <v>45438</v>
      </c>
      <c r="B249" t="s">
        <v>1</v>
      </c>
      <c r="C249">
        <v>410.99</v>
      </c>
    </row>
    <row r="250" spans="1:3">
      <c r="A250" s="7">
        <v>45438</v>
      </c>
      <c r="B250" t="s">
        <v>9</v>
      </c>
      <c r="C250">
        <v>352.57</v>
      </c>
    </row>
    <row r="251" spans="1:3">
      <c r="A251" s="7">
        <v>45439</v>
      </c>
      <c r="B251" t="s">
        <v>1</v>
      </c>
      <c r="C251">
        <v>407.6</v>
      </c>
    </row>
    <row r="252" spans="1:3">
      <c r="A252" s="7">
        <v>45440</v>
      </c>
      <c r="B252" t="s">
        <v>1</v>
      </c>
      <c r="C252">
        <v>151.19999999999999</v>
      </c>
    </row>
    <row r="253" spans="1:3">
      <c r="A253" s="7">
        <v>45441</v>
      </c>
      <c r="B253" t="s">
        <v>1</v>
      </c>
      <c r="C253">
        <v>293.2</v>
      </c>
    </row>
    <row r="254" spans="1:3">
      <c r="A254" s="7">
        <v>45441</v>
      </c>
      <c r="B254" t="s">
        <v>9</v>
      </c>
      <c r="C254">
        <v>124.2</v>
      </c>
    </row>
    <row r="255" spans="1:3">
      <c r="A255" s="7">
        <v>45442</v>
      </c>
      <c r="B255" t="s">
        <v>5</v>
      </c>
      <c r="C255">
        <v>124.2</v>
      </c>
    </row>
    <row r="256" spans="1:3">
      <c r="A256" s="7">
        <v>45443</v>
      </c>
      <c r="B256" t="s">
        <v>1</v>
      </c>
      <c r="C256">
        <v>283</v>
      </c>
    </row>
    <row r="257" spans="1:3">
      <c r="A257" s="7">
        <v>45443</v>
      </c>
      <c r="B257" t="s">
        <v>5</v>
      </c>
      <c r="C257">
        <v>248.41</v>
      </c>
    </row>
    <row r="258" spans="1:3">
      <c r="A258" s="7">
        <v>45443</v>
      </c>
      <c r="B258" t="s">
        <v>9</v>
      </c>
      <c r="C258">
        <v>180.78</v>
      </c>
    </row>
    <row r="259" spans="1:3">
      <c r="A259" s="7">
        <v>45444</v>
      </c>
      <c r="B259" t="s">
        <v>1</v>
      </c>
      <c r="C259">
        <v>162.43</v>
      </c>
    </row>
    <row r="260" spans="1:3">
      <c r="A260" s="7">
        <v>45444</v>
      </c>
      <c r="B260" t="s">
        <v>9</v>
      </c>
      <c r="C260">
        <v>499.6</v>
      </c>
    </row>
    <row r="261" spans="1:3">
      <c r="A261" s="7">
        <v>45445</v>
      </c>
      <c r="B261" t="s">
        <v>1</v>
      </c>
      <c r="C261">
        <v>253.2</v>
      </c>
    </row>
    <row r="262" spans="1:3">
      <c r="A262" s="7">
        <v>45445</v>
      </c>
      <c r="B262" t="s">
        <v>5</v>
      </c>
      <c r="C262">
        <v>451.31</v>
      </c>
    </row>
    <row r="263" spans="1:3">
      <c r="A263" s="7">
        <v>45445</v>
      </c>
      <c r="B263" t="s">
        <v>9</v>
      </c>
      <c r="C263">
        <v>115.2</v>
      </c>
    </row>
    <row r="264" spans="1:3">
      <c r="A264" s="7">
        <v>45446</v>
      </c>
      <c r="B264" t="s">
        <v>1</v>
      </c>
      <c r="C264">
        <v>263.39999999999998</v>
      </c>
    </row>
    <row r="265" spans="1:3">
      <c r="A265" s="7">
        <v>45446</v>
      </c>
      <c r="B265" t="s">
        <v>5</v>
      </c>
      <c r="C265">
        <v>870.43</v>
      </c>
    </row>
    <row r="266" spans="1:3">
      <c r="A266" s="7">
        <v>45446</v>
      </c>
      <c r="B266" t="s">
        <v>9</v>
      </c>
      <c r="C266">
        <v>69</v>
      </c>
    </row>
    <row r="267" spans="1:3">
      <c r="A267" s="7">
        <v>45447</v>
      </c>
      <c r="B267" t="s">
        <v>1</v>
      </c>
      <c r="C267">
        <v>124.2</v>
      </c>
    </row>
    <row r="268" spans="1:3">
      <c r="A268" s="7">
        <v>45447</v>
      </c>
      <c r="B268" t="s">
        <v>5</v>
      </c>
      <c r="C268">
        <v>190.2</v>
      </c>
    </row>
    <row r="269" spans="1:3">
      <c r="A269" s="7">
        <v>45447</v>
      </c>
      <c r="B269" t="s">
        <v>9</v>
      </c>
      <c r="C269">
        <v>218.41</v>
      </c>
    </row>
    <row r="270" spans="1:3">
      <c r="A270" s="7">
        <v>45448</v>
      </c>
      <c r="B270" t="s">
        <v>1</v>
      </c>
      <c r="C270">
        <v>588.4</v>
      </c>
    </row>
    <row r="271" spans="1:3">
      <c r="A271" s="7">
        <v>45448</v>
      </c>
      <c r="B271" t="s">
        <v>9</v>
      </c>
      <c r="C271">
        <v>124.2</v>
      </c>
    </row>
    <row r="272" spans="1:3">
      <c r="A272" s="7">
        <v>45449</v>
      </c>
      <c r="B272" t="s">
        <v>1</v>
      </c>
      <c r="C272">
        <v>404.8</v>
      </c>
    </row>
    <row r="273" spans="1:3">
      <c r="A273" s="7">
        <v>45449</v>
      </c>
      <c r="B273" t="s">
        <v>5</v>
      </c>
      <c r="C273">
        <v>434.6</v>
      </c>
    </row>
    <row r="274" spans="1:3">
      <c r="A274" s="7">
        <v>45450</v>
      </c>
      <c r="B274" t="s">
        <v>5</v>
      </c>
      <c r="C274">
        <v>678.01</v>
      </c>
    </row>
    <row r="275" spans="1:3">
      <c r="A275" s="7">
        <v>45451</v>
      </c>
      <c r="B275" t="s">
        <v>1</v>
      </c>
      <c r="C275">
        <v>193.2</v>
      </c>
    </row>
    <row r="276" spans="1:3">
      <c r="A276" s="7">
        <v>45451</v>
      </c>
      <c r="B276" t="s">
        <v>5</v>
      </c>
      <c r="C276">
        <v>688.2</v>
      </c>
    </row>
    <row r="277" spans="1:3">
      <c r="A277" s="7">
        <v>45452</v>
      </c>
      <c r="B277" t="s">
        <v>1</v>
      </c>
      <c r="C277">
        <v>357.4</v>
      </c>
    </row>
    <row r="278" spans="1:3">
      <c r="A278" s="7">
        <v>45453</v>
      </c>
      <c r="B278" t="s">
        <v>1</v>
      </c>
      <c r="C278">
        <v>140</v>
      </c>
    </row>
    <row r="279" spans="1:3">
      <c r="A279" s="7">
        <v>45453</v>
      </c>
      <c r="B279" t="s">
        <v>5</v>
      </c>
      <c r="C279">
        <v>124.2</v>
      </c>
    </row>
    <row r="280" spans="1:3">
      <c r="A280" s="7">
        <v>45453</v>
      </c>
      <c r="B280" t="s">
        <v>9</v>
      </c>
      <c r="C280">
        <v>89</v>
      </c>
    </row>
    <row r="281" spans="1:3">
      <c r="A281" s="7">
        <v>45454</v>
      </c>
      <c r="B281" t="s">
        <v>1</v>
      </c>
      <c r="C281">
        <v>494.2</v>
      </c>
    </row>
    <row r="282" spans="1:3">
      <c r="A282" s="7">
        <v>45455</v>
      </c>
      <c r="B282" t="s">
        <v>1</v>
      </c>
      <c r="C282">
        <v>240.63</v>
      </c>
    </row>
    <row r="283" spans="1:3">
      <c r="A283" s="7">
        <v>45455</v>
      </c>
      <c r="B283" t="s">
        <v>9</v>
      </c>
      <c r="C283">
        <v>69</v>
      </c>
    </row>
    <row r="284" spans="1:3">
      <c r="A284" s="7">
        <v>45456</v>
      </c>
      <c r="B284" t="s">
        <v>1</v>
      </c>
      <c r="C284">
        <v>470.72</v>
      </c>
    </row>
    <row r="285" spans="1:3">
      <c r="A285" s="7">
        <v>45456</v>
      </c>
      <c r="B285" t="s">
        <v>5</v>
      </c>
      <c r="C285">
        <v>229.78</v>
      </c>
    </row>
    <row r="286" spans="1:3">
      <c r="A286" s="7">
        <v>45456</v>
      </c>
      <c r="B286" t="s">
        <v>9</v>
      </c>
      <c r="C286">
        <v>259.2</v>
      </c>
    </row>
    <row r="287" spans="1:3">
      <c r="A287" s="7">
        <v>45457</v>
      </c>
      <c r="B287" t="s">
        <v>1</v>
      </c>
      <c r="C287">
        <v>69</v>
      </c>
    </row>
    <row r="288" spans="1:3">
      <c r="A288" s="7">
        <v>45457</v>
      </c>
      <c r="B288" t="s">
        <v>9</v>
      </c>
      <c r="C288">
        <v>301.93</v>
      </c>
    </row>
    <row r="289" spans="1:3">
      <c r="A289" s="7">
        <v>45458</v>
      </c>
      <c r="B289" t="s">
        <v>1</v>
      </c>
      <c r="C289">
        <v>326.2</v>
      </c>
    </row>
    <row r="290" spans="1:3">
      <c r="A290" s="7">
        <v>45458</v>
      </c>
      <c r="B290" t="s">
        <v>5</v>
      </c>
      <c r="C290">
        <v>200.2</v>
      </c>
    </row>
    <row r="291" spans="1:3">
      <c r="A291" s="7">
        <v>45458</v>
      </c>
      <c r="B291" t="s">
        <v>9</v>
      </c>
      <c r="C291">
        <v>69</v>
      </c>
    </row>
    <row r="292" spans="1:3">
      <c r="A292" s="7">
        <v>45459</v>
      </c>
      <c r="B292" t="s">
        <v>1</v>
      </c>
      <c r="C292">
        <v>138</v>
      </c>
    </row>
    <row r="293" spans="1:3">
      <c r="A293" s="7">
        <v>45459</v>
      </c>
      <c r="B293" t="s">
        <v>9</v>
      </c>
      <c r="C293">
        <v>405.8</v>
      </c>
    </row>
    <row r="294" spans="1:3">
      <c r="A294" s="7">
        <v>45460</v>
      </c>
      <c r="B294" t="s">
        <v>1</v>
      </c>
      <c r="C294">
        <v>577</v>
      </c>
    </row>
    <row r="295" spans="1:3">
      <c r="A295" s="7">
        <v>45461</v>
      </c>
      <c r="B295" t="s">
        <v>1</v>
      </c>
      <c r="C295">
        <v>375.7</v>
      </c>
    </row>
    <row r="296" spans="1:3">
      <c r="A296" s="7">
        <v>45461</v>
      </c>
      <c r="B296" t="s">
        <v>5</v>
      </c>
      <c r="C296">
        <v>472.2</v>
      </c>
    </row>
    <row r="297" spans="1:3">
      <c r="A297" s="7">
        <v>45461</v>
      </c>
      <c r="B297" t="s">
        <v>9</v>
      </c>
      <c r="C297">
        <v>149</v>
      </c>
    </row>
    <row r="298" spans="1:3">
      <c r="A298" s="7">
        <v>45462</v>
      </c>
      <c r="B298" t="s">
        <v>1</v>
      </c>
      <c r="C298">
        <v>222.12</v>
      </c>
    </row>
    <row r="299" spans="1:3">
      <c r="A299" s="7">
        <v>45462</v>
      </c>
      <c r="B299" t="s">
        <v>5</v>
      </c>
      <c r="C299">
        <v>240.2</v>
      </c>
    </row>
    <row r="300" spans="1:3">
      <c r="A300" s="7">
        <v>45462</v>
      </c>
      <c r="B300" t="s">
        <v>9</v>
      </c>
      <c r="C300">
        <v>239.4</v>
      </c>
    </row>
    <row r="301" spans="1:3">
      <c r="A301" s="7">
        <v>45463</v>
      </c>
      <c r="B301" t="s">
        <v>1</v>
      </c>
      <c r="C301">
        <v>396.43</v>
      </c>
    </row>
    <row r="302" spans="1:3">
      <c r="A302" s="7">
        <v>45463</v>
      </c>
      <c r="B302" t="s">
        <v>5</v>
      </c>
      <c r="C302">
        <v>317.39999999999998</v>
      </c>
    </row>
    <row r="303" spans="1:3">
      <c r="A303" s="7">
        <v>45464</v>
      </c>
      <c r="B303" t="s">
        <v>1</v>
      </c>
      <c r="C303">
        <v>69</v>
      </c>
    </row>
    <row r="304" spans="1:3">
      <c r="A304" s="7">
        <v>45465</v>
      </c>
      <c r="B304" t="s">
        <v>1</v>
      </c>
      <c r="C304">
        <v>444.4</v>
      </c>
    </row>
    <row r="305" spans="1:3">
      <c r="A305" s="7">
        <v>45465</v>
      </c>
      <c r="B305" t="s">
        <v>9</v>
      </c>
      <c r="C305">
        <v>240.2</v>
      </c>
    </row>
    <row r="306" spans="1:3">
      <c r="A306" s="7">
        <v>45466</v>
      </c>
      <c r="B306" t="s">
        <v>1</v>
      </c>
      <c r="C306">
        <v>298.77999999999997</v>
      </c>
    </row>
    <row r="307" spans="1:3">
      <c r="A307" s="7">
        <v>45466</v>
      </c>
      <c r="B307" t="s">
        <v>5</v>
      </c>
      <c r="C307">
        <v>124.2</v>
      </c>
    </row>
    <row r="308" spans="1:3">
      <c r="A308" s="7">
        <v>45466</v>
      </c>
      <c r="B308" t="s">
        <v>9</v>
      </c>
      <c r="C308">
        <v>140.19999999999999</v>
      </c>
    </row>
    <row r="309" spans="1:3">
      <c r="A309" s="7">
        <v>45467</v>
      </c>
      <c r="B309" t="s">
        <v>1</v>
      </c>
      <c r="C309">
        <v>97.92</v>
      </c>
    </row>
    <row r="310" spans="1:3">
      <c r="A310" s="7">
        <v>45467</v>
      </c>
      <c r="B310" t="s">
        <v>9</v>
      </c>
      <c r="C310">
        <v>387.19</v>
      </c>
    </row>
    <row r="311" spans="1:3">
      <c r="A311" s="7">
        <v>45469</v>
      </c>
      <c r="B311" t="s">
        <v>1</v>
      </c>
      <c r="C311">
        <v>733.4</v>
      </c>
    </row>
    <row r="312" spans="1:3">
      <c r="A312" s="7">
        <v>45470</v>
      </c>
      <c r="B312" t="s">
        <v>1</v>
      </c>
      <c r="C312">
        <v>92</v>
      </c>
    </row>
    <row r="313" spans="1:3">
      <c r="A313" s="7">
        <v>45470</v>
      </c>
      <c r="B313" t="s">
        <v>9</v>
      </c>
      <c r="C313">
        <v>262.56</v>
      </c>
    </row>
    <row r="314" spans="1:3">
      <c r="A314" s="7">
        <v>45471</v>
      </c>
      <c r="B314" t="s">
        <v>1</v>
      </c>
      <c r="C314">
        <v>740.26</v>
      </c>
    </row>
    <row r="315" spans="1:3">
      <c r="A315" s="7">
        <v>45471</v>
      </c>
      <c r="B315" t="s">
        <v>9</v>
      </c>
      <c r="C315">
        <v>69</v>
      </c>
    </row>
    <row r="316" spans="1:3">
      <c r="A316" s="7">
        <v>45472</v>
      </c>
      <c r="B316" t="s">
        <v>1</v>
      </c>
      <c r="C316">
        <v>214.13</v>
      </c>
    </row>
    <row r="317" spans="1:3">
      <c r="A317" s="7">
        <v>45472</v>
      </c>
      <c r="B317" t="s">
        <v>5</v>
      </c>
      <c r="C317">
        <v>178.2</v>
      </c>
    </row>
    <row r="318" spans="1:3">
      <c r="A318" s="7">
        <v>45472</v>
      </c>
      <c r="B318" t="s">
        <v>9</v>
      </c>
      <c r="C318">
        <v>389.01</v>
      </c>
    </row>
    <row r="319" spans="1:3">
      <c r="A319" s="7">
        <v>45473</v>
      </c>
      <c r="B319" t="s">
        <v>1</v>
      </c>
      <c r="C319">
        <v>852.74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FF67-9CCA-45D6-A9C9-862E6DA4E175}">
  <dimension ref="A1:C7"/>
  <sheetViews>
    <sheetView workbookViewId="0">
      <selection activeCell="E21" sqref="E21"/>
    </sheetView>
  </sheetViews>
  <sheetFormatPr defaultRowHeight="14.25"/>
  <cols>
    <col min="2" max="2" width="10" bestFit="1" customWidth="1"/>
    <col min="3" max="3" width="9.5703125" customWidth="1"/>
  </cols>
  <sheetData>
    <row r="1" spans="1:3">
      <c r="A1" t="s">
        <v>26</v>
      </c>
      <c r="B1" t="s">
        <v>27</v>
      </c>
      <c r="C1" t="s">
        <v>28</v>
      </c>
    </row>
    <row r="2" spans="1:3">
      <c r="A2">
        <v>1</v>
      </c>
      <c r="B2" s="7">
        <v>45292</v>
      </c>
      <c r="C2">
        <v>53230.34</v>
      </c>
    </row>
    <row r="3" spans="1:3">
      <c r="A3">
        <v>2</v>
      </c>
      <c r="B3" s="7">
        <v>45323</v>
      </c>
      <c r="C3">
        <v>74454.64</v>
      </c>
    </row>
    <row r="4" spans="1:3">
      <c r="A4">
        <v>3</v>
      </c>
      <c r="B4" s="7">
        <v>45352</v>
      </c>
      <c r="C4">
        <v>97236.39</v>
      </c>
    </row>
    <row r="5" spans="1:3">
      <c r="A5">
        <v>4</v>
      </c>
      <c r="B5" s="7">
        <v>45383</v>
      </c>
      <c r="C5">
        <v>121850.76</v>
      </c>
    </row>
    <row r="6" spans="1:3">
      <c r="A6">
        <v>5</v>
      </c>
      <c r="B6" s="7">
        <v>45413</v>
      </c>
      <c r="C6">
        <v>118468.21</v>
      </c>
    </row>
    <row r="7" spans="1:3">
      <c r="A7">
        <v>6</v>
      </c>
      <c r="B7" s="7">
        <v>45444</v>
      </c>
      <c r="C7">
        <v>138343.79999999999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77DB-14CA-4663-B08A-78C423F9BB2F}">
  <dimension ref="A1:E9"/>
  <sheetViews>
    <sheetView workbookViewId="0">
      <selection activeCell="I18" sqref="I18"/>
    </sheetView>
  </sheetViews>
  <sheetFormatPr defaultRowHeight="14.25"/>
  <cols>
    <col min="1" max="1" width="10" bestFit="1" customWidth="1"/>
    <col min="2" max="2" width="9.5703125" customWidth="1"/>
    <col min="3" max="3" width="17.7109375" customWidth="1"/>
    <col min="4" max="5" width="30.5703125" customWidth="1"/>
  </cols>
  <sheetData>
    <row r="1" spans="1: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>
      <c r="A2" s="7">
        <v>45292</v>
      </c>
      <c r="B2">
        <v>53230.34</v>
      </c>
    </row>
    <row r="3" spans="1:5">
      <c r="A3" s="7">
        <v>45323</v>
      </c>
      <c r="B3">
        <v>74454.64</v>
      </c>
    </row>
    <row r="4" spans="1:5">
      <c r="A4" s="7">
        <v>45352</v>
      </c>
      <c r="B4">
        <v>97236.39</v>
      </c>
    </row>
    <row r="5" spans="1:5">
      <c r="A5" s="7">
        <v>45383</v>
      </c>
      <c r="B5">
        <v>121850.76</v>
      </c>
    </row>
    <row r="6" spans="1:5">
      <c r="A6" s="7">
        <v>45413</v>
      </c>
      <c r="B6">
        <v>118468.21</v>
      </c>
    </row>
    <row r="7" spans="1:5">
      <c r="A7" s="7">
        <v>45444</v>
      </c>
      <c r="B7">
        <v>138343.79999999999</v>
      </c>
      <c r="C7">
        <v>138343.79999999999</v>
      </c>
      <c r="D7" s="8">
        <v>138343.79999999999</v>
      </c>
      <c r="E7" s="8">
        <v>138343.79999999999</v>
      </c>
    </row>
    <row r="8" spans="1:5">
      <c r="A8" s="7">
        <v>45474</v>
      </c>
      <c r="C8">
        <f>_xlfn.FORECAST.ETS(A8,$B$2:$B$7,$A$2:$A$7,1,1)</f>
        <v>155647.70776251992</v>
      </c>
      <c r="D8" s="8">
        <f>C8-_xlfn.FORECAST.ETS.CONFINT(A8,$B$2:$B$7,$A$2:$A$7,0.95,1,1)</f>
        <v>138467.61274282247</v>
      </c>
      <c r="E8" s="8">
        <f>C8+_xlfn.FORECAST.ETS.CONFINT(A8,$B$2:$B$7,$A$2:$A$7,0.95,1,1)</f>
        <v>172827.80278221736</v>
      </c>
    </row>
    <row r="9" spans="1:5">
      <c r="A9" s="7">
        <v>45505</v>
      </c>
      <c r="C9">
        <f>_xlfn.FORECAST.ETS(A9,$B$2:$B$7,$A$2:$A$7,1,1)</f>
        <v>171675.87527305476</v>
      </c>
      <c r="D9" s="8">
        <f>C9-_xlfn.FORECAST.ETS.CONFINT(A9,$B$2:$B$7,$A$2:$A$7,0.95,1,1)</f>
        <v>152460.25579493638</v>
      </c>
      <c r="E9" s="8">
        <f>C9+_xlfn.FORECAST.ETS.CONFINT(A9,$B$2:$B$7,$A$2:$A$7,0.95,1,1)</f>
        <v>190891.49475117313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DANI, AISHA (UG)</dc:creator>
  <cp:keywords/>
  <dc:description/>
  <cp:lastModifiedBy>Aisha Dani</cp:lastModifiedBy>
  <cp:revision/>
  <dcterms:created xsi:type="dcterms:W3CDTF">2025-08-18T12:13:35Z</dcterms:created>
  <dcterms:modified xsi:type="dcterms:W3CDTF">2025-08-18T20:29:39Z</dcterms:modified>
  <cp:category/>
  <cp:contentStatus/>
</cp:coreProperties>
</file>