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9029"/>
  <workbookPr defaultThemeVersion="124226"/>
  <mc:AlternateContent xmlns:mc="http://schemas.openxmlformats.org/markup-compatibility/2006">
    <mc:Choice Requires="x15">
      <x15ac:absPath xmlns:x15ac="http://schemas.microsoft.com/office/spreadsheetml/2010/11/ac" url="C:\Aisha\CAPSTONE\"/>
    </mc:Choice>
  </mc:AlternateContent>
  <xr:revisionPtr revIDLastSave="0" documentId="13_ncr:1_{B0337FBD-739A-485B-B23F-5AB2688B6FA2}" xr6:coauthVersionLast="47" xr6:coauthVersionMax="47" xr10:uidLastSave="{00000000-0000-0000-0000-000000000000}"/>
  <bookViews>
    <workbookView xWindow="-108" yWindow="-108" windowWidth="23256" windowHeight="12456" firstSheet="2" activeTab="6" xr2:uid="{00000000-000D-0000-FFFF-FFFF00000000}"/>
  </bookViews>
  <sheets>
    <sheet name="concave points_worst" sheetId="1" r:id="rId1"/>
    <sheet name="radius_se" sheetId="2" r:id="rId2"/>
    <sheet name="texture_mean" sheetId="3" r:id="rId3"/>
    <sheet name="concave points_se" sheetId="4" r:id="rId4"/>
    <sheet name="radius_mean" sheetId="5" r:id="rId5"/>
    <sheet name="PSI summary " sheetId="6" r:id="rId6"/>
    <sheet name="Model Drift" sheetId="7"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1" i="7" l="1"/>
  <c r="D11" i="7"/>
  <c r="F10" i="7"/>
  <c r="B13" i="7" s="1"/>
  <c r="D10" i="7"/>
  <c r="C7" i="7"/>
  <c r="B7" i="7"/>
  <c r="F12" i="5"/>
  <c r="E12" i="5"/>
  <c r="D12" i="5"/>
  <c r="C12" i="5"/>
  <c r="B12" i="5"/>
  <c r="F12" i="1"/>
  <c r="E12" i="1"/>
  <c r="D12" i="1"/>
  <c r="C12" i="1"/>
  <c r="B12" i="1"/>
  <c r="F12" i="2"/>
  <c r="E12" i="2"/>
  <c r="D12" i="2"/>
  <c r="C12" i="2"/>
  <c r="B12" i="2"/>
  <c r="C12" i="4"/>
  <c r="F12" i="3"/>
  <c r="E12" i="3"/>
  <c r="D12" i="3"/>
  <c r="C12" i="3"/>
  <c r="B12" i="3"/>
  <c r="F12" i="4"/>
  <c r="E12" i="4"/>
  <c r="D12" i="4"/>
  <c r="B12" i="4"/>
</calcChain>
</file>

<file path=xl/sharedStrings.xml><?xml version="1.0" encoding="utf-8"?>
<sst xmlns="http://schemas.openxmlformats.org/spreadsheetml/2006/main" count="116" uniqueCount="32">
  <si>
    <t>Bin</t>
  </si>
  <si>
    <t># Expected</t>
  </si>
  <si>
    <t># Actual</t>
  </si>
  <si>
    <t>% Expected</t>
  </si>
  <si>
    <t>% Actual</t>
  </si>
  <si>
    <t>Index/PSI</t>
  </si>
  <si>
    <t>Variable</t>
  </si>
  <si>
    <t>concave points_worst</t>
  </si>
  <si>
    <t>radius_se</t>
  </si>
  <si>
    <t>texture_mean</t>
  </si>
  <si>
    <t>concave points_se</t>
  </si>
  <si>
    <t>radius_mean</t>
  </si>
  <si>
    <t>Total PSI</t>
  </si>
  <si>
    <t xml:space="preserve">Total </t>
  </si>
  <si>
    <t xml:space="preserve">Chi square for model drift </t>
  </si>
  <si>
    <t xml:space="preserve">Train- build </t>
  </si>
  <si>
    <t xml:space="preserve">Test - new data </t>
  </si>
  <si>
    <t>Benign</t>
  </si>
  <si>
    <t xml:space="preserve">Malignant </t>
  </si>
  <si>
    <t xml:space="preserve">Class 0 </t>
  </si>
  <si>
    <t xml:space="preserve">Class 1 </t>
  </si>
  <si>
    <t xml:space="preserve">Expected </t>
  </si>
  <si>
    <t>target</t>
  </si>
  <si>
    <t>expected(E)</t>
  </si>
  <si>
    <t>actual (O)</t>
  </si>
  <si>
    <t>O-E</t>
  </si>
  <si>
    <t>(O-E)2</t>
  </si>
  <si>
    <t>(O-E)2/E</t>
  </si>
  <si>
    <t>X</t>
  </si>
  <si>
    <t>Since 0.02566 &lt; 3.841, there is no significant shift in the target distribution.</t>
  </si>
  <si>
    <t xml:space="preserve">for future test will be 0, new data will be replaced in my test data set and new chi square will dictate whether the distribution has changed which requires further action. </t>
  </si>
  <si>
    <t>A Chi-Square test was conducted to evaluate whether the distribution of the target variable (malignant vs. benign) had shifted between the training and test datasets. The resulting Chi-Square value was 0.025, which is well below the critical value of 3.841 at the 95% confidence level.
This indicates that there is no statistically significant difference in the target distribution between the two datasets. Therefore, we can be confident that the model is being evaluated on data that reflects the same underlying population as it was trained 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</si>
</sst>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9">
    <xf numFmtId="0" fontId="0" fillId="0" borderId="0" xfId="0"/>
    <xf numFmtId="0" fontId="1" fillId="0" borderId="1" xfId="0" applyFont="1" applyBorder="1" applyAlignment="1">
      <alignment horizontal="center" vertical="top"/>
    </xf>
    <xf numFmtId="0" fontId="0" fillId="0" borderId="0" xfId="0" applyAlignment="1">
      <alignment horizontal="center"/>
    </xf>
    <xf numFmtId="0" fontId="0" fillId="0" borderId="0" xfId="0" applyAlignment="1">
      <alignment horizontal="right"/>
    </xf>
    <xf numFmtId="0" fontId="1" fillId="0" borderId="0" xfId="0" applyFont="1" applyAlignment="1">
      <alignment horizontal="center"/>
    </xf>
    <xf numFmtId="0" fontId="1" fillId="0" borderId="0" xfId="0" applyFont="1" applyAlignment="1">
      <alignment horizontal="left"/>
    </xf>
    <xf numFmtId="0" fontId="0" fillId="0" borderId="0" xfId="0" applyAlignment="1">
      <alignment vertical="center"/>
    </xf>
    <xf numFmtId="0" fontId="0" fillId="0" borderId="0" xfId="0"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2"/>
  <sheetViews>
    <sheetView workbookViewId="0">
      <selection activeCell="F13" sqref="F13"/>
    </sheetView>
  </sheetViews>
  <sheetFormatPr defaultRowHeight="14.4" x14ac:dyDescent="0.3"/>
  <cols>
    <col min="2" max="2" width="18.5546875" customWidth="1"/>
    <col min="3" max="3" width="19.33203125" customWidth="1"/>
    <col min="4" max="4" width="24.21875" customWidth="1"/>
    <col min="5" max="5" width="21.5546875" customWidth="1"/>
    <col min="6" max="6" width="21.88671875" customWidth="1"/>
    <col min="7" max="7" width="25.88671875" customWidth="1"/>
  </cols>
  <sheetData>
    <row r="1" spans="1:7" x14ac:dyDescent="0.3">
      <c r="A1" s="1" t="s">
        <v>0</v>
      </c>
      <c r="B1" s="1" t="s">
        <v>1</v>
      </c>
      <c r="C1" s="1" t="s">
        <v>2</v>
      </c>
      <c r="D1" s="1" t="s">
        <v>3</v>
      </c>
      <c r="E1" s="1" t="s">
        <v>4</v>
      </c>
      <c r="F1" s="1" t="s">
        <v>5</v>
      </c>
      <c r="G1" s="1" t="s">
        <v>6</v>
      </c>
    </row>
    <row r="2" spans="1:7" x14ac:dyDescent="0.3">
      <c r="A2">
        <v>1</v>
      </c>
      <c r="B2">
        <v>51</v>
      </c>
      <c r="C2">
        <v>17</v>
      </c>
      <c r="D2">
        <v>0.12814070351758791</v>
      </c>
      <c r="E2">
        <v>9.9415204678362568E-2</v>
      </c>
      <c r="F2">
        <v>7.2912164180225537E-3</v>
      </c>
      <c r="G2" t="s">
        <v>7</v>
      </c>
    </row>
    <row r="3" spans="1:7" x14ac:dyDescent="0.3">
      <c r="A3">
        <v>2</v>
      </c>
      <c r="B3">
        <v>39</v>
      </c>
      <c r="C3">
        <v>21</v>
      </c>
      <c r="D3">
        <v>9.7989949748743713E-2</v>
      </c>
      <c r="E3">
        <v>0.1228070175438596</v>
      </c>
      <c r="F3">
        <v>5.6024342030960572E-3</v>
      </c>
      <c r="G3" t="s">
        <v>7</v>
      </c>
    </row>
    <row r="4" spans="1:7" x14ac:dyDescent="0.3">
      <c r="A4">
        <v>3</v>
      </c>
      <c r="B4">
        <v>35</v>
      </c>
      <c r="C4">
        <v>16</v>
      </c>
      <c r="D4">
        <v>8.7939698492462318E-2</v>
      </c>
      <c r="E4">
        <v>9.3567251461988299E-2</v>
      </c>
      <c r="F4">
        <v>3.4907209954467629E-4</v>
      </c>
      <c r="G4" t="s">
        <v>7</v>
      </c>
    </row>
    <row r="5" spans="1:7" x14ac:dyDescent="0.3">
      <c r="A5">
        <v>4</v>
      </c>
      <c r="B5">
        <v>43</v>
      </c>
      <c r="C5">
        <v>10</v>
      </c>
      <c r="D5">
        <v>0.10804020100502509</v>
      </c>
      <c r="E5">
        <v>5.8479532163742687E-2</v>
      </c>
      <c r="F5">
        <v>3.0421655555916031E-2</v>
      </c>
      <c r="G5" t="s">
        <v>7</v>
      </c>
    </row>
    <row r="6" spans="1:7" x14ac:dyDescent="0.3">
      <c r="A6">
        <v>5</v>
      </c>
      <c r="B6">
        <v>25</v>
      </c>
      <c r="C6">
        <v>19</v>
      </c>
      <c r="D6">
        <v>6.2814070351758788E-2</v>
      </c>
      <c r="E6">
        <v>0.1111111111111111</v>
      </c>
      <c r="F6">
        <v>2.7546294621117549E-2</v>
      </c>
      <c r="G6" t="s">
        <v>7</v>
      </c>
    </row>
    <row r="7" spans="1:7" x14ac:dyDescent="0.3">
      <c r="A7">
        <v>6</v>
      </c>
      <c r="B7">
        <v>40</v>
      </c>
      <c r="C7">
        <v>18</v>
      </c>
      <c r="D7">
        <v>0.1005025125628141</v>
      </c>
      <c r="E7">
        <v>0.10526315789473679</v>
      </c>
      <c r="F7">
        <v>2.203262486517084E-4</v>
      </c>
      <c r="G7" t="s">
        <v>7</v>
      </c>
    </row>
    <row r="8" spans="1:7" x14ac:dyDescent="0.3">
      <c r="A8">
        <v>7</v>
      </c>
      <c r="B8">
        <v>43</v>
      </c>
      <c r="C8">
        <v>14</v>
      </c>
      <c r="D8">
        <v>0.10804020100502509</v>
      </c>
      <c r="E8">
        <v>8.1871345029239762E-2</v>
      </c>
      <c r="F8">
        <v>7.2580457069721833E-3</v>
      </c>
      <c r="G8" t="s">
        <v>7</v>
      </c>
    </row>
    <row r="9" spans="1:7" x14ac:dyDescent="0.3">
      <c r="A9">
        <v>8</v>
      </c>
      <c r="B9">
        <v>37</v>
      </c>
      <c r="C9">
        <v>19</v>
      </c>
      <c r="D9">
        <v>9.2964824120603015E-2</v>
      </c>
      <c r="E9">
        <v>0.1111111111111111</v>
      </c>
      <c r="F9">
        <v>3.235655637844666E-3</v>
      </c>
      <c r="G9" t="s">
        <v>7</v>
      </c>
    </row>
    <row r="10" spans="1:7" x14ac:dyDescent="0.3">
      <c r="A10">
        <v>9</v>
      </c>
      <c r="B10">
        <v>40</v>
      </c>
      <c r="C10">
        <v>19</v>
      </c>
      <c r="D10">
        <v>0.1005025125628141</v>
      </c>
      <c r="E10">
        <v>0.1111111111111111</v>
      </c>
      <c r="F10">
        <v>1.064551369542911E-3</v>
      </c>
      <c r="G10" t="s">
        <v>7</v>
      </c>
    </row>
    <row r="11" spans="1:7" x14ac:dyDescent="0.3">
      <c r="A11">
        <v>10</v>
      </c>
      <c r="B11">
        <v>45</v>
      </c>
      <c r="C11">
        <v>18</v>
      </c>
      <c r="D11">
        <v>0.11306532663316581</v>
      </c>
      <c r="E11">
        <v>0.10526315789473679</v>
      </c>
      <c r="F11">
        <v>5.5787287786964585E-4</v>
      </c>
      <c r="G11" t="s">
        <v>7</v>
      </c>
    </row>
    <row r="12" spans="1:7" x14ac:dyDescent="0.3">
      <c r="A12" t="s">
        <v>13</v>
      </c>
      <c r="B12">
        <f>SUM(B2:B11)</f>
        <v>398</v>
      </c>
      <c r="C12">
        <f>SUM(C2:C11)</f>
        <v>171</v>
      </c>
      <c r="D12">
        <f>SUM(D2:D11)</f>
        <v>0.99999999999999989</v>
      </c>
      <c r="E12">
        <f>SUM(E2:E11)</f>
        <v>0.99999999999999989</v>
      </c>
      <c r="F12">
        <f>SUM(F2:F11)</f>
        <v>8.3547124738577963E-2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2"/>
  <sheetViews>
    <sheetView workbookViewId="0">
      <selection activeCell="D24" sqref="D24"/>
    </sheetView>
  </sheetViews>
  <sheetFormatPr defaultRowHeight="14.4" x14ac:dyDescent="0.3"/>
  <cols>
    <col min="2" max="2" width="17.6640625" customWidth="1"/>
    <col min="3" max="3" width="21.33203125" customWidth="1"/>
    <col min="4" max="4" width="21.109375" customWidth="1"/>
    <col min="5" max="5" width="18.88671875" customWidth="1"/>
    <col min="6" max="6" width="19.88671875" customWidth="1"/>
    <col min="7" max="7" width="18.109375" customWidth="1"/>
  </cols>
  <sheetData>
    <row r="1" spans="1:7" x14ac:dyDescent="0.3">
      <c r="A1" s="1" t="s">
        <v>0</v>
      </c>
      <c r="B1" s="1" t="s">
        <v>1</v>
      </c>
      <c r="C1" s="1" t="s">
        <v>2</v>
      </c>
      <c r="D1" s="1" t="s">
        <v>3</v>
      </c>
      <c r="E1" s="1" t="s">
        <v>4</v>
      </c>
      <c r="F1" s="1" t="s">
        <v>5</v>
      </c>
      <c r="G1" s="1" t="s">
        <v>6</v>
      </c>
    </row>
    <row r="2" spans="1:7" x14ac:dyDescent="0.3">
      <c r="A2">
        <v>1</v>
      </c>
      <c r="B2">
        <v>40</v>
      </c>
      <c r="C2">
        <v>19</v>
      </c>
      <c r="D2">
        <v>0.1005025125628141</v>
      </c>
      <c r="E2">
        <v>0.1111111111111111</v>
      </c>
      <c r="F2">
        <v>1.064551369542911E-3</v>
      </c>
      <c r="G2" t="s">
        <v>8</v>
      </c>
    </row>
    <row r="3" spans="1:7" x14ac:dyDescent="0.3">
      <c r="A3">
        <v>2</v>
      </c>
      <c r="B3">
        <v>51</v>
      </c>
      <c r="C3">
        <v>12</v>
      </c>
      <c r="D3">
        <v>0.12814070351758791</v>
      </c>
      <c r="E3">
        <v>7.0175438596491224E-2</v>
      </c>
      <c r="F3">
        <v>3.4902655929349831E-2</v>
      </c>
      <c r="G3" t="s">
        <v>8</v>
      </c>
    </row>
    <row r="4" spans="1:7" x14ac:dyDescent="0.3">
      <c r="A4">
        <v>3</v>
      </c>
      <c r="B4">
        <v>32</v>
      </c>
      <c r="C4">
        <v>23</v>
      </c>
      <c r="D4">
        <v>8.0402010050251257E-2</v>
      </c>
      <c r="E4">
        <v>0.13450292397660821</v>
      </c>
      <c r="F4">
        <v>2.7837450077243541E-2</v>
      </c>
      <c r="G4" t="s">
        <v>8</v>
      </c>
    </row>
    <row r="5" spans="1:7" x14ac:dyDescent="0.3">
      <c r="A5">
        <v>4</v>
      </c>
      <c r="B5">
        <v>44</v>
      </c>
      <c r="C5">
        <v>12</v>
      </c>
      <c r="D5">
        <v>0.1105527638190955</v>
      </c>
      <c r="E5">
        <v>7.0175438596491224E-2</v>
      </c>
      <c r="F5">
        <v>1.835127366566211E-2</v>
      </c>
      <c r="G5" t="s">
        <v>8</v>
      </c>
    </row>
    <row r="6" spans="1:7" x14ac:dyDescent="0.3">
      <c r="A6">
        <v>5</v>
      </c>
      <c r="B6">
        <v>35</v>
      </c>
      <c r="C6">
        <v>14</v>
      </c>
      <c r="D6">
        <v>8.7939698492462318E-2</v>
      </c>
      <c r="E6">
        <v>8.1871345029239762E-2</v>
      </c>
      <c r="F6">
        <v>4.3390112723194768E-4</v>
      </c>
      <c r="G6" t="s">
        <v>8</v>
      </c>
    </row>
    <row r="7" spans="1:7" x14ac:dyDescent="0.3">
      <c r="A7">
        <v>6</v>
      </c>
      <c r="B7">
        <v>41</v>
      </c>
      <c r="C7">
        <v>20</v>
      </c>
      <c r="D7">
        <v>0.1030150753768844</v>
      </c>
      <c r="E7">
        <v>0.1169590643274854</v>
      </c>
      <c r="F7">
        <v>1.770170651418737E-3</v>
      </c>
      <c r="G7" t="s">
        <v>8</v>
      </c>
    </row>
    <row r="8" spans="1:7" x14ac:dyDescent="0.3">
      <c r="A8">
        <v>7</v>
      </c>
      <c r="B8">
        <v>37</v>
      </c>
      <c r="C8">
        <v>21</v>
      </c>
      <c r="D8">
        <v>9.2964824120603015E-2</v>
      </c>
      <c r="E8">
        <v>0.1228070175438596</v>
      </c>
      <c r="F8">
        <v>8.3078569736348817E-3</v>
      </c>
      <c r="G8" t="s">
        <v>8</v>
      </c>
    </row>
    <row r="9" spans="1:7" x14ac:dyDescent="0.3">
      <c r="A9">
        <v>8</v>
      </c>
      <c r="B9">
        <v>35</v>
      </c>
      <c r="C9">
        <v>11</v>
      </c>
      <c r="D9">
        <v>8.7939698492462318E-2</v>
      </c>
      <c r="E9">
        <v>6.4327485380116955E-2</v>
      </c>
      <c r="F9">
        <v>7.3826970265683627E-3</v>
      </c>
      <c r="G9" t="s">
        <v>8</v>
      </c>
    </row>
    <row r="10" spans="1:7" x14ac:dyDescent="0.3">
      <c r="A10">
        <v>9</v>
      </c>
      <c r="B10">
        <v>40</v>
      </c>
      <c r="C10">
        <v>20</v>
      </c>
      <c r="D10">
        <v>0.1005025125628141</v>
      </c>
      <c r="E10">
        <v>0.1169590643274854</v>
      </c>
      <c r="F10">
        <v>2.4954923801529891E-3</v>
      </c>
      <c r="G10" t="s">
        <v>8</v>
      </c>
    </row>
    <row r="11" spans="1:7" x14ac:dyDescent="0.3">
      <c r="A11">
        <v>10</v>
      </c>
      <c r="B11">
        <v>43</v>
      </c>
      <c r="C11">
        <v>16</v>
      </c>
      <c r="D11">
        <v>0.10804020100502509</v>
      </c>
      <c r="E11">
        <v>9.3567251461988299E-2</v>
      </c>
      <c r="F11">
        <v>2.0815422213688812E-3</v>
      </c>
      <c r="G11" t="s">
        <v>8</v>
      </c>
    </row>
    <row r="12" spans="1:7" x14ac:dyDescent="0.3">
      <c r="A12" t="s">
        <v>13</v>
      </c>
      <c r="B12">
        <f>SUM(B2:B11)</f>
        <v>398</v>
      </c>
      <c r="C12">
        <f>SUM(C2:C11)</f>
        <v>168</v>
      </c>
      <c r="D12">
        <f>SUM(D2:D11)</f>
        <v>1</v>
      </c>
      <c r="E12">
        <f>SUM(E2:E11)</f>
        <v>0.98245614035087714</v>
      </c>
      <c r="F12">
        <f>SUM(F2:F11)</f>
        <v>0.10462759142217422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2"/>
  <sheetViews>
    <sheetView workbookViewId="0">
      <selection activeCell="C12" sqref="C12"/>
    </sheetView>
  </sheetViews>
  <sheetFormatPr defaultRowHeight="14.4" x14ac:dyDescent="0.3"/>
  <cols>
    <col min="2" max="2" width="20.88671875" customWidth="1"/>
    <col min="3" max="3" width="17.5546875" customWidth="1"/>
    <col min="4" max="4" width="20.77734375" customWidth="1"/>
    <col min="5" max="5" width="17.109375" customWidth="1"/>
    <col min="6" max="6" width="26.44140625" customWidth="1"/>
    <col min="7" max="7" width="19.6640625" customWidth="1"/>
  </cols>
  <sheetData>
    <row r="1" spans="1:7" x14ac:dyDescent="0.3">
      <c r="A1" s="1" t="s">
        <v>0</v>
      </c>
      <c r="B1" s="1" t="s">
        <v>1</v>
      </c>
      <c r="C1" s="1" t="s">
        <v>2</v>
      </c>
      <c r="D1" s="1" t="s">
        <v>3</v>
      </c>
      <c r="E1" s="1" t="s">
        <v>4</v>
      </c>
      <c r="F1" s="1" t="s">
        <v>5</v>
      </c>
      <c r="G1" s="1" t="s">
        <v>6</v>
      </c>
    </row>
    <row r="2" spans="1:7" x14ac:dyDescent="0.3">
      <c r="A2">
        <v>1</v>
      </c>
      <c r="B2">
        <v>43</v>
      </c>
      <c r="C2">
        <v>14</v>
      </c>
      <c r="D2">
        <v>0.10804020100502509</v>
      </c>
      <c r="E2">
        <v>8.1871345029239762E-2</v>
      </c>
      <c r="F2">
        <v>7.2580457069721833E-3</v>
      </c>
      <c r="G2" t="s">
        <v>9</v>
      </c>
    </row>
    <row r="3" spans="1:7" x14ac:dyDescent="0.3">
      <c r="A3">
        <v>2</v>
      </c>
      <c r="B3">
        <v>37</v>
      </c>
      <c r="C3">
        <v>19</v>
      </c>
      <c r="D3">
        <v>9.2964824120603015E-2</v>
      </c>
      <c r="E3">
        <v>0.1111111111111111</v>
      </c>
      <c r="F3">
        <v>3.235655637844666E-3</v>
      </c>
      <c r="G3" t="s">
        <v>9</v>
      </c>
    </row>
    <row r="4" spans="1:7" x14ac:dyDescent="0.3">
      <c r="A4">
        <v>3</v>
      </c>
      <c r="B4">
        <v>48</v>
      </c>
      <c r="C4">
        <v>11</v>
      </c>
      <c r="D4">
        <v>0.12060301507537689</v>
      </c>
      <c r="E4">
        <v>6.4327485380116955E-2</v>
      </c>
      <c r="F4">
        <v>3.5370143379547657E-2</v>
      </c>
      <c r="G4" t="s">
        <v>9</v>
      </c>
    </row>
    <row r="5" spans="1:7" x14ac:dyDescent="0.3">
      <c r="A5">
        <v>4</v>
      </c>
      <c r="B5">
        <v>32</v>
      </c>
      <c r="C5">
        <v>25</v>
      </c>
      <c r="D5">
        <v>8.0402010050251257E-2</v>
      </c>
      <c r="E5">
        <v>0.14619883040935669</v>
      </c>
      <c r="F5">
        <v>3.9341785604446608E-2</v>
      </c>
      <c r="G5" t="s">
        <v>9</v>
      </c>
    </row>
    <row r="6" spans="1:7" x14ac:dyDescent="0.3">
      <c r="A6">
        <v>5</v>
      </c>
      <c r="B6">
        <v>34</v>
      </c>
      <c r="C6">
        <v>20</v>
      </c>
      <c r="D6">
        <v>8.5427135678391955E-2</v>
      </c>
      <c r="E6">
        <v>0.1169590643274854</v>
      </c>
      <c r="F6">
        <v>9.9060769388797428E-3</v>
      </c>
      <c r="G6" t="s">
        <v>9</v>
      </c>
    </row>
    <row r="7" spans="1:7" x14ac:dyDescent="0.3">
      <c r="A7">
        <v>6</v>
      </c>
      <c r="B7">
        <v>41</v>
      </c>
      <c r="C7">
        <v>18</v>
      </c>
      <c r="D7">
        <v>0.1030150753768844</v>
      </c>
      <c r="E7">
        <v>0.10526315789473679</v>
      </c>
      <c r="F7">
        <v>4.8531920067678817E-5</v>
      </c>
      <c r="G7" t="s">
        <v>9</v>
      </c>
    </row>
    <row r="8" spans="1:7" x14ac:dyDescent="0.3">
      <c r="A8">
        <v>7</v>
      </c>
      <c r="B8">
        <v>42</v>
      </c>
      <c r="C8">
        <v>20</v>
      </c>
      <c r="D8">
        <v>0.1055276381909548</v>
      </c>
      <c r="E8">
        <v>0.1169590643274854</v>
      </c>
      <c r="F8">
        <v>1.175734799035639E-3</v>
      </c>
      <c r="G8" t="s">
        <v>9</v>
      </c>
    </row>
    <row r="9" spans="1:7" x14ac:dyDescent="0.3">
      <c r="A9">
        <v>8</v>
      </c>
      <c r="B9">
        <v>32</v>
      </c>
      <c r="C9">
        <v>13</v>
      </c>
      <c r="D9">
        <v>8.0402010050251257E-2</v>
      </c>
      <c r="E9">
        <v>7.6023391812865493E-2</v>
      </c>
      <c r="F9">
        <v>2.4519428684079478E-4</v>
      </c>
      <c r="G9" t="s">
        <v>9</v>
      </c>
    </row>
    <row r="10" spans="1:7" x14ac:dyDescent="0.3">
      <c r="A10">
        <v>9</v>
      </c>
      <c r="B10">
        <v>47</v>
      </c>
      <c r="C10">
        <v>14</v>
      </c>
      <c r="D10">
        <v>0.1180904522613065</v>
      </c>
      <c r="E10">
        <v>8.1871345029239762E-2</v>
      </c>
      <c r="F10">
        <v>1.3267125017875929E-2</v>
      </c>
      <c r="G10" t="s">
        <v>9</v>
      </c>
    </row>
    <row r="11" spans="1:7" x14ac:dyDescent="0.3">
      <c r="A11">
        <v>10</v>
      </c>
      <c r="B11">
        <v>42</v>
      </c>
      <c r="C11">
        <v>17</v>
      </c>
      <c r="D11">
        <v>0.1055276381909548</v>
      </c>
      <c r="E11">
        <v>9.9415204678362568E-2</v>
      </c>
      <c r="F11">
        <v>3.6471561587580808E-4</v>
      </c>
      <c r="G11" t="s">
        <v>9</v>
      </c>
    </row>
    <row r="12" spans="1:7" x14ac:dyDescent="0.3">
      <c r="A12" t="s">
        <v>13</v>
      </c>
      <c r="B12">
        <f>SUM(B2:B11)</f>
        <v>398</v>
      </c>
      <c r="C12">
        <f>SUM(C2:C11)</f>
        <v>171</v>
      </c>
      <c r="D12">
        <f>SUM(D2:D11)</f>
        <v>1</v>
      </c>
      <c r="E12">
        <f>SUM(E2:E11)</f>
        <v>1</v>
      </c>
      <c r="F12">
        <f>SUM(F2:F11)</f>
        <v>0.11021300890738671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12"/>
  <sheetViews>
    <sheetView workbookViewId="0">
      <selection activeCell="C22" sqref="C22"/>
    </sheetView>
  </sheetViews>
  <sheetFormatPr defaultRowHeight="14.4" x14ac:dyDescent="0.3"/>
  <cols>
    <col min="2" max="2" width="27.21875" customWidth="1"/>
    <col min="3" max="3" width="27.6640625" customWidth="1"/>
    <col min="4" max="4" width="32.88671875" customWidth="1"/>
    <col min="5" max="5" width="24.109375" customWidth="1"/>
    <col min="6" max="6" width="25.33203125" customWidth="1"/>
    <col min="7" max="7" width="27.21875" customWidth="1"/>
  </cols>
  <sheetData>
    <row r="1" spans="1:7" x14ac:dyDescent="0.3">
      <c r="A1" s="1" t="s">
        <v>0</v>
      </c>
      <c r="B1" s="1" t="s">
        <v>1</v>
      </c>
      <c r="C1" s="1" t="s">
        <v>2</v>
      </c>
      <c r="D1" s="1" t="s">
        <v>3</v>
      </c>
      <c r="E1" s="1" t="s">
        <v>4</v>
      </c>
      <c r="F1" s="1" t="s">
        <v>5</v>
      </c>
      <c r="G1" s="1" t="s">
        <v>6</v>
      </c>
    </row>
    <row r="2" spans="1:7" x14ac:dyDescent="0.3">
      <c r="A2">
        <v>1</v>
      </c>
      <c r="B2">
        <v>43</v>
      </c>
      <c r="C2">
        <v>19</v>
      </c>
      <c r="D2">
        <v>0.10804020100502509</v>
      </c>
      <c r="E2">
        <v>0.1111111111111111</v>
      </c>
      <c r="F2">
        <v>8.6069356449250249E-5</v>
      </c>
      <c r="G2" t="s">
        <v>10</v>
      </c>
    </row>
    <row r="3" spans="1:7" x14ac:dyDescent="0.3">
      <c r="A3">
        <v>2</v>
      </c>
      <c r="B3">
        <v>40</v>
      </c>
      <c r="C3">
        <v>12</v>
      </c>
      <c r="D3">
        <v>0.1005025125628141</v>
      </c>
      <c r="E3">
        <v>7.0175438596491224E-2</v>
      </c>
      <c r="F3">
        <v>1.089301051813369E-2</v>
      </c>
      <c r="G3" t="s">
        <v>10</v>
      </c>
    </row>
    <row r="4" spans="1:7" x14ac:dyDescent="0.3">
      <c r="A4">
        <v>3</v>
      </c>
      <c r="B4">
        <v>36</v>
      </c>
      <c r="C4">
        <v>20</v>
      </c>
      <c r="D4">
        <v>9.0452261306532666E-2</v>
      </c>
      <c r="E4">
        <v>0.1169590643274854</v>
      </c>
      <c r="F4">
        <v>6.8122956613315723E-3</v>
      </c>
      <c r="G4" t="s">
        <v>10</v>
      </c>
    </row>
    <row r="5" spans="1:7" x14ac:dyDescent="0.3">
      <c r="A5">
        <v>4</v>
      </c>
      <c r="B5">
        <v>34</v>
      </c>
      <c r="C5">
        <v>15</v>
      </c>
      <c r="D5">
        <v>8.5427135678391955E-2</v>
      </c>
      <c r="E5">
        <v>8.771929824561403E-2</v>
      </c>
      <c r="F5">
        <v>6.0692167589128841E-5</v>
      </c>
      <c r="G5" t="s">
        <v>10</v>
      </c>
    </row>
    <row r="6" spans="1:7" x14ac:dyDescent="0.3">
      <c r="A6">
        <v>5</v>
      </c>
      <c r="B6">
        <v>47</v>
      </c>
      <c r="C6">
        <v>19</v>
      </c>
      <c r="D6">
        <v>0.1180904522613065</v>
      </c>
      <c r="E6">
        <v>0.1111111111111111</v>
      </c>
      <c r="F6">
        <v>4.2518267561306812E-4</v>
      </c>
      <c r="G6" t="s">
        <v>10</v>
      </c>
    </row>
    <row r="7" spans="1:7" x14ac:dyDescent="0.3">
      <c r="A7">
        <v>6</v>
      </c>
      <c r="B7">
        <v>32</v>
      </c>
      <c r="C7">
        <v>7</v>
      </c>
      <c r="D7">
        <v>8.0402010050251257E-2</v>
      </c>
      <c r="E7">
        <v>4.0935672514619881E-2</v>
      </c>
      <c r="F7">
        <v>2.664125012679831E-2</v>
      </c>
      <c r="G7" t="s">
        <v>10</v>
      </c>
    </row>
    <row r="8" spans="1:7" x14ac:dyDescent="0.3">
      <c r="A8">
        <v>7</v>
      </c>
      <c r="B8">
        <v>51</v>
      </c>
      <c r="C8">
        <v>21</v>
      </c>
      <c r="D8">
        <v>0.12814070351758791</v>
      </c>
      <c r="E8">
        <v>0.1228070175438596</v>
      </c>
      <c r="F8">
        <v>2.2676030558556521E-4</v>
      </c>
      <c r="G8" t="s">
        <v>10</v>
      </c>
    </row>
    <row r="9" spans="1:7" x14ac:dyDescent="0.3">
      <c r="A9">
        <v>8</v>
      </c>
      <c r="B9">
        <v>37</v>
      </c>
      <c r="C9">
        <v>22</v>
      </c>
      <c r="D9">
        <v>9.2964824120603015E-2</v>
      </c>
      <c r="E9">
        <v>0.12865497076023391</v>
      </c>
      <c r="F9">
        <v>1.1596192240228431E-2</v>
      </c>
      <c r="G9" t="s">
        <v>10</v>
      </c>
    </row>
    <row r="10" spans="1:7" x14ac:dyDescent="0.3">
      <c r="A10">
        <v>9</v>
      </c>
      <c r="B10">
        <v>40</v>
      </c>
      <c r="C10">
        <v>19</v>
      </c>
      <c r="D10">
        <v>0.1005025125628141</v>
      </c>
      <c r="E10">
        <v>0.1111111111111111</v>
      </c>
      <c r="F10">
        <v>1.064551369542911E-3</v>
      </c>
      <c r="G10" t="s">
        <v>10</v>
      </c>
    </row>
    <row r="11" spans="1:7" x14ac:dyDescent="0.3">
      <c r="A11">
        <v>10</v>
      </c>
      <c r="B11">
        <v>38</v>
      </c>
      <c r="C11">
        <v>14</v>
      </c>
      <c r="D11">
        <v>9.5477386934673364E-2</v>
      </c>
      <c r="E11">
        <v>8.1871345029239762E-2</v>
      </c>
      <c r="F11">
        <v>2.0917980709244679E-3</v>
      </c>
      <c r="G11" t="s">
        <v>10</v>
      </c>
    </row>
    <row r="12" spans="1:7" x14ac:dyDescent="0.3">
      <c r="A12" s="3" t="s">
        <v>13</v>
      </c>
      <c r="B12">
        <f>SUM(B2:B11)</f>
        <v>398</v>
      </c>
      <c r="C12">
        <f>SUM(C2:C11)</f>
        <v>168</v>
      </c>
      <c r="D12">
        <f>SUM(D2:D11)</f>
        <v>0.99999999999999989</v>
      </c>
      <c r="E12">
        <f>SUM(E2:E11)</f>
        <v>0.98245614035087703</v>
      </c>
      <c r="F12">
        <f>SUM(F2:F11)</f>
        <v>5.9897802492196395E-2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12"/>
  <sheetViews>
    <sheetView workbookViewId="0">
      <selection activeCell="D23" sqref="D23"/>
    </sheetView>
  </sheetViews>
  <sheetFormatPr defaultRowHeight="14.4" x14ac:dyDescent="0.3"/>
  <cols>
    <col min="2" max="2" width="25.77734375" customWidth="1"/>
    <col min="3" max="3" width="21.109375" customWidth="1"/>
    <col min="4" max="4" width="26.109375" customWidth="1"/>
    <col min="5" max="5" width="27.5546875" customWidth="1"/>
    <col min="6" max="6" width="34" customWidth="1"/>
    <col min="7" max="7" width="28.33203125" customWidth="1"/>
  </cols>
  <sheetData>
    <row r="1" spans="1:7" x14ac:dyDescent="0.3">
      <c r="A1" s="1" t="s">
        <v>0</v>
      </c>
      <c r="B1" s="1" t="s">
        <v>1</v>
      </c>
      <c r="C1" s="1" t="s">
        <v>2</v>
      </c>
      <c r="D1" s="1" t="s">
        <v>3</v>
      </c>
      <c r="E1" s="1" t="s">
        <v>4</v>
      </c>
      <c r="F1" s="1" t="s">
        <v>5</v>
      </c>
      <c r="G1" s="1" t="s">
        <v>6</v>
      </c>
    </row>
    <row r="2" spans="1:7" x14ac:dyDescent="0.3">
      <c r="A2">
        <v>1</v>
      </c>
      <c r="B2">
        <v>46</v>
      </c>
      <c r="C2">
        <v>21</v>
      </c>
      <c r="D2">
        <v>0.1155778894472362</v>
      </c>
      <c r="E2">
        <v>0.1228070175438596</v>
      </c>
      <c r="F2">
        <v>4.3858751488324758E-4</v>
      </c>
      <c r="G2" t="s">
        <v>11</v>
      </c>
    </row>
    <row r="3" spans="1:7" x14ac:dyDescent="0.3">
      <c r="A3">
        <v>2</v>
      </c>
      <c r="B3">
        <v>40</v>
      </c>
      <c r="C3">
        <v>15</v>
      </c>
      <c r="D3">
        <v>0.1005025125628141</v>
      </c>
      <c r="E3">
        <v>8.771929824561403E-2</v>
      </c>
      <c r="F3">
        <v>1.7390387563556849E-3</v>
      </c>
      <c r="G3" t="s">
        <v>11</v>
      </c>
    </row>
    <row r="4" spans="1:7" x14ac:dyDescent="0.3">
      <c r="A4">
        <v>3</v>
      </c>
      <c r="B4">
        <v>31</v>
      </c>
      <c r="C4">
        <v>19</v>
      </c>
      <c r="D4">
        <v>7.7889447236180909E-2</v>
      </c>
      <c r="E4">
        <v>0.1111111111111111</v>
      </c>
      <c r="F4">
        <v>1.180167129874527E-2</v>
      </c>
      <c r="G4" t="s">
        <v>11</v>
      </c>
    </row>
    <row r="5" spans="1:7" x14ac:dyDescent="0.3">
      <c r="A5">
        <v>4</v>
      </c>
      <c r="B5">
        <v>40</v>
      </c>
      <c r="C5">
        <v>16</v>
      </c>
      <c r="D5">
        <v>0.1005025125628141</v>
      </c>
      <c r="E5">
        <v>9.3567251461988299E-2</v>
      </c>
      <c r="F5">
        <v>4.9588700255079733E-4</v>
      </c>
      <c r="G5" t="s">
        <v>11</v>
      </c>
    </row>
    <row r="6" spans="1:7" x14ac:dyDescent="0.3">
      <c r="A6">
        <v>5</v>
      </c>
      <c r="B6">
        <v>39</v>
      </c>
      <c r="C6">
        <v>18</v>
      </c>
      <c r="D6">
        <v>9.7989949748743713E-2</v>
      </c>
      <c r="E6">
        <v>0.10526315789473679</v>
      </c>
      <c r="F6">
        <v>5.2075123382124889E-4</v>
      </c>
      <c r="G6" t="s">
        <v>11</v>
      </c>
    </row>
    <row r="7" spans="1:7" x14ac:dyDescent="0.3">
      <c r="A7">
        <v>6</v>
      </c>
      <c r="B7">
        <v>40</v>
      </c>
      <c r="C7">
        <v>15</v>
      </c>
      <c r="D7">
        <v>0.1005025125628141</v>
      </c>
      <c r="E7">
        <v>8.771929824561403E-2</v>
      </c>
      <c r="F7">
        <v>1.7390387563556849E-3</v>
      </c>
      <c r="G7" t="s">
        <v>11</v>
      </c>
    </row>
    <row r="8" spans="1:7" x14ac:dyDescent="0.3">
      <c r="A8">
        <v>7</v>
      </c>
      <c r="B8">
        <v>43</v>
      </c>
      <c r="C8">
        <v>12</v>
      </c>
      <c r="D8">
        <v>0.10804020100502509</v>
      </c>
      <c r="E8">
        <v>7.0175438596491224E-2</v>
      </c>
      <c r="F8">
        <v>1.6338834951482441E-2</v>
      </c>
      <c r="G8" t="s">
        <v>11</v>
      </c>
    </row>
    <row r="9" spans="1:7" x14ac:dyDescent="0.3">
      <c r="A9">
        <v>8</v>
      </c>
      <c r="B9">
        <v>45</v>
      </c>
      <c r="C9">
        <v>19</v>
      </c>
      <c r="D9">
        <v>0.11306532663316581</v>
      </c>
      <c r="E9">
        <v>0.1111111111111111</v>
      </c>
      <c r="F9">
        <v>3.4071868440734608E-5</v>
      </c>
      <c r="G9" t="s">
        <v>11</v>
      </c>
    </row>
    <row r="10" spans="1:7" x14ac:dyDescent="0.3">
      <c r="A10">
        <v>9</v>
      </c>
      <c r="B10">
        <v>39</v>
      </c>
      <c r="C10">
        <v>11</v>
      </c>
      <c r="D10">
        <v>9.7989949748743713E-2</v>
      </c>
      <c r="E10">
        <v>6.4327485380116955E-2</v>
      </c>
      <c r="F10">
        <v>1.4167788138689061E-2</v>
      </c>
      <c r="G10" t="s">
        <v>11</v>
      </c>
    </row>
    <row r="11" spans="1:7" x14ac:dyDescent="0.3">
      <c r="A11">
        <v>10</v>
      </c>
      <c r="B11">
        <v>35</v>
      </c>
      <c r="C11">
        <v>24</v>
      </c>
      <c r="D11">
        <v>8.7939698492462318E-2</v>
      </c>
      <c r="E11">
        <v>0.14035087719298239</v>
      </c>
      <c r="F11">
        <v>2.4501922982206121E-2</v>
      </c>
      <c r="G11" t="s">
        <v>11</v>
      </c>
    </row>
    <row r="12" spans="1:7" x14ac:dyDescent="0.3">
      <c r="A12" t="s">
        <v>13</v>
      </c>
      <c r="B12">
        <f>SUM(B2:B11)</f>
        <v>398</v>
      </c>
      <c r="C12">
        <f>SUM(C2:C11)</f>
        <v>170</v>
      </c>
      <c r="D12">
        <f>SUM(D2:D11)</f>
        <v>1.0000000000000002</v>
      </c>
      <c r="E12">
        <f>SUM(E2:E11)</f>
        <v>0.99415204678362579</v>
      </c>
      <c r="F12">
        <f>SUM(F2:F11)</f>
        <v>7.1777592503530288E-2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6"/>
  <sheetViews>
    <sheetView workbookViewId="0">
      <selection activeCell="B13" sqref="B13"/>
    </sheetView>
  </sheetViews>
  <sheetFormatPr defaultRowHeight="14.4" x14ac:dyDescent="0.3"/>
  <cols>
    <col min="1" max="1" width="19.77734375" customWidth="1"/>
    <col min="2" max="2" width="35.21875" customWidth="1"/>
  </cols>
  <sheetData>
    <row r="1" spans="1:2" x14ac:dyDescent="0.3">
      <c r="A1" s="1" t="s">
        <v>6</v>
      </c>
      <c r="B1" s="1" t="s">
        <v>12</v>
      </c>
    </row>
    <row r="2" spans="1:2" x14ac:dyDescent="0.3">
      <c r="A2" t="s">
        <v>7</v>
      </c>
      <c r="B2">
        <v>8.3547124738577963E-2</v>
      </c>
    </row>
    <row r="3" spans="1:2" x14ac:dyDescent="0.3">
      <c r="A3" t="s">
        <v>8</v>
      </c>
      <c r="B3">
        <v>0.1046275914221742</v>
      </c>
    </row>
    <row r="4" spans="1:2" x14ac:dyDescent="0.3">
      <c r="A4" t="s">
        <v>9</v>
      </c>
      <c r="B4">
        <v>0.11021300890738669</v>
      </c>
    </row>
    <row r="5" spans="1:2" x14ac:dyDescent="0.3">
      <c r="A5" t="s">
        <v>10</v>
      </c>
      <c r="B5">
        <v>5.9897802492196388E-2</v>
      </c>
    </row>
    <row r="6" spans="1:2" x14ac:dyDescent="0.3">
      <c r="A6" t="s">
        <v>11</v>
      </c>
      <c r="B6">
        <v>7.1777592503530288E-2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B6701A-46F4-4EC5-AC29-8D36F10718F4}">
  <dimension ref="A1:J15"/>
  <sheetViews>
    <sheetView tabSelected="1" workbookViewId="0">
      <selection activeCell="B19" sqref="B19"/>
    </sheetView>
  </sheetViews>
  <sheetFormatPr defaultRowHeight="14.4" x14ac:dyDescent="0.3"/>
  <cols>
    <col min="1" max="1" width="37.88671875" customWidth="1"/>
    <col min="2" max="2" width="35.33203125" customWidth="1"/>
    <col min="3" max="3" width="24.44140625" customWidth="1"/>
  </cols>
  <sheetData>
    <row r="1" spans="1:10" x14ac:dyDescent="0.3">
      <c r="A1" s="4" t="s">
        <v>14</v>
      </c>
      <c r="B1" s="4"/>
      <c r="C1" s="5"/>
      <c r="D1" s="5"/>
      <c r="E1" s="5"/>
      <c r="F1" s="5"/>
      <c r="G1" s="5"/>
      <c r="H1" s="5"/>
      <c r="I1" s="5"/>
      <c r="J1" s="5"/>
    </row>
    <row r="2" spans="1:10" x14ac:dyDescent="0.3">
      <c r="B2" s="6" t="s">
        <v>15</v>
      </c>
      <c r="C2" t="s">
        <v>16</v>
      </c>
    </row>
    <row r="3" spans="1:10" x14ac:dyDescent="0.3">
      <c r="A3" t="s">
        <v>17</v>
      </c>
      <c r="B3">
        <v>249</v>
      </c>
      <c r="C3">
        <v>108</v>
      </c>
    </row>
    <row r="4" spans="1:10" x14ac:dyDescent="0.3">
      <c r="A4" t="s">
        <v>18</v>
      </c>
      <c r="B4">
        <v>149</v>
      </c>
      <c r="C4">
        <v>63</v>
      </c>
    </row>
    <row r="5" spans="1:10" x14ac:dyDescent="0.3">
      <c r="A5" t="s">
        <v>13</v>
      </c>
      <c r="B5">
        <v>398</v>
      </c>
      <c r="C5">
        <v>171</v>
      </c>
    </row>
    <row r="6" spans="1:10" x14ac:dyDescent="0.3">
      <c r="B6" t="s">
        <v>19</v>
      </c>
      <c r="C6" t="s">
        <v>20</v>
      </c>
    </row>
    <row r="7" spans="1:10" x14ac:dyDescent="0.3">
      <c r="A7" t="s">
        <v>21</v>
      </c>
      <c r="B7">
        <f>(B3/B5)*171</f>
        <v>106.9824120603015</v>
      </c>
      <c r="C7">
        <f>(B4/B5)*C5</f>
        <v>64.017587939698501</v>
      </c>
    </row>
    <row r="9" spans="1:10" x14ac:dyDescent="0.3">
      <c r="A9" t="s">
        <v>22</v>
      </c>
      <c r="B9" t="s">
        <v>23</v>
      </c>
      <c r="C9" t="s">
        <v>24</v>
      </c>
      <c r="D9" t="s">
        <v>25</v>
      </c>
      <c r="E9" t="s">
        <v>26</v>
      </c>
      <c r="F9" t="s">
        <v>27</v>
      </c>
    </row>
    <row r="10" spans="1:10" x14ac:dyDescent="0.3">
      <c r="A10">
        <v>0</v>
      </c>
      <c r="B10">
        <v>106.98</v>
      </c>
      <c r="C10">
        <v>108</v>
      </c>
      <c r="D10">
        <f>C10-B10</f>
        <v>1.019999999999996</v>
      </c>
      <c r="E10">
        <v>1.04</v>
      </c>
      <c r="F10">
        <f>E10/B10</f>
        <v>9.7214432604225097E-3</v>
      </c>
    </row>
    <row r="11" spans="1:10" x14ac:dyDescent="0.3">
      <c r="A11">
        <v>1</v>
      </c>
      <c r="B11">
        <v>64.010000000000005</v>
      </c>
      <c r="C11">
        <v>63</v>
      </c>
      <c r="D11">
        <f>C11-B11</f>
        <v>-1.0100000000000051</v>
      </c>
      <c r="E11">
        <v>1.02</v>
      </c>
      <c r="F11">
        <f>E11/B11</f>
        <v>1.5935010154663334E-2</v>
      </c>
    </row>
    <row r="13" spans="1:10" x14ac:dyDescent="0.3">
      <c r="A13" t="s">
        <v>28</v>
      </c>
      <c r="B13">
        <f>F10+F11</f>
        <v>2.5656453415085843E-2</v>
      </c>
    </row>
    <row r="14" spans="1:10" x14ac:dyDescent="0.3">
      <c r="B14" s="7" t="s">
        <v>29</v>
      </c>
      <c r="C14" s="7"/>
      <c r="D14" s="7"/>
      <c r="E14" s="7"/>
      <c r="F14" s="7"/>
      <c r="G14" s="7"/>
    </row>
    <row r="15" spans="1:10" ht="409.6" hidden="1" x14ac:dyDescent="0.3">
      <c r="C15" s="2" t="s">
        <v>30</v>
      </c>
      <c r="J15" s="8" t="s">
        <v>31</v>
      </c>
    </row>
  </sheetData>
  <mergeCells count="2">
    <mergeCell ref="A1:B1"/>
    <mergeCell ref="B14:G1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concave points_worst</vt:lpstr>
      <vt:lpstr>radius_se</vt:lpstr>
      <vt:lpstr>texture_mean</vt:lpstr>
      <vt:lpstr>concave points_se</vt:lpstr>
      <vt:lpstr>radius_mean</vt:lpstr>
      <vt:lpstr>PSI summary </vt:lpstr>
      <vt:lpstr>Model Drift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aisha anamika</dc:creator>
  <cp:lastModifiedBy>aisha anamika</cp:lastModifiedBy>
  <dcterms:created xsi:type="dcterms:W3CDTF">2025-08-06T16:37:03Z</dcterms:created>
  <dcterms:modified xsi:type="dcterms:W3CDTF">2025-08-14T00:11:39Z</dcterms:modified>
</cp:coreProperties>
</file>