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lkarni_an\Desktop\"/>
    </mc:Choice>
  </mc:AlternateContent>
  <bookViews>
    <workbookView xWindow="0" yWindow="0" windowWidth="20490" windowHeight="7605" activeTab="1"/>
  </bookViews>
  <sheets>
    <sheet name="Summary" sheetId="6" r:id="rId1"/>
    <sheet name="C#.Net" sheetId="1" r:id="rId2"/>
    <sheet name="ASP.Net MVC" sheetId="3" r:id="rId3"/>
    <sheet name="SQL Server" sheetId="4" r:id="rId4"/>
    <sheet name="WCF" sheetId="2" r:id="rId5"/>
    <sheet name="Azure" sheetId="8" r:id="rId6"/>
    <sheet name="Plan" sheetId="7" state="hidden" r:id="rId7"/>
  </sheets>
  <definedNames>
    <definedName name="_xlnm._FilterDatabase" localSheetId="1" hidden="1">'C#.Net'!$F$1:$F$23</definedName>
  </definedNames>
  <calcPr calcId="171027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13" i="1"/>
  <c r="C12" i="1"/>
  <c r="C14" i="1" s="1"/>
  <c r="C15" i="1" s="1"/>
  <c r="C16" i="1" s="1"/>
  <c r="C17" i="1" s="1"/>
  <c r="C18" i="1" s="1"/>
  <c r="C3" i="1" l="1"/>
  <c r="C4" i="1" s="1"/>
  <c r="C5" i="1" s="1"/>
  <c r="C2" i="1"/>
  <c r="C3" i="6"/>
  <c r="C7" i="1" l="1"/>
  <c r="C9" i="1" s="1"/>
  <c r="C6" i="1"/>
  <c r="C8" i="1" s="1"/>
  <c r="E10" i="8"/>
  <c r="C6" i="6" s="1"/>
  <c r="F6" i="6" s="1"/>
  <c r="C19" i="1" l="1"/>
  <c r="C20" i="1" s="1"/>
  <c r="E16" i="4"/>
  <c r="C8" i="3" l="1"/>
  <c r="C9" i="3" s="1"/>
  <c r="C10" i="3" s="1"/>
  <c r="C11" i="3" s="1"/>
  <c r="C12" i="3" s="1"/>
  <c r="C21" i="1"/>
  <c r="C22" i="1" s="1"/>
  <c r="C2" i="6"/>
  <c r="F2" i="6" s="1"/>
  <c r="E23" i="1"/>
  <c r="F7" i="6"/>
  <c r="C4" i="6"/>
  <c r="F4" i="6" s="1"/>
  <c r="C5" i="6"/>
  <c r="F5" i="6" s="1"/>
  <c r="F3" i="6"/>
  <c r="E13" i="3"/>
  <c r="E16" i="2"/>
  <c r="C2" i="4" l="1"/>
  <c r="F8" i="6"/>
  <c r="C4" i="4" l="1"/>
  <c r="C3" i="4"/>
  <c r="C5" i="4" l="1"/>
  <c r="C6" i="4"/>
  <c r="C7" i="4" l="1"/>
  <c r="C8" i="4"/>
  <c r="C9" i="4" l="1"/>
  <c r="C10" i="4"/>
  <c r="C11" i="4" l="1"/>
  <c r="C12" i="4"/>
  <c r="C13" i="4" l="1"/>
  <c r="C14" i="4"/>
  <c r="C15" i="4" s="1"/>
  <c r="C2" i="2" s="1"/>
  <c r="C4" i="2" l="1"/>
  <c r="C3" i="2"/>
  <c r="C5" i="2" l="1"/>
  <c r="C6" i="2"/>
  <c r="C7" i="2" l="1"/>
  <c r="C8" i="2"/>
  <c r="C10" i="2" l="1"/>
  <c r="C9" i="2"/>
  <c r="C12" i="2" l="1"/>
  <c r="C11" i="2"/>
  <c r="C13" i="2" l="1"/>
  <c r="C14" i="2"/>
  <c r="C15" i="2" s="1"/>
  <c r="C2" i="8" s="1"/>
  <c r="C3" i="8" s="1"/>
  <c r="C4" i="8" s="1"/>
  <c r="C5" i="8" s="1"/>
  <c r="C6" i="8" s="1"/>
  <c r="C7" i="8" s="1"/>
  <c r="C8" i="8" s="1"/>
  <c r="C9" i="8" s="1"/>
  <c r="F10" i="6" s="1"/>
</calcChain>
</file>

<file path=xl/sharedStrings.xml><?xml version="1.0" encoding="utf-8"?>
<sst xmlns="http://schemas.openxmlformats.org/spreadsheetml/2006/main" count="452" uniqueCount="144">
  <si>
    <t>#</t>
  </si>
  <si>
    <t>Topic</t>
  </si>
  <si>
    <t>Duration (Hours)</t>
  </si>
  <si>
    <t>Namespaces, the Main() method, Commenting</t>
  </si>
  <si>
    <t>Data Types &amp; Conditional statement, Flow Control</t>
  </si>
  <si>
    <t>Partial, static classes and extension methods</t>
  </si>
  <si>
    <t>Generics</t>
  </si>
  <si>
    <t>Operators &amp; Casts</t>
  </si>
  <si>
    <t>Delegates, Lambda and events</t>
  </si>
  <si>
    <t>Strings, regular expression, lists and collections</t>
  </si>
  <si>
    <t>Memory Management</t>
  </si>
  <si>
    <t>Errors &amp; Exceptions</t>
  </si>
  <si>
    <t>Windows Services</t>
  </si>
  <si>
    <t>Core ADO.Net</t>
  </si>
  <si>
    <t>ADO.Net Entity Framework</t>
  </si>
  <si>
    <t>Service Contracts + Modifying Service contracts</t>
  </si>
  <si>
    <t>Data Contracts and Members</t>
  </si>
  <si>
    <t>Known Types, Tracing and Message Logging</t>
  </si>
  <si>
    <t>Message Contracts</t>
  </si>
  <si>
    <t>Extension Data Objects</t>
  </si>
  <si>
    <t>Exception Handling and Soap Faults + Strongly Typed Soap Faults</t>
  </si>
  <si>
    <t>Message Exchange Patterns</t>
  </si>
  <si>
    <t>Throttling and Security</t>
  </si>
  <si>
    <t>Forms &amp; HTML Helpers</t>
  </si>
  <si>
    <t>Data Annotations &amp; Validations</t>
  </si>
  <si>
    <t>Membership, Authorization &amp; Security</t>
  </si>
  <si>
    <t>ASP.Net MVC Web API</t>
  </si>
  <si>
    <t>Introduction to Microsoft SQL Server 2014</t>
  </si>
  <si>
    <t>Normalization Rules &amp; Applying them</t>
  </si>
  <si>
    <t>DDL &amp; DML</t>
  </si>
  <si>
    <t>Control Flow and Data Retrival</t>
  </si>
  <si>
    <t>In-Built SQL Funtions</t>
  </si>
  <si>
    <t>Indexes and database diagramming</t>
  </si>
  <si>
    <t>Views</t>
  </si>
  <si>
    <t>Stored Procedures, Functions &amp; Security</t>
  </si>
  <si>
    <t>Triggers</t>
  </si>
  <si>
    <t>SQL Server Architecture</t>
  </si>
  <si>
    <t>SQL Server CLR integration</t>
  </si>
  <si>
    <t>SQL Server Projects &amp; SSDT</t>
  </si>
  <si>
    <t>Query Compilation, recompilation and execution</t>
  </si>
  <si>
    <t>Introduction to ASP.Net MVC</t>
  </si>
  <si>
    <t>Mobile Support in ASP.Net MVC and Advanced Concepts</t>
  </si>
  <si>
    <t>Ajax Extensions for ASP.Net MVC</t>
  </si>
  <si>
    <t>C#.Net</t>
  </si>
  <si>
    <t>WCF</t>
  </si>
  <si>
    <t>ASP.Net MVC</t>
  </si>
  <si>
    <t>SQL Server</t>
  </si>
  <si>
    <t>Project</t>
  </si>
  <si>
    <t>Total</t>
  </si>
  <si>
    <t>All training code and assignments will use Microsoft Team Foundation server as repository</t>
  </si>
  <si>
    <r>
      <rPr>
        <sz val="11"/>
        <color theme="9" tint="-0.249977111117893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WCF service application</t>
    </r>
  </si>
  <si>
    <r>
      <rPr>
        <sz val="11"/>
        <color theme="9" tint="-0.249977111117893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ASP.Net MVC application with Web API</t>
    </r>
  </si>
  <si>
    <r>
      <rPr>
        <sz val="11"/>
        <color theme="9" tint="-0.249977111117893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Multi-Threaded WinForm application in C#.Net</t>
    </r>
  </si>
  <si>
    <r>
      <rPr>
        <sz val="11"/>
        <color theme="9" tint="-0.249977111117893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OLTP Database design &amp; Implementation</t>
    </r>
  </si>
  <si>
    <t>Duration(Hours)</t>
  </si>
  <si>
    <r>
      <rPr>
        <b/>
        <sz val="11"/>
        <color theme="9" tint="-0.249977111117893"/>
        <rFont val="Calibri"/>
        <family val="2"/>
        <scheme val="minor"/>
      </rPr>
      <t>Project</t>
    </r>
    <r>
      <rPr>
        <sz val="11"/>
        <rFont val="Calibri"/>
        <family val="2"/>
        <scheme val="minor"/>
      </rPr>
      <t xml:space="preserve">
1. Specifications will be given before start of a specific training.
2. Done under Trainer's supervision (as Project Lead) with timely reviews.
3. The specifications to be devised in such a way that, 70% of the project can be done using knowledge aquired in the training and 30% will require research.</t>
    </r>
  </si>
  <si>
    <r>
      <rPr>
        <b/>
        <sz val="11"/>
        <color theme="9" tint="-0.499984740745262"/>
        <rFont val="Calibri"/>
        <family val="2"/>
        <scheme val="minor"/>
      </rPr>
      <t>Final Project</t>
    </r>
    <r>
      <rPr>
        <sz val="11"/>
        <rFont val="Calibri"/>
        <family val="2"/>
        <scheme val="minor"/>
      </rPr>
      <t xml:space="preserve">
1. Specifications will be given after all technology specific training is over.
2. The project will be developed in a 5 day sprint.
3. Project/Technical leads should be choosen based on average rating in technology specific training.
4. Done under a Trainer's supervision (as Project Manager) with daily meetings &amp; updates.
5. The specifications to be devised in such a way that, 60% of the project can be done using knowledge aquired in the training and 40% will require research.</t>
    </r>
  </si>
  <si>
    <t>Introduction To Microsoft .Net and CLR, BCL, FCL</t>
  </si>
  <si>
    <t>Introduction to Visual Studio, Editing and Debugging C# Code</t>
  </si>
  <si>
    <t>Inheritance &amp; Types Modifiers, Interfaces</t>
  </si>
  <si>
    <t>Arrays &amp; Tuples, Enums and Structs</t>
  </si>
  <si>
    <t>Classes, Objects, Constructors, Variables</t>
  </si>
  <si>
    <t>Multi threading and Parallel Programming</t>
  </si>
  <si>
    <t>LINQ, PLINQ, File I/O</t>
  </si>
  <si>
    <t>Application Security, Permission</t>
  </si>
  <si>
    <t>Object Oriented Programming with C#</t>
  </si>
  <si>
    <t>Remoting Vs WCF, WCF vs webAPI</t>
  </si>
  <si>
    <t>Introduction to WCF, SOA Concepts</t>
  </si>
  <si>
    <t>Hosting WCF service, IIS, WAS, No Config</t>
  </si>
  <si>
    <t>Consuming WCF Services, Proxty, Endpoints</t>
  </si>
  <si>
    <t>Bindings and Behaviors</t>
  </si>
  <si>
    <t>Instance Modes and Concurrency</t>
  </si>
  <si>
    <t>Controllers (Routing and Filters) &amp; Views (Razor, ASPX)</t>
  </si>
  <si>
    <t>Asyncronours operations</t>
  </si>
  <si>
    <t>Internationalization and Globalization with MVC</t>
  </si>
  <si>
    <t>Models, Scaffolding</t>
  </si>
  <si>
    <t>Introduction to SSIS and SSRS</t>
  </si>
  <si>
    <r>
      <rPr>
        <sz val="11"/>
        <color theme="9" tint="-0.499984740745262"/>
        <rFont val="Calibri"/>
        <family val="2"/>
        <scheme val="minor"/>
      </rPr>
      <t>Final Project</t>
    </r>
    <r>
      <rPr>
        <sz val="11"/>
        <color theme="1"/>
        <rFont val="Calibri"/>
        <family val="2"/>
        <scheme val="minor"/>
      </rPr>
      <t>: Integration of all the above projects</t>
    </r>
  </si>
  <si>
    <t>Trainer</t>
  </si>
  <si>
    <t>Trainers</t>
  </si>
  <si>
    <t>Shailesh, Manoj, Ajay Chauhan, Ramesha, Gokul</t>
  </si>
  <si>
    <t>Shweta, Rohit, Rijwan, Vignesh, Shailesh</t>
  </si>
  <si>
    <t>Dnyaneshwar, Rohit, Priyanka, Ramesh Shinde</t>
  </si>
  <si>
    <t>Shweta, Varun</t>
  </si>
  <si>
    <t>Atul, Rijwan, Ramesha</t>
  </si>
  <si>
    <t>Ajay, Priyanka, Somnath</t>
  </si>
  <si>
    <t>Priority</t>
  </si>
  <si>
    <t>Date</t>
  </si>
  <si>
    <t>Technology</t>
  </si>
  <si>
    <t>Start Date</t>
  </si>
  <si>
    <t>End Date</t>
  </si>
  <si>
    <t>Faculty</t>
  </si>
  <si>
    <t>C#</t>
  </si>
  <si>
    <t>Hands On</t>
  </si>
  <si>
    <t>No</t>
  </si>
  <si>
    <t>Yes</t>
  </si>
  <si>
    <t>C# Basics</t>
  </si>
  <si>
    <t>External</t>
  </si>
  <si>
    <t>Internal</t>
  </si>
  <si>
    <t>ASP.NET MVC</t>
  </si>
  <si>
    <t>Core ADO.NET</t>
  </si>
  <si>
    <t>C# Advanced</t>
  </si>
  <si>
    <t>Asynchronous operations</t>
  </si>
  <si>
    <t xml:space="preserve">External </t>
  </si>
  <si>
    <t>MVC</t>
  </si>
  <si>
    <t>Shailesh, Atul, Shraddha, Varun, Priyanka, Somnath, Vignesh, Ajay</t>
  </si>
  <si>
    <t>Shweta, Rohit, Rijwan, Vignesh, Shailesh, Ajay, Priyanka, Somnath</t>
  </si>
  <si>
    <t>Dnyaneshwar, Rohit, Priyanka, Ramesh Shinde, Atul, Rijwan, Ramesha</t>
  </si>
  <si>
    <t>Shailesh, Manoj, Ajay Chauhan, Ramesha, Gokul, Shweta, Varun</t>
  </si>
  <si>
    <t>Can be external trainer or resources who are not working full time for EM. Shailesh, Ramesha, Somnath. We can get a trainer for C# but not sure if an external resource would be available who will teach SQL or WCF partially. Even for C#, we will need a trainer to come only on Monday and Tuesday</t>
  </si>
  <si>
    <t xml:space="preserve">Introduction to Cloud </t>
  </si>
  <si>
    <t>Azure Web Jobs</t>
  </si>
  <si>
    <t>SQL Azure</t>
  </si>
  <si>
    <t>Service Bus and Queue</t>
  </si>
  <si>
    <t>Monitoring and Diagnostics</t>
  </si>
  <si>
    <t>Service Fabric - Microservices</t>
  </si>
  <si>
    <t>Azure</t>
  </si>
  <si>
    <t>Blob Storage</t>
  </si>
  <si>
    <r>
      <rPr>
        <sz val="11"/>
        <color theme="9" tint="-0.249977111117893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Developing Azure application using Microservices</t>
    </r>
  </si>
  <si>
    <t>Azure App Services</t>
  </si>
  <si>
    <t>Deepak Nema</t>
  </si>
  <si>
    <t>Maria Julia Cabral</t>
  </si>
  <si>
    <t>Vighnesh Ambekar</t>
  </si>
  <si>
    <t>nageshwar jadhav</t>
  </si>
  <si>
    <t>suyog pisolkar</t>
  </si>
  <si>
    <t>Nand Kishor Kumar</t>
  </si>
  <si>
    <t>Neeraj Jain</t>
  </si>
  <si>
    <t>Hemlata Ghosalkar</t>
  </si>
  <si>
    <t>Shashikant Tamhankar</t>
  </si>
  <si>
    <t>Kishor Darawade</t>
  </si>
  <si>
    <t xml:space="preserve">nageshwar jadhav/Kishor Darawade
</t>
  </si>
  <si>
    <t>Nitesh Jain</t>
  </si>
  <si>
    <t>Rijwan Desai</t>
  </si>
  <si>
    <t>Manoj Ambhore</t>
  </si>
  <si>
    <t>Shailesh Pardesi</t>
  </si>
  <si>
    <t>Ajay Sachdeo</t>
  </si>
  <si>
    <t>Vidyut Potdar</t>
  </si>
  <si>
    <t>Kislay Mohan</t>
  </si>
  <si>
    <t>Vighnesh Ambekar / Neeraj Jain</t>
  </si>
  <si>
    <t>Dinesh Kanojia</t>
  </si>
  <si>
    <t>Candrakant Surana</t>
  </si>
  <si>
    <t>Chandrakant Surana</t>
  </si>
  <si>
    <t>Harshdeep Mehta</t>
  </si>
  <si>
    <t>Sandeep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</si>
</sst>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5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2" fillId="4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right" vertical="top"/>
    </xf>
    <xf numFmtId="0" fontId="0" fillId="3" borderId="1" xfId="0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0" fillId="0" borderId="3" xfId="0" applyBorder="1"/>
    <xf numFmtId="0" fontId="2" fillId="4" borderId="3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0" xfId="0" applyFont="1" applyFill="1" applyBorder="1"/>
    <xf numFmtId="0" fontId="1" fillId="5" borderId="0" xfId="0" applyFont="1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0" fontId="0" fillId="7" borderId="1" xfId="0" applyFill="1" applyBorder="1"/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14" fontId="0" fillId="0" borderId="0" xfId="0" applyNumberFormat="1" applyAlignment="1">
      <alignment horizontal="left" vertical="top"/>
    </xf>
    <xf numFmtId="14" fontId="0" fillId="0" borderId="1" xfId="0" applyNumberForma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14" fontId="0" fillId="7" borderId="1" xfId="0" applyNumberFormat="1" applyFill="1" applyBorder="1"/>
    <xf numFmtId="14" fontId="0" fillId="0" borderId="1" xfId="0" applyNumberFormat="1" applyBorder="1"/>
    <xf numFmtId="14" fontId="0" fillId="0" borderId="0" xfId="0" applyNumberFormat="1"/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 vertical="top"/>
    </xf>
    <xf numFmtId="0" fontId="2" fillId="6" borderId="2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60" totalsRowShown="0" headerRowDxfId="11" headerRowBorderDxfId="10" tableBorderDxfId="9">
  <autoFilter ref="A1:G60"/>
  <tableColumns count="7">
    <tableColumn id="1" name="#" dataDxfId="8"/>
    <tableColumn id="2" name="Technology" dataDxfId="7"/>
    <tableColumn id="3" name="Topic" dataDxfId="6"/>
    <tableColumn id="4" name="Hands On" dataDxfId="5"/>
    <tableColumn id="5" name="Start Date" dataDxfId="4"/>
    <tableColumn id="6" name="End Date" dataDxfId="3"/>
    <tableColumn id="7" name="Facul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workbookViewId="0">
      <selection activeCell="D2" sqref="D2"/>
    </sheetView>
  </sheetViews>
  <sheetFormatPr defaultRowHeight="15" x14ac:dyDescent="0.25"/>
  <cols>
    <col min="1" max="1" width="2" bestFit="1" customWidth="1"/>
    <col min="2" max="2" width="22.140625" customWidth="1"/>
    <col min="3" max="3" width="17.28515625" customWidth="1"/>
    <col min="4" max="4" width="51" bestFit="1" customWidth="1"/>
    <col min="5" max="5" width="18" customWidth="1"/>
    <col min="6" max="6" width="10.7109375" bestFit="1" customWidth="1"/>
  </cols>
  <sheetData>
    <row r="1" spans="1:6" x14ac:dyDescent="0.25">
      <c r="A1" s="11" t="s">
        <v>0</v>
      </c>
      <c r="B1" s="11" t="s">
        <v>1</v>
      </c>
      <c r="C1" s="11" t="s">
        <v>2</v>
      </c>
      <c r="D1" s="11" t="s">
        <v>47</v>
      </c>
      <c r="E1" s="11" t="s">
        <v>54</v>
      </c>
      <c r="F1" s="11" t="s">
        <v>48</v>
      </c>
    </row>
    <row r="2" spans="1:6" x14ac:dyDescent="0.25">
      <c r="A2" s="8">
        <v>1</v>
      </c>
      <c r="B2" s="8" t="s">
        <v>43</v>
      </c>
      <c r="C2" s="12">
        <f>SUM('C#.Net'!E2:E22)</f>
        <v>60</v>
      </c>
      <c r="D2" s="8" t="s">
        <v>52</v>
      </c>
      <c r="E2" s="12">
        <v>16</v>
      </c>
      <c r="F2" s="13">
        <f>SUM(C2,E2)</f>
        <v>76</v>
      </c>
    </row>
    <row r="3" spans="1:6" x14ac:dyDescent="0.25">
      <c r="A3" s="8">
        <v>2</v>
      </c>
      <c r="B3" s="8" t="s">
        <v>46</v>
      </c>
      <c r="C3" s="12">
        <f>SUM('SQL Server'!E2:E15)</f>
        <v>28</v>
      </c>
      <c r="D3" s="8" t="s">
        <v>53</v>
      </c>
      <c r="E3" s="12">
        <v>16</v>
      </c>
      <c r="F3" s="13">
        <f>SUM(C3,E3)</f>
        <v>44</v>
      </c>
    </row>
    <row r="4" spans="1:6" x14ac:dyDescent="0.25">
      <c r="A4" s="8">
        <v>3</v>
      </c>
      <c r="B4" s="8" t="s">
        <v>44</v>
      </c>
      <c r="C4" s="12">
        <f>SUM(WCF!E2:E15)</f>
        <v>28</v>
      </c>
      <c r="D4" s="8" t="s">
        <v>50</v>
      </c>
      <c r="E4" s="12">
        <v>8</v>
      </c>
      <c r="F4" s="13">
        <f>SUM(C4,E4)</f>
        <v>36</v>
      </c>
    </row>
    <row r="5" spans="1:6" x14ac:dyDescent="0.25">
      <c r="A5" s="8">
        <v>4</v>
      </c>
      <c r="B5" s="8" t="s">
        <v>45</v>
      </c>
      <c r="C5" s="12">
        <f>SUM('ASP.Net MVC'!E2:E12)</f>
        <v>28</v>
      </c>
      <c r="D5" s="8" t="s">
        <v>51</v>
      </c>
      <c r="E5" s="12">
        <v>16</v>
      </c>
      <c r="F5" s="13">
        <f>SUM(C5,E5)</f>
        <v>44</v>
      </c>
    </row>
    <row r="6" spans="1:6" x14ac:dyDescent="0.25">
      <c r="A6" s="8">
        <v>5</v>
      </c>
      <c r="B6" s="8" t="s">
        <v>116</v>
      </c>
      <c r="C6" s="12">
        <f>Azure!E10</f>
        <v>8</v>
      </c>
      <c r="D6" s="8" t="s">
        <v>118</v>
      </c>
      <c r="E6" s="12">
        <v>20</v>
      </c>
      <c r="F6" s="13">
        <f>SUM(C6,E6)</f>
        <v>28</v>
      </c>
    </row>
    <row r="7" spans="1:6" x14ac:dyDescent="0.25">
      <c r="A7" s="9">
        <v>6</v>
      </c>
      <c r="B7" s="44" t="s">
        <v>77</v>
      </c>
      <c r="C7" s="44"/>
      <c r="D7" s="44"/>
      <c r="E7" s="12">
        <v>40</v>
      </c>
      <c r="F7" s="13">
        <f>SUM(E7)</f>
        <v>40</v>
      </c>
    </row>
    <row r="8" spans="1:6" x14ac:dyDescent="0.25">
      <c r="A8" s="45" t="s">
        <v>48</v>
      </c>
      <c r="B8" s="46"/>
      <c r="C8" s="46"/>
      <c r="D8" s="46"/>
      <c r="E8" s="47"/>
      <c r="F8" s="14">
        <f>SUM(F2:F7)</f>
        <v>268</v>
      </c>
    </row>
    <row r="9" spans="1:6" x14ac:dyDescent="0.25">
      <c r="A9" s="10"/>
      <c r="B9" s="10"/>
      <c r="C9" s="10"/>
      <c r="D9" s="10"/>
      <c r="E9" s="10"/>
    </row>
    <row r="10" spans="1:6" x14ac:dyDescent="0.25">
      <c r="A10" s="10"/>
      <c r="B10" s="10" t="s">
        <v>89</v>
      </c>
      <c r="C10" s="34">
        <v>42954</v>
      </c>
      <c r="D10" s="10"/>
      <c r="E10" s="10" t="s">
        <v>90</v>
      </c>
      <c r="F10" s="39">
        <f>Azure!C9</f>
        <v>43010</v>
      </c>
    </row>
    <row r="11" spans="1:6" x14ac:dyDescent="0.25">
      <c r="A11" s="8">
        <v>1</v>
      </c>
      <c r="B11" s="48" t="s">
        <v>49</v>
      </c>
      <c r="C11" s="48"/>
      <c r="D11" s="48"/>
      <c r="E11" s="48"/>
      <c r="F11" s="48"/>
    </row>
    <row r="12" spans="1:6" ht="80.25" customHeight="1" x14ac:dyDescent="0.25">
      <c r="A12" s="8">
        <v>2</v>
      </c>
      <c r="B12" s="49" t="s">
        <v>55</v>
      </c>
      <c r="C12" s="49"/>
      <c r="D12" s="49"/>
      <c r="E12" s="49"/>
      <c r="F12" s="49"/>
    </row>
    <row r="13" spans="1:6" ht="112.5" customHeight="1" x14ac:dyDescent="0.25">
      <c r="A13" s="8">
        <v>3</v>
      </c>
      <c r="B13" s="49" t="s">
        <v>56</v>
      </c>
      <c r="C13" s="49"/>
      <c r="D13" s="49"/>
      <c r="E13" s="49"/>
      <c r="F13" s="49"/>
    </row>
  </sheetData>
  <mergeCells count="5">
    <mergeCell ref="B7:D7"/>
    <mergeCell ref="A8:E8"/>
    <mergeCell ref="B11:F11"/>
    <mergeCell ref="B12:F12"/>
    <mergeCell ref="B13:F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40" zoomScaleNormal="140" workbookViewId="0">
      <selection activeCell="D4" sqref="D4"/>
    </sheetView>
  </sheetViews>
  <sheetFormatPr defaultRowHeight="15" x14ac:dyDescent="0.25"/>
  <cols>
    <col min="1" max="1" width="3" bestFit="1" customWidth="1"/>
    <col min="2" max="2" width="46.28515625" customWidth="1"/>
    <col min="3" max="3" width="14.5703125" customWidth="1"/>
    <col min="4" max="4" width="30" style="43" bestFit="1" customWidth="1"/>
    <col min="5" max="5" width="15.85546875" customWidth="1"/>
    <col min="6" max="6" width="9.7109375" customWidth="1"/>
  </cols>
  <sheetData>
    <row r="1" spans="1:6" x14ac:dyDescent="0.25">
      <c r="A1" s="3" t="s">
        <v>0</v>
      </c>
      <c r="B1" s="3" t="s">
        <v>1</v>
      </c>
      <c r="C1" s="3" t="s">
        <v>87</v>
      </c>
      <c r="D1" s="3" t="s">
        <v>78</v>
      </c>
      <c r="E1" s="3" t="s">
        <v>2</v>
      </c>
      <c r="F1" s="17" t="s">
        <v>86</v>
      </c>
    </row>
    <row r="2" spans="1:6" x14ac:dyDescent="0.25">
      <c r="A2" s="1">
        <v>1</v>
      </c>
      <c r="B2" s="2" t="s">
        <v>57</v>
      </c>
      <c r="C2" s="35">
        <f>Summary!C10</f>
        <v>42954</v>
      </c>
      <c r="D2" s="20" t="s">
        <v>126</v>
      </c>
      <c r="E2" s="4">
        <v>2</v>
      </c>
      <c r="F2">
        <v>1</v>
      </c>
    </row>
    <row r="3" spans="1:6" ht="30" x14ac:dyDescent="0.25">
      <c r="A3" s="1">
        <v>2</v>
      </c>
      <c r="B3" s="2" t="s">
        <v>58</v>
      </c>
      <c r="C3" s="35">
        <f>Summary!C10</f>
        <v>42954</v>
      </c>
      <c r="D3" s="20" t="s">
        <v>126</v>
      </c>
      <c r="E3" s="4">
        <v>2</v>
      </c>
      <c r="F3">
        <v>1</v>
      </c>
    </row>
    <row r="4" spans="1:6" x14ac:dyDescent="0.25">
      <c r="A4" s="1">
        <v>3</v>
      </c>
      <c r="B4" s="20" t="s">
        <v>65</v>
      </c>
      <c r="C4" s="36">
        <f>C3+1</f>
        <v>42955</v>
      </c>
      <c r="D4" s="20" t="s">
        <v>140</v>
      </c>
      <c r="E4" s="4">
        <v>4</v>
      </c>
      <c r="F4">
        <v>1</v>
      </c>
    </row>
    <row r="5" spans="1:6" x14ac:dyDescent="0.25">
      <c r="A5" s="1">
        <v>4</v>
      </c>
      <c r="B5" s="22" t="s">
        <v>4</v>
      </c>
      <c r="C5" s="37">
        <f>C4+IF(TEXT(C4,"ddd") = "Fri", 3, 1)</f>
        <v>42956</v>
      </c>
      <c r="D5" s="20" t="s">
        <v>120</v>
      </c>
      <c r="E5" s="4">
        <v>4</v>
      </c>
      <c r="F5">
        <v>1</v>
      </c>
    </row>
    <row r="6" spans="1:6" x14ac:dyDescent="0.25">
      <c r="A6" s="1">
        <v>5</v>
      </c>
      <c r="B6" s="22" t="s">
        <v>3</v>
      </c>
      <c r="C6" s="37">
        <f>C5+IF(TEXT(C5,"ddd") = "Fri", 3, 1)</f>
        <v>42957</v>
      </c>
      <c r="D6" s="20" t="s">
        <v>141</v>
      </c>
      <c r="E6" s="4">
        <v>1</v>
      </c>
      <c r="F6">
        <v>1</v>
      </c>
    </row>
    <row r="7" spans="1:6" x14ac:dyDescent="0.25">
      <c r="A7" s="1">
        <v>6</v>
      </c>
      <c r="B7" s="22" t="s">
        <v>61</v>
      </c>
      <c r="C7" s="37">
        <f t="shared" ref="C7:C9" si="0">C5+IF(TEXT(C5,"ddd") = "Fri", 3, 1)</f>
        <v>42957</v>
      </c>
      <c r="D7" s="20" t="s">
        <v>120</v>
      </c>
      <c r="E7" s="4">
        <v>3</v>
      </c>
      <c r="F7">
        <v>1</v>
      </c>
    </row>
    <row r="8" spans="1:6" x14ac:dyDescent="0.25">
      <c r="A8" s="1">
        <v>7</v>
      </c>
      <c r="B8" s="22" t="s">
        <v>5</v>
      </c>
      <c r="C8" s="37">
        <f t="shared" si="0"/>
        <v>42958</v>
      </c>
      <c r="D8" s="42" t="s">
        <v>121</v>
      </c>
      <c r="E8" s="4">
        <v>2</v>
      </c>
      <c r="F8">
        <v>1</v>
      </c>
    </row>
    <row r="9" spans="1:6" x14ac:dyDescent="0.25">
      <c r="A9" s="1">
        <v>8</v>
      </c>
      <c r="B9" s="33" t="s">
        <v>59</v>
      </c>
      <c r="C9" s="37">
        <f t="shared" si="0"/>
        <v>42958</v>
      </c>
      <c r="D9" s="20" t="s">
        <v>121</v>
      </c>
      <c r="E9" s="4">
        <v>2</v>
      </c>
      <c r="F9">
        <v>1</v>
      </c>
    </row>
    <row r="10" spans="1:6" x14ac:dyDescent="0.25">
      <c r="A10" s="1">
        <v>9</v>
      </c>
      <c r="B10" s="22" t="s">
        <v>7</v>
      </c>
      <c r="C10" s="37">
        <v>42963</v>
      </c>
      <c r="D10" s="42" t="s">
        <v>141</v>
      </c>
      <c r="E10" s="4">
        <v>2</v>
      </c>
      <c r="F10">
        <v>2</v>
      </c>
    </row>
    <row r="11" spans="1:6" x14ac:dyDescent="0.25">
      <c r="A11" s="1">
        <v>10</v>
      </c>
      <c r="B11" s="22" t="s">
        <v>8</v>
      </c>
      <c r="C11" s="37">
        <v>42963</v>
      </c>
      <c r="D11" s="42" t="s">
        <v>120</v>
      </c>
      <c r="E11" s="4">
        <v>2</v>
      </c>
      <c r="F11">
        <v>1</v>
      </c>
    </row>
    <row r="12" spans="1:6" x14ac:dyDescent="0.25">
      <c r="A12" s="1">
        <v>11</v>
      </c>
      <c r="B12" s="22" t="s">
        <v>6</v>
      </c>
      <c r="C12" s="37">
        <f>C11+IF(TEXT(C11,"ddd") = "Fri", 3, 1)</f>
        <v>42964</v>
      </c>
      <c r="D12" s="42" t="s">
        <v>126</v>
      </c>
      <c r="E12" s="4">
        <v>2</v>
      </c>
      <c r="F12">
        <v>1</v>
      </c>
    </row>
    <row r="13" spans="1:6" x14ac:dyDescent="0.25">
      <c r="A13" s="1">
        <v>12</v>
      </c>
      <c r="B13" s="22" t="s">
        <v>60</v>
      </c>
      <c r="C13" s="37">
        <f>C11+IF(TEXT(C11,"ddd") = "Fri", 3, 1)</f>
        <v>42964</v>
      </c>
      <c r="D13" s="42" t="s">
        <v>127</v>
      </c>
      <c r="E13" s="4">
        <v>2</v>
      </c>
      <c r="F13">
        <v>2</v>
      </c>
    </row>
    <row r="14" spans="1:6" x14ac:dyDescent="0.25">
      <c r="A14" s="1">
        <v>13</v>
      </c>
      <c r="B14" s="22" t="s">
        <v>9</v>
      </c>
      <c r="C14" s="37">
        <f>C12+IF(TEXT(C12,"ddd") = "Fri", 3, 1)</f>
        <v>42965</v>
      </c>
      <c r="D14" s="42" t="s">
        <v>122</v>
      </c>
      <c r="E14" s="4">
        <v>4</v>
      </c>
      <c r="F14">
        <v>1</v>
      </c>
    </row>
    <row r="15" spans="1:6" x14ac:dyDescent="0.25">
      <c r="A15" s="1">
        <v>14</v>
      </c>
      <c r="B15" s="22" t="s">
        <v>63</v>
      </c>
      <c r="C15" s="37">
        <f t="shared" ref="C15:C22" si="1">C14+IF(TEXT(C14,"ddd") = "Fri", 3, 1)</f>
        <v>42968</v>
      </c>
      <c r="D15" s="42" t="s">
        <v>138</v>
      </c>
      <c r="E15" s="4">
        <v>4</v>
      </c>
      <c r="F15">
        <v>2</v>
      </c>
    </row>
    <row r="16" spans="1:6" x14ac:dyDescent="0.25">
      <c r="A16" s="1">
        <v>15</v>
      </c>
      <c r="B16" s="22" t="s">
        <v>10</v>
      </c>
      <c r="C16" s="37">
        <f t="shared" si="1"/>
        <v>42969</v>
      </c>
      <c r="D16" s="42" t="s">
        <v>133</v>
      </c>
      <c r="E16" s="4">
        <v>2</v>
      </c>
      <c r="F16">
        <v>2</v>
      </c>
    </row>
    <row r="17" spans="1:6" x14ac:dyDescent="0.25">
      <c r="A17" s="1">
        <v>16</v>
      </c>
      <c r="B17" s="22" t="s">
        <v>11</v>
      </c>
      <c r="C17" s="37">
        <f t="shared" si="1"/>
        <v>42970</v>
      </c>
      <c r="D17" s="42" t="s">
        <v>121</v>
      </c>
      <c r="E17" s="4">
        <v>2</v>
      </c>
      <c r="F17">
        <v>1</v>
      </c>
    </row>
    <row r="18" spans="1:6" x14ac:dyDescent="0.25">
      <c r="A18" s="1">
        <v>17</v>
      </c>
      <c r="B18" s="22" t="s">
        <v>62</v>
      </c>
      <c r="C18" s="37">
        <f t="shared" si="1"/>
        <v>42971</v>
      </c>
      <c r="D18" s="42" t="s">
        <v>133</v>
      </c>
      <c r="E18" s="4">
        <v>4</v>
      </c>
      <c r="F18">
        <v>2</v>
      </c>
    </row>
    <row r="19" spans="1:6" x14ac:dyDescent="0.25">
      <c r="A19" s="1">
        <v>18</v>
      </c>
      <c r="B19" s="22" t="s">
        <v>12</v>
      </c>
      <c r="C19" s="37">
        <f t="shared" si="1"/>
        <v>42972</v>
      </c>
      <c r="D19" s="42" t="s">
        <v>131</v>
      </c>
      <c r="E19" s="4">
        <v>4</v>
      </c>
      <c r="F19">
        <v>2</v>
      </c>
    </row>
    <row r="20" spans="1:6" x14ac:dyDescent="0.25">
      <c r="A20" s="1">
        <v>19</v>
      </c>
      <c r="B20" s="22" t="s">
        <v>13</v>
      </c>
      <c r="C20" s="37">
        <f t="shared" si="1"/>
        <v>42975</v>
      </c>
      <c r="D20" s="42" t="s">
        <v>123</v>
      </c>
      <c r="E20" s="4">
        <v>4</v>
      </c>
      <c r="F20">
        <v>2</v>
      </c>
    </row>
    <row r="21" spans="1:6" x14ac:dyDescent="0.25">
      <c r="A21" s="1">
        <v>20</v>
      </c>
      <c r="B21" s="22" t="s">
        <v>14</v>
      </c>
      <c r="C21" s="37">
        <f t="shared" si="1"/>
        <v>42976</v>
      </c>
      <c r="D21" s="42" t="s">
        <v>139</v>
      </c>
      <c r="E21" s="4">
        <v>4</v>
      </c>
      <c r="F21">
        <v>1</v>
      </c>
    </row>
    <row r="22" spans="1:6" x14ac:dyDescent="0.25">
      <c r="A22" s="1">
        <v>21</v>
      </c>
      <c r="B22" s="15" t="s">
        <v>64</v>
      </c>
      <c r="C22" s="37">
        <f t="shared" si="1"/>
        <v>42977</v>
      </c>
      <c r="D22" s="42" t="s">
        <v>128</v>
      </c>
      <c r="E22" s="4">
        <v>4</v>
      </c>
      <c r="F22">
        <v>2</v>
      </c>
    </row>
    <row r="23" spans="1:6" x14ac:dyDescent="0.25">
      <c r="A23" s="50" t="s">
        <v>48</v>
      </c>
      <c r="B23" s="51"/>
      <c r="C23" s="16"/>
      <c r="D23" s="40"/>
      <c r="E23" s="7">
        <f>SUM(E2:E22)</f>
        <v>60</v>
      </c>
    </row>
  </sheetData>
  <autoFilter ref="F1:F23"/>
  <mergeCells count="1"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3" bestFit="1" customWidth="1"/>
    <col min="2" max="2" width="57.7109375" customWidth="1"/>
    <col min="3" max="4" width="18.140625" customWidth="1"/>
    <col min="5" max="5" width="15.85546875" customWidth="1"/>
    <col min="8" max="8" width="0" hidden="1" customWidth="1"/>
  </cols>
  <sheetData>
    <row r="1" spans="1:8" x14ac:dyDescent="0.25">
      <c r="A1" s="6" t="s">
        <v>0</v>
      </c>
      <c r="B1" s="6" t="s">
        <v>1</v>
      </c>
      <c r="C1" s="6" t="s">
        <v>87</v>
      </c>
      <c r="D1" s="6" t="s">
        <v>78</v>
      </c>
      <c r="E1" s="6" t="s">
        <v>2</v>
      </c>
      <c r="H1" s="19" t="s">
        <v>79</v>
      </c>
    </row>
    <row r="2" spans="1:8" x14ac:dyDescent="0.25">
      <c r="A2" s="1">
        <v>1</v>
      </c>
      <c r="B2" s="1" t="s">
        <v>40</v>
      </c>
      <c r="C2" s="37">
        <v>42978</v>
      </c>
      <c r="D2" s="1" t="s">
        <v>129</v>
      </c>
      <c r="E2" s="4">
        <v>2</v>
      </c>
      <c r="H2" t="s">
        <v>81</v>
      </c>
    </row>
    <row r="3" spans="1:8" x14ac:dyDescent="0.25">
      <c r="A3" s="1">
        <v>2</v>
      </c>
      <c r="B3" s="1" t="s">
        <v>72</v>
      </c>
      <c r="C3" s="37">
        <f>C2</f>
        <v>42978</v>
      </c>
      <c r="D3" s="1" t="s">
        <v>129</v>
      </c>
      <c r="E3" s="4">
        <v>2</v>
      </c>
      <c r="H3" t="s">
        <v>85</v>
      </c>
    </row>
    <row r="4" spans="1:8" x14ac:dyDescent="0.25">
      <c r="A4" s="1">
        <v>3</v>
      </c>
      <c r="B4" s="1" t="s">
        <v>75</v>
      </c>
      <c r="C4" s="37">
        <f>C3+IF(TEXT(C3,"ddd") = "Fri", 3, 1)</f>
        <v>42979</v>
      </c>
      <c r="D4" s="1" t="s">
        <v>129</v>
      </c>
      <c r="E4" s="4">
        <v>2</v>
      </c>
    </row>
    <row r="5" spans="1:8" x14ac:dyDescent="0.25">
      <c r="A5" s="1">
        <v>4</v>
      </c>
      <c r="B5" s="1" t="s">
        <v>23</v>
      </c>
      <c r="C5" s="37">
        <f>C4</f>
        <v>42979</v>
      </c>
      <c r="D5" s="1" t="s">
        <v>129</v>
      </c>
      <c r="E5" s="4">
        <v>2</v>
      </c>
    </row>
    <row r="6" spans="1:8" x14ac:dyDescent="0.25">
      <c r="A6" s="1">
        <v>5</v>
      </c>
      <c r="B6" s="1" t="s">
        <v>24</v>
      </c>
      <c r="C6" s="37">
        <f>C5+IF(TEXT(C5,"ddd") = "Fri", 3, 1)</f>
        <v>42982</v>
      </c>
      <c r="D6" s="1" t="s">
        <v>132</v>
      </c>
      <c r="E6" s="4">
        <v>2</v>
      </c>
    </row>
    <row r="7" spans="1:8" x14ac:dyDescent="0.25">
      <c r="A7" s="1">
        <v>6</v>
      </c>
      <c r="B7" s="1" t="s">
        <v>25</v>
      </c>
      <c r="C7" s="37">
        <f>C6</f>
        <v>42982</v>
      </c>
      <c r="D7" s="1" t="s">
        <v>129</v>
      </c>
      <c r="E7" s="4">
        <v>2</v>
      </c>
    </row>
    <row r="8" spans="1:8" x14ac:dyDescent="0.25">
      <c r="A8" s="1">
        <v>7</v>
      </c>
      <c r="B8" s="1" t="s">
        <v>73</v>
      </c>
      <c r="C8" s="37">
        <f>C7+IF(TEXT(C7,"ddd") = "Fri", 3, 1)</f>
        <v>42983</v>
      </c>
      <c r="D8" s="1" t="s">
        <v>122</v>
      </c>
      <c r="E8" s="4">
        <v>2</v>
      </c>
    </row>
    <row r="9" spans="1:8" x14ac:dyDescent="0.25">
      <c r="A9" s="1">
        <v>8</v>
      </c>
      <c r="B9" s="1" t="s">
        <v>74</v>
      </c>
      <c r="C9" s="38">
        <f>C8</f>
        <v>42983</v>
      </c>
      <c r="D9" s="1" t="s">
        <v>122</v>
      </c>
      <c r="E9" s="4">
        <v>2</v>
      </c>
    </row>
    <row r="10" spans="1:8" x14ac:dyDescent="0.25">
      <c r="A10" s="1">
        <v>9</v>
      </c>
      <c r="B10" s="1" t="s">
        <v>26</v>
      </c>
      <c r="C10" s="37">
        <f>C9+IF(TEXT(C9,"ddd") = "Fri", 3, 1)</f>
        <v>42984</v>
      </c>
      <c r="D10" s="1" t="s">
        <v>129</v>
      </c>
      <c r="E10" s="4">
        <v>4</v>
      </c>
    </row>
    <row r="11" spans="1:8" x14ac:dyDescent="0.25">
      <c r="A11" s="1">
        <v>10</v>
      </c>
      <c r="B11" s="1" t="s">
        <v>41</v>
      </c>
      <c r="C11" s="37">
        <f>C10+IF(TEXT(C10,"ddd") = "Fri", 3, 1)</f>
        <v>42985</v>
      </c>
      <c r="D11" s="1" t="s">
        <v>122</v>
      </c>
      <c r="E11" s="4">
        <v>4</v>
      </c>
    </row>
    <row r="12" spans="1:8" x14ac:dyDescent="0.25">
      <c r="A12" s="1">
        <v>11</v>
      </c>
      <c r="B12" s="1" t="s">
        <v>42</v>
      </c>
      <c r="C12" s="37">
        <f>C11+IF(TEXT(C11,"ddd") = "Fri", 3, 1)</f>
        <v>42986</v>
      </c>
      <c r="D12" s="1" t="s">
        <v>132</v>
      </c>
      <c r="E12" s="4">
        <v>4</v>
      </c>
    </row>
    <row r="13" spans="1:8" x14ac:dyDescent="0.25">
      <c r="A13" s="52" t="s">
        <v>48</v>
      </c>
      <c r="B13" s="52"/>
      <c r="C13" s="31"/>
      <c r="D13" s="31"/>
      <c r="E13" s="7">
        <f>SUM(E2:E12)</f>
        <v>28</v>
      </c>
    </row>
  </sheetData>
  <mergeCells count="1"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" sqref="C2"/>
    </sheetView>
  </sheetViews>
  <sheetFormatPr defaultRowHeight="15" x14ac:dyDescent="0.25"/>
  <cols>
    <col min="1" max="1" width="4.7109375" customWidth="1"/>
    <col min="2" max="2" width="57.7109375" customWidth="1"/>
    <col min="3" max="3" width="17.28515625" customWidth="1"/>
    <col min="4" max="4" width="21" style="43" bestFit="1" customWidth="1"/>
    <col min="5" max="5" width="15.85546875" customWidth="1"/>
    <col min="8" max="8" width="0" hidden="1" customWidth="1"/>
  </cols>
  <sheetData>
    <row r="1" spans="1:8" x14ac:dyDescent="0.25">
      <c r="A1" s="3" t="s">
        <v>0</v>
      </c>
      <c r="B1" s="3" t="s">
        <v>1</v>
      </c>
      <c r="C1" s="3" t="s">
        <v>87</v>
      </c>
      <c r="D1" s="6" t="s">
        <v>78</v>
      </c>
      <c r="E1" s="3" t="s">
        <v>2</v>
      </c>
      <c r="H1" s="18" t="s">
        <v>79</v>
      </c>
    </row>
    <row r="2" spans="1:8" x14ac:dyDescent="0.25">
      <c r="A2" s="1">
        <v>1</v>
      </c>
      <c r="B2" s="1" t="s">
        <v>27</v>
      </c>
      <c r="C2" s="37">
        <f>'ASP.Net MVC'!C12+IF(TEXT('ASP.Net MVC'!C12,"ddd") = "Fri", 3, 1)</f>
        <v>42989</v>
      </c>
      <c r="D2" s="42" t="s">
        <v>134</v>
      </c>
      <c r="E2" s="4">
        <v>2</v>
      </c>
      <c r="H2" t="s">
        <v>82</v>
      </c>
    </row>
    <row r="3" spans="1:8" x14ac:dyDescent="0.25">
      <c r="A3" s="1">
        <v>2</v>
      </c>
      <c r="B3" s="1" t="s">
        <v>36</v>
      </c>
      <c r="C3" s="38">
        <f>C2</f>
        <v>42989</v>
      </c>
      <c r="D3" s="42" t="s">
        <v>134</v>
      </c>
      <c r="E3" s="4">
        <v>2</v>
      </c>
      <c r="H3" t="s">
        <v>84</v>
      </c>
    </row>
    <row r="4" spans="1:8" x14ac:dyDescent="0.25">
      <c r="A4" s="1">
        <v>3</v>
      </c>
      <c r="B4" s="1" t="s">
        <v>28</v>
      </c>
      <c r="C4" s="37">
        <f>C2+IF(TEXT(C2,"ddd") = "Fri", 3, 1)</f>
        <v>42990</v>
      </c>
      <c r="D4" s="42" t="s">
        <v>136</v>
      </c>
      <c r="E4" s="4">
        <v>2</v>
      </c>
    </row>
    <row r="5" spans="1:8" x14ac:dyDescent="0.25">
      <c r="A5" s="1">
        <v>4</v>
      </c>
      <c r="B5" s="1" t="s">
        <v>29</v>
      </c>
      <c r="C5" s="37">
        <f>C4</f>
        <v>42990</v>
      </c>
      <c r="D5" s="42" t="s">
        <v>136</v>
      </c>
      <c r="E5" s="4">
        <v>2</v>
      </c>
    </row>
    <row r="6" spans="1:8" x14ac:dyDescent="0.25">
      <c r="A6" s="1">
        <v>5</v>
      </c>
      <c r="B6" s="1" t="s">
        <v>30</v>
      </c>
      <c r="C6" s="37">
        <f>C4+IF(TEXT(C4,"ddd") = "Fri", 3, 1)</f>
        <v>42991</v>
      </c>
      <c r="D6" s="42" t="s">
        <v>122</v>
      </c>
      <c r="E6" s="4">
        <v>2</v>
      </c>
    </row>
    <row r="7" spans="1:8" x14ac:dyDescent="0.25">
      <c r="A7" s="1">
        <v>6</v>
      </c>
      <c r="B7" s="1" t="s">
        <v>31</v>
      </c>
      <c r="C7" s="38">
        <f>C6</f>
        <v>42991</v>
      </c>
      <c r="D7" s="42" t="s">
        <v>122</v>
      </c>
      <c r="E7" s="4">
        <v>2</v>
      </c>
    </row>
    <row r="8" spans="1:8" x14ac:dyDescent="0.25">
      <c r="A8" s="1">
        <v>7</v>
      </c>
      <c r="B8" s="1" t="s">
        <v>32</v>
      </c>
      <c r="C8" s="37">
        <f>C6+IF(TEXT(C6,"ddd") = "Fri", 3, 1)</f>
        <v>42992</v>
      </c>
      <c r="D8" s="42" t="s">
        <v>135</v>
      </c>
      <c r="E8" s="4">
        <v>2</v>
      </c>
    </row>
    <row r="9" spans="1:8" x14ac:dyDescent="0.25">
      <c r="A9" s="1">
        <v>8</v>
      </c>
      <c r="B9" s="1" t="s">
        <v>33</v>
      </c>
      <c r="C9" s="38">
        <f>C8</f>
        <v>42992</v>
      </c>
      <c r="D9" s="42" t="s">
        <v>135</v>
      </c>
      <c r="E9" s="4">
        <v>2</v>
      </c>
    </row>
    <row r="10" spans="1:8" x14ac:dyDescent="0.25">
      <c r="A10" s="1">
        <v>9</v>
      </c>
      <c r="B10" s="1" t="s">
        <v>34</v>
      </c>
      <c r="C10" s="37">
        <f>C8+IF(TEXT(C8,"ddd") = "Fri", 3, 1)</f>
        <v>42993</v>
      </c>
      <c r="D10" s="42" t="s">
        <v>121</v>
      </c>
      <c r="E10" s="4">
        <v>2</v>
      </c>
    </row>
    <row r="11" spans="1:8" x14ac:dyDescent="0.25">
      <c r="A11" s="1">
        <v>10</v>
      </c>
      <c r="B11" s="1" t="s">
        <v>35</v>
      </c>
      <c r="C11" s="38">
        <f>C10</f>
        <v>42993</v>
      </c>
      <c r="D11" s="42" t="s">
        <v>121</v>
      </c>
      <c r="E11" s="4">
        <v>2</v>
      </c>
    </row>
    <row r="12" spans="1:8" x14ac:dyDescent="0.25">
      <c r="A12" s="1">
        <v>11</v>
      </c>
      <c r="B12" s="1" t="s">
        <v>39</v>
      </c>
      <c r="C12" s="37">
        <f>C10+IF(TEXT(C10,"ddd") = "Fri", 3, 1)</f>
        <v>42996</v>
      </c>
      <c r="D12" s="42" t="s">
        <v>128</v>
      </c>
      <c r="E12" s="4">
        <v>2</v>
      </c>
    </row>
    <row r="13" spans="1:8" x14ac:dyDescent="0.25">
      <c r="A13" s="1">
        <v>12</v>
      </c>
      <c r="B13" s="1" t="s">
        <v>37</v>
      </c>
      <c r="C13" s="38">
        <f>C12</f>
        <v>42996</v>
      </c>
      <c r="D13" s="42" t="s">
        <v>128</v>
      </c>
      <c r="E13" s="4">
        <v>2</v>
      </c>
    </row>
    <row r="14" spans="1:8" x14ac:dyDescent="0.25">
      <c r="A14" s="1">
        <v>13</v>
      </c>
      <c r="B14" s="1" t="s">
        <v>38</v>
      </c>
      <c r="C14" s="37">
        <f>C12+IF(TEXT(C12,"ddd") = "Fri", 3, 1)</f>
        <v>42997</v>
      </c>
      <c r="D14" s="42" t="s">
        <v>125</v>
      </c>
      <c r="E14" s="4">
        <v>2</v>
      </c>
    </row>
    <row r="15" spans="1:8" x14ac:dyDescent="0.25">
      <c r="A15" s="1">
        <v>14</v>
      </c>
      <c r="B15" s="1" t="s">
        <v>76</v>
      </c>
      <c r="C15" s="38">
        <f>C14</f>
        <v>42997</v>
      </c>
      <c r="D15" s="42" t="s">
        <v>125</v>
      </c>
      <c r="E15" s="4">
        <v>2</v>
      </c>
    </row>
    <row r="16" spans="1:8" x14ac:dyDescent="0.25">
      <c r="A16" s="53" t="s">
        <v>48</v>
      </c>
      <c r="B16" s="53"/>
      <c r="C16" s="32"/>
      <c r="D16" s="41"/>
      <c r="E16" s="5">
        <f>SUM(E2:E15)</f>
        <v>28</v>
      </c>
    </row>
  </sheetData>
  <mergeCells count="1"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1" sqref="D11"/>
    </sheetView>
  </sheetViews>
  <sheetFormatPr defaultRowHeight="15" x14ac:dyDescent="0.25"/>
  <cols>
    <col min="1" max="1" width="3" bestFit="1" customWidth="1"/>
    <col min="2" max="2" width="57.7109375" customWidth="1"/>
    <col min="3" max="3" width="17.28515625" customWidth="1"/>
    <col min="4" max="4" width="17" bestFit="1" customWidth="1"/>
    <col min="5" max="5" width="15.85546875" customWidth="1"/>
    <col min="8" max="8" width="0" hidden="1" customWidth="1"/>
  </cols>
  <sheetData>
    <row r="1" spans="1:8" x14ac:dyDescent="0.25">
      <c r="A1" s="3" t="s">
        <v>0</v>
      </c>
      <c r="B1" s="3" t="s">
        <v>1</v>
      </c>
      <c r="C1" s="3" t="s">
        <v>87</v>
      </c>
      <c r="D1" s="3" t="s">
        <v>78</v>
      </c>
      <c r="E1" s="3" t="s">
        <v>2</v>
      </c>
      <c r="H1" s="18" t="s">
        <v>79</v>
      </c>
    </row>
    <row r="2" spans="1:8" x14ac:dyDescent="0.25">
      <c r="A2" s="1">
        <v>1</v>
      </c>
      <c r="B2" s="1" t="s">
        <v>67</v>
      </c>
      <c r="C2" s="37">
        <f>'SQL Server'!C15+IF(TEXT('SQL Server'!C15,"ddd") = "Fri", 3, 1)</f>
        <v>42998</v>
      </c>
      <c r="D2" s="1" t="s">
        <v>131</v>
      </c>
      <c r="E2" s="4">
        <v>2</v>
      </c>
      <c r="H2" t="s">
        <v>80</v>
      </c>
    </row>
    <row r="3" spans="1:8" x14ac:dyDescent="0.25">
      <c r="A3" s="1">
        <v>2</v>
      </c>
      <c r="B3" s="1" t="s">
        <v>66</v>
      </c>
      <c r="C3" s="38">
        <f>C2</f>
        <v>42998</v>
      </c>
      <c r="D3" s="1" t="s">
        <v>131</v>
      </c>
      <c r="E3" s="4">
        <v>2</v>
      </c>
      <c r="H3" t="s">
        <v>83</v>
      </c>
    </row>
    <row r="4" spans="1:8" x14ac:dyDescent="0.25">
      <c r="A4" s="1">
        <v>3</v>
      </c>
      <c r="B4" s="1" t="s">
        <v>15</v>
      </c>
      <c r="C4" s="37">
        <f>C2+IF(TEXT(C2,"ddd") = "Fri", 3, 1)</f>
        <v>42999</v>
      </c>
      <c r="D4" s="1" t="s">
        <v>120</v>
      </c>
      <c r="E4" s="4">
        <v>2</v>
      </c>
    </row>
    <row r="5" spans="1:8" ht="60" x14ac:dyDescent="0.25">
      <c r="A5" s="1">
        <v>4</v>
      </c>
      <c r="B5" s="1" t="s">
        <v>16</v>
      </c>
      <c r="C5" s="38">
        <f>C4</f>
        <v>42999</v>
      </c>
      <c r="D5" s="2" t="s">
        <v>130</v>
      </c>
      <c r="E5" s="4">
        <v>2</v>
      </c>
    </row>
    <row r="6" spans="1:8" x14ac:dyDescent="0.25">
      <c r="A6" s="1">
        <v>5</v>
      </c>
      <c r="B6" s="1" t="s">
        <v>17</v>
      </c>
      <c r="C6" s="37">
        <f>C4+IF(TEXT(C4,"ddd") = "Fri", 3, 1)</f>
        <v>43000</v>
      </c>
      <c r="D6" s="1"/>
      <c r="E6" s="4">
        <v>2</v>
      </c>
    </row>
    <row r="7" spans="1:8" x14ac:dyDescent="0.25">
      <c r="A7" s="1">
        <v>6</v>
      </c>
      <c r="B7" s="1" t="s">
        <v>18</v>
      </c>
      <c r="C7" s="38">
        <f>C6</f>
        <v>43000</v>
      </c>
      <c r="D7" s="1" t="s">
        <v>123</v>
      </c>
      <c r="E7" s="4">
        <v>2</v>
      </c>
    </row>
    <row r="8" spans="1:8" x14ac:dyDescent="0.25">
      <c r="A8" s="1">
        <v>7</v>
      </c>
      <c r="B8" s="1" t="s">
        <v>19</v>
      </c>
      <c r="C8" s="37">
        <f>C6+IF(TEXT(C6,"ddd") = "Fri", 3, 1)</f>
        <v>43003</v>
      </c>
      <c r="D8" s="1" t="s">
        <v>142</v>
      </c>
      <c r="E8" s="4">
        <v>2</v>
      </c>
    </row>
    <row r="9" spans="1:8" x14ac:dyDescent="0.25">
      <c r="A9" s="1">
        <v>8</v>
      </c>
      <c r="B9" s="1" t="s">
        <v>20</v>
      </c>
      <c r="C9" s="38">
        <f>C8</f>
        <v>43003</v>
      </c>
      <c r="D9" s="1" t="s">
        <v>142</v>
      </c>
      <c r="E9" s="4">
        <v>2</v>
      </c>
    </row>
    <row r="10" spans="1:8" x14ac:dyDescent="0.25">
      <c r="A10" s="1">
        <v>9</v>
      </c>
      <c r="B10" s="1" t="s">
        <v>70</v>
      </c>
      <c r="C10" s="37">
        <f>C8+IF(TEXT(C8,"ddd") = "Fri", 3, 1)</f>
        <v>43004</v>
      </c>
      <c r="D10" s="1" t="s">
        <v>142</v>
      </c>
      <c r="E10" s="4">
        <v>2</v>
      </c>
    </row>
    <row r="11" spans="1:8" x14ac:dyDescent="0.25">
      <c r="A11" s="1">
        <v>10</v>
      </c>
      <c r="B11" s="1" t="s">
        <v>68</v>
      </c>
      <c r="C11" s="38">
        <f>C10</f>
        <v>43004</v>
      </c>
      <c r="D11" s="1" t="s">
        <v>124</v>
      </c>
      <c r="E11" s="4">
        <v>2</v>
      </c>
    </row>
    <row r="12" spans="1:8" x14ac:dyDescent="0.25">
      <c r="A12" s="1">
        <v>11</v>
      </c>
      <c r="B12" s="1" t="s">
        <v>69</v>
      </c>
      <c r="C12" s="37">
        <f>C10+IF(TEXT(C10,"ddd") = "Fri", 3, 1)</f>
        <v>43005</v>
      </c>
      <c r="D12" s="1" t="s">
        <v>124</v>
      </c>
      <c r="E12" s="4">
        <v>2</v>
      </c>
    </row>
    <row r="13" spans="1:8" x14ac:dyDescent="0.25">
      <c r="A13" s="1">
        <v>12</v>
      </c>
      <c r="B13" s="1" t="s">
        <v>21</v>
      </c>
      <c r="C13" s="38">
        <f>C12</f>
        <v>43005</v>
      </c>
      <c r="D13" s="1" t="s">
        <v>137</v>
      </c>
      <c r="E13" s="4">
        <v>2</v>
      </c>
    </row>
    <row r="14" spans="1:8" x14ac:dyDescent="0.25">
      <c r="A14" s="1">
        <v>13</v>
      </c>
      <c r="B14" s="1" t="s">
        <v>71</v>
      </c>
      <c r="C14" s="37">
        <f>C12+IF(TEXT(C12,"ddd") = "Fri", 3, 1)</f>
        <v>43006</v>
      </c>
      <c r="D14" s="1" t="s">
        <v>137</v>
      </c>
      <c r="E14" s="4">
        <v>2</v>
      </c>
    </row>
    <row r="15" spans="1:8" x14ac:dyDescent="0.25">
      <c r="A15" s="1">
        <v>14</v>
      </c>
      <c r="B15" s="1" t="s">
        <v>22</v>
      </c>
      <c r="C15" s="38">
        <f>C14</f>
        <v>43006</v>
      </c>
      <c r="D15" s="1" t="s">
        <v>137</v>
      </c>
      <c r="E15" s="4">
        <v>2</v>
      </c>
    </row>
    <row r="16" spans="1:8" x14ac:dyDescent="0.25">
      <c r="A16" s="52" t="s">
        <v>48</v>
      </c>
      <c r="B16" s="52"/>
      <c r="C16" s="32"/>
      <c r="D16" s="32"/>
      <c r="E16" s="7">
        <f>SUM(E2:E15)</f>
        <v>28</v>
      </c>
    </row>
  </sheetData>
  <mergeCells count="1"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" sqref="D2"/>
    </sheetView>
  </sheetViews>
  <sheetFormatPr defaultRowHeight="15" x14ac:dyDescent="0.25"/>
  <cols>
    <col min="2" max="2" width="59.28515625" bestFit="1" customWidth="1"/>
    <col min="3" max="4" width="17.28515625" customWidth="1"/>
  </cols>
  <sheetData>
    <row r="1" spans="1:5" x14ac:dyDescent="0.25">
      <c r="A1" s="3" t="s">
        <v>0</v>
      </c>
      <c r="B1" s="3" t="s">
        <v>1</v>
      </c>
      <c r="C1" s="3" t="s">
        <v>87</v>
      </c>
      <c r="D1" s="3" t="s">
        <v>78</v>
      </c>
      <c r="E1" s="3" t="s">
        <v>2</v>
      </c>
    </row>
    <row r="2" spans="1:5" x14ac:dyDescent="0.25">
      <c r="A2" s="1">
        <v>1</v>
      </c>
      <c r="B2" s="1" t="s">
        <v>110</v>
      </c>
      <c r="C2" s="37">
        <f>WCF!C15+IF(TEXT(WCF!C15,"ddd") = "Fri", 3, 1)</f>
        <v>43007</v>
      </c>
      <c r="D2" s="1" t="s">
        <v>143</v>
      </c>
      <c r="E2" s="4">
        <v>1</v>
      </c>
    </row>
    <row r="3" spans="1:5" x14ac:dyDescent="0.25">
      <c r="A3" s="1">
        <v>2</v>
      </c>
      <c r="B3" s="1" t="s">
        <v>119</v>
      </c>
      <c r="C3" s="37">
        <f>C2</f>
        <v>43007</v>
      </c>
      <c r="D3" s="1" t="s">
        <v>143</v>
      </c>
      <c r="E3" s="4">
        <v>1</v>
      </c>
    </row>
    <row r="4" spans="1:5" x14ac:dyDescent="0.25">
      <c r="A4" s="1">
        <v>3</v>
      </c>
      <c r="B4" s="1" t="s">
        <v>111</v>
      </c>
      <c r="C4" s="37">
        <f>C3</f>
        <v>43007</v>
      </c>
      <c r="D4" s="1" t="s">
        <v>143</v>
      </c>
      <c r="E4" s="4">
        <v>1</v>
      </c>
    </row>
    <row r="5" spans="1:5" x14ac:dyDescent="0.25">
      <c r="A5" s="1">
        <v>4</v>
      </c>
      <c r="B5" s="1" t="s">
        <v>112</v>
      </c>
      <c r="C5" s="38">
        <f>C4</f>
        <v>43007</v>
      </c>
      <c r="D5" s="1" t="s">
        <v>143</v>
      </c>
      <c r="E5" s="4">
        <v>1</v>
      </c>
    </row>
    <row r="6" spans="1:5" x14ac:dyDescent="0.25">
      <c r="A6" s="1">
        <v>5</v>
      </c>
      <c r="B6" s="1" t="s">
        <v>117</v>
      </c>
      <c r="C6" s="37">
        <f>C5+IF(TEXT(C5,"ddd") = "Fri", 3, 1)</f>
        <v>43010</v>
      </c>
      <c r="D6" s="1" t="s">
        <v>143</v>
      </c>
      <c r="E6" s="4">
        <v>1</v>
      </c>
    </row>
    <row r="7" spans="1:5" x14ac:dyDescent="0.25">
      <c r="A7" s="1">
        <v>6</v>
      </c>
      <c r="B7" s="1" t="s">
        <v>113</v>
      </c>
      <c r="C7" s="37">
        <f>C6</f>
        <v>43010</v>
      </c>
      <c r="D7" s="1" t="s">
        <v>143</v>
      </c>
      <c r="E7" s="4">
        <v>1</v>
      </c>
    </row>
    <row r="8" spans="1:5" x14ac:dyDescent="0.25">
      <c r="A8" s="1">
        <v>7</v>
      </c>
      <c r="B8" s="1" t="s">
        <v>115</v>
      </c>
      <c r="C8" s="37">
        <f>C7</f>
        <v>43010</v>
      </c>
      <c r="D8" s="1" t="s">
        <v>143</v>
      </c>
      <c r="E8" s="4">
        <v>1</v>
      </c>
    </row>
    <row r="9" spans="1:5" x14ac:dyDescent="0.25">
      <c r="A9" s="1">
        <v>8</v>
      </c>
      <c r="B9" s="1" t="s">
        <v>114</v>
      </c>
      <c r="C9" s="37">
        <f>C8</f>
        <v>43010</v>
      </c>
      <c r="D9" s="1" t="s">
        <v>143</v>
      </c>
      <c r="E9" s="4">
        <v>1</v>
      </c>
    </row>
    <row r="10" spans="1:5" x14ac:dyDescent="0.25">
      <c r="A10" s="52" t="s">
        <v>48</v>
      </c>
      <c r="B10" s="52"/>
      <c r="C10" s="32"/>
      <c r="D10" s="32"/>
      <c r="E10" s="7">
        <f>SUM(E2:E9)</f>
        <v>8</v>
      </c>
    </row>
  </sheetData>
  <mergeCells count="1">
    <mergeCell ref="A10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J14" sqref="J14"/>
    </sheetView>
  </sheetViews>
  <sheetFormatPr defaultRowHeight="15" x14ac:dyDescent="0.25"/>
  <cols>
    <col min="2" max="2" width="13.28515625" bestFit="1" customWidth="1"/>
    <col min="3" max="3" width="59.28515625" bestFit="1" customWidth="1"/>
    <col min="4" max="4" width="11.42578125" customWidth="1"/>
    <col min="5" max="5" width="11.7109375" customWidth="1"/>
    <col min="6" max="6" width="10.85546875" customWidth="1"/>
    <col min="7" max="7" width="18.28515625" customWidth="1"/>
    <col min="9" max="9" width="10.42578125" bestFit="1" customWidth="1"/>
    <col min="10" max="10" width="33.42578125" customWidth="1"/>
  </cols>
  <sheetData>
    <row r="1" spans="1:10" x14ac:dyDescent="0.25">
      <c r="A1" s="25" t="s">
        <v>0</v>
      </c>
      <c r="B1" s="26" t="s">
        <v>88</v>
      </c>
      <c r="C1" s="26" t="s">
        <v>1</v>
      </c>
      <c r="D1" s="26" t="s">
        <v>93</v>
      </c>
      <c r="E1" s="26" t="s">
        <v>89</v>
      </c>
      <c r="F1" s="26" t="s">
        <v>90</v>
      </c>
      <c r="G1" s="27" t="s">
        <v>91</v>
      </c>
    </row>
    <row r="2" spans="1:10" ht="15" customHeight="1" x14ac:dyDescent="0.25">
      <c r="A2" s="15">
        <v>1</v>
      </c>
      <c r="B2" s="23" t="s">
        <v>96</v>
      </c>
      <c r="C2" s="2" t="s">
        <v>57</v>
      </c>
      <c r="D2" s="2" t="s">
        <v>94</v>
      </c>
      <c r="E2" s="21">
        <v>42275</v>
      </c>
      <c r="F2" s="21">
        <v>42275</v>
      </c>
      <c r="G2" s="24" t="s">
        <v>97</v>
      </c>
      <c r="I2" s="54" t="s">
        <v>103</v>
      </c>
      <c r="J2" s="55" t="s">
        <v>109</v>
      </c>
    </row>
    <row r="3" spans="1:10" x14ac:dyDescent="0.25">
      <c r="A3" s="15">
        <v>2</v>
      </c>
      <c r="B3" s="23" t="s">
        <v>96</v>
      </c>
      <c r="C3" s="2" t="s">
        <v>58</v>
      </c>
      <c r="D3" s="2" t="s">
        <v>94</v>
      </c>
      <c r="E3" s="21">
        <v>42275</v>
      </c>
      <c r="F3" s="21">
        <v>42275</v>
      </c>
      <c r="G3" s="24" t="s">
        <v>97</v>
      </c>
      <c r="I3" s="54"/>
      <c r="J3" s="55"/>
    </row>
    <row r="4" spans="1:10" x14ac:dyDescent="0.25">
      <c r="A4" s="15">
        <v>3</v>
      </c>
      <c r="B4" s="23" t="s">
        <v>96</v>
      </c>
      <c r="C4" s="20" t="s">
        <v>65</v>
      </c>
      <c r="D4" s="20" t="s">
        <v>95</v>
      </c>
      <c r="E4" s="21">
        <v>42276</v>
      </c>
      <c r="F4" s="21">
        <v>42276</v>
      </c>
      <c r="G4" s="24" t="s">
        <v>97</v>
      </c>
      <c r="I4" s="54"/>
      <c r="J4" s="55"/>
    </row>
    <row r="5" spans="1:10" x14ac:dyDescent="0.25">
      <c r="A5" s="15">
        <v>4</v>
      </c>
      <c r="B5" s="23" t="s">
        <v>96</v>
      </c>
      <c r="C5" s="22" t="s">
        <v>4</v>
      </c>
      <c r="D5" s="20" t="s">
        <v>95</v>
      </c>
      <c r="E5" s="21">
        <v>42277</v>
      </c>
      <c r="F5" s="21">
        <v>42277</v>
      </c>
      <c r="G5" s="24" t="s">
        <v>98</v>
      </c>
      <c r="I5" s="54"/>
      <c r="J5" s="55"/>
    </row>
    <row r="6" spans="1:10" x14ac:dyDescent="0.25">
      <c r="A6" s="15">
        <v>5</v>
      </c>
      <c r="B6" s="23" t="s">
        <v>96</v>
      </c>
      <c r="C6" s="22" t="s">
        <v>3</v>
      </c>
      <c r="D6" s="20" t="s">
        <v>95</v>
      </c>
      <c r="E6" s="21">
        <v>42278</v>
      </c>
      <c r="F6" s="21">
        <v>42278</v>
      </c>
      <c r="G6" s="24" t="s">
        <v>98</v>
      </c>
      <c r="I6" s="54"/>
      <c r="J6" s="55"/>
    </row>
    <row r="7" spans="1:10" x14ac:dyDescent="0.25">
      <c r="A7" s="15">
        <v>6</v>
      </c>
      <c r="B7" s="23" t="s">
        <v>96</v>
      </c>
      <c r="C7" s="22" t="s">
        <v>61</v>
      </c>
      <c r="D7" s="20" t="s">
        <v>95</v>
      </c>
      <c r="E7" s="21">
        <v>42278</v>
      </c>
      <c r="F7" s="21">
        <v>42278</v>
      </c>
      <c r="G7" s="24" t="s">
        <v>98</v>
      </c>
      <c r="I7" s="54"/>
      <c r="J7" s="55"/>
    </row>
    <row r="8" spans="1:10" x14ac:dyDescent="0.25">
      <c r="A8" s="15">
        <v>7</v>
      </c>
      <c r="B8" s="23" t="s">
        <v>96</v>
      </c>
      <c r="C8" s="1" t="s">
        <v>5</v>
      </c>
      <c r="D8" s="20" t="s">
        <v>95</v>
      </c>
      <c r="E8" s="21">
        <v>42282</v>
      </c>
      <c r="F8" s="21">
        <v>42282</v>
      </c>
      <c r="G8" s="24" t="s">
        <v>97</v>
      </c>
      <c r="I8" s="54"/>
      <c r="J8" s="55"/>
    </row>
    <row r="9" spans="1:10" x14ac:dyDescent="0.25">
      <c r="A9" s="15">
        <v>8</v>
      </c>
      <c r="B9" s="23" t="s">
        <v>96</v>
      </c>
      <c r="C9" s="20" t="s">
        <v>59</v>
      </c>
      <c r="D9" s="20" t="s">
        <v>95</v>
      </c>
      <c r="E9" s="21">
        <v>42283</v>
      </c>
      <c r="F9" s="21">
        <v>42283</v>
      </c>
      <c r="G9" s="24" t="s">
        <v>97</v>
      </c>
      <c r="I9" s="54"/>
      <c r="J9" s="55"/>
    </row>
    <row r="10" spans="1:10" x14ac:dyDescent="0.25">
      <c r="A10" s="15">
        <v>9</v>
      </c>
      <c r="B10" s="23" t="s">
        <v>96</v>
      </c>
      <c r="C10" s="1" t="s">
        <v>60</v>
      </c>
      <c r="D10" s="20" t="s">
        <v>95</v>
      </c>
      <c r="E10" s="21">
        <v>42283</v>
      </c>
      <c r="F10" s="21">
        <v>42283</v>
      </c>
      <c r="G10" s="24" t="s">
        <v>97</v>
      </c>
      <c r="I10" s="54"/>
      <c r="J10" s="55"/>
    </row>
    <row r="11" spans="1:10" x14ac:dyDescent="0.25">
      <c r="A11" s="15">
        <v>10</v>
      </c>
      <c r="B11" s="23" t="s">
        <v>96</v>
      </c>
      <c r="C11" s="22" t="s">
        <v>7</v>
      </c>
      <c r="D11" s="20" t="s">
        <v>95</v>
      </c>
      <c r="E11" s="21">
        <v>42284</v>
      </c>
      <c r="F11" s="21">
        <v>42284</v>
      </c>
      <c r="G11" s="24" t="s">
        <v>98</v>
      </c>
    </row>
    <row r="12" spans="1:10" x14ac:dyDescent="0.25">
      <c r="A12" s="15">
        <v>11</v>
      </c>
      <c r="B12" s="23" t="s">
        <v>96</v>
      </c>
      <c r="C12" s="22" t="s">
        <v>11</v>
      </c>
      <c r="D12" s="20" t="s">
        <v>95</v>
      </c>
      <c r="E12" s="21">
        <v>42284</v>
      </c>
      <c r="F12" s="21">
        <v>42284</v>
      </c>
      <c r="G12" s="24" t="s">
        <v>98</v>
      </c>
      <c r="I12" s="54" t="s">
        <v>98</v>
      </c>
      <c r="J12" s="54"/>
    </row>
    <row r="13" spans="1:10" ht="30" x14ac:dyDescent="0.25">
      <c r="A13" s="15">
        <v>12</v>
      </c>
      <c r="B13" s="23" t="s">
        <v>96</v>
      </c>
      <c r="C13" s="22" t="s">
        <v>9</v>
      </c>
      <c r="D13" s="20" t="s">
        <v>95</v>
      </c>
      <c r="E13" s="21">
        <v>42285</v>
      </c>
      <c r="F13" s="21">
        <v>42285</v>
      </c>
      <c r="G13" s="24" t="s">
        <v>98</v>
      </c>
      <c r="I13" s="1" t="s">
        <v>92</v>
      </c>
      <c r="J13" s="2" t="s">
        <v>105</v>
      </c>
    </row>
    <row r="14" spans="1:10" ht="30" x14ac:dyDescent="0.25">
      <c r="A14" s="15">
        <v>13</v>
      </c>
      <c r="B14" s="23" t="s">
        <v>96</v>
      </c>
      <c r="C14" s="22" t="s">
        <v>6</v>
      </c>
      <c r="D14" s="20" t="s">
        <v>95</v>
      </c>
      <c r="E14" s="21">
        <v>42286</v>
      </c>
      <c r="F14" s="21">
        <v>42286</v>
      </c>
      <c r="G14" s="24" t="s">
        <v>98</v>
      </c>
      <c r="I14" s="1" t="s">
        <v>104</v>
      </c>
      <c r="J14" s="2" t="s">
        <v>106</v>
      </c>
    </row>
    <row r="15" spans="1:10" ht="45" x14ac:dyDescent="0.25">
      <c r="A15" s="15">
        <v>14</v>
      </c>
      <c r="B15" s="23" t="s">
        <v>96</v>
      </c>
      <c r="C15" s="22" t="s">
        <v>100</v>
      </c>
      <c r="D15" s="20" t="s">
        <v>95</v>
      </c>
      <c r="E15" s="21">
        <v>42289</v>
      </c>
      <c r="F15" s="21">
        <v>42290</v>
      </c>
      <c r="G15" s="24" t="s">
        <v>97</v>
      </c>
      <c r="I15" s="1" t="s">
        <v>46</v>
      </c>
      <c r="J15" s="2" t="s">
        <v>107</v>
      </c>
    </row>
    <row r="16" spans="1:10" ht="30" x14ac:dyDescent="0.25">
      <c r="A16" s="15">
        <v>15</v>
      </c>
      <c r="B16" s="1" t="s">
        <v>99</v>
      </c>
      <c r="C16" s="1" t="s">
        <v>40</v>
      </c>
      <c r="D16" s="20" t="s">
        <v>95</v>
      </c>
      <c r="E16" s="21">
        <v>42291</v>
      </c>
      <c r="F16" s="21">
        <v>42291</v>
      </c>
      <c r="G16" s="24" t="s">
        <v>98</v>
      </c>
      <c r="I16" s="1" t="s">
        <v>44</v>
      </c>
      <c r="J16" s="2" t="s">
        <v>108</v>
      </c>
    </row>
    <row r="17" spans="1:7" x14ac:dyDescent="0.25">
      <c r="A17" s="15">
        <v>16</v>
      </c>
      <c r="B17" s="1" t="s">
        <v>99</v>
      </c>
      <c r="C17" s="1" t="s">
        <v>72</v>
      </c>
      <c r="D17" s="20" t="s">
        <v>95</v>
      </c>
      <c r="E17" s="21">
        <v>42291</v>
      </c>
      <c r="F17" s="21">
        <v>42291</v>
      </c>
      <c r="G17" s="24" t="s">
        <v>98</v>
      </c>
    </row>
    <row r="18" spans="1:7" x14ac:dyDescent="0.25">
      <c r="A18" s="15">
        <v>17</v>
      </c>
      <c r="B18" s="1" t="s">
        <v>99</v>
      </c>
      <c r="C18" s="1" t="s">
        <v>75</v>
      </c>
      <c r="D18" s="20" t="s">
        <v>95</v>
      </c>
      <c r="E18" s="21">
        <v>42292</v>
      </c>
      <c r="F18" s="21">
        <v>42292</v>
      </c>
      <c r="G18" s="24" t="s">
        <v>98</v>
      </c>
    </row>
    <row r="19" spans="1:7" x14ac:dyDescent="0.25">
      <c r="A19" s="15">
        <v>18</v>
      </c>
      <c r="B19" s="1" t="s">
        <v>99</v>
      </c>
      <c r="C19" s="1" t="s">
        <v>24</v>
      </c>
      <c r="D19" s="20" t="s">
        <v>95</v>
      </c>
      <c r="E19" s="21">
        <v>42293</v>
      </c>
      <c r="F19" s="21">
        <v>42293</v>
      </c>
      <c r="G19" s="24" t="s">
        <v>98</v>
      </c>
    </row>
    <row r="20" spans="1:7" x14ac:dyDescent="0.25">
      <c r="A20" s="28">
        <v>19</v>
      </c>
      <c r="B20" s="29" t="s">
        <v>101</v>
      </c>
      <c r="C20" s="1" t="s">
        <v>62</v>
      </c>
      <c r="D20" s="20" t="s">
        <v>95</v>
      </c>
      <c r="E20" s="21">
        <v>42296</v>
      </c>
      <c r="F20" s="21">
        <v>42296</v>
      </c>
      <c r="G20" s="30" t="s">
        <v>97</v>
      </c>
    </row>
    <row r="21" spans="1:7" x14ac:dyDescent="0.25">
      <c r="A21" s="28">
        <v>20</v>
      </c>
      <c r="B21" s="29" t="s">
        <v>101</v>
      </c>
      <c r="C21" s="1" t="s">
        <v>12</v>
      </c>
      <c r="D21" s="20" t="s">
        <v>95</v>
      </c>
      <c r="E21" s="21">
        <v>42297</v>
      </c>
      <c r="F21" s="21">
        <v>42297</v>
      </c>
      <c r="G21" s="30" t="s">
        <v>97</v>
      </c>
    </row>
    <row r="22" spans="1:7" x14ac:dyDescent="0.25">
      <c r="A22" s="28">
        <v>21</v>
      </c>
      <c r="B22" s="1" t="s">
        <v>99</v>
      </c>
      <c r="C22" s="1" t="s">
        <v>23</v>
      </c>
      <c r="D22" s="20" t="s">
        <v>95</v>
      </c>
      <c r="E22" s="21">
        <v>42298</v>
      </c>
      <c r="F22" s="21">
        <v>42298</v>
      </c>
      <c r="G22" s="30" t="s">
        <v>98</v>
      </c>
    </row>
    <row r="23" spans="1:7" x14ac:dyDescent="0.25">
      <c r="A23" s="28">
        <v>22</v>
      </c>
      <c r="B23" s="1" t="s">
        <v>99</v>
      </c>
      <c r="C23" s="1" t="s">
        <v>25</v>
      </c>
      <c r="D23" s="20" t="s">
        <v>95</v>
      </c>
      <c r="E23" s="21">
        <v>42298</v>
      </c>
      <c r="F23" s="21">
        <v>42298</v>
      </c>
      <c r="G23" s="30" t="s">
        <v>98</v>
      </c>
    </row>
    <row r="24" spans="1:7" x14ac:dyDescent="0.25">
      <c r="A24" s="28">
        <v>23</v>
      </c>
      <c r="B24" s="1" t="s">
        <v>99</v>
      </c>
      <c r="C24" s="1" t="s">
        <v>102</v>
      </c>
      <c r="D24" s="20" t="s">
        <v>95</v>
      </c>
      <c r="E24" s="21">
        <v>42300</v>
      </c>
      <c r="F24" s="21">
        <v>42300</v>
      </c>
      <c r="G24" s="30" t="s">
        <v>98</v>
      </c>
    </row>
    <row r="25" spans="1:7" x14ac:dyDescent="0.25">
      <c r="A25" s="28">
        <v>24</v>
      </c>
      <c r="B25" s="1" t="s">
        <v>99</v>
      </c>
      <c r="C25" s="1" t="s">
        <v>74</v>
      </c>
      <c r="D25" s="20" t="s">
        <v>95</v>
      </c>
      <c r="E25" s="21">
        <v>42300</v>
      </c>
      <c r="F25" s="21">
        <v>42300</v>
      </c>
      <c r="G25" s="30" t="s">
        <v>98</v>
      </c>
    </row>
    <row r="26" spans="1:7" x14ac:dyDescent="0.25">
      <c r="A26" s="28">
        <v>25</v>
      </c>
      <c r="B26" s="1" t="s">
        <v>101</v>
      </c>
      <c r="C26" s="1" t="s">
        <v>63</v>
      </c>
      <c r="D26" s="20" t="s">
        <v>95</v>
      </c>
      <c r="E26" s="21">
        <v>42303</v>
      </c>
      <c r="F26" s="21">
        <v>42303</v>
      </c>
      <c r="G26" s="30" t="s">
        <v>97</v>
      </c>
    </row>
    <row r="27" spans="1:7" x14ac:dyDescent="0.25">
      <c r="A27" s="28">
        <v>26</v>
      </c>
      <c r="B27" s="1" t="s">
        <v>101</v>
      </c>
      <c r="C27" s="1" t="s">
        <v>14</v>
      </c>
      <c r="D27" s="20" t="s">
        <v>95</v>
      </c>
      <c r="E27" s="21">
        <v>42304</v>
      </c>
      <c r="F27" s="21">
        <v>42304</v>
      </c>
      <c r="G27" s="30" t="s">
        <v>97</v>
      </c>
    </row>
    <row r="28" spans="1:7" x14ac:dyDescent="0.25">
      <c r="A28" s="28">
        <v>27</v>
      </c>
      <c r="B28" s="29" t="s">
        <v>99</v>
      </c>
      <c r="C28" s="1" t="s">
        <v>26</v>
      </c>
      <c r="D28" s="20" t="s">
        <v>95</v>
      </c>
      <c r="E28" s="21">
        <v>42305</v>
      </c>
      <c r="F28" s="21">
        <v>42306</v>
      </c>
      <c r="G28" s="30" t="s">
        <v>98</v>
      </c>
    </row>
    <row r="29" spans="1:7" x14ac:dyDescent="0.25">
      <c r="A29" s="28">
        <v>28</v>
      </c>
      <c r="B29" s="29" t="s">
        <v>99</v>
      </c>
      <c r="C29" s="29" t="s">
        <v>41</v>
      </c>
      <c r="D29" s="20" t="s">
        <v>95</v>
      </c>
      <c r="E29" s="21">
        <v>42307</v>
      </c>
      <c r="F29" s="21">
        <v>42307</v>
      </c>
      <c r="G29" s="30" t="s">
        <v>98</v>
      </c>
    </row>
    <row r="30" spans="1:7" x14ac:dyDescent="0.25">
      <c r="A30" s="28">
        <v>29</v>
      </c>
      <c r="B30" s="29" t="s">
        <v>101</v>
      </c>
      <c r="C30" s="1" t="s">
        <v>10</v>
      </c>
      <c r="D30" s="20" t="s">
        <v>95</v>
      </c>
      <c r="E30" s="21">
        <v>42310</v>
      </c>
      <c r="F30" s="21">
        <v>42310</v>
      </c>
      <c r="G30" s="30" t="s">
        <v>97</v>
      </c>
    </row>
    <row r="31" spans="1:7" x14ac:dyDescent="0.25">
      <c r="A31" s="28">
        <v>30</v>
      </c>
      <c r="B31" s="29" t="s">
        <v>101</v>
      </c>
      <c r="C31" s="29" t="s">
        <v>64</v>
      </c>
      <c r="D31" s="20" t="s">
        <v>95</v>
      </c>
      <c r="E31" s="21">
        <v>42311</v>
      </c>
      <c r="F31" s="21">
        <v>42311</v>
      </c>
      <c r="G31" s="30" t="s">
        <v>97</v>
      </c>
    </row>
    <row r="32" spans="1:7" x14ac:dyDescent="0.25">
      <c r="A32" s="28">
        <v>31</v>
      </c>
      <c r="B32" s="29" t="s">
        <v>99</v>
      </c>
      <c r="C32" s="1" t="s">
        <v>42</v>
      </c>
      <c r="D32" s="20" t="s">
        <v>95</v>
      </c>
      <c r="E32" s="21">
        <v>42312</v>
      </c>
      <c r="F32" s="21">
        <v>42313</v>
      </c>
      <c r="G32" s="30" t="s">
        <v>98</v>
      </c>
    </row>
    <row r="33" spans="1:7" x14ac:dyDescent="0.25">
      <c r="A33" s="28">
        <v>32</v>
      </c>
      <c r="B33" s="29" t="s">
        <v>46</v>
      </c>
      <c r="C33" s="1" t="s">
        <v>27</v>
      </c>
      <c r="D33" s="29" t="s">
        <v>94</v>
      </c>
      <c r="E33" s="21">
        <v>42314</v>
      </c>
      <c r="F33" s="21">
        <v>42314</v>
      </c>
      <c r="G33" s="30" t="s">
        <v>98</v>
      </c>
    </row>
    <row r="34" spans="1:7" x14ac:dyDescent="0.25">
      <c r="A34" s="28">
        <v>33</v>
      </c>
      <c r="B34" s="29" t="s">
        <v>46</v>
      </c>
      <c r="C34" s="1" t="s">
        <v>36</v>
      </c>
      <c r="D34" s="29" t="s">
        <v>94</v>
      </c>
      <c r="E34" s="21">
        <v>42314</v>
      </c>
      <c r="F34" s="21">
        <v>42314</v>
      </c>
      <c r="G34" s="30" t="s">
        <v>98</v>
      </c>
    </row>
    <row r="35" spans="1:7" x14ac:dyDescent="0.25">
      <c r="A35" s="28">
        <v>34</v>
      </c>
      <c r="B35" s="29" t="s">
        <v>46</v>
      </c>
      <c r="C35" s="1" t="s">
        <v>28</v>
      </c>
      <c r="D35" s="1" t="s">
        <v>95</v>
      </c>
      <c r="E35" s="21">
        <v>42317</v>
      </c>
      <c r="F35" s="21">
        <v>42317</v>
      </c>
      <c r="G35" s="24" t="s">
        <v>97</v>
      </c>
    </row>
    <row r="36" spans="1:7" x14ac:dyDescent="0.25">
      <c r="A36" s="28">
        <v>35</v>
      </c>
      <c r="B36" s="29" t="s">
        <v>46</v>
      </c>
      <c r="C36" s="1" t="s">
        <v>29</v>
      </c>
      <c r="D36" s="1" t="s">
        <v>95</v>
      </c>
      <c r="E36" s="21">
        <v>42317</v>
      </c>
      <c r="F36" s="21">
        <v>42317</v>
      </c>
      <c r="G36" s="24" t="s">
        <v>97</v>
      </c>
    </row>
    <row r="37" spans="1:7" x14ac:dyDescent="0.25">
      <c r="A37" s="28">
        <v>36</v>
      </c>
      <c r="B37" s="29" t="s">
        <v>46</v>
      </c>
      <c r="C37" s="1" t="s">
        <v>30</v>
      </c>
      <c r="D37" s="1" t="s">
        <v>95</v>
      </c>
      <c r="E37" s="21">
        <v>42318</v>
      </c>
      <c r="F37" s="21">
        <v>42318</v>
      </c>
      <c r="G37" s="24" t="s">
        <v>97</v>
      </c>
    </row>
    <row r="38" spans="1:7" x14ac:dyDescent="0.25">
      <c r="A38" s="28">
        <v>37</v>
      </c>
      <c r="B38" s="29" t="s">
        <v>46</v>
      </c>
      <c r="C38" s="29" t="s">
        <v>31</v>
      </c>
      <c r="D38" s="1" t="s">
        <v>95</v>
      </c>
      <c r="E38" s="21">
        <v>42318</v>
      </c>
      <c r="F38" s="21">
        <v>42318</v>
      </c>
      <c r="G38" s="24" t="s">
        <v>97</v>
      </c>
    </row>
    <row r="39" spans="1:7" x14ac:dyDescent="0.25">
      <c r="A39" s="28">
        <v>38</v>
      </c>
      <c r="B39" s="29" t="s">
        <v>46</v>
      </c>
      <c r="C39" s="1" t="s">
        <v>32</v>
      </c>
      <c r="D39" s="1" t="s">
        <v>95</v>
      </c>
      <c r="E39" s="21">
        <v>42321</v>
      </c>
      <c r="F39" s="21">
        <v>42321</v>
      </c>
      <c r="G39" s="30" t="s">
        <v>98</v>
      </c>
    </row>
    <row r="40" spans="1:7" x14ac:dyDescent="0.25">
      <c r="A40" s="28">
        <v>39</v>
      </c>
      <c r="B40" s="29" t="s">
        <v>46</v>
      </c>
      <c r="C40" s="1" t="s">
        <v>33</v>
      </c>
      <c r="D40" s="1" t="s">
        <v>95</v>
      </c>
      <c r="E40" s="21">
        <v>42321</v>
      </c>
      <c r="F40" s="21">
        <v>42321</v>
      </c>
      <c r="G40" s="30" t="s">
        <v>98</v>
      </c>
    </row>
    <row r="41" spans="1:7" x14ac:dyDescent="0.25">
      <c r="A41" s="28">
        <v>40</v>
      </c>
      <c r="B41" s="29" t="s">
        <v>46</v>
      </c>
      <c r="C41" s="1" t="s">
        <v>34</v>
      </c>
      <c r="D41" s="1" t="s">
        <v>95</v>
      </c>
      <c r="E41" s="21">
        <v>42324</v>
      </c>
      <c r="F41" s="21">
        <v>42324</v>
      </c>
      <c r="G41" s="30" t="s">
        <v>97</v>
      </c>
    </row>
    <row r="42" spans="1:7" x14ac:dyDescent="0.25">
      <c r="A42" s="28">
        <v>41</v>
      </c>
      <c r="B42" s="29" t="s">
        <v>46</v>
      </c>
      <c r="C42" s="1" t="s">
        <v>35</v>
      </c>
      <c r="D42" s="1" t="s">
        <v>95</v>
      </c>
      <c r="E42" s="21">
        <v>42324</v>
      </c>
      <c r="F42" s="21">
        <v>42324</v>
      </c>
      <c r="G42" s="30" t="s">
        <v>97</v>
      </c>
    </row>
    <row r="43" spans="1:7" x14ac:dyDescent="0.25">
      <c r="A43" s="28">
        <v>42</v>
      </c>
      <c r="B43" s="29" t="s">
        <v>46</v>
      </c>
      <c r="C43" s="1" t="s">
        <v>39</v>
      </c>
      <c r="D43" s="1" t="s">
        <v>95</v>
      </c>
      <c r="E43" s="21">
        <v>42325</v>
      </c>
      <c r="F43" s="21">
        <v>42325</v>
      </c>
      <c r="G43" s="30" t="s">
        <v>97</v>
      </c>
    </row>
    <row r="44" spans="1:7" x14ac:dyDescent="0.25">
      <c r="A44" s="28">
        <v>43</v>
      </c>
      <c r="B44" s="29" t="s">
        <v>46</v>
      </c>
      <c r="C44" s="1" t="s">
        <v>37</v>
      </c>
      <c r="D44" s="1" t="s">
        <v>95</v>
      </c>
      <c r="E44" s="21">
        <v>42326</v>
      </c>
      <c r="F44" s="21">
        <v>42326</v>
      </c>
      <c r="G44" s="30" t="s">
        <v>98</v>
      </c>
    </row>
    <row r="45" spans="1:7" x14ac:dyDescent="0.25">
      <c r="A45" s="28">
        <v>44</v>
      </c>
      <c r="B45" s="29" t="s">
        <v>46</v>
      </c>
      <c r="C45" s="1" t="s">
        <v>38</v>
      </c>
      <c r="D45" s="1" t="s">
        <v>95</v>
      </c>
      <c r="E45" s="21">
        <v>42327</v>
      </c>
      <c r="F45" s="21">
        <v>42327</v>
      </c>
      <c r="G45" s="30" t="s">
        <v>98</v>
      </c>
    </row>
    <row r="46" spans="1:7" x14ac:dyDescent="0.25">
      <c r="A46" s="28">
        <v>45</v>
      </c>
      <c r="B46" s="29" t="s">
        <v>46</v>
      </c>
      <c r="C46" s="1" t="s">
        <v>76</v>
      </c>
      <c r="D46" s="1" t="s">
        <v>95</v>
      </c>
      <c r="E46" s="21">
        <v>42328</v>
      </c>
      <c r="F46" s="21">
        <v>42328</v>
      </c>
      <c r="G46" s="30" t="s">
        <v>98</v>
      </c>
    </row>
    <row r="47" spans="1:7" x14ac:dyDescent="0.25">
      <c r="A47" s="28">
        <v>46</v>
      </c>
      <c r="B47" s="29" t="s">
        <v>44</v>
      </c>
      <c r="C47" s="1" t="s">
        <v>67</v>
      </c>
      <c r="D47" s="1" t="s">
        <v>94</v>
      </c>
      <c r="E47" s="21">
        <v>42331</v>
      </c>
      <c r="F47" s="21">
        <v>42331</v>
      </c>
      <c r="G47" s="30" t="s">
        <v>97</v>
      </c>
    </row>
    <row r="48" spans="1:7" x14ac:dyDescent="0.25">
      <c r="A48" s="28">
        <v>47</v>
      </c>
      <c r="B48" s="29" t="s">
        <v>44</v>
      </c>
      <c r="C48" s="1" t="s">
        <v>66</v>
      </c>
      <c r="D48" s="1" t="s">
        <v>94</v>
      </c>
      <c r="E48" s="21">
        <v>42331</v>
      </c>
      <c r="F48" s="21">
        <v>42331</v>
      </c>
      <c r="G48" s="30" t="s">
        <v>97</v>
      </c>
    </row>
    <row r="49" spans="1:7" x14ac:dyDescent="0.25">
      <c r="A49" s="28">
        <v>48</v>
      </c>
      <c r="B49" s="29" t="s">
        <v>44</v>
      </c>
      <c r="C49" s="1" t="s">
        <v>15</v>
      </c>
      <c r="D49" s="1" t="s">
        <v>95</v>
      </c>
      <c r="E49" s="21">
        <v>42332</v>
      </c>
      <c r="F49" s="21">
        <v>42332</v>
      </c>
      <c r="G49" s="30" t="s">
        <v>97</v>
      </c>
    </row>
    <row r="50" spans="1:7" x14ac:dyDescent="0.25">
      <c r="A50" s="28">
        <v>49</v>
      </c>
      <c r="B50" s="29" t="s">
        <v>44</v>
      </c>
      <c r="C50" s="1" t="s">
        <v>16</v>
      </c>
      <c r="D50" s="1" t="s">
        <v>95</v>
      </c>
      <c r="E50" s="21">
        <v>42333</v>
      </c>
      <c r="F50" s="21">
        <v>42333</v>
      </c>
      <c r="G50" s="24" t="s">
        <v>98</v>
      </c>
    </row>
    <row r="51" spans="1:7" x14ac:dyDescent="0.25">
      <c r="A51" s="28">
        <v>50</v>
      </c>
      <c r="B51" s="29" t="s">
        <v>44</v>
      </c>
      <c r="C51" s="1" t="s">
        <v>17</v>
      </c>
      <c r="D51" s="1" t="s">
        <v>95</v>
      </c>
      <c r="E51" s="21">
        <v>42333</v>
      </c>
      <c r="F51" s="21">
        <v>42333</v>
      </c>
      <c r="G51" s="24" t="s">
        <v>98</v>
      </c>
    </row>
    <row r="52" spans="1:7" x14ac:dyDescent="0.25">
      <c r="A52" s="28">
        <v>51</v>
      </c>
      <c r="B52" s="29" t="s">
        <v>44</v>
      </c>
      <c r="C52" s="1" t="s">
        <v>18</v>
      </c>
      <c r="D52" s="1" t="s">
        <v>95</v>
      </c>
      <c r="E52" s="21">
        <v>42334</v>
      </c>
      <c r="F52" s="21">
        <v>42334</v>
      </c>
      <c r="G52" s="24" t="s">
        <v>98</v>
      </c>
    </row>
    <row r="53" spans="1:7" x14ac:dyDescent="0.25">
      <c r="A53" s="28">
        <v>52</v>
      </c>
      <c r="B53" s="29" t="s">
        <v>44</v>
      </c>
      <c r="C53" s="1" t="s">
        <v>19</v>
      </c>
      <c r="D53" s="1" t="s">
        <v>95</v>
      </c>
      <c r="E53" s="21">
        <v>42335</v>
      </c>
      <c r="F53" s="21">
        <v>42335</v>
      </c>
      <c r="G53" s="24" t="s">
        <v>98</v>
      </c>
    </row>
    <row r="54" spans="1:7" x14ac:dyDescent="0.25">
      <c r="A54" s="28">
        <v>53</v>
      </c>
      <c r="B54" s="29" t="s">
        <v>44</v>
      </c>
      <c r="C54" s="1" t="s">
        <v>20</v>
      </c>
      <c r="D54" s="1" t="s">
        <v>95</v>
      </c>
      <c r="E54" s="21">
        <v>42335</v>
      </c>
      <c r="F54" s="21">
        <v>42335</v>
      </c>
      <c r="G54" s="24" t="s">
        <v>98</v>
      </c>
    </row>
    <row r="55" spans="1:7" x14ac:dyDescent="0.25">
      <c r="A55" s="28">
        <v>54</v>
      </c>
      <c r="B55" s="29" t="s">
        <v>44</v>
      </c>
      <c r="C55" s="1" t="s">
        <v>70</v>
      </c>
      <c r="D55" s="1" t="s">
        <v>95</v>
      </c>
      <c r="E55" s="21">
        <v>42338</v>
      </c>
      <c r="F55" s="21">
        <v>42338</v>
      </c>
      <c r="G55" s="24" t="s">
        <v>97</v>
      </c>
    </row>
    <row r="56" spans="1:7" x14ac:dyDescent="0.25">
      <c r="A56" s="28">
        <v>55</v>
      </c>
      <c r="B56" s="29" t="s">
        <v>44</v>
      </c>
      <c r="C56" s="1" t="s">
        <v>68</v>
      </c>
      <c r="D56" s="1" t="s">
        <v>95</v>
      </c>
      <c r="E56" s="21">
        <v>42338</v>
      </c>
      <c r="F56" s="21">
        <v>42338</v>
      </c>
      <c r="G56" s="24" t="s">
        <v>97</v>
      </c>
    </row>
    <row r="57" spans="1:7" x14ac:dyDescent="0.25">
      <c r="A57" s="28">
        <v>56</v>
      </c>
      <c r="B57" s="29" t="s">
        <v>44</v>
      </c>
      <c r="C57" s="1" t="s">
        <v>69</v>
      </c>
      <c r="D57" s="1" t="s">
        <v>95</v>
      </c>
      <c r="E57" s="21">
        <v>42339</v>
      </c>
      <c r="F57" s="21">
        <v>42339</v>
      </c>
      <c r="G57" s="24" t="s">
        <v>97</v>
      </c>
    </row>
    <row r="58" spans="1:7" x14ac:dyDescent="0.25">
      <c r="A58" s="28">
        <v>57</v>
      </c>
      <c r="B58" s="29" t="s">
        <v>44</v>
      </c>
      <c r="C58" s="1" t="s">
        <v>21</v>
      </c>
      <c r="D58" s="1" t="s">
        <v>95</v>
      </c>
      <c r="E58" s="21">
        <v>42340</v>
      </c>
      <c r="F58" s="21">
        <v>42340</v>
      </c>
      <c r="G58" s="24" t="s">
        <v>98</v>
      </c>
    </row>
    <row r="59" spans="1:7" x14ac:dyDescent="0.25">
      <c r="A59" s="28">
        <v>58</v>
      </c>
      <c r="B59" s="29" t="s">
        <v>44</v>
      </c>
      <c r="C59" s="1" t="s">
        <v>71</v>
      </c>
      <c r="D59" s="1" t="s">
        <v>95</v>
      </c>
      <c r="E59" s="21">
        <v>42341</v>
      </c>
      <c r="F59" s="21">
        <v>42341</v>
      </c>
      <c r="G59" s="24" t="s">
        <v>98</v>
      </c>
    </row>
    <row r="60" spans="1:7" x14ac:dyDescent="0.25">
      <c r="A60" s="28">
        <v>59</v>
      </c>
      <c r="B60" s="29" t="s">
        <v>44</v>
      </c>
      <c r="C60" s="1" t="s">
        <v>22</v>
      </c>
      <c r="D60" s="1" t="s">
        <v>95</v>
      </c>
      <c r="E60" s="21">
        <v>42342</v>
      </c>
      <c r="F60" s="21">
        <v>42342</v>
      </c>
      <c r="G60" s="24" t="s">
        <v>98</v>
      </c>
    </row>
  </sheetData>
  <mergeCells count="3">
    <mergeCell ref="I12:J12"/>
    <mergeCell ref="J2:J10"/>
    <mergeCell ref="I2:I10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C#.Net</vt:lpstr>
      <vt:lpstr>ASP.Net MVC</vt:lpstr>
      <vt:lpstr>SQL Server</vt:lpstr>
      <vt:lpstr>WCF</vt:lpstr>
      <vt:lpstr>Azure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gondkar_r</dc:creator>
  <cp:lastModifiedBy>Anand Kulkarni</cp:lastModifiedBy>
  <dcterms:created xsi:type="dcterms:W3CDTF">2015-04-22T14:47:30Z</dcterms:created>
  <dcterms:modified xsi:type="dcterms:W3CDTF">2017-08-08T12:28:01Z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137c2a8d-4b8e-4663-ab2a-fa2c17d503d3</vt:lpwstr>
  </property>
</Properties>
</file>