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2"/>
  </bookViews>
  <sheets>
    <sheet name="Schools" sheetId="1" r:id="rId1"/>
    <sheet name="Enrolment" sheetId="2" r:id="rId2"/>
    <sheet name="Teachers" sheetId="3" r:id="rId3"/>
  </sheets>
  <calcPr calcId="124519"/>
</workbook>
</file>

<file path=xl/calcChain.xml><?xml version="1.0" encoding="utf-8"?>
<calcChain xmlns="http://schemas.openxmlformats.org/spreadsheetml/2006/main">
  <c r="C38" i="3"/>
  <c r="D38"/>
  <c r="B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"/>
  <c r="B4"/>
  <c r="B5"/>
  <c r="D5" s="1"/>
  <c r="B6"/>
  <c r="B7"/>
  <c r="D7" s="1"/>
  <c r="B8"/>
  <c r="B9"/>
  <c r="D9" s="1"/>
  <c r="B10"/>
  <c r="B11"/>
  <c r="D11" s="1"/>
  <c r="B12"/>
  <c r="B13"/>
  <c r="D13" s="1"/>
  <c r="B14"/>
  <c r="B15"/>
  <c r="D15" s="1"/>
  <c r="B16"/>
  <c r="B17"/>
  <c r="D17" s="1"/>
  <c r="B18"/>
  <c r="B19"/>
  <c r="D19" s="1"/>
  <c r="B20"/>
  <c r="B21"/>
  <c r="D21" s="1"/>
  <c r="B22"/>
  <c r="B23"/>
  <c r="D23" s="1"/>
  <c r="B24"/>
  <c r="B25"/>
  <c r="D25" s="1"/>
  <c r="B26"/>
  <c r="B27"/>
  <c r="D27" s="1"/>
  <c r="B28"/>
  <c r="B29"/>
  <c r="D29" s="1"/>
  <c r="B30"/>
  <c r="B31"/>
  <c r="D31" s="1"/>
  <c r="B32"/>
  <c r="B33"/>
  <c r="D33" s="1"/>
  <c r="B34"/>
  <c r="B35"/>
  <c r="D35" s="1"/>
  <c r="B36"/>
  <c r="B37"/>
  <c r="D37" s="1"/>
  <c r="B3"/>
  <c r="N4" i="2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J3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"/>
  <c r="G38"/>
  <c r="F38"/>
  <c r="E38"/>
  <c r="C38"/>
  <c r="D38" s="1"/>
  <c r="B38"/>
  <c r="G36"/>
  <c r="G37"/>
  <c r="G35"/>
  <c r="G32"/>
  <c r="G33"/>
  <c r="G34"/>
  <c r="G31"/>
  <c r="G30"/>
  <c r="G28"/>
  <c r="G29"/>
  <c r="G27"/>
  <c r="G26"/>
  <c r="G25"/>
  <c r="G24"/>
  <c r="G22"/>
  <c r="G23"/>
  <c r="G18"/>
  <c r="G19"/>
  <c r="G20"/>
  <c r="G21"/>
  <c r="G17"/>
  <c r="G16"/>
  <c r="G15"/>
  <c r="G14"/>
  <c r="G13"/>
  <c r="G12"/>
  <c r="G11"/>
  <c r="G10"/>
  <c r="G8"/>
  <c r="G9"/>
  <c r="G7"/>
  <c r="G6"/>
  <c r="G5"/>
  <c r="G4"/>
  <c r="G3"/>
  <c r="D5"/>
  <c r="D9"/>
  <c r="D13"/>
  <c r="D17"/>
  <c r="D21"/>
  <c r="D25"/>
  <c r="D29"/>
  <c r="D33"/>
  <c r="D37"/>
  <c r="C4"/>
  <c r="C5"/>
  <c r="C6"/>
  <c r="D6" s="1"/>
  <c r="C7"/>
  <c r="C8"/>
  <c r="C9"/>
  <c r="C10"/>
  <c r="D10" s="1"/>
  <c r="C11"/>
  <c r="C12"/>
  <c r="C13"/>
  <c r="C14"/>
  <c r="D14" s="1"/>
  <c r="C15"/>
  <c r="C16"/>
  <c r="C17"/>
  <c r="C18"/>
  <c r="D18" s="1"/>
  <c r="C19"/>
  <c r="C20"/>
  <c r="C21"/>
  <c r="C22"/>
  <c r="D22" s="1"/>
  <c r="C23"/>
  <c r="C24"/>
  <c r="C25"/>
  <c r="C26"/>
  <c r="D26" s="1"/>
  <c r="C27"/>
  <c r="C28"/>
  <c r="C29"/>
  <c r="C30"/>
  <c r="D30" s="1"/>
  <c r="C31"/>
  <c r="C32"/>
  <c r="C33"/>
  <c r="C34"/>
  <c r="D34" s="1"/>
  <c r="C35"/>
  <c r="C36"/>
  <c r="C37"/>
  <c r="C3"/>
  <c r="D3" s="1"/>
  <c r="B4"/>
  <c r="D4" s="1"/>
  <c r="B5"/>
  <c r="B6"/>
  <c r="B7"/>
  <c r="D7" s="1"/>
  <c r="B8"/>
  <c r="D8" s="1"/>
  <c r="B9"/>
  <c r="B10"/>
  <c r="B11"/>
  <c r="D11" s="1"/>
  <c r="B12"/>
  <c r="D12" s="1"/>
  <c r="B13"/>
  <c r="B14"/>
  <c r="B15"/>
  <c r="D15" s="1"/>
  <c r="B16"/>
  <c r="D16" s="1"/>
  <c r="B17"/>
  <c r="B18"/>
  <c r="B19"/>
  <c r="D19" s="1"/>
  <c r="B20"/>
  <c r="D20" s="1"/>
  <c r="B21"/>
  <c r="B22"/>
  <c r="B23"/>
  <c r="D23" s="1"/>
  <c r="B24"/>
  <c r="D24" s="1"/>
  <c r="B25"/>
  <c r="B26"/>
  <c r="B27"/>
  <c r="D27" s="1"/>
  <c r="B28"/>
  <c r="D28" s="1"/>
  <c r="B29"/>
  <c r="B30"/>
  <c r="B31"/>
  <c r="D31" s="1"/>
  <c r="B32"/>
  <c r="D32" s="1"/>
  <c r="B33"/>
  <c r="B34"/>
  <c r="B35"/>
  <c r="D35" s="1"/>
  <c r="B36"/>
  <c r="D36" s="1"/>
  <c r="B37"/>
  <c r="B3"/>
  <c r="D3" i="1"/>
  <c r="E3"/>
  <c r="G3" s="1"/>
  <c r="F3"/>
  <c r="K3" s="1"/>
  <c r="H3"/>
  <c r="I3"/>
  <c r="M3"/>
  <c r="M37"/>
  <c r="K37"/>
  <c r="J37"/>
  <c r="I3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5"/>
  <c r="H36"/>
  <c r="H37"/>
  <c r="H38"/>
  <c r="G37"/>
  <c r="N37" s="1"/>
  <c r="F4"/>
  <c r="F5"/>
  <c r="F6"/>
  <c r="K6" s="1"/>
  <c r="F7"/>
  <c r="K7" s="1"/>
  <c r="F8"/>
  <c r="F9"/>
  <c r="F10"/>
  <c r="F11"/>
  <c r="K11" s="1"/>
  <c r="F12"/>
  <c r="F13"/>
  <c r="K13" s="1"/>
  <c r="F14"/>
  <c r="K14" s="1"/>
  <c r="F15"/>
  <c r="K15" s="1"/>
  <c r="F16"/>
  <c r="F17"/>
  <c r="F18"/>
  <c r="K18" s="1"/>
  <c r="F19"/>
  <c r="K19" s="1"/>
  <c r="F20"/>
  <c r="F21"/>
  <c r="F22"/>
  <c r="K22" s="1"/>
  <c r="F23"/>
  <c r="K23" s="1"/>
  <c r="F24"/>
  <c r="F25"/>
  <c r="F26"/>
  <c r="K26" s="1"/>
  <c r="F27"/>
  <c r="K27" s="1"/>
  <c r="F28"/>
  <c r="F29"/>
  <c r="K29" s="1"/>
  <c r="F30"/>
  <c r="K30" s="1"/>
  <c r="F31"/>
  <c r="K31" s="1"/>
  <c r="F32"/>
  <c r="K32" s="1"/>
  <c r="F33"/>
  <c r="K33" s="1"/>
  <c r="F35"/>
  <c r="F36"/>
  <c r="K36" s="1"/>
  <c r="F38"/>
  <c r="K38" s="1"/>
  <c r="E4"/>
  <c r="J4" s="1"/>
  <c r="E5"/>
  <c r="J5" s="1"/>
  <c r="E6"/>
  <c r="E7"/>
  <c r="E8"/>
  <c r="J8" s="1"/>
  <c r="E9"/>
  <c r="J9" s="1"/>
  <c r="E10"/>
  <c r="E11"/>
  <c r="E12"/>
  <c r="J12" s="1"/>
  <c r="E13"/>
  <c r="J13" s="1"/>
  <c r="E14"/>
  <c r="E15"/>
  <c r="E16"/>
  <c r="J16" s="1"/>
  <c r="E17"/>
  <c r="J17" s="1"/>
  <c r="E18"/>
  <c r="E19"/>
  <c r="E20"/>
  <c r="J20" s="1"/>
  <c r="E21"/>
  <c r="J21" s="1"/>
  <c r="E22"/>
  <c r="E23"/>
  <c r="E24"/>
  <c r="J24" s="1"/>
  <c r="E25"/>
  <c r="J25" s="1"/>
  <c r="E26"/>
  <c r="E27"/>
  <c r="E28"/>
  <c r="J28" s="1"/>
  <c r="E29"/>
  <c r="J29" s="1"/>
  <c r="E30"/>
  <c r="E31"/>
  <c r="E32"/>
  <c r="E33"/>
  <c r="J33" s="1"/>
  <c r="E35"/>
  <c r="J35" s="1"/>
  <c r="E36"/>
  <c r="J36" s="1"/>
  <c r="E38"/>
  <c r="J38" s="1"/>
  <c r="C39"/>
  <c r="B39"/>
  <c r="D38"/>
  <c r="I38" s="1"/>
  <c r="D35"/>
  <c r="I35" s="1"/>
  <c r="D36"/>
  <c r="I36" s="1"/>
  <c r="D37"/>
  <c r="I37" s="1"/>
  <c r="D33"/>
  <c r="I33" s="1"/>
  <c r="D30"/>
  <c r="D31"/>
  <c r="I31" s="1"/>
  <c r="D32"/>
  <c r="I32" s="1"/>
  <c r="D29"/>
  <c r="I29" s="1"/>
  <c r="D28"/>
  <c r="I28" s="1"/>
  <c r="D27"/>
  <c r="I27" s="1"/>
  <c r="D26"/>
  <c r="I26" s="1"/>
  <c r="D25"/>
  <c r="I25" s="1"/>
  <c r="D24"/>
  <c r="I24" s="1"/>
  <c r="D23"/>
  <c r="I23" s="1"/>
  <c r="D22"/>
  <c r="I22" s="1"/>
  <c r="D21"/>
  <c r="I21" s="1"/>
  <c r="D20"/>
  <c r="I20" s="1"/>
  <c r="D19"/>
  <c r="I19" s="1"/>
  <c r="D18"/>
  <c r="I18" s="1"/>
  <c r="D17"/>
  <c r="I17" s="1"/>
  <c r="D16"/>
  <c r="I16" s="1"/>
  <c r="D15"/>
  <c r="I15" s="1"/>
  <c r="D14"/>
  <c r="I14" s="1"/>
  <c r="D13"/>
  <c r="I13" s="1"/>
  <c r="D12"/>
  <c r="I12" s="1"/>
  <c r="D11"/>
  <c r="I11" s="1"/>
  <c r="D9"/>
  <c r="I9" s="1"/>
  <c r="D10"/>
  <c r="I10" s="1"/>
  <c r="D8"/>
  <c r="I8" s="1"/>
  <c r="D7"/>
  <c r="I7" s="1"/>
  <c r="D6"/>
  <c r="I6" s="1"/>
  <c r="D4"/>
  <c r="I4" s="1"/>
  <c r="D5"/>
  <c r="I5" s="1"/>
  <c r="D36" i="3" l="1"/>
  <c r="D32"/>
  <c r="D28"/>
  <c r="D24"/>
  <c r="D20"/>
  <c r="D16"/>
  <c r="D12"/>
  <c r="D8"/>
  <c r="D4"/>
  <c r="D3"/>
  <c r="D34"/>
  <c r="D30"/>
  <c r="D26"/>
  <c r="D22"/>
  <c r="D18"/>
  <c r="D14"/>
  <c r="D10"/>
  <c r="D6"/>
  <c r="M35" i="1"/>
  <c r="M25"/>
  <c r="M21"/>
  <c r="M17"/>
  <c r="M9"/>
  <c r="M5"/>
  <c r="G31"/>
  <c r="G27"/>
  <c r="G23"/>
  <c r="L23" s="1"/>
  <c r="G19"/>
  <c r="L19" s="1"/>
  <c r="G15"/>
  <c r="G11"/>
  <c r="L11" s="1"/>
  <c r="G7"/>
  <c r="M28"/>
  <c r="M24"/>
  <c r="M20"/>
  <c r="M16"/>
  <c r="M12"/>
  <c r="M8"/>
  <c r="M4"/>
  <c r="L37"/>
  <c r="L3"/>
  <c r="N3"/>
  <c r="M36"/>
  <c r="K35"/>
  <c r="G32"/>
  <c r="J3"/>
  <c r="G33"/>
  <c r="L33" s="1"/>
  <c r="G35"/>
  <c r="L35" s="1"/>
  <c r="J32"/>
  <c r="K17"/>
  <c r="M33"/>
  <c r="N32"/>
  <c r="L32"/>
  <c r="N33"/>
  <c r="M38"/>
  <c r="G36"/>
  <c r="D39"/>
  <c r="G30"/>
  <c r="L30" s="1"/>
  <c r="G26"/>
  <c r="N26" s="1"/>
  <c r="G22"/>
  <c r="N22" s="1"/>
  <c r="G18"/>
  <c r="N18" s="1"/>
  <c r="G14"/>
  <c r="N14" s="1"/>
  <c r="G10"/>
  <c r="N10" s="1"/>
  <c r="G6"/>
  <c r="N6" s="1"/>
  <c r="G38"/>
  <c r="K9"/>
  <c r="M32"/>
  <c r="K25"/>
  <c r="M13"/>
  <c r="M29"/>
  <c r="G28"/>
  <c r="L28" s="1"/>
  <c r="G12"/>
  <c r="L12" s="1"/>
  <c r="J18"/>
  <c r="F39"/>
  <c r="G29"/>
  <c r="L29" s="1"/>
  <c r="G21"/>
  <c r="L21" s="1"/>
  <c r="G13"/>
  <c r="L13" s="1"/>
  <c r="G5"/>
  <c r="L5" s="1"/>
  <c r="K28"/>
  <c r="K20"/>
  <c r="K12"/>
  <c r="K4"/>
  <c r="M10"/>
  <c r="G24"/>
  <c r="L24" s="1"/>
  <c r="G16"/>
  <c r="L16" s="1"/>
  <c r="G8"/>
  <c r="N8" s="1"/>
  <c r="J30"/>
  <c r="J22"/>
  <c r="J14"/>
  <c r="J6"/>
  <c r="K21"/>
  <c r="K5"/>
  <c r="G20"/>
  <c r="L20" s="1"/>
  <c r="G4"/>
  <c r="L4" s="1"/>
  <c r="J26"/>
  <c r="J10"/>
  <c r="G25"/>
  <c r="L25" s="1"/>
  <c r="G17"/>
  <c r="L17" s="1"/>
  <c r="G9"/>
  <c r="L9" s="1"/>
  <c r="K24"/>
  <c r="K16"/>
  <c r="K8"/>
  <c r="N30"/>
  <c r="N31"/>
  <c r="L31"/>
  <c r="N27"/>
  <c r="L27"/>
  <c r="N15"/>
  <c r="L15"/>
  <c r="N11"/>
  <c r="N7"/>
  <c r="L7"/>
  <c r="N20"/>
  <c r="M30"/>
  <c r="M26"/>
  <c r="M22"/>
  <c r="M18"/>
  <c r="M14"/>
  <c r="M6"/>
  <c r="N21"/>
  <c r="N13"/>
  <c r="J31"/>
  <c r="J27"/>
  <c r="J23"/>
  <c r="J19"/>
  <c r="J15"/>
  <c r="J11"/>
  <c r="J7"/>
  <c r="K10"/>
  <c r="M31"/>
  <c r="M27"/>
  <c r="M23"/>
  <c r="M19"/>
  <c r="M15"/>
  <c r="M11"/>
  <c r="M7"/>
  <c r="E39"/>
  <c r="N23" l="1"/>
  <c r="N28"/>
  <c r="N19"/>
  <c r="L14"/>
  <c r="N35"/>
  <c r="N12"/>
  <c r="L22"/>
  <c r="L6"/>
  <c r="N24"/>
  <c r="L18"/>
  <c r="L38"/>
  <c r="N38"/>
  <c r="N9"/>
  <c r="L10"/>
  <c r="L26"/>
  <c r="N25"/>
  <c r="N16"/>
  <c r="N36"/>
  <c r="L36"/>
  <c r="N5"/>
  <c r="N17"/>
  <c r="N4"/>
  <c r="N29"/>
  <c r="L8"/>
  <c r="G39"/>
</calcChain>
</file>

<file path=xl/sharedStrings.xml><?xml version="1.0" encoding="utf-8"?>
<sst xmlns="http://schemas.openxmlformats.org/spreadsheetml/2006/main" count="153" uniqueCount="66">
  <si>
    <t>Numbers</t>
  </si>
  <si>
    <t>Rural Schools</t>
  </si>
  <si>
    <t>Breakdown of School by Management (as a % to Total Schools)</t>
  </si>
  <si>
    <t>Proportion of Rural Schools (as a % of total)</t>
  </si>
  <si>
    <t>Breakdown of School by Management (as a % to Rural Schools)</t>
  </si>
  <si>
    <t>State</t>
  </si>
  <si>
    <t>Total Schools</t>
  </si>
  <si>
    <t>Goverment Schools</t>
  </si>
  <si>
    <t>Private Schools</t>
  </si>
  <si>
    <t>Rural Total Schools</t>
  </si>
  <si>
    <t>Rural Government</t>
  </si>
  <si>
    <t>Rural Private</t>
  </si>
  <si>
    <t>Rural Total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</si>
  <si>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</si>
  <si>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</si>
  <si>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</si>
  <si>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</si>
  <si>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</si>
  <si>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</si>
  <si>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</si>
  <si>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</si>
  <si>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</si>
  <si>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</si>
  <si>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</si>
  <si>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</si>
  <si>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</si>
  <si>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</si>
  <si>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</si>
  <si>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</si>
  <si>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</si>
  <si>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</si>
  <si>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</si>
  <si>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</si>
  <si>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</si>
  <si>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</si>
  <si>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</si>
  <si>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</si>
  <si>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</si>
  <si>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</si>
  <si>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</si>
  <si>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</si>
  <si>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</si>
  <si>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</si>
  <si>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</si>
  <si>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</si>
  <si>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</si>
  <si>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</si>
  <si>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</si>
  <si>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</si>
  <si>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</si>
  <si>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2005-06</t>
  </si>
  <si>
    <t>Enrolment</t>
  </si>
  <si>
    <t>Rural</t>
  </si>
  <si>
    <t>Enrolment by Management (as a % to Total Enrolment)</t>
  </si>
  <si>
    <t>Rural Enrolment (as a % to total)</t>
  </si>
  <si>
    <t>Composition of Rural Enrolment</t>
  </si>
  <si>
    <t>Total Enrolment</t>
  </si>
  <si>
    <t>Enrolment in Goverment Schools</t>
  </si>
  <si>
    <t>Enrolment in Private Schools</t>
  </si>
  <si>
    <t>Total Enrolment (Rural)</t>
  </si>
  <si>
    <t>Enrolment in Goverment Schools (Rural)</t>
  </si>
  <si>
    <t>Enrolment in Private Schools (Rural)</t>
  </si>
  <si>
    <t>Teachers</t>
  </si>
  <si>
    <t>Total Teachers</t>
  </si>
  <si>
    <t>Teachers in Goverment Schools</t>
  </si>
  <si>
    <t>Teachers in Private Schools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</si>
</sst>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6">
    <xf numFmtId="0" fontId="0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</cellStyleXfs>
  <cellXfs count="173">
    <xf numFmtId="0" fontId="0" fillId="0" borderId="0" xfId="0"/>
    <xf numFmtId="0" fontId="7" fillId="0" borderId="0" xfId="2" applyFont="1"/>
    <xf numFmtId="0" fontId="3" fillId="0" borderId="2" xfId="2" applyFont="1" applyBorder="1" applyAlignment="1">
      <alignment horizontal="left"/>
    </xf>
    <xf numFmtId="0" fontId="3" fillId="0" borderId="0" xfId="3" applyFont="1" applyBorder="1" applyAlignment="1">
      <alignment horizontal="centerContinuous"/>
    </xf>
    <xf numFmtId="0" fontId="3" fillId="0" borderId="0" xfId="3" applyAlignment="1">
      <alignment horizontal="centerContinuous"/>
    </xf>
    <xf numFmtId="0" fontId="4" fillId="0" borderId="0" xfId="3" applyFont="1" applyBorder="1" applyAlignment="1">
      <alignment horizontal="centerContinuous"/>
    </xf>
    <xf numFmtId="0" fontId="4" fillId="0" borderId="0" xfId="3" applyFont="1" applyBorder="1" applyAlignment="1">
      <alignment horizontal="centerContinuous" wrapText="1"/>
    </xf>
    <xf numFmtId="0" fontId="6" fillId="0" borderId="2" xfId="3" applyNumberFormat="1" applyFont="1" applyFill="1" applyBorder="1" applyAlignment="1" applyProtection="1">
      <alignment horizontal="right" wrapText="1"/>
    </xf>
    <xf numFmtId="0" fontId="5" fillId="0" borderId="0" xfId="2" applyFont="1" applyAlignment="1">
      <alignment horizontal="left" vertical="center"/>
    </xf>
    <xf numFmtId="0" fontId="0" fillId="0" borderId="0" xfId="0"/>
    <xf numFmtId="0" fontId="5" fillId="0" borderId="0" xfId="2" applyFont="1" applyAlignment="1">
      <alignment horizontal="left" vertical="center"/>
    </xf>
    <xf numFmtId="0" fontId="4" fillId="0" borderId="1" xfId="2" applyFont="1" applyBorder="1" applyAlignment="1">
      <alignment horizontal="left"/>
    </xf>
    <xf numFmtId="0" fontId="1" fillId="0" borderId="0" xfId="0" applyFont="1"/>
    <xf numFmtId="9" fontId="0" fillId="0" borderId="0" xfId="0" applyNumberFormat="1"/>
    <xf numFmtId="0" fontId="8" fillId="0" borderId="0" xfId="1" applyAlignment="1">
      <alignment wrapText="1"/>
    </xf>
    <xf numFmtId="0" fontId="8" fillId="0" borderId="0" xfId="4" applyProtection="1">
      <protection locked="0"/>
    </xf>
    <xf numFmtId="0" fontId="8" fillId="0" borderId="0" xfId="5" applyProtection="1">
      <protection locked="0"/>
    </xf>
    <xf numFmtId="0" fontId="8" fillId="0" borderId="0" xfId="6" applyProtection="1">
      <protection locked="0"/>
    </xf>
    <xf numFmtId="0" fontId="8" fillId="0" borderId="0" xfId="7" applyProtection="1">
      <protection locked="0"/>
    </xf>
    <xf numFmtId="0" fontId="8" fillId="0" borderId="0" xfId="8" applyProtection="1">
      <protection locked="0"/>
    </xf>
    <xf numFmtId="0" fontId="8" fillId="0" borderId="0" xfId="9" applyProtection="1">
      <protection locked="0"/>
    </xf>
    <xf numFmtId="0" fontId="8" fillId="0" borderId="0" xfId="10" applyProtection="1">
      <protection locked="0"/>
    </xf>
    <xf numFmtId="0" fontId="8" fillId="0" borderId="0" xfId="11" applyProtection="1">
      <protection locked="0"/>
    </xf>
    <xf numFmtId="0" fontId="8" fillId="0" borderId="0" xfId="12" applyProtection="1">
      <protection locked="0"/>
    </xf>
    <xf numFmtId="0" fontId="8" fillId="0" borderId="0" xfId="13" applyProtection="1">
      <protection locked="0"/>
    </xf>
    <xf numFmtId="0" fontId="8" fillId="0" borderId="0" xfId="14" applyProtection="1">
      <protection locked="0"/>
    </xf>
    <xf numFmtId="0" fontId="8" fillId="0" borderId="0" xfId="15" applyProtection="1">
      <protection locked="0"/>
    </xf>
    <xf numFmtId="0" fontId="8" fillId="0" borderId="0" xfId="16" applyProtection="1">
      <protection locked="0"/>
    </xf>
    <xf numFmtId="0" fontId="8" fillId="0" borderId="0" xfId="17" applyProtection="1">
      <protection locked="0"/>
    </xf>
    <xf numFmtId="0" fontId="8" fillId="0" borderId="0" xfId="18" applyProtection="1">
      <protection locked="0"/>
    </xf>
    <xf numFmtId="0" fontId="8" fillId="0" borderId="0" xfId="19" applyProtection="1">
      <protection locked="0"/>
    </xf>
    <xf numFmtId="0" fontId="8" fillId="0" borderId="0" xfId="20" applyProtection="1">
      <protection locked="0"/>
    </xf>
    <xf numFmtId="0" fontId="8" fillId="0" borderId="0" xfId="21" applyProtection="1">
      <protection locked="0"/>
    </xf>
    <xf numFmtId="0" fontId="8" fillId="0" borderId="0" xfId="22" applyProtection="1">
      <protection locked="0"/>
    </xf>
    <xf numFmtId="0" fontId="8" fillId="0" borderId="0" xfId="23" applyProtection="1">
      <protection locked="0"/>
    </xf>
    <xf numFmtId="0" fontId="8" fillId="0" borderId="0" xfId="24" applyProtection="1">
      <protection locked="0"/>
    </xf>
    <xf numFmtId="0" fontId="8" fillId="0" borderId="0" xfId="25" applyProtection="1">
      <protection locked="0"/>
    </xf>
    <xf numFmtId="0" fontId="8" fillId="0" borderId="0" xfId="26"/>
    <xf numFmtId="0" fontId="8" fillId="0" borderId="0" xfId="27"/>
    <xf numFmtId="0" fontId="8" fillId="0" borderId="0" xfId="28"/>
    <xf numFmtId="0" fontId="8" fillId="0" borderId="0" xfId="29"/>
    <xf numFmtId="0" fontId="8" fillId="0" borderId="0" xfId="30"/>
    <xf numFmtId="0" fontId="8" fillId="0" borderId="0" xfId="31"/>
    <xf numFmtId="0" fontId="8" fillId="0" borderId="0" xfId="32"/>
    <xf numFmtId="0" fontId="8" fillId="0" borderId="0" xfId="33"/>
    <xf numFmtId="0" fontId="8" fillId="0" borderId="0" xfId="34"/>
    <xf numFmtId="0" fontId="8" fillId="0" borderId="0" xfId="35"/>
    <xf numFmtId="0" fontId="8" fillId="0" borderId="0" xfId="36"/>
    <xf numFmtId="0" fontId="8" fillId="0" borderId="0" xfId="37"/>
    <xf numFmtId="0" fontId="8" fillId="0" borderId="0" xfId="38"/>
    <xf numFmtId="0" fontId="8" fillId="0" borderId="0" xfId="38" applyFill="1"/>
    <xf numFmtId="0" fontId="8" fillId="0" borderId="0" xfId="39"/>
    <xf numFmtId="0" fontId="8" fillId="0" borderId="0" xfId="40"/>
    <xf numFmtId="0" fontId="8" fillId="0" borderId="0" xfId="41"/>
    <xf numFmtId="0" fontId="8" fillId="0" borderId="0" xfId="42"/>
    <xf numFmtId="0" fontId="8" fillId="0" borderId="0" xfId="43"/>
    <xf numFmtId="0" fontId="8" fillId="0" borderId="0" xfId="44"/>
    <xf numFmtId="0" fontId="8" fillId="0" borderId="0" xfId="45"/>
    <xf numFmtId="0" fontId="8" fillId="0" borderId="0" xfId="46"/>
    <xf numFmtId="0" fontId="8" fillId="0" borderId="0" xfId="47"/>
    <xf numFmtId="0" fontId="8" fillId="0" borderId="0" xfId="48"/>
    <xf numFmtId="0" fontId="8" fillId="0" borderId="0" xfId="49"/>
    <xf numFmtId="0" fontId="8" fillId="0" borderId="0" xfId="50"/>
    <xf numFmtId="0" fontId="8" fillId="0" borderId="0" xfId="51"/>
    <xf numFmtId="0" fontId="8" fillId="0" borderId="0" xfId="52"/>
    <xf numFmtId="0" fontId="8" fillId="0" borderId="0" xfId="53"/>
    <xf numFmtId="0" fontId="8" fillId="0" borderId="0" xfId="54"/>
    <xf numFmtId="0" fontId="8" fillId="0" borderId="0" xfId="55"/>
    <xf numFmtId="0" fontId="8" fillId="0" borderId="0" xfId="56"/>
    <xf numFmtId="0" fontId="8" fillId="0" borderId="0" xfId="57"/>
    <xf numFmtId="0" fontId="8" fillId="0" borderId="0" xfId="58"/>
    <xf numFmtId="0" fontId="8" fillId="0" borderId="0" xfId="59"/>
    <xf numFmtId="0" fontId="8" fillId="0" borderId="0" xfId="60"/>
    <xf numFmtId="0" fontId="8" fillId="0" borderId="0" xfId="61"/>
    <xf numFmtId="0" fontId="8" fillId="0" borderId="0" xfId="62"/>
    <xf numFmtId="0" fontId="8" fillId="0" borderId="0" xfId="63"/>
    <xf numFmtId="0" fontId="8" fillId="0" borderId="0" xfId="64"/>
    <xf numFmtId="0" fontId="8" fillId="0" borderId="0" xfId="65"/>
    <xf numFmtId="0" fontId="8" fillId="0" borderId="0" xfId="66"/>
    <xf numFmtId="0" fontId="8" fillId="0" borderId="0" xfId="67"/>
    <xf numFmtId="0" fontId="8" fillId="0" borderId="0" xfId="68"/>
    <xf numFmtId="0" fontId="8" fillId="0" borderId="0" xfId="69"/>
    <xf numFmtId="0" fontId="8" fillId="0" borderId="0" xfId="70"/>
    <xf numFmtId="0" fontId="8" fillId="0" borderId="0" xfId="71"/>
    <xf numFmtId="0" fontId="9" fillId="0" borderId="0" xfId="72" applyProtection="1">
      <protection locked="0"/>
    </xf>
    <xf numFmtId="0" fontId="0" fillId="0" borderId="0" xfId="0"/>
    <xf numFmtId="0" fontId="1" fillId="0" borderId="0" xfId="0" applyFont="1"/>
    <xf numFmtId="9" fontId="0" fillId="0" borderId="0" xfId="0" applyNumberFormat="1"/>
    <xf numFmtId="0" fontId="6" fillId="0" borderId="0" xfId="0" applyNumberFormat="1" applyFont="1" applyFill="1" applyBorder="1" applyAlignment="1" applyProtection="1">
      <alignment horizontal="right" vertical="top" wrapText="1"/>
    </xf>
    <xf numFmtId="0" fontId="3" fillId="0" borderId="0" xfId="0" applyFont="1" applyBorder="1" applyAlignment="1">
      <alignment horizontal="left" wrapText="1"/>
    </xf>
    <xf numFmtId="0" fontId="0" fillId="0" borderId="0" xfId="0" applyFont="1" applyAlignment="1">
      <alignment horizontal="centerContinuous" wrapText="1"/>
    </xf>
    <xf numFmtId="0" fontId="4" fillId="0" borderId="0" xfId="0" applyFont="1" applyAlignment="1">
      <alignment horizontal="centerContinuous" wrapText="1"/>
    </xf>
    <xf numFmtId="0" fontId="3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0" fillId="0" borderId="0" xfId="0" applyFont="1"/>
    <xf numFmtId="0" fontId="10" fillId="0" borderId="0" xfId="73" applyFont="1" applyProtection="1">
      <protection locked="0"/>
    </xf>
    <xf numFmtId="0" fontId="9" fillId="0" borderId="0" xfId="74" applyProtection="1">
      <protection locked="0"/>
    </xf>
    <xf numFmtId="0" fontId="9" fillId="0" borderId="0" xfId="75" applyProtection="1">
      <protection locked="0"/>
    </xf>
    <xf numFmtId="0" fontId="9" fillId="0" borderId="0" xfId="76" applyProtection="1">
      <protection locked="0"/>
    </xf>
    <xf numFmtId="0" fontId="9" fillId="0" borderId="0" xfId="77" applyProtection="1">
      <protection locked="0"/>
    </xf>
    <xf numFmtId="0" fontId="9" fillId="0" borderId="0" xfId="78" applyProtection="1">
      <protection locked="0"/>
    </xf>
    <xf numFmtId="0" fontId="9" fillId="0" borderId="0" xfId="79" applyProtection="1">
      <protection locked="0"/>
    </xf>
    <xf numFmtId="0" fontId="9" fillId="0" borderId="0" xfId="80" applyProtection="1">
      <protection locked="0"/>
    </xf>
    <xf numFmtId="0" fontId="9" fillId="0" borderId="0" xfId="81" applyProtection="1">
      <protection locked="0"/>
    </xf>
    <xf numFmtId="0" fontId="9" fillId="0" borderId="0" xfId="82" applyProtection="1">
      <protection locked="0"/>
    </xf>
    <xf numFmtId="0" fontId="9" fillId="0" borderId="0" xfId="83" applyProtection="1">
      <protection locked="0"/>
    </xf>
    <xf numFmtId="0" fontId="9" fillId="0" borderId="0" xfId="84" applyProtection="1">
      <protection locked="0"/>
    </xf>
    <xf numFmtId="0" fontId="9" fillId="0" borderId="0" xfId="85" applyProtection="1">
      <protection locked="0"/>
    </xf>
    <xf numFmtId="0" fontId="9" fillId="0" borderId="0" xfId="86" applyProtection="1">
      <protection locked="0"/>
    </xf>
    <xf numFmtId="0" fontId="9" fillId="0" borderId="0" xfId="87" applyProtection="1">
      <protection locked="0"/>
    </xf>
    <xf numFmtId="0" fontId="9" fillId="0" borderId="0" xfId="88" applyProtection="1">
      <protection locked="0"/>
    </xf>
    <xf numFmtId="0" fontId="9" fillId="0" borderId="0" xfId="89" applyProtection="1">
      <protection locked="0"/>
    </xf>
    <xf numFmtId="0" fontId="9" fillId="0" borderId="0" xfId="90" applyProtection="1">
      <protection locked="0"/>
    </xf>
    <xf numFmtId="0" fontId="9" fillId="0" borderId="0" xfId="91" applyProtection="1">
      <protection locked="0"/>
    </xf>
    <xf numFmtId="0" fontId="9" fillId="0" borderId="0" xfId="92" applyProtection="1">
      <protection locked="0"/>
    </xf>
    <xf numFmtId="0" fontId="9" fillId="0" borderId="0" xfId="93" applyProtection="1">
      <protection locked="0"/>
    </xf>
    <xf numFmtId="0" fontId="9" fillId="0" borderId="0" xfId="94" applyProtection="1">
      <protection locked="0"/>
    </xf>
    <xf numFmtId="0" fontId="9" fillId="0" borderId="0" xfId="95" applyProtection="1">
      <protection locked="0"/>
    </xf>
    <xf numFmtId="0" fontId="9" fillId="0" borderId="0" xfId="96" applyProtection="1">
      <protection locked="0"/>
    </xf>
    <xf numFmtId="0" fontId="9" fillId="0" borderId="0" xfId="97" applyProtection="1">
      <protection locked="0"/>
    </xf>
    <xf numFmtId="0" fontId="9" fillId="0" borderId="0" xfId="98" applyProtection="1">
      <protection locked="0"/>
    </xf>
    <xf numFmtId="0" fontId="9" fillId="0" borderId="0" xfId="99" applyProtection="1">
      <protection locked="0"/>
    </xf>
    <xf numFmtId="0" fontId="9" fillId="0" borderId="0" xfId="100" applyProtection="1">
      <protection locked="0"/>
    </xf>
    <xf numFmtId="0" fontId="9" fillId="0" borderId="0" xfId="101" applyProtection="1">
      <protection locked="0"/>
    </xf>
    <xf numFmtId="0" fontId="9" fillId="0" borderId="0" xfId="102" applyProtection="1">
      <protection locked="0"/>
    </xf>
    <xf numFmtId="0" fontId="9" fillId="0" borderId="0" xfId="103" applyProtection="1">
      <protection locked="0"/>
    </xf>
    <xf numFmtId="0" fontId="9" fillId="0" borderId="0" xfId="104" applyProtection="1">
      <protection locked="0"/>
    </xf>
    <xf numFmtId="0" fontId="9" fillId="0" borderId="0" xfId="105" applyProtection="1">
      <protection locked="0"/>
    </xf>
    <xf numFmtId="0" fontId="9" fillId="0" borderId="0" xfId="106"/>
    <xf numFmtId="0" fontId="9" fillId="0" borderId="0" xfId="107"/>
    <xf numFmtId="0" fontId="9" fillId="0" borderId="0" xfId="108"/>
    <xf numFmtId="0" fontId="9" fillId="0" borderId="0" xfId="109"/>
    <xf numFmtId="0" fontId="9" fillId="0" borderId="0" xfId="110"/>
    <xf numFmtId="0" fontId="9" fillId="0" borderId="0" xfId="111"/>
    <xf numFmtId="0" fontId="9" fillId="0" borderId="0" xfId="112"/>
    <xf numFmtId="0" fontId="9" fillId="0" borderId="0" xfId="113"/>
    <xf numFmtId="0" fontId="9" fillId="0" borderId="0" xfId="114"/>
    <xf numFmtId="0" fontId="9" fillId="0" borderId="0" xfId="115"/>
    <xf numFmtId="0" fontId="9" fillId="0" borderId="0" xfId="116"/>
    <xf numFmtId="0" fontId="9" fillId="0" borderId="0" xfId="117"/>
    <xf numFmtId="0" fontId="9" fillId="0" borderId="0" xfId="118"/>
    <xf numFmtId="0" fontId="9" fillId="0" borderId="0" xfId="119"/>
    <xf numFmtId="0" fontId="9" fillId="0" borderId="0" xfId="120"/>
    <xf numFmtId="0" fontId="9" fillId="0" borderId="0" xfId="121"/>
    <xf numFmtId="0" fontId="9" fillId="0" borderId="0" xfId="122"/>
    <xf numFmtId="0" fontId="9" fillId="0" borderId="0" xfId="123"/>
    <xf numFmtId="0" fontId="9" fillId="0" borderId="0" xfId="124"/>
    <xf numFmtId="0" fontId="9" fillId="0" borderId="0" xfId="125"/>
    <xf numFmtId="0" fontId="9" fillId="0" borderId="0" xfId="126"/>
    <xf numFmtId="0" fontId="9" fillId="0" borderId="0" xfId="127"/>
    <xf numFmtId="0" fontId="9" fillId="0" borderId="0" xfId="128"/>
    <xf numFmtId="0" fontId="9" fillId="0" borderId="0" xfId="129"/>
    <xf numFmtId="0" fontId="9" fillId="0" borderId="0" xfId="130"/>
    <xf numFmtId="0" fontId="9" fillId="0" borderId="0" xfId="131"/>
    <xf numFmtId="0" fontId="9" fillId="0" borderId="0" xfId="132"/>
    <xf numFmtId="0" fontId="9" fillId="0" borderId="0" xfId="133"/>
    <xf numFmtId="0" fontId="9" fillId="0" borderId="0" xfId="134"/>
    <xf numFmtId="0" fontId="9" fillId="0" borderId="0" xfId="135"/>
    <xf numFmtId="0" fontId="9" fillId="0" borderId="0" xfId="136"/>
    <xf numFmtId="0" fontId="9" fillId="0" borderId="0" xfId="137"/>
    <xf numFmtId="0" fontId="9" fillId="0" borderId="0" xfId="138"/>
    <xf numFmtId="0" fontId="9" fillId="0" borderId="0" xfId="139"/>
    <xf numFmtId="0" fontId="9" fillId="0" borderId="0" xfId="140"/>
    <xf numFmtId="0" fontId="9" fillId="0" borderId="0" xfId="141"/>
    <xf numFmtId="0" fontId="9" fillId="0" borderId="0" xfId="142"/>
    <xf numFmtId="0" fontId="9" fillId="0" borderId="0" xfId="143"/>
    <xf numFmtId="0" fontId="3" fillId="0" borderId="0" xfId="144"/>
    <xf numFmtId="0" fontId="3" fillId="0" borderId="0" xfId="144" applyFont="1" applyBorder="1" applyAlignment="1">
      <alignment horizontal="left" wrapText="1"/>
    </xf>
    <xf numFmtId="0" fontId="4" fillId="0" borderId="0" xfId="144" applyFont="1" applyBorder="1" applyAlignment="1">
      <alignment horizontal="center" wrapText="1"/>
    </xf>
    <xf numFmtId="0" fontId="11" fillId="0" borderId="0" xfId="144" applyNumberFormat="1" applyFont="1" applyFill="1" applyBorder="1" applyAlignment="1" applyProtection="1">
      <alignment horizontal="center" vertical="top" wrapText="1"/>
    </xf>
    <xf numFmtId="0" fontId="3" fillId="0" borderId="0" xfId="144" applyAlignment="1">
      <alignment horizontal="centerContinuous" wrapText="1"/>
    </xf>
    <xf numFmtId="0" fontId="2" fillId="0" borderId="0" xfId="0" applyFont="1"/>
    <xf numFmtId="0" fontId="10" fillId="0" borderId="0" xfId="145" applyFont="1" applyProtection="1">
      <protection locked="0"/>
    </xf>
  </cellXfs>
  <cellStyles count="146">
    <cellStyle name="Normal" xfId="0" builtinId="0"/>
    <cellStyle name="Normal 10" xfId="9"/>
    <cellStyle name="Normal 100" xfId="99"/>
    <cellStyle name="Normal 101" xfId="100"/>
    <cellStyle name="Normal 102" xfId="101"/>
    <cellStyle name="Normal 103" xfId="102"/>
    <cellStyle name="Normal 104" xfId="103"/>
    <cellStyle name="Normal 105" xfId="104"/>
    <cellStyle name="Normal 106" xfId="105"/>
    <cellStyle name="Normal 107" xfId="106"/>
    <cellStyle name="Normal 108" xfId="107"/>
    <cellStyle name="Normal 109" xfId="108"/>
    <cellStyle name="Normal 11" xfId="10"/>
    <cellStyle name="Normal 110" xfId="109"/>
    <cellStyle name="Normal 111" xfId="110"/>
    <cellStyle name="Normal 112" xfId="111"/>
    <cellStyle name="Normal 113" xfId="112"/>
    <cellStyle name="Normal 114" xfId="113"/>
    <cellStyle name="Normal 115" xfId="114"/>
    <cellStyle name="Normal 116" xfId="115"/>
    <cellStyle name="Normal 117" xfId="116"/>
    <cellStyle name="Normal 118" xfId="117"/>
    <cellStyle name="Normal 119" xfId="118"/>
    <cellStyle name="Normal 12" xfId="11"/>
    <cellStyle name="Normal 120" xfId="119"/>
    <cellStyle name="Normal 121" xfId="120"/>
    <cellStyle name="Normal 122" xfId="121"/>
    <cellStyle name="Normal 123" xfId="122"/>
    <cellStyle name="Normal 124" xfId="123"/>
    <cellStyle name="Normal 125" xfId="124"/>
    <cellStyle name="Normal 126" xfId="125"/>
    <cellStyle name="Normal 127" xfId="126"/>
    <cellStyle name="Normal 128" xfId="127"/>
    <cellStyle name="Normal 129" xfId="128"/>
    <cellStyle name="Normal 13" xfId="12"/>
    <cellStyle name="Normal 130" xfId="129"/>
    <cellStyle name="Normal 131" xfId="130"/>
    <cellStyle name="Normal 132" xfId="131"/>
    <cellStyle name="Normal 133" xfId="132"/>
    <cellStyle name="Normal 134" xfId="133"/>
    <cellStyle name="Normal 135" xfId="134"/>
    <cellStyle name="Normal 136" xfId="135"/>
    <cellStyle name="Normal 137" xfId="136"/>
    <cellStyle name="Normal 138" xfId="137"/>
    <cellStyle name="Normal 139" xfId="138"/>
    <cellStyle name="Normal 14" xfId="13"/>
    <cellStyle name="Normal 140" xfId="139"/>
    <cellStyle name="Normal 141" xfId="140"/>
    <cellStyle name="Normal 142" xfId="141"/>
    <cellStyle name="Normal 143" xfId="142"/>
    <cellStyle name="Normal 144" xfId="143"/>
    <cellStyle name="Normal 145" xfId="144"/>
    <cellStyle name="Normal 146" xfId="145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40" xfId="39"/>
    <cellStyle name="Normal 41" xfId="40"/>
    <cellStyle name="Normal 42" xfId="41"/>
    <cellStyle name="Normal 43" xfId="42"/>
    <cellStyle name="Normal 44" xfId="43"/>
    <cellStyle name="Normal 45" xfId="44"/>
    <cellStyle name="Normal 46" xfId="45"/>
    <cellStyle name="Normal 47" xfId="46"/>
    <cellStyle name="Normal 48" xfId="47"/>
    <cellStyle name="Normal 49" xfId="48"/>
    <cellStyle name="Normal 5" xfId="4"/>
    <cellStyle name="Normal 50" xfId="49"/>
    <cellStyle name="Normal 51" xfId="50"/>
    <cellStyle name="Normal 52" xfId="51"/>
    <cellStyle name="Normal 53" xfId="52"/>
    <cellStyle name="Normal 54" xfId="53"/>
    <cellStyle name="Normal 55" xfId="54"/>
    <cellStyle name="Normal 56" xfId="55"/>
    <cellStyle name="Normal 57" xfId="56"/>
    <cellStyle name="Normal 58" xfId="57"/>
    <cellStyle name="Normal 59" xfId="58"/>
    <cellStyle name="Normal 6" xfId="5"/>
    <cellStyle name="Normal 60" xfId="59"/>
    <cellStyle name="Normal 61" xfId="60"/>
    <cellStyle name="Normal 62" xfId="61"/>
    <cellStyle name="Normal 63" xfId="62"/>
    <cellStyle name="Normal 64" xfId="63"/>
    <cellStyle name="Normal 65" xfId="64"/>
    <cellStyle name="Normal 66" xfId="65"/>
    <cellStyle name="Normal 67" xfId="66"/>
    <cellStyle name="Normal 68" xfId="67"/>
    <cellStyle name="Normal 69" xfId="68"/>
    <cellStyle name="Normal 7" xfId="6"/>
    <cellStyle name="Normal 70" xfId="69"/>
    <cellStyle name="Normal 71" xfId="70"/>
    <cellStyle name="Normal 72" xfId="71"/>
    <cellStyle name="Normal 73" xfId="72"/>
    <cellStyle name="Normal 74" xfId="73"/>
    <cellStyle name="Normal 75" xfId="74"/>
    <cellStyle name="Normal 76" xfId="75"/>
    <cellStyle name="Normal 77" xfId="76"/>
    <cellStyle name="Normal 78" xfId="77"/>
    <cellStyle name="Normal 79" xfId="78"/>
    <cellStyle name="Normal 8" xfId="7"/>
    <cellStyle name="Normal 80" xfId="79"/>
    <cellStyle name="Normal 81" xfId="80"/>
    <cellStyle name="Normal 82" xfId="81"/>
    <cellStyle name="Normal 83" xfId="82"/>
    <cellStyle name="Normal 84" xfId="83"/>
    <cellStyle name="Normal 85" xfId="84"/>
    <cellStyle name="Normal 86" xfId="85"/>
    <cellStyle name="Normal 87" xfId="86"/>
    <cellStyle name="Normal 88" xfId="87"/>
    <cellStyle name="Normal 89" xfId="88"/>
    <cellStyle name="Normal 9" xfId="8"/>
    <cellStyle name="Normal 90" xfId="89"/>
    <cellStyle name="Normal 91" xfId="90"/>
    <cellStyle name="Normal 92" xfId="91"/>
    <cellStyle name="Normal 93" xfId="92"/>
    <cellStyle name="Normal 94" xfId="93"/>
    <cellStyle name="Normal 95" xfId="94"/>
    <cellStyle name="Normal 96" xfId="95"/>
    <cellStyle name="Normal 97" xfId="96"/>
    <cellStyle name="Normal 98" xfId="97"/>
    <cellStyle name="Normal 99" xfId="9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0"/>
  <sheetViews>
    <sheetView workbookViewId="0">
      <selection activeCell="A34" sqref="A34"/>
    </sheetView>
  </sheetViews>
  <sheetFormatPr defaultRowHeight="15"/>
  <cols>
    <col min="1" max="1" width="20.7109375" customWidth="1"/>
    <col min="3" max="3" width="11" customWidth="1"/>
    <col min="6" max="6" width="12" customWidth="1"/>
    <col min="8" max="8" width="12.140625" customWidth="1"/>
    <col min="11" max="11" width="12.42578125" customWidth="1"/>
    <col min="13" max="13" width="12.28515625" customWidth="1"/>
    <col min="15" max="15" width="14.5703125" customWidth="1"/>
    <col min="16" max="16" width="21.28515625" customWidth="1"/>
  </cols>
  <sheetData>
    <row r="1" spans="1:26" ht="63">
      <c r="A1" s="1" t="s">
        <v>50</v>
      </c>
      <c r="B1" s="5" t="s">
        <v>0</v>
      </c>
      <c r="C1" s="5"/>
      <c r="D1" s="3"/>
      <c r="E1" s="3" t="s">
        <v>1</v>
      </c>
      <c r="F1" s="3"/>
      <c r="G1" s="3"/>
      <c r="H1" s="6" t="s">
        <v>2</v>
      </c>
      <c r="I1" s="3"/>
      <c r="J1" s="6" t="s">
        <v>3</v>
      </c>
      <c r="K1" s="3"/>
      <c r="L1" s="3"/>
      <c r="M1" s="6" t="s">
        <v>4</v>
      </c>
      <c r="N1" s="4"/>
    </row>
    <row r="2" spans="1:26" ht="47.25">
      <c r="A2" s="2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7</v>
      </c>
      <c r="I2" s="7" t="s">
        <v>8</v>
      </c>
      <c r="J2" s="7" t="s">
        <v>12</v>
      </c>
      <c r="K2" s="7" t="s">
        <v>10</v>
      </c>
      <c r="L2" s="7" t="s">
        <v>11</v>
      </c>
      <c r="M2" s="7" t="s">
        <v>10</v>
      </c>
      <c r="N2" s="7" t="s">
        <v>11</v>
      </c>
    </row>
    <row r="3" spans="1:26" ht="15.75">
      <c r="A3" s="8" t="s">
        <v>13</v>
      </c>
      <c r="B3" s="14">
        <v>281</v>
      </c>
      <c r="C3" s="15">
        <v>278</v>
      </c>
      <c r="D3">
        <f>B3-C3</f>
        <v>3</v>
      </c>
      <c r="E3">
        <f>SUM(Q3:Z3)</f>
        <v>256</v>
      </c>
      <c r="F3">
        <f>SUM(Q3,S3,U3,W3,Y3)</f>
        <v>254</v>
      </c>
      <c r="G3">
        <f>E3-F3</f>
        <v>2</v>
      </c>
      <c r="H3" s="13">
        <f>C3/B3</f>
        <v>0.98932384341637014</v>
      </c>
      <c r="I3" s="13">
        <f>D3/B3</f>
        <v>1.0676156583629894E-2</v>
      </c>
      <c r="J3" s="13">
        <f>E3/B3</f>
        <v>0.91103202846975084</v>
      </c>
      <c r="K3" s="13">
        <f>F3/B3</f>
        <v>0.90391459074733094</v>
      </c>
      <c r="L3" s="13">
        <f>G3/B3</f>
        <v>7.1174377224199285E-3</v>
      </c>
      <c r="M3" s="13">
        <f>F3/E3</f>
        <v>0.9921875</v>
      </c>
      <c r="N3" s="13">
        <f>G3/E3</f>
        <v>7.8125E-3</v>
      </c>
      <c r="Q3" s="84">
        <v>154</v>
      </c>
      <c r="R3" s="84">
        <v>1</v>
      </c>
      <c r="S3" s="84">
        <v>43</v>
      </c>
      <c r="T3" s="84">
        <v>1</v>
      </c>
      <c r="U3" s="84">
        <v>2</v>
      </c>
      <c r="V3" s="84">
        <v>0</v>
      </c>
      <c r="W3" s="84">
        <v>43</v>
      </c>
      <c r="X3" s="84">
        <v>0</v>
      </c>
      <c r="Y3" s="84">
        <v>12</v>
      </c>
      <c r="Z3" s="84">
        <v>0</v>
      </c>
    </row>
    <row r="4" spans="1:26" ht="15.75">
      <c r="A4" s="8" t="s">
        <v>14</v>
      </c>
      <c r="B4" s="16">
        <v>94984</v>
      </c>
      <c r="C4" s="17">
        <v>76361</v>
      </c>
      <c r="D4" s="9">
        <f t="shared" ref="D4:D38" si="0">B4-C4</f>
        <v>18623</v>
      </c>
      <c r="E4" s="9">
        <f t="shared" ref="E4:E33" si="1">SUM(Q4:Z4)</f>
        <v>79037</v>
      </c>
      <c r="F4" s="9">
        <f t="shared" ref="F4:F33" si="2">SUM(Q4,S4,U4,W4,Y4)</f>
        <v>70488</v>
      </c>
      <c r="G4" s="9">
        <f t="shared" ref="G4:G38" si="3">E4-F4</f>
        <v>8549</v>
      </c>
      <c r="H4" s="13">
        <f t="shared" ref="H4:H38" si="4">C4/B4</f>
        <v>0.80393539964625627</v>
      </c>
      <c r="I4" s="13">
        <f t="shared" ref="I4:I38" si="5">D4/B4</f>
        <v>0.19606460035374379</v>
      </c>
      <c r="J4" s="13">
        <f t="shared" ref="J4:J38" si="6">E4/B4</f>
        <v>0.8321085656531626</v>
      </c>
      <c r="K4" s="13">
        <f t="shared" ref="K4:K38" si="7">F4/B4</f>
        <v>0.74210393329402846</v>
      </c>
      <c r="L4" s="13">
        <f t="shared" ref="L4:L38" si="8">G4/B4</f>
        <v>9.0004632359134168E-2</v>
      </c>
      <c r="M4" s="13">
        <f t="shared" ref="M4:M38" si="9">F4/E4</f>
        <v>0.89183546946366887</v>
      </c>
      <c r="N4" s="13">
        <f t="shared" ref="N4:N38" si="10">G4/E4</f>
        <v>0.10816453053633109</v>
      </c>
      <c r="Q4" s="84">
        <v>50895</v>
      </c>
      <c r="R4" s="84">
        <v>3570</v>
      </c>
      <c r="S4" s="84">
        <v>11195</v>
      </c>
      <c r="T4" s="84">
        <v>2772</v>
      </c>
      <c r="U4" s="84">
        <v>0</v>
      </c>
      <c r="V4" s="84">
        <v>0</v>
      </c>
      <c r="W4" s="84">
        <v>25</v>
      </c>
      <c r="X4" s="84">
        <v>11</v>
      </c>
      <c r="Y4" s="84">
        <v>8373</v>
      </c>
      <c r="Z4" s="84">
        <v>2196</v>
      </c>
    </row>
    <row r="5" spans="1:26" ht="15.75">
      <c r="A5" s="8" t="s">
        <v>15</v>
      </c>
      <c r="B5" s="18">
        <v>3003</v>
      </c>
      <c r="C5" s="19">
        <v>2854</v>
      </c>
      <c r="D5" s="9">
        <f t="shared" si="0"/>
        <v>149</v>
      </c>
      <c r="E5" s="9">
        <f t="shared" si="1"/>
        <v>2843</v>
      </c>
      <c r="F5" s="9">
        <f t="shared" si="2"/>
        <v>2751</v>
      </c>
      <c r="G5" s="9">
        <f t="shared" si="3"/>
        <v>92</v>
      </c>
      <c r="H5" s="13">
        <f t="shared" si="4"/>
        <v>0.9503829503829504</v>
      </c>
      <c r="I5" s="13">
        <f t="shared" si="5"/>
        <v>4.9617049617049616E-2</v>
      </c>
      <c r="J5" s="13">
        <f t="shared" si="6"/>
        <v>0.94671994671994675</v>
      </c>
      <c r="K5" s="13">
        <f t="shared" si="7"/>
        <v>0.91608391608391604</v>
      </c>
      <c r="L5" s="13">
        <f t="shared" si="8"/>
        <v>3.0636030636030636E-2</v>
      </c>
      <c r="M5" s="13">
        <f t="shared" si="9"/>
        <v>0.96763981709461833</v>
      </c>
      <c r="N5" s="13">
        <f t="shared" si="10"/>
        <v>3.2360182905381639E-2</v>
      </c>
      <c r="Q5" s="84">
        <v>2154</v>
      </c>
      <c r="R5" s="84">
        <v>46</v>
      </c>
      <c r="S5" s="84">
        <v>445</v>
      </c>
      <c r="T5" s="84">
        <v>31</v>
      </c>
      <c r="U5" s="84">
        <v>2</v>
      </c>
      <c r="V5" s="84">
        <v>0</v>
      </c>
      <c r="W5" s="84">
        <v>129</v>
      </c>
      <c r="X5" s="84">
        <v>14</v>
      </c>
      <c r="Y5" s="84">
        <v>21</v>
      </c>
      <c r="Z5" s="84">
        <v>1</v>
      </c>
    </row>
    <row r="6" spans="1:26" ht="15.75">
      <c r="A6" s="8" t="s">
        <v>16</v>
      </c>
      <c r="B6" s="20">
        <v>40208</v>
      </c>
      <c r="C6" s="21">
        <v>38046</v>
      </c>
      <c r="D6" s="9">
        <f t="shared" si="0"/>
        <v>2162</v>
      </c>
      <c r="E6" s="9">
        <f t="shared" si="1"/>
        <v>38070</v>
      </c>
      <c r="F6" s="9">
        <f t="shared" si="2"/>
        <v>35984</v>
      </c>
      <c r="G6" s="9">
        <f t="shared" si="3"/>
        <v>2086</v>
      </c>
      <c r="H6" s="13">
        <f t="shared" si="4"/>
        <v>0.94622960604854756</v>
      </c>
      <c r="I6" s="13">
        <f t="shared" si="5"/>
        <v>5.3770393951452444E-2</v>
      </c>
      <c r="J6" s="13">
        <f t="shared" si="6"/>
        <v>0.94682650218861919</v>
      </c>
      <c r="K6" s="13">
        <f t="shared" si="7"/>
        <v>0.89494627934739357</v>
      </c>
      <c r="L6" s="13">
        <f t="shared" si="8"/>
        <v>5.1880222841225627E-2</v>
      </c>
      <c r="M6" s="13">
        <f t="shared" si="9"/>
        <v>0.94520619910690828</v>
      </c>
      <c r="N6" s="13">
        <f t="shared" si="10"/>
        <v>5.4793800893091674E-2</v>
      </c>
      <c r="Q6" s="84">
        <v>28702</v>
      </c>
      <c r="R6" s="84">
        <v>447</v>
      </c>
      <c r="S6" s="84">
        <v>896</v>
      </c>
      <c r="T6" s="84">
        <v>9</v>
      </c>
      <c r="U6" s="84">
        <v>5329</v>
      </c>
      <c r="V6" s="84">
        <v>1483</v>
      </c>
      <c r="W6" s="84">
        <v>49</v>
      </c>
      <c r="X6" s="84">
        <v>6</v>
      </c>
      <c r="Y6" s="84">
        <v>1008</v>
      </c>
      <c r="Z6" s="84">
        <v>141</v>
      </c>
    </row>
    <row r="7" spans="1:26" ht="15.75">
      <c r="A7" s="8" t="s">
        <v>17</v>
      </c>
      <c r="B7" s="22">
        <v>53778</v>
      </c>
      <c r="C7" s="23">
        <v>53271</v>
      </c>
      <c r="D7" s="9">
        <f t="shared" si="0"/>
        <v>507</v>
      </c>
      <c r="E7" s="9">
        <f t="shared" si="1"/>
        <v>50135</v>
      </c>
      <c r="F7" s="9">
        <f t="shared" si="2"/>
        <v>49683</v>
      </c>
      <c r="G7" s="9">
        <f t="shared" si="3"/>
        <v>452</v>
      </c>
      <c r="H7" s="13">
        <f t="shared" si="4"/>
        <v>0.99057235300680579</v>
      </c>
      <c r="I7" s="13">
        <f t="shared" si="5"/>
        <v>9.4276469931942435E-3</v>
      </c>
      <c r="J7" s="13">
        <f t="shared" si="6"/>
        <v>0.93225854438618028</v>
      </c>
      <c r="K7" s="13">
        <f t="shared" si="7"/>
        <v>0.92385362043958497</v>
      </c>
      <c r="L7" s="13">
        <f t="shared" si="8"/>
        <v>8.4049239465952622E-3</v>
      </c>
      <c r="M7" s="13">
        <f t="shared" si="9"/>
        <v>0.99098434227585519</v>
      </c>
      <c r="N7" s="13">
        <f t="shared" si="10"/>
        <v>9.0156577241448082E-3</v>
      </c>
      <c r="Q7" s="84">
        <v>35357</v>
      </c>
      <c r="R7" s="84">
        <v>49</v>
      </c>
      <c r="S7" s="84">
        <v>12122</v>
      </c>
      <c r="T7" s="84">
        <v>183</v>
      </c>
      <c r="U7" s="84">
        <v>296</v>
      </c>
      <c r="V7" s="84">
        <v>7</v>
      </c>
      <c r="W7" s="84">
        <v>443</v>
      </c>
      <c r="X7" s="84">
        <v>179</v>
      </c>
      <c r="Y7" s="84">
        <v>1465</v>
      </c>
      <c r="Z7" s="84">
        <v>34</v>
      </c>
    </row>
    <row r="8" spans="1:26" ht="15.75">
      <c r="A8" s="8" t="s">
        <v>18</v>
      </c>
      <c r="B8" s="24">
        <v>185</v>
      </c>
      <c r="C8" s="25">
        <v>115</v>
      </c>
      <c r="D8" s="9">
        <f t="shared" si="0"/>
        <v>70</v>
      </c>
      <c r="E8" s="9">
        <f t="shared" si="1"/>
        <v>31</v>
      </c>
      <c r="F8" s="9">
        <f t="shared" si="2"/>
        <v>27</v>
      </c>
      <c r="G8" s="9">
        <f t="shared" si="3"/>
        <v>4</v>
      </c>
      <c r="H8" s="13">
        <f t="shared" si="4"/>
        <v>0.6216216216216216</v>
      </c>
      <c r="I8" s="13">
        <f t="shared" si="5"/>
        <v>0.3783783783783784</v>
      </c>
      <c r="J8" s="13">
        <f t="shared" si="6"/>
        <v>0.16756756756756758</v>
      </c>
      <c r="K8" s="13">
        <f t="shared" si="7"/>
        <v>0.14594594594594595</v>
      </c>
      <c r="L8" s="13">
        <f t="shared" si="8"/>
        <v>2.1621621621621623E-2</v>
      </c>
      <c r="M8" s="13">
        <f t="shared" si="9"/>
        <v>0.87096774193548387</v>
      </c>
      <c r="N8" s="13">
        <f t="shared" si="10"/>
        <v>0.12903225806451613</v>
      </c>
      <c r="Q8" s="84">
        <v>10</v>
      </c>
      <c r="R8" s="84">
        <v>0</v>
      </c>
      <c r="S8" s="84">
        <v>2</v>
      </c>
      <c r="T8" s="84">
        <v>2</v>
      </c>
      <c r="U8" s="84">
        <v>0</v>
      </c>
      <c r="V8" s="84">
        <v>0</v>
      </c>
      <c r="W8" s="84">
        <v>15</v>
      </c>
      <c r="X8" s="84">
        <v>2</v>
      </c>
      <c r="Y8" s="84">
        <v>0</v>
      </c>
      <c r="Z8" s="84">
        <v>0</v>
      </c>
    </row>
    <row r="9" spans="1:26" ht="15.75">
      <c r="A9" s="8" t="s">
        <v>19</v>
      </c>
      <c r="B9" s="26">
        <v>50845</v>
      </c>
      <c r="C9" s="27">
        <v>46448</v>
      </c>
      <c r="D9" s="9">
        <f t="shared" si="0"/>
        <v>4397</v>
      </c>
      <c r="E9" s="9">
        <f t="shared" si="1"/>
        <v>46599</v>
      </c>
      <c r="F9" s="9">
        <f t="shared" si="2"/>
        <v>43669</v>
      </c>
      <c r="G9" s="9">
        <f t="shared" si="3"/>
        <v>2930</v>
      </c>
      <c r="H9" s="13">
        <f t="shared" si="4"/>
        <v>0.91352148687186552</v>
      </c>
      <c r="I9" s="13">
        <f t="shared" si="5"/>
        <v>8.6478513128134524E-2</v>
      </c>
      <c r="J9" s="13">
        <f t="shared" si="6"/>
        <v>0.91649129707935884</v>
      </c>
      <c r="K9" s="13">
        <f t="shared" si="7"/>
        <v>0.85886517848362676</v>
      </c>
      <c r="L9" s="13">
        <f t="shared" si="8"/>
        <v>5.7626118595732127E-2</v>
      </c>
      <c r="M9" s="13">
        <f t="shared" si="9"/>
        <v>0.93712311422991912</v>
      </c>
      <c r="N9" s="13">
        <f t="shared" si="10"/>
        <v>6.2876885770080909E-2</v>
      </c>
      <c r="Q9" s="84">
        <v>31748</v>
      </c>
      <c r="R9" s="84">
        <v>1333</v>
      </c>
      <c r="S9" s="84">
        <v>1854</v>
      </c>
      <c r="T9" s="84">
        <v>712</v>
      </c>
      <c r="U9" s="84">
        <v>8428</v>
      </c>
      <c r="V9" s="84">
        <v>314</v>
      </c>
      <c r="W9" s="84">
        <v>186</v>
      </c>
      <c r="X9" s="84">
        <v>381</v>
      </c>
      <c r="Y9" s="84">
        <v>1453</v>
      </c>
      <c r="Z9" s="84">
        <v>190</v>
      </c>
    </row>
    <row r="10" spans="1:26" ht="15.75">
      <c r="A10" s="8" t="s">
        <v>20</v>
      </c>
      <c r="B10" s="29">
        <v>211</v>
      </c>
      <c r="C10" s="28">
        <v>195</v>
      </c>
      <c r="D10" s="9">
        <f t="shared" si="0"/>
        <v>16</v>
      </c>
      <c r="E10" s="9">
        <f t="shared" si="1"/>
        <v>137</v>
      </c>
      <c r="F10" s="9">
        <f t="shared" si="2"/>
        <v>126</v>
      </c>
      <c r="G10" s="9">
        <f t="shared" si="3"/>
        <v>11</v>
      </c>
      <c r="H10" s="13">
        <f t="shared" si="4"/>
        <v>0.92417061611374407</v>
      </c>
      <c r="I10" s="13">
        <f t="shared" si="5"/>
        <v>7.582938388625593E-2</v>
      </c>
      <c r="J10" s="13">
        <f t="shared" si="6"/>
        <v>0.64928909952606639</v>
      </c>
      <c r="K10" s="13">
        <f t="shared" si="7"/>
        <v>0.59715639810426535</v>
      </c>
      <c r="L10" s="13">
        <f t="shared" si="8"/>
        <v>5.2132701421800945E-2</v>
      </c>
      <c r="M10" s="13">
        <f t="shared" si="9"/>
        <v>0.91970802919708028</v>
      </c>
      <c r="N10" s="13">
        <f t="shared" si="10"/>
        <v>8.0291970802919707E-2</v>
      </c>
      <c r="Q10" s="84">
        <v>80</v>
      </c>
      <c r="R10" s="84">
        <v>6</v>
      </c>
      <c r="S10" s="84">
        <v>46</v>
      </c>
      <c r="T10" s="84">
        <v>1</v>
      </c>
      <c r="U10" s="84">
        <v>0</v>
      </c>
      <c r="V10" s="84">
        <v>0</v>
      </c>
      <c r="W10" s="84">
        <v>0</v>
      </c>
      <c r="X10" s="84">
        <v>4</v>
      </c>
      <c r="Y10" s="84">
        <v>0</v>
      </c>
      <c r="Z10" s="84">
        <v>0</v>
      </c>
    </row>
    <row r="11" spans="1:26" ht="15.75">
      <c r="A11" s="8" t="s">
        <v>21</v>
      </c>
      <c r="B11" s="30">
        <v>94</v>
      </c>
      <c r="C11" s="31">
        <v>81</v>
      </c>
      <c r="D11" s="9">
        <f t="shared" si="0"/>
        <v>13</v>
      </c>
      <c r="E11" s="9">
        <f t="shared" si="1"/>
        <v>55</v>
      </c>
      <c r="F11" s="9">
        <f t="shared" si="2"/>
        <v>51</v>
      </c>
      <c r="G11" s="9">
        <f t="shared" si="3"/>
        <v>4</v>
      </c>
      <c r="H11" s="13">
        <f t="shared" si="4"/>
        <v>0.86170212765957444</v>
      </c>
      <c r="I11" s="13">
        <f t="shared" si="5"/>
        <v>0.13829787234042554</v>
      </c>
      <c r="J11" s="13">
        <f t="shared" si="6"/>
        <v>0.58510638297872342</v>
      </c>
      <c r="K11" s="13">
        <f t="shared" si="7"/>
        <v>0.54255319148936165</v>
      </c>
      <c r="L11" s="13">
        <f t="shared" si="8"/>
        <v>4.2553191489361701E-2</v>
      </c>
      <c r="M11" s="13">
        <f t="shared" si="9"/>
        <v>0.92727272727272725</v>
      </c>
      <c r="N11" s="13">
        <f t="shared" si="10"/>
        <v>7.2727272727272724E-2</v>
      </c>
      <c r="Q11" s="84">
        <v>27</v>
      </c>
      <c r="R11" s="84">
        <v>0</v>
      </c>
      <c r="S11" s="84">
        <v>2</v>
      </c>
      <c r="T11" s="84">
        <v>0</v>
      </c>
      <c r="U11" s="84">
        <v>10</v>
      </c>
      <c r="V11" s="84">
        <v>0</v>
      </c>
      <c r="W11" s="84">
        <v>4</v>
      </c>
      <c r="X11" s="84">
        <v>3</v>
      </c>
      <c r="Y11" s="84">
        <v>8</v>
      </c>
      <c r="Z11" s="84">
        <v>1</v>
      </c>
    </row>
    <row r="12" spans="1:26" ht="15.75">
      <c r="A12" s="8" t="s">
        <v>22</v>
      </c>
      <c r="B12" s="32">
        <v>4540</v>
      </c>
      <c r="C12" s="33">
        <v>2998</v>
      </c>
      <c r="D12" s="9">
        <f t="shared" si="0"/>
        <v>1542</v>
      </c>
      <c r="E12" s="9">
        <f t="shared" si="1"/>
        <v>1038</v>
      </c>
      <c r="F12" s="9">
        <f t="shared" si="2"/>
        <v>771</v>
      </c>
      <c r="G12" s="9">
        <f t="shared" si="3"/>
        <v>267</v>
      </c>
      <c r="H12" s="13">
        <f t="shared" si="4"/>
        <v>0.66035242290748897</v>
      </c>
      <c r="I12" s="13">
        <f t="shared" si="5"/>
        <v>0.33964757709251103</v>
      </c>
      <c r="J12" s="13">
        <f t="shared" si="6"/>
        <v>0.22863436123348019</v>
      </c>
      <c r="K12" s="13">
        <f t="shared" si="7"/>
        <v>0.16982378854625552</v>
      </c>
      <c r="L12" s="13">
        <f t="shared" si="8"/>
        <v>5.8810572687224671E-2</v>
      </c>
      <c r="M12" s="13">
        <f t="shared" si="9"/>
        <v>0.74277456647398843</v>
      </c>
      <c r="N12" s="13">
        <f t="shared" si="10"/>
        <v>0.25722543352601157</v>
      </c>
      <c r="Q12" s="84">
        <v>520</v>
      </c>
      <c r="R12" s="84">
        <v>59</v>
      </c>
      <c r="S12" s="84">
        <v>24</v>
      </c>
      <c r="T12" s="84">
        <v>93</v>
      </c>
      <c r="U12" s="84">
        <v>20</v>
      </c>
      <c r="V12" s="84">
        <v>5</v>
      </c>
      <c r="W12" s="84">
        <v>84</v>
      </c>
      <c r="X12" s="84">
        <v>93</v>
      </c>
      <c r="Y12" s="84">
        <v>123</v>
      </c>
      <c r="Z12" s="84">
        <v>17</v>
      </c>
    </row>
    <row r="13" spans="1:26" ht="15.75">
      <c r="A13" s="8" t="s">
        <v>23</v>
      </c>
      <c r="B13" s="34">
        <v>1344</v>
      </c>
      <c r="C13" s="35">
        <v>1039</v>
      </c>
      <c r="D13" s="9">
        <f t="shared" si="0"/>
        <v>305</v>
      </c>
      <c r="E13" s="9">
        <f t="shared" si="1"/>
        <v>1134</v>
      </c>
      <c r="F13" s="9">
        <f t="shared" si="2"/>
        <v>926</v>
      </c>
      <c r="G13" s="9">
        <f t="shared" si="3"/>
        <v>208</v>
      </c>
      <c r="H13" s="13">
        <f t="shared" si="4"/>
        <v>0.77306547619047616</v>
      </c>
      <c r="I13" s="13">
        <f t="shared" si="5"/>
        <v>0.22693452380952381</v>
      </c>
      <c r="J13" s="13">
        <f t="shared" si="6"/>
        <v>0.84375</v>
      </c>
      <c r="K13" s="13">
        <f t="shared" si="7"/>
        <v>0.68898809523809523</v>
      </c>
      <c r="L13" s="13">
        <f t="shared" si="8"/>
        <v>0.15476190476190477</v>
      </c>
      <c r="M13" s="13">
        <f t="shared" si="9"/>
        <v>0.81657848324514992</v>
      </c>
      <c r="N13" s="13">
        <f t="shared" si="10"/>
        <v>0.18342151675485008</v>
      </c>
      <c r="Q13" s="84">
        <v>785</v>
      </c>
      <c r="R13" s="84">
        <v>42</v>
      </c>
      <c r="S13" s="84">
        <v>59</v>
      </c>
      <c r="T13" s="84">
        <v>17</v>
      </c>
      <c r="U13" s="84">
        <v>10</v>
      </c>
      <c r="V13" s="84">
        <v>25</v>
      </c>
      <c r="W13" s="84">
        <v>34</v>
      </c>
      <c r="X13" s="84">
        <v>77</v>
      </c>
      <c r="Y13" s="84">
        <v>38</v>
      </c>
      <c r="Z13" s="84">
        <v>47</v>
      </c>
    </row>
    <row r="14" spans="1:26" ht="15.75">
      <c r="A14" s="8" t="s">
        <v>24</v>
      </c>
      <c r="B14" s="36">
        <v>37005</v>
      </c>
      <c r="C14" s="37">
        <v>32389</v>
      </c>
      <c r="D14" s="9">
        <f t="shared" si="0"/>
        <v>4616</v>
      </c>
      <c r="E14" s="9">
        <f t="shared" si="1"/>
        <v>31699</v>
      </c>
      <c r="F14" s="9">
        <f t="shared" si="2"/>
        <v>29314</v>
      </c>
      <c r="G14" s="9">
        <f t="shared" si="3"/>
        <v>2385</v>
      </c>
      <c r="H14" s="13">
        <f t="shared" si="4"/>
        <v>0.87526009998648835</v>
      </c>
      <c r="I14" s="13">
        <f t="shared" si="5"/>
        <v>0.12473990001351169</v>
      </c>
      <c r="J14" s="13">
        <f t="shared" si="6"/>
        <v>0.85661397108498849</v>
      </c>
      <c r="K14" s="13">
        <f t="shared" si="7"/>
        <v>0.79216322118632621</v>
      </c>
      <c r="L14" s="13">
        <f t="shared" si="8"/>
        <v>6.4450749898662341E-2</v>
      </c>
      <c r="M14" s="13">
        <f t="shared" si="9"/>
        <v>0.9247610334710874</v>
      </c>
      <c r="N14" s="13">
        <f t="shared" si="10"/>
        <v>7.5238966528912585E-2</v>
      </c>
      <c r="Q14" s="84">
        <v>10547</v>
      </c>
      <c r="R14" s="84">
        <v>518</v>
      </c>
      <c r="S14" s="84">
        <v>18586</v>
      </c>
      <c r="T14" s="84">
        <v>1347</v>
      </c>
      <c r="U14" s="84">
        <v>39</v>
      </c>
      <c r="V14" s="84">
        <v>201</v>
      </c>
      <c r="W14" s="84">
        <v>126</v>
      </c>
      <c r="X14" s="84">
        <v>210</v>
      </c>
      <c r="Y14" s="84">
        <v>16</v>
      </c>
      <c r="Z14" s="84">
        <v>109</v>
      </c>
    </row>
    <row r="15" spans="1:26" ht="15.75">
      <c r="A15" s="8" t="s">
        <v>25</v>
      </c>
      <c r="B15" s="38">
        <v>13535</v>
      </c>
      <c r="C15" s="39">
        <v>12747</v>
      </c>
      <c r="D15" s="9">
        <f t="shared" si="0"/>
        <v>788</v>
      </c>
      <c r="E15" s="9">
        <f t="shared" si="1"/>
        <v>12403</v>
      </c>
      <c r="F15" s="9">
        <f t="shared" si="2"/>
        <v>11859</v>
      </c>
      <c r="G15" s="9">
        <f t="shared" si="3"/>
        <v>544</v>
      </c>
      <c r="H15" s="13">
        <f t="shared" si="4"/>
        <v>0.94178056889545625</v>
      </c>
      <c r="I15" s="13">
        <f t="shared" si="5"/>
        <v>5.8219431104543778E-2</v>
      </c>
      <c r="J15" s="13">
        <f t="shared" si="6"/>
        <v>0.91636497968230513</v>
      </c>
      <c r="K15" s="13">
        <f t="shared" si="7"/>
        <v>0.87617288511267089</v>
      </c>
      <c r="L15" s="13">
        <f t="shared" si="8"/>
        <v>4.0192094569634282E-2</v>
      </c>
      <c r="M15" s="13">
        <f t="shared" si="9"/>
        <v>0.95613964363460457</v>
      </c>
      <c r="N15" s="13">
        <f t="shared" si="10"/>
        <v>4.3860356365395467E-2</v>
      </c>
      <c r="Q15" s="84">
        <v>8036</v>
      </c>
      <c r="R15" s="84">
        <v>77</v>
      </c>
      <c r="S15" s="84">
        <v>287</v>
      </c>
      <c r="T15" s="84">
        <v>106</v>
      </c>
      <c r="U15" s="84">
        <v>1149</v>
      </c>
      <c r="V15" s="84">
        <v>5</v>
      </c>
      <c r="W15" s="84">
        <v>221</v>
      </c>
      <c r="X15" s="84">
        <v>341</v>
      </c>
      <c r="Y15" s="84">
        <v>2166</v>
      </c>
      <c r="Z15" s="84">
        <v>15</v>
      </c>
    </row>
    <row r="16" spans="1:26" ht="15.75">
      <c r="A16" s="8" t="s">
        <v>26</v>
      </c>
      <c r="B16" s="40">
        <v>15962</v>
      </c>
      <c r="C16" s="41">
        <v>14413</v>
      </c>
      <c r="D16" s="9">
        <f t="shared" si="0"/>
        <v>1549</v>
      </c>
      <c r="E16" s="9">
        <f t="shared" si="1"/>
        <v>15317</v>
      </c>
      <c r="F16" s="9">
        <f t="shared" si="2"/>
        <v>14005</v>
      </c>
      <c r="G16" s="9">
        <f t="shared" si="3"/>
        <v>1312</v>
      </c>
      <c r="H16" s="13">
        <f t="shared" si="4"/>
        <v>0.90295702292945745</v>
      </c>
      <c r="I16" s="13">
        <f t="shared" si="5"/>
        <v>9.7042977070542533E-2</v>
      </c>
      <c r="J16" s="13">
        <f t="shared" si="6"/>
        <v>0.95959152988347329</v>
      </c>
      <c r="K16" s="13">
        <f t="shared" si="7"/>
        <v>0.87739631625109638</v>
      </c>
      <c r="L16" s="13">
        <f t="shared" si="8"/>
        <v>8.219521363237689E-2</v>
      </c>
      <c r="M16" s="13">
        <f t="shared" si="9"/>
        <v>0.91434353985767447</v>
      </c>
      <c r="N16" s="13">
        <f t="shared" si="10"/>
        <v>8.5656460142325516E-2</v>
      </c>
      <c r="Q16" s="84">
        <v>10365</v>
      </c>
      <c r="R16" s="84">
        <v>587</v>
      </c>
      <c r="S16" s="84">
        <v>5</v>
      </c>
      <c r="T16" s="84">
        <v>232</v>
      </c>
      <c r="U16" s="84">
        <v>2070</v>
      </c>
      <c r="V16" s="84">
        <v>8</v>
      </c>
      <c r="W16" s="84">
        <v>10</v>
      </c>
      <c r="X16" s="84">
        <v>463</v>
      </c>
      <c r="Y16" s="84">
        <v>1555</v>
      </c>
      <c r="Z16" s="84">
        <v>22</v>
      </c>
    </row>
    <row r="17" spans="1:26" ht="15.75">
      <c r="A17" s="8" t="s">
        <v>27</v>
      </c>
      <c r="B17" s="42">
        <v>19334</v>
      </c>
      <c r="C17" s="43">
        <v>15988</v>
      </c>
      <c r="D17" s="9">
        <f t="shared" si="0"/>
        <v>3346</v>
      </c>
      <c r="E17" s="9">
        <f t="shared" si="1"/>
        <v>17185</v>
      </c>
      <c r="F17" s="9">
        <f t="shared" si="2"/>
        <v>14873</v>
      </c>
      <c r="G17" s="9">
        <f t="shared" si="3"/>
        <v>2312</v>
      </c>
      <c r="H17" s="13">
        <f t="shared" si="4"/>
        <v>0.8269370021723389</v>
      </c>
      <c r="I17" s="13">
        <f t="shared" si="5"/>
        <v>0.1730629978276611</v>
      </c>
      <c r="J17" s="13">
        <f t="shared" si="6"/>
        <v>0.88884866039102095</v>
      </c>
      <c r="K17" s="13">
        <f t="shared" si="7"/>
        <v>0.76926657701458567</v>
      </c>
      <c r="L17" s="13">
        <f t="shared" si="8"/>
        <v>0.11958208337643529</v>
      </c>
      <c r="M17" s="13">
        <f t="shared" si="9"/>
        <v>0.86546406750072735</v>
      </c>
      <c r="N17" s="13">
        <f t="shared" si="10"/>
        <v>0.13453593249927262</v>
      </c>
      <c r="Q17" s="84">
        <v>9967</v>
      </c>
      <c r="R17" s="84">
        <v>725</v>
      </c>
      <c r="S17" s="84">
        <v>3855</v>
      </c>
      <c r="T17" s="84">
        <v>1151</v>
      </c>
      <c r="U17" s="84">
        <v>27</v>
      </c>
      <c r="V17" s="84">
        <v>1</v>
      </c>
      <c r="W17" s="84">
        <v>762</v>
      </c>
      <c r="X17" s="84">
        <v>431</v>
      </c>
      <c r="Y17" s="84">
        <v>262</v>
      </c>
      <c r="Z17" s="84">
        <v>4</v>
      </c>
    </row>
    <row r="18" spans="1:26" ht="15.75">
      <c r="A18" s="8" t="s">
        <v>28</v>
      </c>
      <c r="B18" s="44">
        <v>36173</v>
      </c>
      <c r="C18" s="45">
        <v>35547</v>
      </c>
      <c r="D18" s="9">
        <f t="shared" si="0"/>
        <v>626</v>
      </c>
      <c r="E18" s="9">
        <f t="shared" si="1"/>
        <v>34466</v>
      </c>
      <c r="F18" s="9">
        <f t="shared" si="2"/>
        <v>34055</v>
      </c>
      <c r="G18" s="9">
        <f t="shared" si="3"/>
        <v>411</v>
      </c>
      <c r="H18" s="13">
        <f t="shared" si="4"/>
        <v>0.9826942747352998</v>
      </c>
      <c r="I18" s="13">
        <f t="shared" si="5"/>
        <v>1.730572526470019E-2</v>
      </c>
      <c r="J18" s="13">
        <f t="shared" si="6"/>
        <v>0.95281010698587343</v>
      </c>
      <c r="K18" s="13">
        <f t="shared" si="7"/>
        <v>0.94144804135681315</v>
      </c>
      <c r="L18" s="13">
        <f t="shared" si="8"/>
        <v>1.1362065629060348E-2</v>
      </c>
      <c r="M18" s="13">
        <f t="shared" si="9"/>
        <v>0.988075204549411</v>
      </c>
      <c r="N18" s="13">
        <f t="shared" si="10"/>
        <v>1.1924795450588986E-2</v>
      </c>
      <c r="Q18" s="84">
        <v>26230</v>
      </c>
      <c r="R18" s="84">
        <v>207</v>
      </c>
      <c r="S18" s="84">
        <v>6848</v>
      </c>
      <c r="T18" s="84">
        <v>91</v>
      </c>
      <c r="U18" s="84">
        <v>81</v>
      </c>
      <c r="V18" s="84">
        <v>26</v>
      </c>
      <c r="W18" s="84">
        <v>378</v>
      </c>
      <c r="X18" s="84">
        <v>53</v>
      </c>
      <c r="Y18" s="84">
        <v>518</v>
      </c>
      <c r="Z18" s="84">
        <v>34</v>
      </c>
    </row>
    <row r="19" spans="1:26" ht="15.75">
      <c r="A19" s="8" t="s">
        <v>29</v>
      </c>
      <c r="B19" s="46">
        <v>53914</v>
      </c>
      <c r="C19" s="47">
        <v>44204</v>
      </c>
      <c r="D19" s="9">
        <f t="shared" si="0"/>
        <v>9710</v>
      </c>
      <c r="E19" s="9">
        <f t="shared" si="1"/>
        <v>44175</v>
      </c>
      <c r="F19" s="9">
        <f t="shared" si="2"/>
        <v>39831</v>
      </c>
      <c r="G19" s="9">
        <f t="shared" si="3"/>
        <v>4344</v>
      </c>
      <c r="H19" s="13">
        <f t="shared" si="4"/>
        <v>0.81989835664205957</v>
      </c>
      <c r="I19" s="13">
        <f t="shared" si="5"/>
        <v>0.18010164335794043</v>
      </c>
      <c r="J19" s="13">
        <f t="shared" si="6"/>
        <v>0.81936046295952814</v>
      </c>
      <c r="K19" s="13">
        <f t="shared" si="7"/>
        <v>0.73878769892792229</v>
      </c>
      <c r="L19" s="13">
        <f t="shared" si="8"/>
        <v>8.057276403160589E-2</v>
      </c>
      <c r="M19" s="13">
        <f t="shared" si="9"/>
        <v>0.90166383701188457</v>
      </c>
      <c r="N19" s="13">
        <f t="shared" si="10"/>
        <v>9.8336162988115455E-2</v>
      </c>
      <c r="Q19" s="84">
        <v>22634</v>
      </c>
      <c r="R19" s="84">
        <v>1527</v>
      </c>
      <c r="S19" s="84">
        <v>16821</v>
      </c>
      <c r="T19" s="84">
        <v>2406</v>
      </c>
      <c r="U19" s="84">
        <v>154</v>
      </c>
      <c r="V19" s="84">
        <v>110</v>
      </c>
      <c r="W19" s="84">
        <v>150</v>
      </c>
      <c r="X19" s="84">
        <v>253</v>
      </c>
      <c r="Y19" s="84">
        <v>72</v>
      </c>
      <c r="Z19" s="84">
        <v>48</v>
      </c>
    </row>
    <row r="20" spans="1:26" ht="15.75">
      <c r="A20" s="8" t="s">
        <v>30</v>
      </c>
      <c r="B20" s="48">
        <v>11257</v>
      </c>
      <c r="C20" s="49">
        <v>4626</v>
      </c>
      <c r="D20" s="9">
        <f t="shared" si="0"/>
        <v>6631</v>
      </c>
      <c r="E20" s="9">
        <f t="shared" si="1"/>
        <v>9543</v>
      </c>
      <c r="F20" s="9">
        <f t="shared" si="2"/>
        <v>3925</v>
      </c>
      <c r="G20" s="9">
        <f t="shared" si="3"/>
        <v>5618</v>
      </c>
      <c r="H20" s="13">
        <f t="shared" si="4"/>
        <v>0.41094430132362086</v>
      </c>
      <c r="I20" s="13">
        <f t="shared" si="5"/>
        <v>0.58905569867637919</v>
      </c>
      <c r="J20" s="13">
        <f t="shared" si="6"/>
        <v>0.84773918450741759</v>
      </c>
      <c r="K20" s="13">
        <f t="shared" si="7"/>
        <v>0.34867193746113528</v>
      </c>
      <c r="L20" s="13">
        <f t="shared" si="8"/>
        <v>0.4990672470462823</v>
      </c>
      <c r="M20" s="13">
        <f t="shared" si="9"/>
        <v>0.41129623808026827</v>
      </c>
      <c r="N20" s="13">
        <f t="shared" si="10"/>
        <v>0.58870376191973173</v>
      </c>
      <c r="Q20" s="84">
        <v>2280</v>
      </c>
      <c r="R20" s="84">
        <v>3107</v>
      </c>
      <c r="S20" s="84">
        <v>787</v>
      </c>
      <c r="T20" s="84">
        <v>1066</v>
      </c>
      <c r="U20" s="84">
        <v>101</v>
      </c>
      <c r="V20" s="84">
        <v>503</v>
      </c>
      <c r="W20" s="84">
        <v>371</v>
      </c>
      <c r="X20" s="84">
        <v>211</v>
      </c>
      <c r="Y20" s="84">
        <v>386</v>
      </c>
      <c r="Z20" s="84">
        <v>731</v>
      </c>
    </row>
    <row r="21" spans="1:26" ht="15.75">
      <c r="A21" s="8" t="s">
        <v>31</v>
      </c>
      <c r="B21" s="51">
        <v>30</v>
      </c>
      <c r="C21" s="50">
        <v>30</v>
      </c>
      <c r="D21">
        <f t="shared" si="0"/>
        <v>0</v>
      </c>
      <c r="E21" s="9">
        <f t="shared" si="1"/>
        <v>30</v>
      </c>
      <c r="F21" s="9">
        <f t="shared" si="2"/>
        <v>30</v>
      </c>
      <c r="G21" s="9">
        <f t="shared" si="3"/>
        <v>0</v>
      </c>
      <c r="H21" s="13">
        <f t="shared" si="4"/>
        <v>1</v>
      </c>
      <c r="I21" s="13">
        <f t="shared" si="5"/>
        <v>0</v>
      </c>
      <c r="J21" s="13">
        <f t="shared" si="6"/>
        <v>1</v>
      </c>
      <c r="K21" s="13">
        <f t="shared" si="7"/>
        <v>1</v>
      </c>
      <c r="L21" s="13">
        <f t="shared" si="8"/>
        <v>0</v>
      </c>
      <c r="M21" s="13">
        <f t="shared" si="9"/>
        <v>1</v>
      </c>
      <c r="N21" s="13">
        <f t="shared" si="10"/>
        <v>0</v>
      </c>
      <c r="Q21" s="84">
        <v>13</v>
      </c>
      <c r="R21" s="84">
        <v>0</v>
      </c>
      <c r="S21" s="84">
        <v>11</v>
      </c>
      <c r="T21" s="84">
        <v>0</v>
      </c>
      <c r="U21" s="84">
        <v>1</v>
      </c>
      <c r="V21" s="84">
        <v>0</v>
      </c>
      <c r="W21" s="84">
        <v>3</v>
      </c>
      <c r="X21" s="84">
        <v>0</v>
      </c>
      <c r="Y21" s="84">
        <v>2</v>
      </c>
      <c r="Z21" s="84">
        <v>0</v>
      </c>
    </row>
    <row r="22" spans="1:26" ht="15.75">
      <c r="A22" s="8" t="s">
        <v>32</v>
      </c>
      <c r="B22" s="52">
        <v>120743</v>
      </c>
      <c r="C22" s="53">
        <v>104089</v>
      </c>
      <c r="D22" s="9">
        <f t="shared" si="0"/>
        <v>16654</v>
      </c>
      <c r="E22" s="9">
        <f t="shared" si="1"/>
        <v>105734</v>
      </c>
      <c r="F22" s="9">
        <f t="shared" si="2"/>
        <v>96907</v>
      </c>
      <c r="G22" s="9">
        <f t="shared" si="3"/>
        <v>8827</v>
      </c>
      <c r="H22" s="13">
        <f t="shared" si="4"/>
        <v>0.8620706790455761</v>
      </c>
      <c r="I22" s="13">
        <f t="shared" si="5"/>
        <v>0.13792932095442387</v>
      </c>
      <c r="J22" s="13">
        <f t="shared" si="6"/>
        <v>0.87569465724721107</v>
      </c>
      <c r="K22" s="13">
        <f t="shared" si="7"/>
        <v>0.80258896996099149</v>
      </c>
      <c r="L22" s="13">
        <f t="shared" si="8"/>
        <v>7.3105687286219495E-2</v>
      </c>
      <c r="M22" s="13">
        <f t="shared" si="9"/>
        <v>0.9165169198176556</v>
      </c>
      <c r="N22" s="13">
        <f t="shared" si="10"/>
        <v>8.3483080182344377E-2</v>
      </c>
      <c r="Q22" s="84">
        <v>73406</v>
      </c>
      <c r="R22" s="84">
        <v>3940</v>
      </c>
      <c r="S22" s="84">
        <v>7994</v>
      </c>
      <c r="T22" s="84">
        <v>3713</v>
      </c>
      <c r="U22" s="84">
        <v>14011</v>
      </c>
      <c r="V22" s="84">
        <v>371</v>
      </c>
      <c r="W22" s="84">
        <v>762</v>
      </c>
      <c r="X22" s="84">
        <v>673</v>
      </c>
      <c r="Y22" s="84">
        <v>734</v>
      </c>
      <c r="Z22" s="84">
        <v>130</v>
      </c>
    </row>
    <row r="23" spans="1:26" ht="15.75">
      <c r="A23" s="8" t="s">
        <v>33</v>
      </c>
      <c r="B23" s="54">
        <v>80674</v>
      </c>
      <c r="C23" s="55">
        <v>60375</v>
      </c>
      <c r="D23" s="9">
        <f t="shared" si="0"/>
        <v>20299</v>
      </c>
      <c r="E23" s="9">
        <f t="shared" si="1"/>
        <v>64862</v>
      </c>
      <c r="F23" s="9">
        <f t="shared" si="2"/>
        <v>54656</v>
      </c>
      <c r="G23" s="9">
        <f t="shared" si="3"/>
        <v>10206</v>
      </c>
      <c r="H23" s="13">
        <f t="shared" si="4"/>
        <v>0.74838237846146216</v>
      </c>
      <c r="I23" s="13">
        <f t="shared" si="5"/>
        <v>0.25161762153853784</v>
      </c>
      <c r="J23" s="13">
        <f t="shared" si="6"/>
        <v>0.80400128913900393</v>
      </c>
      <c r="K23" s="13">
        <f t="shared" si="7"/>
        <v>0.67749212881473586</v>
      </c>
      <c r="L23" s="13">
        <f t="shared" si="8"/>
        <v>0.12650916032426804</v>
      </c>
      <c r="M23" s="13">
        <f t="shared" si="9"/>
        <v>0.84265055039930925</v>
      </c>
      <c r="N23" s="13">
        <f t="shared" si="10"/>
        <v>0.15734944960069069</v>
      </c>
      <c r="Q23" s="84">
        <v>34650</v>
      </c>
      <c r="R23" s="84">
        <v>1288</v>
      </c>
      <c r="S23" s="84">
        <v>18736</v>
      </c>
      <c r="T23" s="84">
        <v>1129</v>
      </c>
      <c r="U23" s="84">
        <v>21</v>
      </c>
      <c r="V23" s="84">
        <v>35</v>
      </c>
      <c r="W23" s="84">
        <v>656</v>
      </c>
      <c r="X23" s="84">
        <v>676</v>
      </c>
      <c r="Y23" s="84">
        <v>593</v>
      </c>
      <c r="Z23" s="84">
        <v>7078</v>
      </c>
    </row>
    <row r="24" spans="1:26" ht="15.75">
      <c r="A24" s="8" t="s">
        <v>34</v>
      </c>
      <c r="B24" s="56">
        <v>3840</v>
      </c>
      <c r="C24" s="57">
        <v>3063</v>
      </c>
      <c r="D24" s="9">
        <f t="shared" si="0"/>
        <v>777</v>
      </c>
      <c r="E24" s="9">
        <f t="shared" si="1"/>
        <v>3210</v>
      </c>
      <c r="F24" s="9">
        <f t="shared" si="2"/>
        <v>2646</v>
      </c>
      <c r="G24" s="9">
        <f t="shared" si="3"/>
        <v>564</v>
      </c>
      <c r="H24" s="13">
        <f t="shared" si="4"/>
        <v>0.79765624999999996</v>
      </c>
      <c r="I24" s="13">
        <f t="shared" si="5"/>
        <v>0.20234374999999999</v>
      </c>
      <c r="J24" s="13">
        <f t="shared" si="6"/>
        <v>0.8359375</v>
      </c>
      <c r="K24" s="13">
        <f t="shared" si="7"/>
        <v>0.68906250000000002</v>
      </c>
      <c r="L24" s="13">
        <f t="shared" si="8"/>
        <v>0.14687500000000001</v>
      </c>
      <c r="M24" s="13">
        <f t="shared" si="9"/>
        <v>0.82429906542056075</v>
      </c>
      <c r="N24" s="13">
        <f t="shared" si="10"/>
        <v>0.17570093457943925</v>
      </c>
      <c r="Q24" s="84">
        <v>2041</v>
      </c>
      <c r="R24" s="84">
        <v>217</v>
      </c>
      <c r="S24" s="84">
        <v>369</v>
      </c>
      <c r="T24" s="84">
        <v>150</v>
      </c>
      <c r="U24" s="84">
        <v>22</v>
      </c>
      <c r="V24" s="84">
        <v>15</v>
      </c>
      <c r="W24" s="84">
        <v>165</v>
      </c>
      <c r="X24" s="84">
        <v>154</v>
      </c>
      <c r="Y24" s="84">
        <v>49</v>
      </c>
      <c r="Z24" s="84">
        <v>28</v>
      </c>
    </row>
    <row r="25" spans="1:26" ht="15.75">
      <c r="A25" s="8" t="s">
        <v>35</v>
      </c>
      <c r="B25" s="58">
        <v>8128</v>
      </c>
      <c r="C25" s="59">
        <v>3997</v>
      </c>
      <c r="D25" s="9">
        <f t="shared" si="0"/>
        <v>4131</v>
      </c>
      <c r="E25" s="9">
        <f t="shared" si="1"/>
        <v>7562</v>
      </c>
      <c r="F25" s="9">
        <f t="shared" si="2"/>
        <v>3773</v>
      </c>
      <c r="G25" s="9">
        <f t="shared" si="3"/>
        <v>3789</v>
      </c>
      <c r="H25" s="13">
        <f t="shared" si="4"/>
        <v>0.49175688976377951</v>
      </c>
      <c r="I25" s="13">
        <f t="shared" si="5"/>
        <v>0.50824311023622049</v>
      </c>
      <c r="J25" s="13">
        <f t="shared" si="6"/>
        <v>0.93036417322834641</v>
      </c>
      <c r="K25" s="13">
        <f t="shared" si="7"/>
        <v>0.46419783464566927</v>
      </c>
      <c r="L25" s="13">
        <f t="shared" si="8"/>
        <v>0.46616633858267714</v>
      </c>
      <c r="M25" s="13">
        <f t="shared" si="9"/>
        <v>0.49894207881512825</v>
      </c>
      <c r="N25" s="13">
        <f t="shared" si="10"/>
        <v>0.50105792118487169</v>
      </c>
      <c r="Q25" s="84">
        <v>3341</v>
      </c>
      <c r="R25" s="84">
        <v>2669</v>
      </c>
      <c r="S25" s="84">
        <v>50</v>
      </c>
      <c r="T25" s="84">
        <v>214</v>
      </c>
      <c r="U25" s="84">
        <v>344</v>
      </c>
      <c r="V25" s="84">
        <v>710</v>
      </c>
      <c r="W25" s="84">
        <v>15</v>
      </c>
      <c r="X25" s="84">
        <v>87</v>
      </c>
      <c r="Y25" s="84">
        <v>23</v>
      </c>
      <c r="Z25" s="84">
        <v>109</v>
      </c>
    </row>
    <row r="26" spans="1:26" ht="15.75">
      <c r="A26" s="8" t="s">
        <v>36</v>
      </c>
      <c r="B26" s="60">
        <v>2515</v>
      </c>
      <c r="C26" s="61">
        <v>2059</v>
      </c>
      <c r="D26" s="9">
        <f t="shared" si="0"/>
        <v>456</v>
      </c>
      <c r="E26" s="9">
        <f t="shared" si="1"/>
        <v>1679</v>
      </c>
      <c r="F26" s="9">
        <f t="shared" si="2"/>
        <v>1471</v>
      </c>
      <c r="G26" s="9">
        <f t="shared" si="3"/>
        <v>208</v>
      </c>
      <c r="H26" s="13">
        <f t="shared" si="4"/>
        <v>0.81868787276341948</v>
      </c>
      <c r="I26" s="13">
        <f t="shared" si="5"/>
        <v>0.18131212723658052</v>
      </c>
      <c r="J26" s="13">
        <f t="shared" si="6"/>
        <v>0.66759443339960234</v>
      </c>
      <c r="K26" s="13">
        <f t="shared" si="7"/>
        <v>0.58489065606361834</v>
      </c>
      <c r="L26" s="13">
        <f t="shared" si="8"/>
        <v>8.2703777335984094E-2</v>
      </c>
      <c r="M26" s="13">
        <f t="shared" si="9"/>
        <v>0.87611673615247176</v>
      </c>
      <c r="N26" s="13">
        <f t="shared" si="10"/>
        <v>0.12388326384752829</v>
      </c>
      <c r="Q26" s="84">
        <v>919</v>
      </c>
      <c r="R26" s="84">
        <v>79</v>
      </c>
      <c r="S26" s="84">
        <v>33</v>
      </c>
      <c r="T26" s="84">
        <v>65</v>
      </c>
      <c r="U26" s="84">
        <v>518</v>
      </c>
      <c r="V26" s="84">
        <v>55</v>
      </c>
      <c r="W26" s="84">
        <v>1</v>
      </c>
      <c r="X26" s="84">
        <v>7</v>
      </c>
      <c r="Y26" s="84">
        <v>0</v>
      </c>
      <c r="Z26" s="84">
        <v>2</v>
      </c>
    </row>
    <row r="27" spans="1:26" ht="15.75">
      <c r="A27" s="8" t="s">
        <v>37</v>
      </c>
      <c r="B27" s="62">
        <v>2514</v>
      </c>
      <c r="C27" s="63">
        <v>1839</v>
      </c>
      <c r="D27" s="9">
        <f t="shared" si="0"/>
        <v>675</v>
      </c>
      <c r="E27" s="9">
        <f t="shared" si="1"/>
        <v>2187</v>
      </c>
      <c r="F27" s="9">
        <f t="shared" si="2"/>
        <v>1712</v>
      </c>
      <c r="G27" s="9">
        <f t="shared" si="3"/>
        <v>475</v>
      </c>
      <c r="H27" s="13">
        <f t="shared" si="4"/>
        <v>0.73150357995226734</v>
      </c>
      <c r="I27" s="13">
        <f t="shared" si="5"/>
        <v>0.26849642004773272</v>
      </c>
      <c r="J27" s="13">
        <f t="shared" si="6"/>
        <v>0.86992840095465396</v>
      </c>
      <c r="K27" s="13">
        <f t="shared" si="7"/>
        <v>0.68098647573587912</v>
      </c>
      <c r="L27" s="13">
        <f t="shared" si="8"/>
        <v>0.18894192521877487</v>
      </c>
      <c r="M27" s="13">
        <f t="shared" si="9"/>
        <v>0.78280749885688161</v>
      </c>
      <c r="N27" s="13">
        <f t="shared" si="10"/>
        <v>0.21719250114311842</v>
      </c>
      <c r="Q27" s="84">
        <v>1333</v>
      </c>
      <c r="R27" s="84">
        <v>168</v>
      </c>
      <c r="S27" s="84">
        <v>53</v>
      </c>
      <c r="T27" s="84">
        <v>180</v>
      </c>
      <c r="U27" s="84">
        <v>217</v>
      </c>
      <c r="V27" s="84">
        <v>2</v>
      </c>
      <c r="W27" s="84">
        <v>5</v>
      </c>
      <c r="X27" s="84">
        <v>118</v>
      </c>
      <c r="Y27" s="84">
        <v>104</v>
      </c>
      <c r="Z27" s="84">
        <v>7</v>
      </c>
    </row>
    <row r="28" spans="1:26" ht="15.75">
      <c r="A28" s="8" t="s">
        <v>38</v>
      </c>
      <c r="B28" s="64">
        <v>51532</v>
      </c>
      <c r="C28" s="65">
        <v>48039</v>
      </c>
      <c r="D28" s="9">
        <f t="shared" si="0"/>
        <v>3493</v>
      </c>
      <c r="E28" s="9">
        <f t="shared" si="1"/>
        <v>47705</v>
      </c>
      <c r="F28" s="9">
        <f t="shared" si="2"/>
        <v>44924</v>
      </c>
      <c r="G28" s="9">
        <f t="shared" si="3"/>
        <v>2781</v>
      </c>
      <c r="H28" s="13">
        <f t="shared" si="4"/>
        <v>0.93221687495148642</v>
      </c>
      <c r="I28" s="13">
        <f t="shared" si="5"/>
        <v>6.778312504851354E-2</v>
      </c>
      <c r="J28" s="13">
        <f t="shared" si="6"/>
        <v>0.92573546534192341</v>
      </c>
      <c r="K28" s="13">
        <f t="shared" si="7"/>
        <v>0.8717689979042148</v>
      </c>
      <c r="L28" s="13">
        <f t="shared" si="8"/>
        <v>5.396646743770861E-2</v>
      </c>
      <c r="M28" s="13">
        <f t="shared" si="9"/>
        <v>0.94170422387590402</v>
      </c>
      <c r="N28" s="13">
        <f t="shared" si="10"/>
        <v>5.8295776124096005E-2</v>
      </c>
      <c r="Q28" s="84">
        <v>31423</v>
      </c>
      <c r="R28" s="84">
        <v>817</v>
      </c>
      <c r="S28" s="84">
        <v>10231</v>
      </c>
      <c r="T28" s="84">
        <v>335</v>
      </c>
      <c r="U28" s="84">
        <v>2587</v>
      </c>
      <c r="V28" s="84">
        <v>1506</v>
      </c>
      <c r="W28" s="84">
        <v>201</v>
      </c>
      <c r="X28" s="84">
        <v>65</v>
      </c>
      <c r="Y28" s="84">
        <v>482</v>
      </c>
      <c r="Z28" s="84">
        <v>58</v>
      </c>
    </row>
    <row r="29" spans="1:26" ht="15.75">
      <c r="A29" s="8" t="s">
        <v>39</v>
      </c>
      <c r="B29" s="66">
        <v>614</v>
      </c>
      <c r="C29" s="67">
        <v>426</v>
      </c>
      <c r="D29" s="9">
        <f t="shared" si="0"/>
        <v>188</v>
      </c>
      <c r="E29" s="9">
        <f t="shared" si="1"/>
        <v>318</v>
      </c>
      <c r="F29" s="9">
        <f t="shared" si="2"/>
        <v>243</v>
      </c>
      <c r="G29" s="9">
        <f t="shared" si="3"/>
        <v>75</v>
      </c>
      <c r="H29" s="13">
        <f t="shared" si="4"/>
        <v>0.69381107491856675</v>
      </c>
      <c r="I29" s="13">
        <f t="shared" si="5"/>
        <v>0.30618892508143325</v>
      </c>
      <c r="J29" s="13">
        <f t="shared" si="6"/>
        <v>0.51791530944625408</v>
      </c>
      <c r="K29" s="13">
        <f t="shared" si="7"/>
        <v>0.39576547231270359</v>
      </c>
      <c r="L29" s="13">
        <f t="shared" si="8"/>
        <v>0.12214983713355049</v>
      </c>
      <c r="M29" s="13">
        <f t="shared" si="9"/>
        <v>0.76415094339622647</v>
      </c>
      <c r="N29" s="13">
        <f t="shared" si="10"/>
        <v>0.23584905660377359</v>
      </c>
      <c r="Q29" s="84">
        <v>146</v>
      </c>
      <c r="R29" s="84">
        <v>19</v>
      </c>
      <c r="S29" s="84">
        <v>48</v>
      </c>
      <c r="T29" s="84">
        <v>23</v>
      </c>
      <c r="U29" s="84">
        <v>1</v>
      </c>
      <c r="V29" s="84">
        <v>0</v>
      </c>
      <c r="W29" s="84">
        <v>14</v>
      </c>
      <c r="X29" s="84">
        <v>32</v>
      </c>
      <c r="Y29" s="84">
        <v>34</v>
      </c>
      <c r="Z29" s="84">
        <v>1</v>
      </c>
    </row>
    <row r="30" spans="1:26" ht="15.75">
      <c r="A30" s="8" t="s">
        <v>40</v>
      </c>
      <c r="B30" s="68">
        <v>20287</v>
      </c>
      <c r="C30" s="69">
        <v>18187</v>
      </c>
      <c r="D30" s="9">
        <f t="shared" si="0"/>
        <v>2100</v>
      </c>
      <c r="E30" s="9">
        <f t="shared" si="1"/>
        <v>18123</v>
      </c>
      <c r="F30" s="9">
        <f t="shared" si="2"/>
        <v>16760</v>
      </c>
      <c r="G30" s="9">
        <f t="shared" si="3"/>
        <v>1363</v>
      </c>
      <c r="H30" s="13">
        <f t="shared" si="4"/>
        <v>0.89648543402178738</v>
      </c>
      <c r="I30" s="13">
        <f t="shared" si="5"/>
        <v>0.10351456597821265</v>
      </c>
      <c r="J30" s="13">
        <f t="shared" si="6"/>
        <v>0.89333070439197515</v>
      </c>
      <c r="K30" s="13">
        <f t="shared" si="7"/>
        <v>0.82614482180706861</v>
      </c>
      <c r="L30" s="13">
        <f t="shared" si="8"/>
        <v>6.7185882584906584E-2</v>
      </c>
      <c r="M30" s="13">
        <f t="shared" si="9"/>
        <v>0.92479170115323073</v>
      </c>
      <c r="N30" s="13">
        <f t="shared" si="10"/>
        <v>7.52082988467693E-2</v>
      </c>
      <c r="Q30" s="84">
        <v>11887</v>
      </c>
      <c r="R30" s="84">
        <v>581</v>
      </c>
      <c r="S30" s="84">
        <v>319</v>
      </c>
      <c r="T30" s="84">
        <v>442</v>
      </c>
      <c r="U30" s="84">
        <v>1890</v>
      </c>
      <c r="V30" s="84">
        <v>10</v>
      </c>
      <c r="W30" s="84">
        <v>183</v>
      </c>
      <c r="X30" s="84">
        <v>294</v>
      </c>
      <c r="Y30" s="84">
        <v>2481</v>
      </c>
      <c r="Z30" s="84">
        <v>36</v>
      </c>
    </row>
    <row r="31" spans="1:26" ht="15.75">
      <c r="A31" s="8" t="s">
        <v>41</v>
      </c>
      <c r="B31" s="70">
        <v>94318</v>
      </c>
      <c r="C31" s="71">
        <v>75220</v>
      </c>
      <c r="D31" s="9">
        <f t="shared" si="0"/>
        <v>19098</v>
      </c>
      <c r="E31" s="9">
        <f t="shared" si="1"/>
        <v>83498</v>
      </c>
      <c r="F31" s="9">
        <f t="shared" si="2"/>
        <v>70525</v>
      </c>
      <c r="G31" s="9">
        <f t="shared" si="3"/>
        <v>12973</v>
      </c>
      <c r="H31" s="13">
        <f t="shared" si="4"/>
        <v>0.79751479038995743</v>
      </c>
      <c r="I31" s="13">
        <f t="shared" si="5"/>
        <v>0.20248520961004263</v>
      </c>
      <c r="J31" s="13">
        <f t="shared" si="6"/>
        <v>0.88528170656714522</v>
      </c>
      <c r="K31" s="13">
        <f t="shared" si="7"/>
        <v>0.74773638117856611</v>
      </c>
      <c r="L31" s="13">
        <f t="shared" si="8"/>
        <v>0.13754532538857905</v>
      </c>
      <c r="M31" s="13">
        <f t="shared" si="9"/>
        <v>0.84463100912596711</v>
      </c>
      <c r="N31" s="13">
        <f t="shared" si="10"/>
        <v>0.15536899087403291</v>
      </c>
      <c r="Q31" s="84">
        <v>50562</v>
      </c>
      <c r="R31" s="84">
        <v>4163</v>
      </c>
      <c r="S31" s="84">
        <v>15158</v>
      </c>
      <c r="T31" s="84">
        <v>6799</v>
      </c>
      <c r="U31" s="84">
        <v>102</v>
      </c>
      <c r="V31" s="84">
        <v>10</v>
      </c>
      <c r="W31" s="84">
        <v>932</v>
      </c>
      <c r="X31" s="84">
        <v>1714</v>
      </c>
      <c r="Y31" s="84">
        <v>3771</v>
      </c>
      <c r="Z31" s="84">
        <v>287</v>
      </c>
    </row>
    <row r="32" spans="1:26" ht="15.75">
      <c r="A32" s="8" t="s">
        <v>42</v>
      </c>
      <c r="B32" s="72">
        <v>1097</v>
      </c>
      <c r="C32" s="73">
        <v>842</v>
      </c>
      <c r="D32" s="9">
        <f t="shared" si="0"/>
        <v>255</v>
      </c>
      <c r="E32" s="9">
        <f t="shared" si="1"/>
        <v>1051</v>
      </c>
      <c r="F32" s="9">
        <f t="shared" si="2"/>
        <v>824</v>
      </c>
      <c r="G32" s="9">
        <f t="shared" si="3"/>
        <v>227</v>
      </c>
      <c r="H32" s="13">
        <f t="shared" si="4"/>
        <v>0.7675478577939836</v>
      </c>
      <c r="I32" s="13">
        <f t="shared" si="5"/>
        <v>0.2324521422060164</v>
      </c>
      <c r="J32" s="13">
        <f t="shared" si="6"/>
        <v>0.95806745670009119</v>
      </c>
      <c r="K32" s="13">
        <f t="shared" si="7"/>
        <v>0.75113947128532366</v>
      </c>
      <c r="L32" s="13">
        <f t="shared" si="8"/>
        <v>0.20692798541476753</v>
      </c>
      <c r="M32" s="13">
        <f t="shared" si="9"/>
        <v>0.78401522359657472</v>
      </c>
      <c r="N32" s="13">
        <f t="shared" si="10"/>
        <v>0.21598477640342531</v>
      </c>
      <c r="Q32" s="84">
        <v>550</v>
      </c>
      <c r="R32" s="84">
        <v>194</v>
      </c>
      <c r="S32" s="84">
        <v>146</v>
      </c>
      <c r="T32" s="84">
        <v>22</v>
      </c>
      <c r="U32" s="84">
        <v>2</v>
      </c>
      <c r="V32" s="84">
        <v>0</v>
      </c>
      <c r="W32" s="84">
        <v>123</v>
      </c>
      <c r="X32" s="84">
        <v>11</v>
      </c>
      <c r="Y32" s="84">
        <v>3</v>
      </c>
      <c r="Z32" s="84">
        <v>0</v>
      </c>
    </row>
    <row r="33" spans="1:26" ht="15.75">
      <c r="A33" s="8" t="s">
        <v>43</v>
      </c>
      <c r="B33" s="74">
        <v>51574</v>
      </c>
      <c r="C33" s="75">
        <v>34539</v>
      </c>
      <c r="D33" s="9">
        <f t="shared" si="0"/>
        <v>17035</v>
      </c>
      <c r="E33" s="9">
        <f t="shared" si="1"/>
        <v>42341</v>
      </c>
      <c r="F33" s="9">
        <f t="shared" si="2"/>
        <v>31718</v>
      </c>
      <c r="G33" s="9">
        <f t="shared" si="3"/>
        <v>10623</v>
      </c>
      <c r="H33" s="13">
        <f t="shared" si="4"/>
        <v>0.66969790979951138</v>
      </c>
      <c r="I33" s="13">
        <f t="shared" si="5"/>
        <v>0.33030209020048862</v>
      </c>
      <c r="J33" s="13">
        <f t="shared" si="6"/>
        <v>0.82097568542288746</v>
      </c>
      <c r="K33" s="13">
        <f t="shared" si="7"/>
        <v>0.61499980610385074</v>
      </c>
      <c r="L33" s="13">
        <f t="shared" si="8"/>
        <v>0.20597587931903671</v>
      </c>
      <c r="M33" s="13">
        <f t="shared" si="9"/>
        <v>0.74910842918211662</v>
      </c>
      <c r="N33" s="13">
        <f t="shared" si="10"/>
        <v>0.25089157081788338</v>
      </c>
      <c r="Q33" s="84">
        <v>22640</v>
      </c>
      <c r="R33" s="84">
        <v>6585</v>
      </c>
      <c r="S33" s="84">
        <v>5857</v>
      </c>
      <c r="T33" s="84">
        <v>1673</v>
      </c>
      <c r="U33" s="84">
        <v>1307</v>
      </c>
      <c r="V33" s="84">
        <v>1014</v>
      </c>
      <c r="W33" s="84">
        <v>1914</v>
      </c>
      <c r="X33" s="84">
        <v>1350</v>
      </c>
      <c r="Y33" s="84">
        <v>0</v>
      </c>
      <c r="Z33" s="84">
        <v>1</v>
      </c>
    </row>
    <row r="34" spans="1:26" ht="15.75">
      <c r="A34" s="8" t="s">
        <v>44</v>
      </c>
      <c r="D34" s="9"/>
      <c r="G34" s="9"/>
      <c r="H34" s="13"/>
      <c r="I34" s="13"/>
      <c r="J34" s="13"/>
      <c r="K34" s="13"/>
      <c r="L34" s="13"/>
      <c r="M34" s="13"/>
      <c r="N34" s="13"/>
      <c r="Q34" s="84">
        <v>1780</v>
      </c>
      <c r="R34" s="84">
        <v>22</v>
      </c>
      <c r="S34" s="84">
        <v>956</v>
      </c>
      <c r="T34" s="84">
        <v>15</v>
      </c>
      <c r="U34" s="84">
        <v>0</v>
      </c>
      <c r="V34" s="84">
        <v>0</v>
      </c>
      <c r="W34" s="84">
        <v>467</v>
      </c>
      <c r="X34" s="84">
        <v>27</v>
      </c>
      <c r="Y34" s="84">
        <v>42</v>
      </c>
      <c r="Z34" s="84">
        <v>7</v>
      </c>
    </row>
    <row r="35" spans="1:26" ht="15.75">
      <c r="A35" s="8" t="s">
        <v>45</v>
      </c>
      <c r="B35" s="76">
        <v>3548</v>
      </c>
      <c r="C35" s="77">
        <v>3421</v>
      </c>
      <c r="D35" s="9">
        <f t="shared" si="0"/>
        <v>127</v>
      </c>
      <c r="E35" s="9">
        <f>SUM(Q34:Z34)</f>
        <v>3316</v>
      </c>
      <c r="F35" s="9">
        <f>SUM(Q34,S34,U34,W34,Y34)</f>
        <v>3245</v>
      </c>
      <c r="G35" s="9">
        <f t="shared" si="3"/>
        <v>71</v>
      </c>
      <c r="H35" s="13">
        <f t="shared" si="4"/>
        <v>0.96420518602029315</v>
      </c>
      <c r="I35" s="13">
        <f t="shared" si="5"/>
        <v>3.579481397970688E-2</v>
      </c>
      <c r="J35" s="13">
        <f t="shared" si="6"/>
        <v>0.93461104847801579</v>
      </c>
      <c r="K35" s="13">
        <f t="shared" si="7"/>
        <v>0.91459977452085683</v>
      </c>
      <c r="L35" s="13">
        <f t="shared" si="8"/>
        <v>2.0011273957158963E-2</v>
      </c>
      <c r="M35" s="13">
        <f t="shared" si="9"/>
        <v>0.9785886610373945</v>
      </c>
      <c r="N35" s="13">
        <f t="shared" si="10"/>
        <v>2.1411338962605549E-2</v>
      </c>
      <c r="Q35" s="84">
        <v>92010</v>
      </c>
      <c r="R35" s="84">
        <v>16600</v>
      </c>
      <c r="S35" s="84">
        <v>646</v>
      </c>
      <c r="T35" s="84">
        <v>2813</v>
      </c>
      <c r="U35" s="84">
        <v>24281</v>
      </c>
      <c r="V35" s="84">
        <v>6442</v>
      </c>
      <c r="W35" s="84">
        <v>115</v>
      </c>
      <c r="X35" s="84">
        <v>410</v>
      </c>
      <c r="Y35" s="84">
        <v>252</v>
      </c>
      <c r="Z35" s="84">
        <v>1284</v>
      </c>
    </row>
    <row r="36" spans="1:26" ht="15.75">
      <c r="A36" s="8" t="s">
        <v>46</v>
      </c>
      <c r="B36" s="78">
        <v>160078</v>
      </c>
      <c r="C36" s="79">
        <v>123209</v>
      </c>
      <c r="D36" s="9">
        <f t="shared" si="0"/>
        <v>36869</v>
      </c>
      <c r="E36" s="9">
        <f>SUM(Q35:Z35)</f>
        <v>144853</v>
      </c>
      <c r="F36" s="9">
        <f>SUM(Q35,S35,U35,W35,Y35)</f>
        <v>117304</v>
      </c>
      <c r="G36" s="9">
        <f t="shared" si="3"/>
        <v>27549</v>
      </c>
      <c r="H36" s="13">
        <f t="shared" si="4"/>
        <v>0.76968103049763237</v>
      </c>
      <c r="I36" s="13">
        <f t="shared" si="5"/>
        <v>0.2303189695023676</v>
      </c>
      <c r="J36" s="13">
        <f t="shared" si="6"/>
        <v>0.90489011606841663</v>
      </c>
      <c r="K36" s="13">
        <f t="shared" si="7"/>
        <v>0.73279276352778022</v>
      </c>
      <c r="L36" s="13">
        <f t="shared" si="8"/>
        <v>0.17209735254063643</v>
      </c>
      <c r="M36" s="13">
        <f t="shared" si="9"/>
        <v>0.80981408738514216</v>
      </c>
      <c r="N36" s="13">
        <f t="shared" si="10"/>
        <v>0.19018591261485782</v>
      </c>
      <c r="Q36" s="84">
        <v>11421</v>
      </c>
      <c r="R36" s="84">
        <v>1301</v>
      </c>
      <c r="S36" s="84">
        <v>122</v>
      </c>
      <c r="T36" s="84">
        <v>258</v>
      </c>
      <c r="U36" s="84">
        <v>2486</v>
      </c>
      <c r="V36" s="84">
        <v>343</v>
      </c>
      <c r="W36" s="84">
        <v>44</v>
      </c>
      <c r="X36" s="84">
        <v>43</v>
      </c>
      <c r="Y36" s="84">
        <v>938</v>
      </c>
      <c r="Z36" s="84">
        <v>139</v>
      </c>
    </row>
    <row r="37" spans="1:26" ht="15.75">
      <c r="A37" s="8" t="s">
        <v>47</v>
      </c>
      <c r="B37" s="80">
        <v>18309</v>
      </c>
      <c r="C37" s="81">
        <v>15628</v>
      </c>
      <c r="D37" s="9">
        <f t="shared" si="0"/>
        <v>2681</v>
      </c>
      <c r="E37">
        <v>17095</v>
      </c>
      <c r="F37">
        <v>15011</v>
      </c>
      <c r="G37" s="9">
        <f t="shared" si="3"/>
        <v>2084</v>
      </c>
      <c r="H37" s="13">
        <f t="shared" si="4"/>
        <v>0.85356928286634992</v>
      </c>
      <c r="I37" s="13">
        <f t="shared" si="5"/>
        <v>0.14643071713365011</v>
      </c>
      <c r="J37" s="13">
        <f t="shared" si="6"/>
        <v>0.93369381178655309</v>
      </c>
      <c r="K37" s="13">
        <f t="shared" si="7"/>
        <v>0.81987000928505105</v>
      </c>
      <c r="L37" s="13">
        <f t="shared" si="8"/>
        <v>0.11382380250150199</v>
      </c>
      <c r="M37" s="13">
        <f t="shared" si="9"/>
        <v>0.87809300965194503</v>
      </c>
      <c r="N37" s="13">
        <f t="shared" si="10"/>
        <v>0.12190699034805498</v>
      </c>
      <c r="Q37" s="84">
        <v>42705</v>
      </c>
      <c r="R37" s="84">
        <v>88</v>
      </c>
      <c r="S37" s="84">
        <v>175</v>
      </c>
      <c r="T37" s="84">
        <v>13</v>
      </c>
      <c r="U37" s="84">
        <v>532</v>
      </c>
      <c r="V37" s="84">
        <v>1004</v>
      </c>
      <c r="W37" s="84">
        <v>67</v>
      </c>
      <c r="X37" s="84">
        <v>119</v>
      </c>
      <c r="Y37" s="84">
        <v>1718</v>
      </c>
      <c r="Z37" s="84">
        <v>3469</v>
      </c>
    </row>
    <row r="38" spans="1:26" ht="15.75">
      <c r="A38" s="8" t="s">
        <v>48</v>
      </c>
      <c r="B38" s="82">
        <v>59019</v>
      </c>
      <c r="C38" s="83">
        <v>52586</v>
      </c>
      <c r="D38" s="9">
        <f t="shared" si="0"/>
        <v>6433</v>
      </c>
      <c r="E38" s="9">
        <f>SUM(Q37:Z37)</f>
        <v>49890</v>
      </c>
      <c r="F38" s="9">
        <f>SUM(Q37,S37,U37,W37,Y37)</f>
        <v>45197</v>
      </c>
      <c r="G38" s="9">
        <f t="shared" si="3"/>
        <v>4693</v>
      </c>
      <c r="H38" s="13">
        <f t="shared" si="4"/>
        <v>0.89100120300242291</v>
      </c>
      <c r="I38" s="13">
        <f t="shared" si="5"/>
        <v>0.10899879699757706</v>
      </c>
      <c r="J38" s="13">
        <f t="shared" si="6"/>
        <v>0.84532099832257412</v>
      </c>
      <c r="K38" s="13">
        <f t="shared" si="7"/>
        <v>0.76580423253528529</v>
      </c>
      <c r="L38" s="13">
        <f t="shared" si="8"/>
        <v>7.9516765787288834E-2</v>
      </c>
      <c r="M38" s="13">
        <f t="shared" si="9"/>
        <v>0.90593305271597513</v>
      </c>
      <c r="N38" s="13">
        <f t="shared" si="10"/>
        <v>9.4066947284024857E-2</v>
      </c>
    </row>
    <row r="39" spans="1:26" ht="16.5" thickBot="1">
      <c r="A39" s="11" t="s">
        <v>49</v>
      </c>
      <c r="B39" s="12">
        <f>SUM(B3:B38)</f>
        <v>1115473</v>
      </c>
      <c r="C39" s="12">
        <f>SUM(C3:C38)</f>
        <v>929149</v>
      </c>
      <c r="D39" s="12">
        <f>SUM(D3:D38)</f>
        <v>186324</v>
      </c>
      <c r="E39" s="12">
        <f>SUM(E3:E38)</f>
        <v>977577</v>
      </c>
      <c r="F39" s="12">
        <f>SUM(F3:F38)</f>
        <v>859538</v>
      </c>
      <c r="G39" s="12">
        <f>SUM(G3:G38)</f>
        <v>118039</v>
      </c>
    </row>
    <row r="40" spans="1:26" ht="15.75" thickTop="1"/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8"/>
  <sheetViews>
    <sheetView topLeftCell="A16" workbookViewId="0">
      <selection activeCell="C3" sqref="C3:C37"/>
    </sheetView>
  </sheetViews>
  <sheetFormatPr defaultRowHeight="15"/>
  <cols>
    <col min="1" max="1" width="21.42578125" customWidth="1"/>
    <col min="2" max="2" width="10.85546875" customWidth="1"/>
    <col min="3" max="3" width="11.140625" customWidth="1"/>
    <col min="4" max="4" width="12.140625" customWidth="1"/>
    <col min="5" max="5" width="11.5703125" customWidth="1"/>
    <col min="6" max="6" width="11" customWidth="1"/>
    <col min="7" max="7" width="11.85546875" customWidth="1"/>
    <col min="8" max="8" width="11.42578125" customWidth="1"/>
    <col min="9" max="9" width="11.140625" customWidth="1"/>
    <col min="10" max="10" width="11" customWidth="1"/>
    <col min="11" max="12" width="12" customWidth="1"/>
    <col min="13" max="13" width="12.140625" customWidth="1"/>
    <col min="14" max="14" width="12.42578125" customWidth="1"/>
    <col min="15" max="15" width="17.7109375" customWidth="1"/>
  </cols>
  <sheetData>
    <row r="1" spans="1:25" ht="47.25">
      <c r="A1" s="94"/>
      <c r="B1" s="93" t="s">
        <v>51</v>
      </c>
      <c r="C1" s="92"/>
      <c r="D1" s="92"/>
      <c r="E1" s="93" t="s">
        <v>52</v>
      </c>
      <c r="F1" s="92"/>
      <c r="G1" s="92"/>
      <c r="H1" s="93" t="s">
        <v>53</v>
      </c>
      <c r="I1" s="92"/>
      <c r="J1" s="91" t="s">
        <v>54</v>
      </c>
      <c r="K1" s="90"/>
      <c r="L1" s="90"/>
      <c r="M1" s="91" t="s">
        <v>55</v>
      </c>
      <c r="N1" s="90"/>
    </row>
    <row r="2" spans="1:25" ht="78.75">
      <c r="A2" s="89" t="s">
        <v>5</v>
      </c>
      <c r="B2" s="88" t="s">
        <v>56</v>
      </c>
      <c r="C2" s="88" t="s">
        <v>57</v>
      </c>
      <c r="D2" s="88" t="s">
        <v>58</v>
      </c>
      <c r="E2" s="88" t="s">
        <v>59</v>
      </c>
      <c r="F2" s="88" t="s">
        <v>60</v>
      </c>
      <c r="G2" s="88" t="s">
        <v>61</v>
      </c>
      <c r="H2" s="88" t="s">
        <v>57</v>
      </c>
      <c r="I2" s="88" t="s">
        <v>58</v>
      </c>
      <c r="J2" s="88" t="s">
        <v>59</v>
      </c>
      <c r="K2" s="88" t="s">
        <v>60</v>
      </c>
      <c r="L2" s="88" t="s">
        <v>61</v>
      </c>
      <c r="M2" s="88" t="s">
        <v>60</v>
      </c>
      <c r="N2" s="88" t="s">
        <v>61</v>
      </c>
    </row>
    <row r="3" spans="1:25" ht="15.75">
      <c r="A3" s="10" t="s">
        <v>13</v>
      </c>
      <c r="B3">
        <f>SUM(P3:Y3)</f>
        <v>48298</v>
      </c>
      <c r="C3">
        <f>SUM(P3,R3,T3,V3,X3)</f>
        <v>46961</v>
      </c>
      <c r="D3">
        <f>B3-C3</f>
        <v>1337</v>
      </c>
      <c r="E3" s="96">
        <v>35352</v>
      </c>
      <c r="F3" s="97">
        <v>34643</v>
      </c>
      <c r="G3">
        <f>E3-F3</f>
        <v>709</v>
      </c>
      <c r="H3" s="87">
        <f>C3/B3</f>
        <v>0.97231769431446435</v>
      </c>
      <c r="I3" s="87">
        <f>D3/B3</f>
        <v>2.7682305685535633E-2</v>
      </c>
      <c r="J3" s="87">
        <f>E3/B3</f>
        <v>0.73195577456623462</v>
      </c>
      <c r="K3" s="87">
        <f>F3/B3</f>
        <v>0.71727607768437618</v>
      </c>
      <c r="L3" s="87">
        <f>G3/B3</f>
        <v>1.4679696881858462E-2</v>
      </c>
      <c r="M3" s="87">
        <f>F3/E3</f>
        <v>0.97994455759221544</v>
      </c>
      <c r="N3" s="87">
        <f>G3/E3</f>
        <v>2.0055442407784566E-2</v>
      </c>
      <c r="P3" s="95">
        <v>11726</v>
      </c>
      <c r="Q3" s="95">
        <v>64</v>
      </c>
      <c r="R3" s="95">
        <v>9955</v>
      </c>
      <c r="S3" s="95">
        <v>645</v>
      </c>
      <c r="T3" s="95">
        <v>400</v>
      </c>
      <c r="U3" s="95">
        <v>0</v>
      </c>
      <c r="V3" s="95">
        <v>21713</v>
      </c>
      <c r="W3" s="95">
        <v>628</v>
      </c>
      <c r="X3" s="95">
        <v>3167</v>
      </c>
      <c r="Y3" s="95">
        <v>0</v>
      </c>
    </row>
    <row r="4" spans="1:25" ht="15.75">
      <c r="A4" s="10" t="s">
        <v>14</v>
      </c>
      <c r="B4" s="85">
        <f t="shared" ref="B4:B37" si="0">SUM(P4:Y4)</f>
        <v>11122940</v>
      </c>
      <c r="C4" s="85">
        <f t="shared" ref="C4:C37" si="1">SUM(P4,R4,T4,V4,X4)</f>
        <v>7397630</v>
      </c>
      <c r="D4" s="85">
        <f t="shared" ref="D4:D38" si="2">B4-C4</f>
        <v>3725310</v>
      </c>
      <c r="E4" s="98">
        <v>7916061</v>
      </c>
      <c r="F4" s="99">
        <v>6420927</v>
      </c>
      <c r="G4" s="85">
        <f>E4-F4</f>
        <v>1495134</v>
      </c>
      <c r="H4" s="87">
        <f t="shared" ref="H4:H37" si="3">C4/B4</f>
        <v>0.66507865726147941</v>
      </c>
      <c r="I4" s="87">
        <f t="shared" ref="I4:I37" si="4">D4/B4</f>
        <v>0.33492134273852059</v>
      </c>
      <c r="J4" s="87">
        <f t="shared" ref="J4:J37" si="5">E4/B4</f>
        <v>0.71168782713922762</v>
      </c>
      <c r="K4" s="87">
        <f t="shared" ref="K4:K37" si="6">F4/B4</f>
        <v>0.57726886956146484</v>
      </c>
      <c r="L4" s="87">
        <f t="shared" ref="L4:L37" si="7">G4/B4</f>
        <v>0.1344189575777627</v>
      </c>
      <c r="M4" s="87">
        <f t="shared" ref="M4:M37" si="8">F4/E4</f>
        <v>0.81112651860565499</v>
      </c>
      <c r="N4" s="87">
        <f t="shared" ref="N4:N37" si="9">G4/E4</f>
        <v>0.18887348139434498</v>
      </c>
      <c r="P4" s="95">
        <v>3520778</v>
      </c>
      <c r="Q4" s="95">
        <v>1594759</v>
      </c>
      <c r="R4" s="95">
        <v>1978550</v>
      </c>
      <c r="S4" s="95">
        <v>1020329</v>
      </c>
      <c r="T4" s="95">
        <v>0</v>
      </c>
      <c r="U4" s="95">
        <v>0</v>
      </c>
      <c r="V4" s="95">
        <v>36293</v>
      </c>
      <c r="W4" s="95">
        <v>35991</v>
      </c>
      <c r="X4" s="95">
        <v>1862009</v>
      </c>
      <c r="Y4" s="95">
        <v>1074231</v>
      </c>
    </row>
    <row r="5" spans="1:25" ht="15.75">
      <c r="A5" s="10" t="s">
        <v>15</v>
      </c>
      <c r="B5" s="85">
        <f t="shared" si="0"/>
        <v>250618</v>
      </c>
      <c r="C5" s="85">
        <f t="shared" si="1"/>
        <v>231305</v>
      </c>
      <c r="D5" s="85">
        <f t="shared" si="2"/>
        <v>19313</v>
      </c>
      <c r="E5" s="100">
        <v>213347</v>
      </c>
      <c r="F5" s="101">
        <v>202522</v>
      </c>
      <c r="G5" s="85">
        <f>E5-F5</f>
        <v>10825</v>
      </c>
      <c r="H5" s="87">
        <f t="shared" si="3"/>
        <v>0.92293849603779454</v>
      </c>
      <c r="I5" s="87">
        <f t="shared" si="4"/>
        <v>7.706150396220543E-2</v>
      </c>
      <c r="J5" s="87">
        <f t="shared" si="5"/>
        <v>0.85128362687436654</v>
      </c>
      <c r="K5" s="87">
        <f t="shared" si="6"/>
        <v>0.80809040052989012</v>
      </c>
      <c r="L5" s="87">
        <f t="shared" si="7"/>
        <v>4.3193226344476456E-2</v>
      </c>
      <c r="M5" s="87">
        <f t="shared" si="8"/>
        <v>0.94926106296315393</v>
      </c>
      <c r="N5" s="87">
        <f t="shared" si="9"/>
        <v>5.073893703684608E-2</v>
      </c>
      <c r="P5" s="95">
        <v>90129</v>
      </c>
      <c r="Q5" s="95">
        <v>4740</v>
      </c>
      <c r="R5" s="95">
        <v>90214</v>
      </c>
      <c r="S5" s="95">
        <v>10393</v>
      </c>
      <c r="T5" s="95">
        <v>140</v>
      </c>
      <c r="U5" s="95">
        <v>0</v>
      </c>
      <c r="V5" s="95">
        <v>45481</v>
      </c>
      <c r="W5" s="95">
        <v>4059</v>
      </c>
      <c r="X5" s="95">
        <v>5341</v>
      </c>
      <c r="Y5" s="95">
        <v>121</v>
      </c>
    </row>
    <row r="6" spans="1:25" ht="15.75">
      <c r="A6" s="10" t="s">
        <v>16</v>
      </c>
      <c r="B6" s="85">
        <f t="shared" si="0"/>
        <v>3952262</v>
      </c>
      <c r="C6" s="85">
        <f t="shared" si="1"/>
        <v>3739904</v>
      </c>
      <c r="D6" s="85">
        <f t="shared" si="2"/>
        <v>212358</v>
      </c>
      <c r="E6" s="102">
        <v>3608369</v>
      </c>
      <c r="F6" s="103">
        <v>3408037</v>
      </c>
      <c r="G6" s="85">
        <f>E6-F6</f>
        <v>200332</v>
      </c>
      <c r="H6" s="87">
        <f t="shared" si="3"/>
        <v>0.94626925036852316</v>
      </c>
      <c r="I6" s="87">
        <f t="shared" si="4"/>
        <v>5.3730749631476858E-2</v>
      </c>
      <c r="J6" s="87">
        <f t="shared" si="5"/>
        <v>0.91298830897344352</v>
      </c>
      <c r="K6" s="87">
        <f t="shared" si="6"/>
        <v>0.86230037381125035</v>
      </c>
      <c r="L6" s="87">
        <f t="shared" si="7"/>
        <v>5.0687935162193193E-2</v>
      </c>
      <c r="M6" s="87">
        <f t="shared" si="8"/>
        <v>0.94448128780620833</v>
      </c>
      <c r="N6" s="87">
        <f t="shared" si="9"/>
        <v>5.551871219379171E-2</v>
      </c>
      <c r="P6" s="95">
        <v>2583638</v>
      </c>
      <c r="Q6" s="95">
        <v>53876</v>
      </c>
      <c r="R6" s="95">
        <v>172978</v>
      </c>
      <c r="S6" s="95">
        <v>1224</v>
      </c>
      <c r="T6" s="95">
        <v>713941</v>
      </c>
      <c r="U6" s="95">
        <v>137002</v>
      </c>
      <c r="V6" s="95">
        <v>13892</v>
      </c>
      <c r="W6" s="95">
        <v>3936</v>
      </c>
      <c r="X6" s="95">
        <v>255455</v>
      </c>
      <c r="Y6" s="95">
        <v>16320</v>
      </c>
    </row>
    <row r="7" spans="1:25" ht="15.75">
      <c r="A7" s="10" t="s">
        <v>17</v>
      </c>
      <c r="B7" s="85">
        <f t="shared" si="0"/>
        <v>13397041</v>
      </c>
      <c r="C7" s="85">
        <f t="shared" si="1"/>
        <v>13286024</v>
      </c>
      <c r="D7" s="85">
        <f t="shared" si="2"/>
        <v>111017</v>
      </c>
      <c r="E7" s="104">
        <v>12470990</v>
      </c>
      <c r="F7" s="105">
        <v>12378368</v>
      </c>
      <c r="G7" s="85">
        <f>E7-F7</f>
        <v>92622</v>
      </c>
      <c r="H7" s="87">
        <f t="shared" si="3"/>
        <v>0.99171331938149621</v>
      </c>
      <c r="I7" s="87">
        <f t="shared" si="4"/>
        <v>8.2866806185037424E-3</v>
      </c>
      <c r="J7" s="87">
        <f t="shared" si="5"/>
        <v>0.93087645249424855</v>
      </c>
      <c r="K7" s="87">
        <f t="shared" si="6"/>
        <v>0.923962836271084</v>
      </c>
      <c r="L7" s="87">
        <f t="shared" si="7"/>
        <v>6.9136162231645034E-3</v>
      </c>
      <c r="M7" s="87">
        <f t="shared" si="8"/>
        <v>0.99257300342635191</v>
      </c>
      <c r="N7" s="87">
        <f t="shared" si="9"/>
        <v>7.4269965736481229E-3</v>
      </c>
      <c r="P7" s="95">
        <v>6903368</v>
      </c>
      <c r="Q7" s="95">
        <v>5257</v>
      </c>
      <c r="R7" s="95">
        <v>5848338</v>
      </c>
      <c r="S7" s="95">
        <v>45269</v>
      </c>
      <c r="T7" s="95">
        <v>84023</v>
      </c>
      <c r="U7" s="95">
        <v>1906</v>
      </c>
      <c r="V7" s="95">
        <v>174114</v>
      </c>
      <c r="W7" s="95">
        <v>52842</v>
      </c>
      <c r="X7" s="95">
        <v>276181</v>
      </c>
      <c r="Y7" s="95">
        <v>5743</v>
      </c>
    </row>
    <row r="8" spans="1:25" ht="15.75">
      <c r="A8" s="10" t="s">
        <v>18</v>
      </c>
      <c r="B8" s="85">
        <f t="shared" si="0"/>
        <v>119056</v>
      </c>
      <c r="C8" s="85">
        <f t="shared" si="1"/>
        <v>81432</v>
      </c>
      <c r="D8" s="85">
        <f t="shared" si="2"/>
        <v>37624</v>
      </c>
      <c r="E8" s="106">
        <v>18578</v>
      </c>
      <c r="F8" s="107">
        <v>16705</v>
      </c>
      <c r="G8" s="85">
        <f t="shared" ref="G8:G30" si="10">E8-F8</f>
        <v>1873</v>
      </c>
      <c r="H8" s="87">
        <f t="shared" si="3"/>
        <v>0.68398064776239753</v>
      </c>
      <c r="I8" s="87">
        <f t="shared" si="4"/>
        <v>0.31601935223760247</v>
      </c>
      <c r="J8" s="87">
        <f t="shared" si="5"/>
        <v>0.1560442144873001</v>
      </c>
      <c r="K8" s="87">
        <f t="shared" si="6"/>
        <v>0.14031212202660934</v>
      </c>
      <c r="L8" s="87">
        <f t="shared" si="7"/>
        <v>1.5732092460690766E-2</v>
      </c>
      <c r="M8" s="87">
        <f t="shared" si="8"/>
        <v>0.89918182796856494</v>
      </c>
      <c r="N8" s="87">
        <f t="shared" si="9"/>
        <v>0.10081817203143503</v>
      </c>
      <c r="P8" s="95">
        <v>9563</v>
      </c>
      <c r="Q8" s="95">
        <v>803</v>
      </c>
      <c r="R8" s="95">
        <v>2474</v>
      </c>
      <c r="S8" s="95">
        <v>6209</v>
      </c>
      <c r="T8" s="95">
        <v>0</v>
      </c>
      <c r="U8" s="95">
        <v>0</v>
      </c>
      <c r="V8" s="95">
        <v>69146</v>
      </c>
      <c r="W8" s="95">
        <v>30120</v>
      </c>
      <c r="X8" s="95">
        <v>249</v>
      </c>
      <c r="Y8" s="95">
        <v>492</v>
      </c>
    </row>
    <row r="9" spans="1:25" ht="15.75">
      <c r="A9" s="10" t="s">
        <v>19</v>
      </c>
      <c r="B9" s="85">
        <f t="shared" si="0"/>
        <v>4806665</v>
      </c>
      <c r="C9" s="85">
        <f t="shared" si="1"/>
        <v>4197692</v>
      </c>
      <c r="D9" s="85">
        <f t="shared" si="2"/>
        <v>608973</v>
      </c>
      <c r="E9" s="108">
        <v>4063630</v>
      </c>
      <c r="F9" s="109">
        <v>3745804</v>
      </c>
      <c r="G9" s="85">
        <f t="shared" si="10"/>
        <v>317826</v>
      </c>
      <c r="H9" s="87">
        <f t="shared" si="3"/>
        <v>0.87330654414235231</v>
      </c>
      <c r="I9" s="87">
        <f t="shared" si="4"/>
        <v>0.12669345585764766</v>
      </c>
      <c r="J9" s="87">
        <f t="shared" si="5"/>
        <v>0.84541568842430248</v>
      </c>
      <c r="K9" s="87">
        <f t="shared" si="6"/>
        <v>0.77929375148881808</v>
      </c>
      <c r="L9" s="87">
        <f t="shared" si="7"/>
        <v>6.6121936935484377E-2</v>
      </c>
      <c r="M9" s="87">
        <f t="shared" si="8"/>
        <v>0.92178766275472912</v>
      </c>
      <c r="N9" s="87">
        <f t="shared" si="9"/>
        <v>7.8212337245270852E-2</v>
      </c>
      <c r="P9" s="95">
        <v>2838299</v>
      </c>
      <c r="Q9" s="95">
        <v>142663</v>
      </c>
      <c r="R9" s="95">
        <v>213394</v>
      </c>
      <c r="S9" s="95">
        <v>190122</v>
      </c>
      <c r="T9" s="95">
        <v>907979</v>
      </c>
      <c r="U9" s="95">
        <v>36840</v>
      </c>
      <c r="V9" s="95">
        <v>41094</v>
      </c>
      <c r="W9" s="95">
        <v>215796</v>
      </c>
      <c r="X9" s="95">
        <v>196926</v>
      </c>
      <c r="Y9" s="95">
        <v>23552</v>
      </c>
    </row>
    <row r="10" spans="1:25" ht="15.75">
      <c r="A10" s="10" t="s">
        <v>20</v>
      </c>
      <c r="B10" s="85">
        <f t="shared" si="0"/>
        <v>39130</v>
      </c>
      <c r="C10" s="85">
        <f t="shared" si="1"/>
        <v>35242</v>
      </c>
      <c r="D10" s="85">
        <f t="shared" si="2"/>
        <v>3888</v>
      </c>
      <c r="E10" s="110">
        <v>20441</v>
      </c>
      <c r="F10" s="111">
        <v>18519</v>
      </c>
      <c r="G10" s="85">
        <f t="shared" si="10"/>
        <v>1922</v>
      </c>
      <c r="H10" s="87">
        <f t="shared" si="3"/>
        <v>0.90063889598773317</v>
      </c>
      <c r="I10" s="87">
        <f t="shared" si="4"/>
        <v>9.9361104012266804E-2</v>
      </c>
      <c r="J10" s="87">
        <f t="shared" si="5"/>
        <v>0.52238691541017124</v>
      </c>
      <c r="K10" s="87">
        <f t="shared" si="6"/>
        <v>0.47326859187324305</v>
      </c>
      <c r="L10" s="87">
        <f t="shared" si="7"/>
        <v>4.9118323536928188E-2</v>
      </c>
      <c r="M10" s="87">
        <f t="shared" si="8"/>
        <v>0.90597328897803431</v>
      </c>
      <c r="N10" s="87">
        <f t="shared" si="9"/>
        <v>9.402671102196565E-2</v>
      </c>
      <c r="P10" s="95">
        <v>10281</v>
      </c>
      <c r="Q10" s="95">
        <v>1408</v>
      </c>
      <c r="R10" s="95">
        <v>23373</v>
      </c>
      <c r="S10" s="95">
        <v>182</v>
      </c>
      <c r="T10" s="95">
        <v>0</v>
      </c>
      <c r="U10" s="95">
        <v>0</v>
      </c>
      <c r="V10" s="95">
        <v>1539</v>
      </c>
      <c r="W10" s="95">
        <v>2298</v>
      </c>
      <c r="X10" s="95">
        <v>49</v>
      </c>
      <c r="Y10" s="95">
        <v>0</v>
      </c>
    </row>
    <row r="11" spans="1:25" ht="15.75">
      <c r="A11" s="10" t="s">
        <v>21</v>
      </c>
      <c r="B11" s="85">
        <f t="shared" si="0"/>
        <v>23065</v>
      </c>
      <c r="C11" s="85">
        <f t="shared" si="1"/>
        <v>15856</v>
      </c>
      <c r="D11" s="85">
        <f t="shared" si="2"/>
        <v>7209</v>
      </c>
      <c r="E11" s="112">
        <v>11516</v>
      </c>
      <c r="F11" s="113">
        <v>9687</v>
      </c>
      <c r="G11" s="85">
        <f t="shared" si="10"/>
        <v>1829</v>
      </c>
      <c r="H11" s="87">
        <f t="shared" si="3"/>
        <v>0.68744851506611748</v>
      </c>
      <c r="I11" s="87">
        <f t="shared" si="4"/>
        <v>0.31255148493388252</v>
      </c>
      <c r="J11" s="87">
        <f t="shared" si="5"/>
        <v>0.49928463039236937</v>
      </c>
      <c r="K11" s="87">
        <f t="shared" si="6"/>
        <v>0.41998699327986128</v>
      </c>
      <c r="L11" s="87">
        <f t="shared" si="7"/>
        <v>7.9297637112508132E-2</v>
      </c>
      <c r="M11" s="87">
        <f t="shared" si="8"/>
        <v>0.84117749218478644</v>
      </c>
      <c r="N11" s="87">
        <f t="shared" si="9"/>
        <v>0.15882250781521362</v>
      </c>
      <c r="P11" s="95">
        <v>8377</v>
      </c>
      <c r="Q11" s="95">
        <v>935</v>
      </c>
      <c r="R11" s="95">
        <v>458</v>
      </c>
      <c r="S11" s="95">
        <v>998</v>
      </c>
      <c r="T11" s="95">
        <v>2139</v>
      </c>
      <c r="U11" s="95">
        <v>0</v>
      </c>
      <c r="V11" s="95">
        <v>923</v>
      </c>
      <c r="W11" s="95">
        <v>4418</v>
      </c>
      <c r="X11" s="95">
        <v>3959</v>
      </c>
      <c r="Y11" s="95">
        <v>858</v>
      </c>
    </row>
    <row r="12" spans="1:25" ht="15.75">
      <c r="A12" s="10" t="s">
        <v>22</v>
      </c>
      <c r="B12" s="85">
        <f t="shared" si="0"/>
        <v>2218952</v>
      </c>
      <c r="C12" s="85">
        <f t="shared" si="1"/>
        <v>1514267</v>
      </c>
      <c r="D12" s="85">
        <f t="shared" si="2"/>
        <v>704685</v>
      </c>
      <c r="E12" s="114">
        <v>513000</v>
      </c>
      <c r="F12" s="115">
        <v>415406</v>
      </c>
      <c r="G12" s="85">
        <f t="shared" si="10"/>
        <v>97594</v>
      </c>
      <c r="H12" s="87">
        <f t="shared" si="3"/>
        <v>0.68242440575550978</v>
      </c>
      <c r="I12" s="87">
        <f t="shared" si="4"/>
        <v>0.31757559424449017</v>
      </c>
      <c r="J12" s="87">
        <f t="shared" si="5"/>
        <v>0.23119021952705601</v>
      </c>
      <c r="K12" s="87">
        <f t="shared" si="6"/>
        <v>0.18720819558061644</v>
      </c>
      <c r="L12" s="87">
        <f t="shared" si="7"/>
        <v>4.3982023946439582E-2</v>
      </c>
      <c r="M12" s="87">
        <f t="shared" si="8"/>
        <v>0.8097582846003899</v>
      </c>
      <c r="N12" s="87">
        <f t="shared" si="9"/>
        <v>0.19024171539961013</v>
      </c>
      <c r="P12" s="95">
        <v>795100</v>
      </c>
      <c r="Q12" s="95">
        <v>75875</v>
      </c>
      <c r="R12" s="95">
        <v>55414</v>
      </c>
      <c r="S12" s="95">
        <v>149817</v>
      </c>
      <c r="T12" s="95">
        <v>39805</v>
      </c>
      <c r="U12" s="95">
        <v>4413</v>
      </c>
      <c r="V12" s="95">
        <v>322007</v>
      </c>
      <c r="W12" s="95">
        <v>390696</v>
      </c>
      <c r="X12" s="95">
        <v>301941</v>
      </c>
      <c r="Y12" s="95">
        <v>83884</v>
      </c>
    </row>
    <row r="13" spans="1:25" ht="15.75">
      <c r="A13" s="10" t="s">
        <v>23</v>
      </c>
      <c r="B13" s="85">
        <f t="shared" si="0"/>
        <v>138028</v>
      </c>
      <c r="C13" s="85">
        <f t="shared" si="1"/>
        <v>56628</v>
      </c>
      <c r="D13" s="85">
        <f t="shared" si="2"/>
        <v>81400</v>
      </c>
      <c r="E13" s="116">
        <v>88533</v>
      </c>
      <c r="F13" s="117">
        <v>43455</v>
      </c>
      <c r="G13" s="85">
        <f t="shared" si="10"/>
        <v>45078</v>
      </c>
      <c r="H13" s="87">
        <f t="shared" si="3"/>
        <v>0.41026458399744981</v>
      </c>
      <c r="I13" s="87">
        <f t="shared" si="4"/>
        <v>0.58973541600255019</v>
      </c>
      <c r="J13" s="87">
        <f t="shared" si="5"/>
        <v>0.64141333642449361</v>
      </c>
      <c r="K13" s="87">
        <f t="shared" si="6"/>
        <v>0.31482742631929755</v>
      </c>
      <c r="L13" s="87">
        <f t="shared" si="7"/>
        <v>0.32658591010519605</v>
      </c>
      <c r="M13" s="87">
        <f t="shared" si="8"/>
        <v>0.49083392633255396</v>
      </c>
      <c r="N13" s="87">
        <f t="shared" si="9"/>
        <v>0.50916607366744604</v>
      </c>
      <c r="P13" s="95">
        <v>35162</v>
      </c>
      <c r="Q13" s="95">
        <v>11091</v>
      </c>
      <c r="R13" s="95">
        <v>7012</v>
      </c>
      <c r="S13" s="95">
        <v>6874</v>
      </c>
      <c r="T13" s="95">
        <v>1455</v>
      </c>
      <c r="U13" s="95">
        <v>5551</v>
      </c>
      <c r="V13" s="95">
        <v>7110</v>
      </c>
      <c r="W13" s="95">
        <v>46332</v>
      </c>
      <c r="X13" s="95">
        <v>5889</v>
      </c>
      <c r="Y13" s="95">
        <v>11552</v>
      </c>
    </row>
    <row r="14" spans="1:25" ht="15.75">
      <c r="A14" s="10" t="s">
        <v>24</v>
      </c>
      <c r="B14" s="85">
        <f t="shared" si="0"/>
        <v>7155000</v>
      </c>
      <c r="C14" s="85">
        <f t="shared" si="1"/>
        <v>6065471</v>
      </c>
      <c r="D14" s="85">
        <f t="shared" si="2"/>
        <v>1089529</v>
      </c>
      <c r="E14" s="118">
        <v>5469624</v>
      </c>
      <c r="F14" s="119">
        <v>5056968</v>
      </c>
      <c r="G14" s="85">
        <f t="shared" si="10"/>
        <v>412656</v>
      </c>
      <c r="H14" s="87">
        <f t="shared" si="3"/>
        <v>0.84772480782669457</v>
      </c>
      <c r="I14" s="87">
        <f t="shared" si="4"/>
        <v>0.15227519217330537</v>
      </c>
      <c r="J14" s="87">
        <f t="shared" si="5"/>
        <v>0.76444779874213842</v>
      </c>
      <c r="K14" s="87">
        <f t="shared" si="6"/>
        <v>0.70677400419287206</v>
      </c>
      <c r="L14" s="87">
        <f t="shared" si="7"/>
        <v>5.7673794549266244E-2</v>
      </c>
      <c r="M14" s="87">
        <f t="shared" si="8"/>
        <v>0.92455496026783557</v>
      </c>
      <c r="N14" s="87">
        <f t="shared" si="9"/>
        <v>7.5445039732164404E-2</v>
      </c>
      <c r="P14" s="95">
        <v>956310</v>
      </c>
      <c r="Q14" s="95">
        <v>93415</v>
      </c>
      <c r="R14" s="95">
        <v>5038493</v>
      </c>
      <c r="S14" s="95">
        <v>787583</v>
      </c>
      <c r="T14" s="95">
        <v>32312</v>
      </c>
      <c r="U14" s="95">
        <v>40769</v>
      </c>
      <c r="V14" s="95">
        <v>36127</v>
      </c>
      <c r="W14" s="95">
        <v>149887</v>
      </c>
      <c r="X14" s="95">
        <v>2229</v>
      </c>
      <c r="Y14" s="95">
        <v>17875</v>
      </c>
    </row>
    <row r="15" spans="1:25" ht="15.75">
      <c r="A15" s="10" t="s">
        <v>25</v>
      </c>
      <c r="B15" s="85">
        <f t="shared" si="0"/>
        <v>2084377</v>
      </c>
      <c r="C15" s="85">
        <f t="shared" si="1"/>
        <v>1918883</v>
      </c>
      <c r="D15" s="85">
        <f t="shared" si="2"/>
        <v>165494</v>
      </c>
      <c r="E15" s="120">
        <v>1828009</v>
      </c>
      <c r="F15" s="121">
        <v>1730158</v>
      </c>
      <c r="G15" s="85">
        <f t="shared" si="10"/>
        <v>97851</v>
      </c>
      <c r="H15" s="87">
        <f t="shared" si="3"/>
        <v>0.92060265489400428</v>
      </c>
      <c r="I15" s="87">
        <f t="shared" si="4"/>
        <v>7.9397345105995706E-2</v>
      </c>
      <c r="J15" s="87">
        <f t="shared" si="5"/>
        <v>0.87700497558742974</v>
      </c>
      <c r="K15" s="87">
        <f t="shared" si="6"/>
        <v>0.83006001313581945</v>
      </c>
      <c r="L15" s="87">
        <f t="shared" si="7"/>
        <v>4.6944962451610242E-2</v>
      </c>
      <c r="M15" s="87">
        <f t="shared" si="8"/>
        <v>0.94647127010862642</v>
      </c>
      <c r="N15" s="87">
        <f t="shared" si="9"/>
        <v>5.3528729891373618E-2</v>
      </c>
      <c r="P15" s="95">
        <v>1279839</v>
      </c>
      <c r="Q15" s="95">
        <v>11479</v>
      </c>
      <c r="R15" s="95">
        <v>52533</v>
      </c>
      <c r="S15" s="95">
        <v>33054</v>
      </c>
      <c r="T15" s="95">
        <v>118847</v>
      </c>
      <c r="U15" s="95">
        <v>1346</v>
      </c>
      <c r="V15" s="95">
        <v>62028</v>
      </c>
      <c r="W15" s="95">
        <v>113087</v>
      </c>
      <c r="X15" s="95">
        <v>405636</v>
      </c>
      <c r="Y15" s="95">
        <v>6528</v>
      </c>
    </row>
    <row r="16" spans="1:25" ht="15.75">
      <c r="A16" s="10" t="s">
        <v>26</v>
      </c>
      <c r="B16" s="85">
        <f t="shared" si="0"/>
        <v>1071820</v>
      </c>
      <c r="C16" s="85">
        <f t="shared" si="1"/>
        <v>908359</v>
      </c>
      <c r="D16" s="85">
        <f t="shared" si="2"/>
        <v>163461</v>
      </c>
      <c r="E16" s="122">
        <v>981856</v>
      </c>
      <c r="F16" s="123">
        <v>863415</v>
      </c>
      <c r="G16" s="85">
        <f t="shared" si="10"/>
        <v>118441</v>
      </c>
      <c r="H16" s="87">
        <f t="shared" si="3"/>
        <v>0.84749211621354337</v>
      </c>
      <c r="I16" s="87">
        <f t="shared" si="4"/>
        <v>0.15250788378645669</v>
      </c>
      <c r="J16" s="87">
        <f t="shared" si="5"/>
        <v>0.91606426452202794</v>
      </c>
      <c r="K16" s="87">
        <f t="shared" si="6"/>
        <v>0.80555970218880035</v>
      </c>
      <c r="L16" s="87">
        <f t="shared" si="7"/>
        <v>0.1105045623332276</v>
      </c>
      <c r="M16" s="87">
        <f t="shared" si="8"/>
        <v>0.8793702946256885</v>
      </c>
      <c r="N16" s="87">
        <f t="shared" si="9"/>
        <v>0.1206297053743115</v>
      </c>
      <c r="P16" s="95">
        <v>544251</v>
      </c>
      <c r="Q16" s="95">
        <v>25730</v>
      </c>
      <c r="R16" s="95">
        <v>914</v>
      </c>
      <c r="S16" s="95">
        <v>24396</v>
      </c>
      <c r="T16" s="95">
        <v>129169</v>
      </c>
      <c r="U16" s="95">
        <v>354</v>
      </c>
      <c r="V16" s="95">
        <v>7292</v>
      </c>
      <c r="W16" s="95">
        <v>108575</v>
      </c>
      <c r="X16" s="95">
        <v>226733</v>
      </c>
      <c r="Y16" s="95">
        <v>4406</v>
      </c>
    </row>
    <row r="17" spans="1:25" ht="15.75">
      <c r="A17" s="10" t="s">
        <v>27</v>
      </c>
      <c r="B17" s="85">
        <f t="shared" si="0"/>
        <v>1567137</v>
      </c>
      <c r="C17" s="85">
        <f t="shared" si="1"/>
        <v>1030425</v>
      </c>
      <c r="D17" s="85">
        <f t="shared" si="2"/>
        <v>536712</v>
      </c>
      <c r="E17" s="124">
        <v>1266082</v>
      </c>
      <c r="F17" s="125">
        <v>945995</v>
      </c>
      <c r="G17" s="85">
        <f t="shared" si="10"/>
        <v>320087</v>
      </c>
      <c r="H17" s="87">
        <f t="shared" si="3"/>
        <v>0.65752068900166349</v>
      </c>
      <c r="I17" s="87">
        <f t="shared" si="4"/>
        <v>0.34247931099833645</v>
      </c>
      <c r="J17" s="87">
        <f t="shared" si="5"/>
        <v>0.80789490644404416</v>
      </c>
      <c r="K17" s="87">
        <f t="shared" si="6"/>
        <v>0.60364537369738569</v>
      </c>
      <c r="L17" s="87">
        <f t="shared" si="7"/>
        <v>0.20424953274665839</v>
      </c>
      <c r="M17" s="87">
        <f t="shared" si="8"/>
        <v>0.7471830418566886</v>
      </c>
      <c r="N17" s="87">
        <f t="shared" si="9"/>
        <v>0.2528169581433114</v>
      </c>
      <c r="P17" s="95">
        <v>356722</v>
      </c>
      <c r="Q17" s="95">
        <v>52210</v>
      </c>
      <c r="R17" s="95">
        <v>479939</v>
      </c>
      <c r="S17" s="95">
        <v>224558</v>
      </c>
      <c r="T17" s="95">
        <v>4591</v>
      </c>
      <c r="U17" s="95">
        <v>104</v>
      </c>
      <c r="V17" s="95">
        <v>152154</v>
      </c>
      <c r="W17" s="95">
        <v>259417</v>
      </c>
      <c r="X17" s="95">
        <v>37019</v>
      </c>
      <c r="Y17" s="95">
        <v>423</v>
      </c>
    </row>
    <row r="18" spans="1:25" ht="15.75">
      <c r="A18" s="10" t="s">
        <v>28</v>
      </c>
      <c r="B18" s="85">
        <f t="shared" si="0"/>
        <v>5307022</v>
      </c>
      <c r="C18" s="85">
        <f t="shared" si="1"/>
        <v>5167981</v>
      </c>
      <c r="D18" s="85">
        <f t="shared" si="2"/>
        <v>139041</v>
      </c>
      <c r="E18" s="126">
        <v>4860626</v>
      </c>
      <c r="F18" s="127">
        <v>4791806</v>
      </c>
      <c r="G18" s="85">
        <f t="shared" si="10"/>
        <v>68820</v>
      </c>
      <c r="H18" s="87">
        <f t="shared" si="3"/>
        <v>0.97380056084184308</v>
      </c>
      <c r="I18" s="87">
        <f t="shared" si="4"/>
        <v>2.6199439158156871E-2</v>
      </c>
      <c r="J18" s="87">
        <f t="shared" si="5"/>
        <v>0.91588578302483015</v>
      </c>
      <c r="K18" s="87">
        <f t="shared" si="6"/>
        <v>0.90291805837624184</v>
      </c>
      <c r="L18" s="87">
        <f t="shared" si="7"/>
        <v>1.2967724648588228E-2</v>
      </c>
      <c r="M18" s="87">
        <f t="shared" si="8"/>
        <v>0.98584132990277384</v>
      </c>
      <c r="N18" s="87">
        <f t="shared" si="9"/>
        <v>1.4158670097226159E-2</v>
      </c>
      <c r="P18" s="95">
        <v>2717190</v>
      </c>
      <c r="Q18" s="95">
        <v>26929</v>
      </c>
      <c r="R18" s="95">
        <v>2216050</v>
      </c>
      <c r="S18" s="95">
        <v>58883</v>
      </c>
      <c r="T18" s="95">
        <v>16868</v>
      </c>
      <c r="U18" s="95">
        <v>11259</v>
      </c>
      <c r="V18" s="95">
        <v>119017</v>
      </c>
      <c r="W18" s="95">
        <v>34769</v>
      </c>
      <c r="X18" s="95">
        <v>98856</v>
      </c>
      <c r="Y18" s="95">
        <v>7201</v>
      </c>
    </row>
    <row r="19" spans="1:25" ht="15.75">
      <c r="A19" s="10" t="s">
        <v>29</v>
      </c>
      <c r="B19" s="85">
        <f t="shared" si="0"/>
        <v>6910542</v>
      </c>
      <c r="C19" s="85">
        <f t="shared" si="1"/>
        <v>5120041</v>
      </c>
      <c r="D19" s="85">
        <f t="shared" si="2"/>
        <v>1790501</v>
      </c>
      <c r="E19" s="128">
        <v>4858432</v>
      </c>
      <c r="F19" s="129">
        <v>4552392</v>
      </c>
      <c r="G19" s="85">
        <f t="shared" si="10"/>
        <v>306040</v>
      </c>
      <c r="H19" s="87">
        <f t="shared" si="3"/>
        <v>0.74090295667112649</v>
      </c>
      <c r="I19" s="87">
        <f t="shared" si="4"/>
        <v>0.25909704332887346</v>
      </c>
      <c r="J19" s="87">
        <f t="shared" si="5"/>
        <v>0.70304644700806396</v>
      </c>
      <c r="K19" s="87">
        <f t="shared" si="6"/>
        <v>0.65876048506759677</v>
      </c>
      <c r="L19" s="87">
        <f t="shared" si="7"/>
        <v>4.4285961940467189E-2</v>
      </c>
      <c r="M19" s="87">
        <f t="shared" si="8"/>
        <v>0.93700848339546583</v>
      </c>
      <c r="N19" s="87">
        <f t="shared" si="9"/>
        <v>6.2991516604534142E-2</v>
      </c>
      <c r="P19" s="95">
        <v>1222139</v>
      </c>
      <c r="Q19" s="95">
        <v>217687</v>
      </c>
      <c r="R19" s="95">
        <v>3790882</v>
      </c>
      <c r="S19" s="95">
        <v>1226804</v>
      </c>
      <c r="T19" s="95">
        <v>40877</v>
      </c>
      <c r="U19" s="95">
        <v>32077</v>
      </c>
      <c r="V19" s="95">
        <v>55956</v>
      </c>
      <c r="W19" s="95">
        <v>283821</v>
      </c>
      <c r="X19" s="95">
        <v>10187</v>
      </c>
      <c r="Y19" s="95">
        <v>30112</v>
      </c>
    </row>
    <row r="20" spans="1:25" ht="15.75">
      <c r="A20" s="10" t="s">
        <v>30</v>
      </c>
      <c r="B20" s="85">
        <f t="shared" si="0"/>
        <v>3295007</v>
      </c>
      <c r="C20" s="85">
        <f t="shared" si="1"/>
        <v>1167712</v>
      </c>
      <c r="D20" s="85">
        <f t="shared" si="2"/>
        <v>2127295</v>
      </c>
      <c r="E20" s="130">
        <v>2720582</v>
      </c>
      <c r="F20" s="131">
        <v>990645</v>
      </c>
      <c r="G20" s="85">
        <f t="shared" si="10"/>
        <v>1729937</v>
      </c>
      <c r="H20" s="87">
        <f t="shared" si="3"/>
        <v>0.35438832148156285</v>
      </c>
      <c r="I20" s="87">
        <f t="shared" si="4"/>
        <v>0.64561167851843715</v>
      </c>
      <c r="J20" s="87">
        <f t="shared" si="5"/>
        <v>0.82566804865664933</v>
      </c>
      <c r="K20" s="87">
        <f t="shared" si="6"/>
        <v>0.30065034763203841</v>
      </c>
      <c r="L20" s="87">
        <f t="shared" si="7"/>
        <v>0.52501770102461087</v>
      </c>
      <c r="M20" s="87">
        <f t="shared" si="8"/>
        <v>0.36412980751912644</v>
      </c>
      <c r="N20" s="87">
        <f t="shared" si="9"/>
        <v>0.63587019248087362</v>
      </c>
      <c r="P20" s="95">
        <v>374532</v>
      </c>
      <c r="Q20" s="95">
        <v>666339</v>
      </c>
      <c r="R20" s="95">
        <v>343860</v>
      </c>
      <c r="S20" s="95">
        <v>635386</v>
      </c>
      <c r="T20" s="95">
        <v>37147</v>
      </c>
      <c r="U20" s="95">
        <v>150599</v>
      </c>
      <c r="V20" s="95">
        <v>207658</v>
      </c>
      <c r="W20" s="95">
        <v>212659</v>
      </c>
      <c r="X20" s="95">
        <v>204515</v>
      </c>
      <c r="Y20" s="95">
        <v>462312</v>
      </c>
    </row>
    <row r="21" spans="1:25" ht="15.75">
      <c r="A21" s="10" t="s">
        <v>31</v>
      </c>
      <c r="B21" s="85">
        <f t="shared" si="0"/>
        <v>9671</v>
      </c>
      <c r="C21" s="85">
        <f t="shared" si="1"/>
        <v>9671</v>
      </c>
      <c r="D21" s="85">
        <f t="shared" si="2"/>
        <v>0</v>
      </c>
      <c r="E21" s="132">
        <v>9671</v>
      </c>
      <c r="F21" s="133">
        <v>9671</v>
      </c>
      <c r="G21" s="85">
        <f t="shared" si="10"/>
        <v>0</v>
      </c>
      <c r="H21" s="87">
        <f t="shared" si="3"/>
        <v>1</v>
      </c>
      <c r="I21" s="87">
        <f t="shared" si="4"/>
        <v>0</v>
      </c>
      <c r="J21" s="87">
        <f t="shared" si="5"/>
        <v>1</v>
      </c>
      <c r="K21" s="87">
        <f t="shared" si="6"/>
        <v>1</v>
      </c>
      <c r="L21" s="87">
        <f t="shared" si="7"/>
        <v>0</v>
      </c>
      <c r="M21" s="87">
        <f t="shared" si="8"/>
        <v>1</v>
      </c>
      <c r="N21" s="87">
        <f t="shared" si="9"/>
        <v>0</v>
      </c>
      <c r="P21" s="95">
        <v>3341</v>
      </c>
      <c r="Q21" s="95">
        <v>0</v>
      </c>
      <c r="R21" s="95">
        <v>3133</v>
      </c>
      <c r="S21" s="95">
        <v>0</v>
      </c>
      <c r="T21" s="95">
        <v>387</v>
      </c>
      <c r="U21" s="95">
        <v>0</v>
      </c>
      <c r="V21" s="95">
        <v>1894</v>
      </c>
      <c r="W21" s="95">
        <v>0</v>
      </c>
      <c r="X21" s="95">
        <v>916</v>
      </c>
      <c r="Y21" s="95">
        <v>0</v>
      </c>
    </row>
    <row r="22" spans="1:25" ht="15.75">
      <c r="A22" s="10" t="s">
        <v>32</v>
      </c>
      <c r="B22" s="85">
        <f t="shared" si="0"/>
        <v>13535332</v>
      </c>
      <c r="C22" s="85">
        <f t="shared" si="1"/>
        <v>10883445</v>
      </c>
      <c r="D22" s="85">
        <f t="shared" si="2"/>
        <v>2651887</v>
      </c>
      <c r="E22" s="134">
        <v>10883022</v>
      </c>
      <c r="F22" s="135">
        <v>9720326</v>
      </c>
      <c r="G22" s="85">
        <f t="shared" si="10"/>
        <v>1162696</v>
      </c>
      <c r="H22" s="87">
        <f t="shared" si="3"/>
        <v>0.80407669350112732</v>
      </c>
      <c r="I22" s="87">
        <f t="shared" si="4"/>
        <v>0.19592330649887274</v>
      </c>
      <c r="J22" s="87">
        <f t="shared" si="5"/>
        <v>0.8040454419588674</v>
      </c>
      <c r="K22" s="87">
        <f t="shared" si="6"/>
        <v>0.71814463065996459</v>
      </c>
      <c r="L22" s="87">
        <f t="shared" si="7"/>
        <v>8.5900811298902757E-2</v>
      </c>
      <c r="M22" s="87">
        <f t="shared" si="8"/>
        <v>0.89316423324330319</v>
      </c>
      <c r="N22" s="87">
        <f t="shared" si="9"/>
        <v>0.1068357667566968</v>
      </c>
      <c r="P22" s="95">
        <v>7357427</v>
      </c>
      <c r="Q22" s="95">
        <v>581416</v>
      </c>
      <c r="R22" s="95">
        <v>1550287</v>
      </c>
      <c r="S22" s="95">
        <v>1403195</v>
      </c>
      <c r="T22" s="95">
        <v>1584401</v>
      </c>
      <c r="U22" s="95">
        <v>80299</v>
      </c>
      <c r="V22" s="95">
        <v>203957</v>
      </c>
      <c r="W22" s="95">
        <v>512459</v>
      </c>
      <c r="X22" s="95">
        <v>187373</v>
      </c>
      <c r="Y22" s="95">
        <v>74518</v>
      </c>
    </row>
    <row r="23" spans="1:25" ht="15.75">
      <c r="A23" s="10" t="s">
        <v>33</v>
      </c>
      <c r="B23" s="85">
        <f t="shared" si="0"/>
        <v>14742642</v>
      </c>
      <c r="C23" s="85">
        <f t="shared" si="1"/>
        <v>7785663</v>
      </c>
      <c r="D23" s="85">
        <f t="shared" si="2"/>
        <v>6956979</v>
      </c>
      <c r="E23" s="136">
        <v>9007048</v>
      </c>
      <c r="F23" s="137">
        <v>6328325</v>
      </c>
      <c r="G23" s="85">
        <f t="shared" si="10"/>
        <v>2678723</v>
      </c>
      <c r="H23" s="87">
        <f t="shared" si="3"/>
        <v>0.52810500316022058</v>
      </c>
      <c r="I23" s="87">
        <f t="shared" si="4"/>
        <v>0.47189499683977948</v>
      </c>
      <c r="J23" s="87">
        <f t="shared" si="5"/>
        <v>0.61095209393268857</v>
      </c>
      <c r="K23" s="87">
        <f t="shared" si="6"/>
        <v>0.4292531148758818</v>
      </c>
      <c r="L23" s="87">
        <f t="shared" si="7"/>
        <v>0.18169897905680679</v>
      </c>
      <c r="M23" s="87">
        <f t="shared" si="8"/>
        <v>0.70259701069651237</v>
      </c>
      <c r="N23" s="87">
        <f t="shared" si="9"/>
        <v>0.29740298930348769</v>
      </c>
      <c r="P23" s="95">
        <v>2680799</v>
      </c>
      <c r="Q23" s="95">
        <v>1396997</v>
      </c>
      <c r="R23" s="95">
        <v>4565419</v>
      </c>
      <c r="S23" s="95">
        <v>1493306</v>
      </c>
      <c r="T23" s="95">
        <v>5098</v>
      </c>
      <c r="U23" s="95">
        <v>19547</v>
      </c>
      <c r="V23" s="95">
        <v>236921</v>
      </c>
      <c r="W23" s="95">
        <v>480792</v>
      </c>
      <c r="X23" s="95">
        <v>297426</v>
      </c>
      <c r="Y23" s="95">
        <v>3566337</v>
      </c>
    </row>
    <row r="24" spans="1:25" ht="15.75">
      <c r="A24" s="10" t="s">
        <v>34</v>
      </c>
      <c r="B24" s="85">
        <f t="shared" si="0"/>
        <v>438018</v>
      </c>
      <c r="C24" s="85">
        <f t="shared" si="1"/>
        <v>282029</v>
      </c>
      <c r="D24" s="85">
        <f t="shared" si="2"/>
        <v>155989</v>
      </c>
      <c r="E24" s="138">
        <v>339025</v>
      </c>
      <c r="F24" s="139">
        <v>235508</v>
      </c>
      <c r="G24" s="85">
        <f t="shared" si="10"/>
        <v>103517</v>
      </c>
      <c r="H24" s="87">
        <f t="shared" si="3"/>
        <v>0.6438753658525449</v>
      </c>
      <c r="I24" s="87">
        <f t="shared" si="4"/>
        <v>0.35612463414745515</v>
      </c>
      <c r="J24" s="87">
        <f t="shared" si="5"/>
        <v>0.7739978722335612</v>
      </c>
      <c r="K24" s="87">
        <f t="shared" si="6"/>
        <v>0.53766740179627326</v>
      </c>
      <c r="L24" s="87">
        <f t="shared" si="7"/>
        <v>0.23633047043728797</v>
      </c>
      <c r="M24" s="87">
        <f t="shared" si="8"/>
        <v>0.69466263549885698</v>
      </c>
      <c r="N24" s="87">
        <f t="shared" si="9"/>
        <v>0.30533736450114296</v>
      </c>
      <c r="P24" s="95">
        <v>145023</v>
      </c>
      <c r="Q24" s="95">
        <v>19011</v>
      </c>
      <c r="R24" s="95">
        <v>66074</v>
      </c>
      <c r="S24" s="95">
        <v>35699</v>
      </c>
      <c r="T24" s="95">
        <v>1662</v>
      </c>
      <c r="U24" s="95">
        <v>1162</v>
      </c>
      <c r="V24" s="95">
        <v>60655</v>
      </c>
      <c r="W24" s="95">
        <v>96650</v>
      </c>
      <c r="X24" s="95">
        <v>8615</v>
      </c>
      <c r="Y24" s="95">
        <v>3467</v>
      </c>
    </row>
    <row r="25" spans="1:25" ht="15.75">
      <c r="A25" s="10" t="s">
        <v>35</v>
      </c>
      <c r="B25" s="85">
        <f t="shared" si="0"/>
        <v>433524</v>
      </c>
      <c r="C25" s="85">
        <f t="shared" si="1"/>
        <v>193594</v>
      </c>
      <c r="D25" s="85">
        <f t="shared" si="2"/>
        <v>239930</v>
      </c>
      <c r="E25" s="140">
        <v>370544</v>
      </c>
      <c r="F25" s="141">
        <v>175022</v>
      </c>
      <c r="G25" s="85">
        <f t="shared" si="10"/>
        <v>195522</v>
      </c>
      <c r="H25" s="87">
        <f t="shared" si="3"/>
        <v>0.44655889869995663</v>
      </c>
      <c r="I25" s="87">
        <f t="shared" si="4"/>
        <v>0.55344110130004331</v>
      </c>
      <c r="J25" s="87">
        <f t="shared" si="5"/>
        <v>0.8547254592594643</v>
      </c>
      <c r="K25" s="87">
        <f t="shared" si="6"/>
        <v>0.40371928659082312</v>
      </c>
      <c r="L25" s="87">
        <f t="shared" si="7"/>
        <v>0.45100617266864118</v>
      </c>
      <c r="M25" s="87">
        <f t="shared" si="8"/>
        <v>0.47233796796062005</v>
      </c>
      <c r="N25" s="87">
        <f t="shared" si="9"/>
        <v>0.52766203203937989</v>
      </c>
      <c r="P25" s="95">
        <v>154957</v>
      </c>
      <c r="Q25" s="95">
        <v>121015</v>
      </c>
      <c r="R25" s="95">
        <v>6484</v>
      </c>
      <c r="S25" s="95">
        <v>24561</v>
      </c>
      <c r="T25" s="95">
        <v>24193</v>
      </c>
      <c r="U25" s="95">
        <v>42134</v>
      </c>
      <c r="V25" s="95">
        <v>3215</v>
      </c>
      <c r="W25" s="95">
        <v>35106</v>
      </c>
      <c r="X25" s="95">
        <v>4745</v>
      </c>
      <c r="Y25" s="95">
        <v>17114</v>
      </c>
    </row>
    <row r="26" spans="1:25" ht="15.75">
      <c r="A26" s="10" t="s">
        <v>36</v>
      </c>
      <c r="B26" s="85">
        <f t="shared" si="0"/>
        <v>220086</v>
      </c>
      <c r="C26" s="85">
        <f t="shared" si="1"/>
        <v>165573</v>
      </c>
      <c r="D26" s="85">
        <f t="shared" si="2"/>
        <v>54513</v>
      </c>
      <c r="E26" s="142">
        <v>122251</v>
      </c>
      <c r="F26" s="143">
        <v>106174</v>
      </c>
      <c r="G26" s="85">
        <f t="shared" si="10"/>
        <v>16077</v>
      </c>
      <c r="H26" s="87">
        <f t="shared" si="3"/>
        <v>0.75231046045636707</v>
      </c>
      <c r="I26" s="87">
        <f t="shared" si="4"/>
        <v>0.24768953954363293</v>
      </c>
      <c r="J26" s="87">
        <f t="shared" si="5"/>
        <v>0.55546922566633039</v>
      </c>
      <c r="K26" s="87">
        <f t="shared" si="6"/>
        <v>0.48242050834673716</v>
      </c>
      <c r="L26" s="87">
        <f t="shared" si="7"/>
        <v>7.3048717319593254E-2</v>
      </c>
      <c r="M26" s="87">
        <f t="shared" si="8"/>
        <v>0.86849187327711019</v>
      </c>
      <c r="N26" s="87">
        <f t="shared" si="9"/>
        <v>0.13150812672288978</v>
      </c>
      <c r="P26" s="95">
        <v>95602</v>
      </c>
      <c r="Q26" s="95">
        <v>8446</v>
      </c>
      <c r="R26" s="95">
        <v>9173</v>
      </c>
      <c r="S26" s="95">
        <v>29929</v>
      </c>
      <c r="T26" s="95">
        <v>58813</v>
      </c>
      <c r="U26" s="95">
        <v>6997</v>
      </c>
      <c r="V26" s="95">
        <v>1927</v>
      </c>
      <c r="W26" s="95">
        <v>8621</v>
      </c>
      <c r="X26" s="95">
        <v>58</v>
      </c>
      <c r="Y26" s="95">
        <v>520</v>
      </c>
    </row>
    <row r="27" spans="1:25" ht="15.75">
      <c r="A27" s="10" t="s">
        <v>37</v>
      </c>
      <c r="B27" s="85">
        <f t="shared" si="0"/>
        <v>421879</v>
      </c>
      <c r="C27" s="85">
        <f t="shared" si="1"/>
        <v>183412</v>
      </c>
      <c r="D27" s="85">
        <f t="shared" si="2"/>
        <v>238467</v>
      </c>
      <c r="E27" s="144">
        <v>295784</v>
      </c>
      <c r="F27" s="145">
        <v>154934</v>
      </c>
      <c r="G27" s="85">
        <f t="shared" si="10"/>
        <v>140850</v>
      </c>
      <c r="H27" s="87">
        <f t="shared" si="3"/>
        <v>0.4347502482939421</v>
      </c>
      <c r="I27" s="87">
        <f t="shared" si="4"/>
        <v>0.56524975170605785</v>
      </c>
      <c r="J27" s="87">
        <f t="shared" si="5"/>
        <v>0.70111098205883682</v>
      </c>
      <c r="K27" s="87">
        <f t="shared" si="6"/>
        <v>0.36724748091277359</v>
      </c>
      <c r="L27" s="87">
        <f t="shared" si="7"/>
        <v>0.33386350114606322</v>
      </c>
      <c r="M27" s="87">
        <f t="shared" si="8"/>
        <v>0.52380791388310388</v>
      </c>
      <c r="N27" s="87">
        <f t="shared" si="9"/>
        <v>0.47619208611689612</v>
      </c>
      <c r="P27" s="95">
        <v>117960</v>
      </c>
      <c r="Q27" s="95">
        <v>54935</v>
      </c>
      <c r="R27" s="95">
        <v>10480</v>
      </c>
      <c r="S27" s="95">
        <v>71595</v>
      </c>
      <c r="T27" s="95">
        <v>31234</v>
      </c>
      <c r="U27" s="95">
        <v>2026</v>
      </c>
      <c r="V27" s="95">
        <v>2341</v>
      </c>
      <c r="W27" s="95">
        <v>106935</v>
      </c>
      <c r="X27" s="95">
        <v>21397</v>
      </c>
      <c r="Y27" s="95">
        <v>2976</v>
      </c>
    </row>
    <row r="28" spans="1:25" ht="15.75">
      <c r="A28" s="10" t="s">
        <v>38</v>
      </c>
      <c r="B28" s="85">
        <f t="shared" si="0"/>
        <v>5830933</v>
      </c>
      <c r="C28" s="85">
        <f t="shared" si="1"/>
        <v>5482129</v>
      </c>
      <c r="D28" s="85">
        <f t="shared" si="2"/>
        <v>348804</v>
      </c>
      <c r="E28" s="146">
        <v>5194248</v>
      </c>
      <c r="F28" s="147">
        <v>4970153</v>
      </c>
      <c r="G28" s="85">
        <f t="shared" si="10"/>
        <v>224095</v>
      </c>
      <c r="H28" s="87">
        <f t="shared" si="3"/>
        <v>0.94018041366621774</v>
      </c>
      <c r="I28" s="87">
        <f t="shared" si="4"/>
        <v>5.981958633378226E-2</v>
      </c>
      <c r="J28" s="87">
        <f t="shared" si="5"/>
        <v>0.89080906949196637</v>
      </c>
      <c r="K28" s="87">
        <f t="shared" si="6"/>
        <v>0.85237696951757125</v>
      </c>
      <c r="L28" s="87">
        <f t="shared" si="7"/>
        <v>3.843209997439518E-2</v>
      </c>
      <c r="M28" s="87">
        <f t="shared" si="8"/>
        <v>0.95685708499093614</v>
      </c>
      <c r="N28" s="87">
        <f t="shared" si="9"/>
        <v>4.3142915009063872E-2</v>
      </c>
      <c r="P28" s="95">
        <v>2857399</v>
      </c>
      <c r="Q28" s="95">
        <v>85257</v>
      </c>
      <c r="R28" s="95">
        <v>2219959</v>
      </c>
      <c r="S28" s="95">
        <v>91522</v>
      </c>
      <c r="T28" s="95">
        <v>256524</v>
      </c>
      <c r="U28" s="95">
        <v>101117</v>
      </c>
      <c r="V28" s="95">
        <v>57449</v>
      </c>
      <c r="W28" s="95">
        <v>65664</v>
      </c>
      <c r="X28" s="95">
        <v>90798</v>
      </c>
      <c r="Y28" s="95">
        <v>5244</v>
      </c>
    </row>
    <row r="29" spans="1:25" ht="15.75">
      <c r="A29" s="10" t="s">
        <v>39</v>
      </c>
      <c r="B29" s="85">
        <f t="shared" si="0"/>
        <v>140999</v>
      </c>
      <c r="C29" s="85">
        <f t="shared" si="1"/>
        <v>80343</v>
      </c>
      <c r="D29" s="85">
        <f t="shared" si="2"/>
        <v>60656</v>
      </c>
      <c r="E29" s="148">
        <v>60084</v>
      </c>
      <c r="F29" s="149">
        <v>44316</v>
      </c>
      <c r="G29" s="85">
        <f t="shared" si="10"/>
        <v>15768</v>
      </c>
      <c r="H29" s="87">
        <f t="shared" si="3"/>
        <v>0.56981255186206992</v>
      </c>
      <c r="I29" s="87">
        <f t="shared" si="4"/>
        <v>0.43018744813793003</v>
      </c>
      <c r="J29" s="87">
        <f t="shared" si="5"/>
        <v>0.42613068177788493</v>
      </c>
      <c r="K29" s="87">
        <f t="shared" si="6"/>
        <v>0.31430010141915898</v>
      </c>
      <c r="L29" s="87">
        <f t="shared" si="7"/>
        <v>0.11183058035872595</v>
      </c>
      <c r="M29" s="87">
        <f t="shared" si="8"/>
        <v>0.73756740563211509</v>
      </c>
      <c r="N29" s="87">
        <f t="shared" si="9"/>
        <v>0.26243259436788496</v>
      </c>
      <c r="P29" s="95">
        <v>31844</v>
      </c>
      <c r="Q29" s="95">
        <v>5221</v>
      </c>
      <c r="R29" s="95">
        <v>25163</v>
      </c>
      <c r="S29" s="95">
        <v>9360</v>
      </c>
      <c r="T29" s="95">
        <v>652</v>
      </c>
      <c r="U29" s="95">
        <v>0</v>
      </c>
      <c r="V29" s="95">
        <v>5887</v>
      </c>
      <c r="W29" s="95">
        <v>45439</v>
      </c>
      <c r="X29" s="95">
        <v>16797</v>
      </c>
      <c r="Y29" s="95">
        <v>636</v>
      </c>
    </row>
    <row r="30" spans="1:25" ht="15.75">
      <c r="A30" s="10" t="s">
        <v>40</v>
      </c>
      <c r="B30" s="85">
        <f t="shared" si="0"/>
        <v>2400043</v>
      </c>
      <c r="C30" s="85">
        <f t="shared" si="1"/>
        <v>2021727</v>
      </c>
      <c r="D30" s="85">
        <f t="shared" si="2"/>
        <v>378316</v>
      </c>
      <c r="E30" s="150">
        <v>1949604</v>
      </c>
      <c r="F30" s="151">
        <v>1776148</v>
      </c>
      <c r="G30" s="85">
        <f>E30-F30</f>
        <v>173456</v>
      </c>
      <c r="H30" s="87">
        <f t="shared" si="3"/>
        <v>0.84237115751676117</v>
      </c>
      <c r="I30" s="87">
        <f t="shared" si="4"/>
        <v>0.15762884248323883</v>
      </c>
      <c r="J30" s="87">
        <f t="shared" si="5"/>
        <v>0.8123204459253438</v>
      </c>
      <c r="K30" s="87">
        <f t="shared" si="6"/>
        <v>0.74004840746603295</v>
      </c>
      <c r="L30" s="87">
        <f t="shared" si="7"/>
        <v>7.2272038459310933E-2</v>
      </c>
      <c r="M30" s="87">
        <f t="shared" si="8"/>
        <v>0.91103013740226224</v>
      </c>
      <c r="N30" s="87">
        <f t="shared" si="9"/>
        <v>8.89698625977378E-2</v>
      </c>
      <c r="P30" s="95">
        <v>1229501</v>
      </c>
      <c r="Q30" s="95">
        <v>55293</v>
      </c>
      <c r="R30" s="95">
        <v>47973</v>
      </c>
      <c r="S30" s="95">
        <v>91787</v>
      </c>
      <c r="T30" s="95">
        <v>177815</v>
      </c>
      <c r="U30" s="95">
        <v>3874</v>
      </c>
      <c r="V30" s="95">
        <v>81647</v>
      </c>
      <c r="W30" s="95">
        <v>209329</v>
      </c>
      <c r="X30" s="95">
        <v>484791</v>
      </c>
      <c r="Y30" s="95">
        <v>18033</v>
      </c>
    </row>
    <row r="31" spans="1:25" ht="15.75">
      <c r="A31" s="10" t="s">
        <v>41</v>
      </c>
      <c r="B31" s="85">
        <f t="shared" si="0"/>
        <v>11677476</v>
      </c>
      <c r="C31" s="85">
        <f t="shared" si="1"/>
        <v>8595362</v>
      </c>
      <c r="D31" s="85">
        <f t="shared" si="2"/>
        <v>3082114</v>
      </c>
      <c r="E31" s="152">
        <v>9896276</v>
      </c>
      <c r="F31" s="153">
        <v>7888518</v>
      </c>
      <c r="G31" s="85">
        <f>E31-F31</f>
        <v>2007758</v>
      </c>
      <c r="H31" s="87">
        <f t="shared" si="3"/>
        <v>0.73606334108500848</v>
      </c>
      <c r="I31" s="87">
        <f t="shared" si="4"/>
        <v>0.26393665891499157</v>
      </c>
      <c r="J31" s="87">
        <f t="shared" si="5"/>
        <v>0.84746703825381442</v>
      </c>
      <c r="K31" s="87">
        <f t="shared" si="6"/>
        <v>0.67553279492931517</v>
      </c>
      <c r="L31" s="87">
        <f t="shared" si="7"/>
        <v>0.17193424332449922</v>
      </c>
      <c r="M31" s="87">
        <f t="shared" si="8"/>
        <v>0.79711984588950424</v>
      </c>
      <c r="N31" s="87">
        <f t="shared" si="9"/>
        <v>0.2028801541104957</v>
      </c>
      <c r="P31" s="95">
        <v>4243107</v>
      </c>
      <c r="Q31" s="95">
        <v>491985</v>
      </c>
      <c r="R31" s="95">
        <v>3540838</v>
      </c>
      <c r="S31" s="95">
        <v>1718335</v>
      </c>
      <c r="T31" s="95">
        <v>14919</v>
      </c>
      <c r="U31" s="95">
        <v>2129</v>
      </c>
      <c r="V31" s="95">
        <v>214574</v>
      </c>
      <c r="W31" s="95">
        <v>749056</v>
      </c>
      <c r="X31" s="95">
        <v>581924</v>
      </c>
      <c r="Y31" s="95">
        <v>120609</v>
      </c>
    </row>
    <row r="32" spans="1:25" ht="15.75">
      <c r="A32" s="10" t="s">
        <v>42</v>
      </c>
      <c r="B32" s="85">
        <f t="shared" si="0"/>
        <v>117759</v>
      </c>
      <c r="C32" s="85">
        <f t="shared" si="1"/>
        <v>101630</v>
      </c>
      <c r="D32" s="85">
        <f t="shared" si="2"/>
        <v>16129</v>
      </c>
      <c r="E32" s="154">
        <v>105810</v>
      </c>
      <c r="F32" s="155">
        <v>95147</v>
      </c>
      <c r="G32" s="85">
        <f t="shared" ref="G32:G38" si="11">E32-F32</f>
        <v>10663</v>
      </c>
      <c r="H32" s="87">
        <f t="shared" si="3"/>
        <v>0.86303382331711376</v>
      </c>
      <c r="I32" s="87">
        <f t="shared" si="4"/>
        <v>0.13696617668288624</v>
      </c>
      <c r="J32" s="87">
        <f t="shared" si="5"/>
        <v>0.89853004865870123</v>
      </c>
      <c r="K32" s="87">
        <f t="shared" si="6"/>
        <v>0.80798070635790042</v>
      </c>
      <c r="L32" s="87">
        <f t="shared" si="7"/>
        <v>9.0549342300800792E-2</v>
      </c>
      <c r="M32" s="87">
        <f t="shared" si="8"/>
        <v>0.899225025989982</v>
      </c>
      <c r="N32" s="87">
        <f t="shared" si="9"/>
        <v>0.10077497401001796</v>
      </c>
      <c r="P32" s="95">
        <v>31103</v>
      </c>
      <c r="Q32" s="95">
        <v>7199</v>
      </c>
      <c r="R32" s="95">
        <v>27810</v>
      </c>
      <c r="S32" s="95">
        <v>3241</v>
      </c>
      <c r="T32" s="95">
        <v>250</v>
      </c>
      <c r="U32" s="95">
        <v>0</v>
      </c>
      <c r="V32" s="95">
        <v>42125</v>
      </c>
      <c r="W32" s="95">
        <v>5689</v>
      </c>
      <c r="X32" s="95">
        <v>342</v>
      </c>
      <c r="Y32" s="95">
        <v>0</v>
      </c>
    </row>
    <row r="33" spans="1:25" ht="15.75">
      <c r="A33" s="10" t="s">
        <v>43</v>
      </c>
      <c r="B33" s="85">
        <f t="shared" si="0"/>
        <v>9754697</v>
      </c>
      <c r="C33" s="85">
        <f t="shared" si="1"/>
        <v>5197684</v>
      </c>
      <c r="D33" s="85">
        <f t="shared" si="2"/>
        <v>4557013</v>
      </c>
      <c r="E33" s="156">
        <v>6668063</v>
      </c>
      <c r="F33" s="157">
        <v>4447972</v>
      </c>
      <c r="G33" s="85">
        <f t="shared" si="11"/>
        <v>2220091</v>
      </c>
      <c r="H33" s="87">
        <f t="shared" si="3"/>
        <v>0.53283910304953608</v>
      </c>
      <c r="I33" s="87">
        <f t="shared" si="4"/>
        <v>0.46716089695046398</v>
      </c>
      <c r="J33" s="87">
        <f t="shared" si="5"/>
        <v>0.6835745897591694</v>
      </c>
      <c r="K33" s="87">
        <f t="shared" si="6"/>
        <v>0.45598258972062383</v>
      </c>
      <c r="L33" s="87">
        <f t="shared" si="7"/>
        <v>0.22759200003854554</v>
      </c>
      <c r="M33" s="87">
        <f t="shared" si="8"/>
        <v>0.6670560851029752</v>
      </c>
      <c r="N33" s="87">
        <f t="shared" si="9"/>
        <v>0.3329439148970248</v>
      </c>
      <c r="P33" s="95">
        <v>2222427</v>
      </c>
      <c r="Q33" s="95">
        <v>1491522</v>
      </c>
      <c r="R33" s="95">
        <v>1683155</v>
      </c>
      <c r="S33" s="95">
        <v>1036805</v>
      </c>
      <c r="T33" s="95">
        <v>714874</v>
      </c>
      <c r="U33" s="95">
        <v>1342502</v>
      </c>
      <c r="V33" s="95">
        <v>577228</v>
      </c>
      <c r="W33" s="95">
        <v>686184</v>
      </c>
      <c r="X33" s="95">
        <v>0</v>
      </c>
      <c r="Y33" s="95">
        <v>0</v>
      </c>
    </row>
    <row r="34" spans="1:25" ht="15.75">
      <c r="A34" s="10" t="s">
        <v>45</v>
      </c>
      <c r="B34" s="85">
        <f t="shared" si="0"/>
        <v>697687</v>
      </c>
      <c r="C34" s="85">
        <f t="shared" si="1"/>
        <v>648122</v>
      </c>
      <c r="D34" s="85">
        <f t="shared" si="2"/>
        <v>49565</v>
      </c>
      <c r="E34" s="158">
        <v>596326</v>
      </c>
      <c r="F34" s="159">
        <v>575489</v>
      </c>
      <c r="G34" s="85">
        <f t="shared" si="11"/>
        <v>20837</v>
      </c>
      <c r="H34" s="87">
        <f t="shared" si="3"/>
        <v>0.92895811445533594</v>
      </c>
      <c r="I34" s="87">
        <f t="shared" si="4"/>
        <v>7.1041885544664007E-2</v>
      </c>
      <c r="J34" s="87">
        <f t="shared" si="5"/>
        <v>0.85471851990935765</v>
      </c>
      <c r="K34" s="87">
        <f t="shared" si="6"/>
        <v>0.82485269182312415</v>
      </c>
      <c r="L34" s="87">
        <f t="shared" si="7"/>
        <v>2.986582808623351E-2</v>
      </c>
      <c r="M34" s="87">
        <f t="shared" si="8"/>
        <v>0.96505770333676544</v>
      </c>
      <c r="N34" s="87">
        <f t="shared" si="9"/>
        <v>3.4942296663234541E-2</v>
      </c>
      <c r="P34" s="95">
        <v>159501</v>
      </c>
      <c r="Q34" s="95">
        <v>3928</v>
      </c>
      <c r="R34" s="95">
        <v>203871</v>
      </c>
      <c r="S34" s="95">
        <v>5326</v>
      </c>
      <c r="T34" s="95">
        <v>0</v>
      </c>
      <c r="U34" s="95">
        <v>0</v>
      </c>
      <c r="V34" s="95">
        <v>271711</v>
      </c>
      <c r="W34" s="95">
        <v>36513</v>
      </c>
      <c r="X34" s="95">
        <v>13039</v>
      </c>
      <c r="Y34" s="95">
        <v>3798</v>
      </c>
    </row>
    <row r="35" spans="1:25" ht="15.75">
      <c r="A35" s="10" t="s">
        <v>46</v>
      </c>
      <c r="B35" s="85">
        <f t="shared" si="0"/>
        <v>30174129</v>
      </c>
      <c r="C35" s="85">
        <f t="shared" si="1"/>
        <v>22054687</v>
      </c>
      <c r="D35" s="85">
        <f t="shared" si="2"/>
        <v>8119442</v>
      </c>
      <c r="E35" s="160">
        <v>27181088</v>
      </c>
      <c r="F35" s="161">
        <v>21078290</v>
      </c>
      <c r="G35" s="85">
        <f t="shared" si="11"/>
        <v>6102798</v>
      </c>
      <c r="H35" s="87">
        <f t="shared" si="3"/>
        <v>0.73091379041960081</v>
      </c>
      <c r="I35" s="87">
        <f t="shared" si="4"/>
        <v>0.26908620958039914</v>
      </c>
      <c r="J35" s="87">
        <f t="shared" si="5"/>
        <v>0.90080770848431113</v>
      </c>
      <c r="K35" s="87">
        <f t="shared" si="6"/>
        <v>0.69855504362694276</v>
      </c>
      <c r="L35" s="87">
        <f t="shared" si="7"/>
        <v>0.20225266485736837</v>
      </c>
      <c r="M35" s="87">
        <f t="shared" si="8"/>
        <v>0.77547631647416027</v>
      </c>
      <c r="N35" s="87">
        <f t="shared" si="9"/>
        <v>0.22452368352583973</v>
      </c>
      <c r="P35" s="95">
        <v>18654138</v>
      </c>
      <c r="Q35" s="95">
        <v>4394413</v>
      </c>
      <c r="R35" s="95">
        <v>219796</v>
      </c>
      <c r="S35" s="95">
        <v>1583834</v>
      </c>
      <c r="T35" s="95">
        <v>3059797</v>
      </c>
      <c r="U35" s="95">
        <v>1498167</v>
      </c>
      <c r="V35" s="95">
        <v>44756</v>
      </c>
      <c r="W35" s="95">
        <v>224705</v>
      </c>
      <c r="X35" s="95">
        <v>76200</v>
      </c>
      <c r="Y35" s="95">
        <v>418323</v>
      </c>
    </row>
    <row r="36" spans="1:25" ht="15.75">
      <c r="A36" s="10" t="s">
        <v>47</v>
      </c>
      <c r="B36" s="85">
        <f t="shared" si="0"/>
        <v>1345725</v>
      </c>
      <c r="C36" s="85">
        <f t="shared" si="1"/>
        <v>1037112</v>
      </c>
      <c r="D36" s="85">
        <f t="shared" si="2"/>
        <v>308613</v>
      </c>
      <c r="E36" s="162">
        <v>1183741</v>
      </c>
      <c r="F36" s="163">
        <v>965884</v>
      </c>
      <c r="G36" s="85">
        <f t="shared" si="11"/>
        <v>217857</v>
      </c>
      <c r="H36" s="87">
        <f t="shared" si="3"/>
        <v>0.77067157108621742</v>
      </c>
      <c r="I36" s="87">
        <f t="shared" si="4"/>
        <v>0.22932842891378252</v>
      </c>
      <c r="J36" s="87">
        <f t="shared" si="5"/>
        <v>0.87963068234594732</v>
      </c>
      <c r="K36" s="87">
        <f t="shared" si="6"/>
        <v>0.71774248081888947</v>
      </c>
      <c r="L36" s="87">
        <f t="shared" si="7"/>
        <v>0.16188820152705791</v>
      </c>
      <c r="M36" s="87">
        <f t="shared" si="8"/>
        <v>0.81595889641399599</v>
      </c>
      <c r="N36" s="87">
        <f t="shared" si="9"/>
        <v>0.18404110358600403</v>
      </c>
      <c r="P36" s="95">
        <v>730275</v>
      </c>
      <c r="Q36" s="95">
        <v>152616</v>
      </c>
      <c r="R36" s="95">
        <v>17376</v>
      </c>
      <c r="S36" s="95">
        <v>57397</v>
      </c>
      <c r="T36" s="95">
        <v>162617</v>
      </c>
      <c r="U36" s="95">
        <v>40155</v>
      </c>
      <c r="V36" s="95">
        <v>12938</v>
      </c>
      <c r="W36" s="95">
        <v>28686</v>
      </c>
      <c r="X36" s="95">
        <v>113906</v>
      </c>
      <c r="Y36" s="95">
        <v>29759</v>
      </c>
    </row>
    <row r="37" spans="1:25" ht="15.75">
      <c r="A37" s="10" t="s">
        <v>48</v>
      </c>
      <c r="B37" s="85">
        <f t="shared" si="0"/>
        <v>12589383</v>
      </c>
      <c r="C37" s="85">
        <f t="shared" si="1"/>
        <v>8947782</v>
      </c>
      <c r="D37" s="85">
        <f t="shared" si="2"/>
        <v>3641601</v>
      </c>
      <c r="E37" s="164">
        <v>10458996</v>
      </c>
      <c r="F37" s="165">
        <v>7617472</v>
      </c>
      <c r="G37" s="85">
        <f t="shared" si="11"/>
        <v>2841524</v>
      </c>
      <c r="H37" s="87">
        <f t="shared" si="3"/>
        <v>0.71074031189614295</v>
      </c>
      <c r="I37" s="87">
        <f t="shared" si="4"/>
        <v>0.28925968810385705</v>
      </c>
      <c r="J37" s="87">
        <f t="shared" si="5"/>
        <v>0.83077907789444483</v>
      </c>
      <c r="K37" s="87">
        <f t="shared" si="6"/>
        <v>0.6050711142873324</v>
      </c>
      <c r="L37" s="87">
        <f t="shared" si="7"/>
        <v>0.22570796360711243</v>
      </c>
      <c r="M37" s="87">
        <f t="shared" si="8"/>
        <v>0.72831770850662914</v>
      </c>
      <c r="N37" s="87">
        <f t="shared" si="9"/>
        <v>0.27168229149337086</v>
      </c>
      <c r="P37" s="95">
        <v>7199489</v>
      </c>
      <c r="Q37" s="95">
        <v>26449</v>
      </c>
      <c r="R37" s="95">
        <v>58622</v>
      </c>
      <c r="S37" s="95">
        <v>8672</v>
      </c>
      <c r="T37" s="95">
        <v>206369</v>
      </c>
      <c r="U37" s="95">
        <v>402520</v>
      </c>
      <c r="V37" s="95">
        <v>71652</v>
      </c>
      <c r="W37" s="95">
        <v>90947</v>
      </c>
      <c r="X37" s="95">
        <v>1411650</v>
      </c>
      <c r="Y37" s="95">
        <v>3113013</v>
      </c>
    </row>
    <row r="38" spans="1:25">
      <c r="A38" s="86" t="s">
        <v>49</v>
      </c>
      <c r="B38" s="86">
        <f>SUM(B3:B37)</f>
        <v>168036943</v>
      </c>
      <c r="C38" s="86">
        <f>SUM(C3:C37)</f>
        <v>125651778</v>
      </c>
      <c r="D38" s="86">
        <f t="shared" si="2"/>
        <v>42385165</v>
      </c>
      <c r="E38" s="86">
        <f>SUM(E3:E37)</f>
        <v>135266609</v>
      </c>
      <c r="F38" s="86">
        <f>SUM(F3:F37)</f>
        <v>111814801</v>
      </c>
      <c r="G38" s="86">
        <f t="shared" si="11"/>
        <v>23451808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8"/>
  <sheetViews>
    <sheetView tabSelected="1" topLeftCell="A16" workbookViewId="0">
      <selection activeCell="A3" sqref="A3:A38"/>
    </sheetView>
  </sheetViews>
  <sheetFormatPr defaultRowHeight="15"/>
  <cols>
    <col min="1" max="1" width="21.28515625" customWidth="1"/>
    <col min="2" max="2" width="9.85546875" customWidth="1"/>
    <col min="3" max="3" width="12.140625" customWidth="1"/>
    <col min="4" max="4" width="12.28515625" customWidth="1"/>
    <col min="5" max="5" width="10.5703125" customWidth="1"/>
    <col min="6" max="6" width="13.5703125" customWidth="1"/>
  </cols>
  <sheetData>
    <row r="1" spans="1:20" ht="15.75">
      <c r="A1" s="166"/>
      <c r="B1" s="170" t="s">
        <v>62</v>
      </c>
      <c r="C1" s="170"/>
      <c r="D1" s="170"/>
      <c r="E1" s="170"/>
      <c r="F1" s="170"/>
      <c r="G1" s="170"/>
    </row>
    <row r="2" spans="1:20" ht="47.25">
      <c r="A2" s="167" t="s">
        <v>5</v>
      </c>
      <c r="B2" s="168" t="s">
        <v>63</v>
      </c>
      <c r="C2" s="169" t="s">
        <v>64</v>
      </c>
      <c r="D2" s="169" t="s">
        <v>65</v>
      </c>
      <c r="E2" s="169"/>
      <c r="F2" s="169"/>
      <c r="G2" s="169"/>
    </row>
    <row r="3" spans="1:20" ht="15.75">
      <c r="A3" s="10" t="s">
        <v>13</v>
      </c>
      <c r="B3">
        <f>SUM(K3:T3)</f>
        <v>2967</v>
      </c>
      <c r="C3">
        <f>SUM(K3,M3,O3,Q3,S3)</f>
        <v>2907</v>
      </c>
      <c r="D3">
        <f>B3-C3</f>
        <v>60</v>
      </c>
      <c r="J3" s="171">
        <f>SUM(W3,Y3,AA3,AC3,AE3)</f>
        <v>0</v>
      </c>
      <c r="K3" s="172">
        <v>669</v>
      </c>
      <c r="L3" s="172">
        <v>8</v>
      </c>
      <c r="M3" s="172">
        <v>644</v>
      </c>
      <c r="N3" s="172">
        <v>24</v>
      </c>
      <c r="O3" s="172">
        <v>28</v>
      </c>
      <c r="P3" s="172">
        <v>0</v>
      </c>
      <c r="Q3" s="172">
        <v>1383</v>
      </c>
      <c r="R3" s="172">
        <v>28</v>
      </c>
      <c r="S3" s="172">
        <v>183</v>
      </c>
      <c r="T3" s="172">
        <v>0</v>
      </c>
    </row>
    <row r="4" spans="1:20" ht="15.75">
      <c r="A4" s="10" t="s">
        <v>14</v>
      </c>
      <c r="B4" s="85">
        <f t="shared" ref="B4:B37" si="0">SUM(K4:T4)</f>
        <v>462869</v>
      </c>
      <c r="C4" s="85">
        <f t="shared" ref="C4:C37" si="1">SUM(K4,M4,O4,Q4,S4)</f>
        <v>311517</v>
      </c>
      <c r="D4" s="85">
        <f t="shared" ref="D4:D38" si="2">B4-C4</f>
        <v>151352</v>
      </c>
      <c r="J4" s="171">
        <f t="shared" ref="J4:J37" si="3">SUM(W4,Y4,AA4,AC4,AE4)</f>
        <v>0</v>
      </c>
      <c r="K4" s="172">
        <v>139211</v>
      </c>
      <c r="L4" s="172">
        <v>47203</v>
      </c>
      <c r="M4" s="172">
        <v>77797</v>
      </c>
      <c r="N4" s="172">
        <v>41795</v>
      </c>
      <c r="O4" s="172">
        <v>0</v>
      </c>
      <c r="P4" s="172">
        <v>0</v>
      </c>
      <c r="Q4" s="172">
        <v>1822</v>
      </c>
      <c r="R4" s="172">
        <v>1801</v>
      </c>
      <c r="S4" s="172">
        <v>92687</v>
      </c>
      <c r="T4" s="172">
        <v>60553</v>
      </c>
    </row>
    <row r="5" spans="1:20" ht="15.75">
      <c r="A5" s="10" t="s">
        <v>15</v>
      </c>
      <c r="B5" s="85">
        <f t="shared" si="0"/>
        <v>10687</v>
      </c>
      <c r="C5" s="85">
        <f t="shared" si="1"/>
        <v>9389</v>
      </c>
      <c r="D5" s="85">
        <f t="shared" si="2"/>
        <v>1298</v>
      </c>
      <c r="J5" s="171">
        <f t="shared" si="3"/>
        <v>0</v>
      </c>
      <c r="K5" s="172">
        <v>3727</v>
      </c>
      <c r="L5" s="172">
        <v>417</v>
      </c>
      <c r="M5" s="172">
        <v>3599</v>
      </c>
      <c r="N5" s="172">
        <v>647</v>
      </c>
      <c r="O5" s="172">
        <v>8</v>
      </c>
      <c r="P5" s="172">
        <v>0</v>
      </c>
      <c r="Q5" s="172">
        <v>1740</v>
      </c>
      <c r="R5" s="172">
        <v>228</v>
      </c>
      <c r="S5" s="172">
        <v>315</v>
      </c>
      <c r="T5" s="172">
        <v>6</v>
      </c>
    </row>
    <row r="6" spans="1:20" ht="15.75">
      <c r="A6" s="10" t="s">
        <v>16</v>
      </c>
      <c r="B6" s="85">
        <f t="shared" si="0"/>
        <v>159892</v>
      </c>
      <c r="C6" s="85">
        <f t="shared" si="1"/>
        <v>146863</v>
      </c>
      <c r="D6" s="85">
        <f t="shared" si="2"/>
        <v>13029</v>
      </c>
      <c r="J6" s="171">
        <f t="shared" si="3"/>
        <v>0</v>
      </c>
      <c r="K6" s="172">
        <v>84157</v>
      </c>
      <c r="L6" s="172">
        <v>1161</v>
      </c>
      <c r="M6" s="172">
        <v>9072</v>
      </c>
      <c r="N6" s="172">
        <v>93</v>
      </c>
      <c r="O6" s="172">
        <v>40970</v>
      </c>
      <c r="P6" s="172">
        <v>10309</v>
      </c>
      <c r="Q6" s="172">
        <v>637</v>
      </c>
      <c r="R6" s="172">
        <v>127</v>
      </c>
      <c r="S6" s="172">
        <v>12027</v>
      </c>
      <c r="T6" s="172">
        <v>1339</v>
      </c>
    </row>
    <row r="7" spans="1:20" ht="15.75">
      <c r="A7" s="10" t="s">
        <v>17</v>
      </c>
      <c r="B7" s="85">
        <f t="shared" si="0"/>
        <v>204866</v>
      </c>
      <c r="C7" s="85">
        <f t="shared" si="1"/>
        <v>202583</v>
      </c>
      <c r="D7" s="85">
        <f t="shared" si="2"/>
        <v>2283</v>
      </c>
      <c r="J7" s="171">
        <f t="shared" si="3"/>
        <v>0</v>
      </c>
      <c r="K7" s="172">
        <v>109855</v>
      </c>
      <c r="L7" s="172">
        <v>139</v>
      </c>
      <c r="M7" s="172">
        <v>80483</v>
      </c>
      <c r="N7" s="172">
        <v>998</v>
      </c>
      <c r="O7" s="172">
        <v>1879</v>
      </c>
      <c r="P7" s="172">
        <v>68</v>
      </c>
      <c r="Q7" s="172">
        <v>2788</v>
      </c>
      <c r="R7" s="172">
        <v>843</v>
      </c>
      <c r="S7" s="172">
        <v>7578</v>
      </c>
      <c r="T7" s="172">
        <v>235</v>
      </c>
    </row>
    <row r="8" spans="1:20" ht="15.75">
      <c r="A8" s="10" t="s">
        <v>18</v>
      </c>
      <c r="B8" s="85">
        <f t="shared" si="0"/>
        <v>4862</v>
      </c>
      <c r="C8" s="85">
        <f t="shared" si="1"/>
        <v>3108</v>
      </c>
      <c r="D8" s="85">
        <f t="shared" si="2"/>
        <v>1754</v>
      </c>
      <c r="J8" s="171">
        <f t="shared" si="3"/>
        <v>0</v>
      </c>
      <c r="K8" s="172">
        <v>267</v>
      </c>
      <c r="L8" s="172">
        <v>48</v>
      </c>
      <c r="M8" s="172">
        <v>69</v>
      </c>
      <c r="N8" s="172">
        <v>305</v>
      </c>
      <c r="O8" s="172">
        <v>0</v>
      </c>
      <c r="P8" s="172">
        <v>0</v>
      </c>
      <c r="Q8" s="172">
        <v>2731</v>
      </c>
      <c r="R8" s="172">
        <v>1340</v>
      </c>
      <c r="S8" s="172">
        <v>41</v>
      </c>
      <c r="T8" s="172">
        <v>61</v>
      </c>
    </row>
    <row r="9" spans="1:20" ht="15.75">
      <c r="A9" s="10" t="s">
        <v>19</v>
      </c>
      <c r="B9" s="85">
        <f t="shared" si="0"/>
        <v>168810</v>
      </c>
      <c r="C9" s="85">
        <f t="shared" si="1"/>
        <v>138996</v>
      </c>
      <c r="D9" s="85">
        <f t="shared" si="2"/>
        <v>29814</v>
      </c>
      <c r="J9" s="171">
        <f t="shared" si="3"/>
        <v>0</v>
      </c>
      <c r="K9" s="172">
        <v>88007</v>
      </c>
      <c r="L9" s="172">
        <v>7251</v>
      </c>
      <c r="M9" s="172">
        <v>7339</v>
      </c>
      <c r="N9" s="172">
        <v>9507</v>
      </c>
      <c r="O9" s="172">
        <v>31971</v>
      </c>
      <c r="P9" s="172">
        <v>1527</v>
      </c>
      <c r="Q9" s="172">
        <v>1875</v>
      </c>
      <c r="R9" s="172">
        <v>9750</v>
      </c>
      <c r="S9" s="172">
        <v>9804</v>
      </c>
      <c r="T9" s="172">
        <v>1779</v>
      </c>
    </row>
    <row r="10" spans="1:20" ht="15.75">
      <c r="A10" s="10" t="s">
        <v>20</v>
      </c>
      <c r="B10" s="85">
        <f t="shared" si="0"/>
        <v>961</v>
      </c>
      <c r="C10" s="85">
        <f t="shared" si="1"/>
        <v>848</v>
      </c>
      <c r="D10" s="85">
        <f t="shared" si="2"/>
        <v>113</v>
      </c>
      <c r="J10" s="171">
        <f t="shared" si="3"/>
        <v>0</v>
      </c>
      <c r="K10" s="172">
        <v>238</v>
      </c>
      <c r="L10" s="172">
        <v>46</v>
      </c>
      <c r="M10" s="172">
        <v>546</v>
      </c>
      <c r="N10" s="172">
        <v>8</v>
      </c>
      <c r="O10" s="172">
        <v>0</v>
      </c>
      <c r="P10" s="172">
        <v>0</v>
      </c>
      <c r="Q10" s="172">
        <v>53</v>
      </c>
      <c r="R10" s="172">
        <v>59</v>
      </c>
      <c r="S10" s="172">
        <v>11</v>
      </c>
      <c r="T10" s="172">
        <v>0</v>
      </c>
    </row>
    <row r="11" spans="1:20" ht="15.75">
      <c r="A11" s="10" t="s">
        <v>21</v>
      </c>
      <c r="B11" s="85">
        <f t="shared" si="0"/>
        <v>685</v>
      </c>
      <c r="C11" s="85">
        <f t="shared" si="1"/>
        <v>486</v>
      </c>
      <c r="D11" s="85">
        <f t="shared" si="2"/>
        <v>199</v>
      </c>
      <c r="J11" s="171">
        <f t="shared" si="3"/>
        <v>0</v>
      </c>
      <c r="K11" s="172">
        <v>227</v>
      </c>
      <c r="L11" s="172">
        <v>40</v>
      </c>
      <c r="M11" s="172">
        <v>8</v>
      </c>
      <c r="N11" s="172">
        <v>30</v>
      </c>
      <c r="O11" s="172">
        <v>86</v>
      </c>
      <c r="P11" s="172">
        <v>0</v>
      </c>
      <c r="Q11" s="172">
        <v>39</v>
      </c>
      <c r="R11" s="172">
        <v>94</v>
      </c>
      <c r="S11" s="172">
        <v>126</v>
      </c>
      <c r="T11" s="172">
        <v>35</v>
      </c>
    </row>
    <row r="12" spans="1:20" ht="15.75">
      <c r="A12" s="10" t="s">
        <v>22</v>
      </c>
      <c r="B12" s="85">
        <f t="shared" si="0"/>
        <v>64284</v>
      </c>
      <c r="C12" s="85">
        <f t="shared" si="1"/>
        <v>42328</v>
      </c>
      <c r="D12" s="85">
        <f t="shared" si="2"/>
        <v>21956</v>
      </c>
      <c r="J12" s="171">
        <f t="shared" si="3"/>
        <v>0</v>
      </c>
      <c r="K12" s="172">
        <v>18193</v>
      </c>
      <c r="L12" s="172">
        <v>2026</v>
      </c>
      <c r="M12" s="172">
        <v>1661</v>
      </c>
      <c r="N12" s="172">
        <v>4747</v>
      </c>
      <c r="O12" s="172">
        <v>1066</v>
      </c>
      <c r="P12" s="172">
        <v>186</v>
      </c>
      <c r="Q12" s="172">
        <v>10302</v>
      </c>
      <c r="R12" s="172">
        <v>12327</v>
      </c>
      <c r="S12" s="172">
        <v>11106</v>
      </c>
      <c r="T12" s="172">
        <v>2670</v>
      </c>
    </row>
    <row r="13" spans="1:20" ht="15.75">
      <c r="A13" s="10" t="s">
        <v>23</v>
      </c>
      <c r="B13" s="85">
        <f t="shared" si="0"/>
        <v>5501</v>
      </c>
      <c r="C13" s="85">
        <f t="shared" si="1"/>
        <v>2886</v>
      </c>
      <c r="D13" s="85">
        <f t="shared" si="2"/>
        <v>2615</v>
      </c>
      <c r="J13" s="171">
        <f t="shared" si="3"/>
        <v>0</v>
      </c>
      <c r="K13" s="172">
        <v>1793</v>
      </c>
      <c r="L13" s="172">
        <v>349</v>
      </c>
      <c r="M13" s="172">
        <v>432</v>
      </c>
      <c r="N13" s="172">
        <v>202</v>
      </c>
      <c r="O13" s="172">
        <v>45</v>
      </c>
      <c r="P13" s="172">
        <v>235</v>
      </c>
      <c r="Q13" s="172">
        <v>312</v>
      </c>
      <c r="R13" s="172">
        <v>1396</v>
      </c>
      <c r="S13" s="172">
        <v>304</v>
      </c>
      <c r="T13" s="172">
        <v>433</v>
      </c>
    </row>
    <row r="14" spans="1:20" ht="15.75">
      <c r="A14" s="10" t="s">
        <v>24</v>
      </c>
      <c r="B14" s="85">
        <f t="shared" si="0"/>
        <v>206693</v>
      </c>
      <c r="C14" s="85">
        <f t="shared" si="1"/>
        <v>173026</v>
      </c>
      <c r="D14" s="85">
        <f t="shared" si="2"/>
        <v>33667</v>
      </c>
      <c r="J14" s="171">
        <f t="shared" si="3"/>
        <v>0</v>
      </c>
      <c r="K14" s="172">
        <v>31334</v>
      </c>
      <c r="L14" s="172">
        <v>3977</v>
      </c>
      <c r="M14" s="172">
        <v>139710</v>
      </c>
      <c r="N14" s="172">
        <v>23938</v>
      </c>
      <c r="O14" s="172">
        <v>913</v>
      </c>
      <c r="P14" s="172">
        <v>1129</v>
      </c>
      <c r="Q14" s="172">
        <v>993</v>
      </c>
      <c r="R14" s="172">
        <v>4098</v>
      </c>
      <c r="S14" s="172">
        <v>76</v>
      </c>
      <c r="T14" s="172">
        <v>525</v>
      </c>
    </row>
    <row r="15" spans="1:20" ht="15.75">
      <c r="A15" s="10" t="s">
        <v>25</v>
      </c>
      <c r="B15" s="85">
        <f t="shared" si="0"/>
        <v>63051</v>
      </c>
      <c r="C15" s="85">
        <f t="shared" si="1"/>
        <v>58814</v>
      </c>
      <c r="D15" s="85">
        <f t="shared" si="2"/>
        <v>4237</v>
      </c>
      <c r="J15" s="171">
        <f t="shared" si="3"/>
        <v>0</v>
      </c>
      <c r="K15" s="172">
        <v>30858</v>
      </c>
      <c r="L15" s="172">
        <v>381</v>
      </c>
      <c r="M15" s="172">
        <v>1541</v>
      </c>
      <c r="N15" s="172">
        <v>912</v>
      </c>
      <c r="O15" s="172">
        <v>5045</v>
      </c>
      <c r="P15" s="172">
        <v>45</v>
      </c>
      <c r="Q15" s="172">
        <v>2048</v>
      </c>
      <c r="R15" s="172">
        <v>2758</v>
      </c>
      <c r="S15" s="172">
        <v>19322</v>
      </c>
      <c r="T15" s="172">
        <v>141</v>
      </c>
    </row>
    <row r="16" spans="1:20" ht="15.75">
      <c r="A16" s="10" t="s">
        <v>26</v>
      </c>
      <c r="B16" s="85">
        <f t="shared" si="0"/>
        <v>52778</v>
      </c>
      <c r="C16" s="85">
        <f t="shared" si="1"/>
        <v>44233</v>
      </c>
      <c r="D16" s="85">
        <f t="shared" si="2"/>
        <v>8545</v>
      </c>
      <c r="J16" s="171">
        <f t="shared" si="3"/>
        <v>0</v>
      </c>
      <c r="K16" s="172">
        <v>25402</v>
      </c>
      <c r="L16" s="172">
        <v>2504</v>
      </c>
      <c r="M16" s="172">
        <v>58</v>
      </c>
      <c r="N16" s="172">
        <v>1679</v>
      </c>
      <c r="O16" s="172">
        <v>8746</v>
      </c>
      <c r="P16" s="172">
        <v>32</v>
      </c>
      <c r="Q16" s="172">
        <v>162</v>
      </c>
      <c r="R16" s="172">
        <v>4143</v>
      </c>
      <c r="S16" s="172">
        <v>9865</v>
      </c>
      <c r="T16" s="172">
        <v>187</v>
      </c>
    </row>
    <row r="17" spans="1:20" ht="15.75">
      <c r="A17" s="10" t="s">
        <v>27</v>
      </c>
      <c r="B17" s="85">
        <f t="shared" si="0"/>
        <v>89408</v>
      </c>
      <c r="C17" s="85">
        <f t="shared" si="1"/>
        <v>62063</v>
      </c>
      <c r="D17" s="85">
        <f t="shared" si="2"/>
        <v>27345</v>
      </c>
      <c r="J17" s="171">
        <f t="shared" si="3"/>
        <v>0</v>
      </c>
      <c r="K17" s="172">
        <v>24697</v>
      </c>
      <c r="L17" s="172">
        <v>4553</v>
      </c>
      <c r="M17" s="172">
        <v>27442</v>
      </c>
      <c r="N17" s="172">
        <v>12591</v>
      </c>
      <c r="O17" s="172">
        <v>199</v>
      </c>
      <c r="P17" s="172">
        <v>14</v>
      </c>
      <c r="Q17" s="172">
        <v>7735</v>
      </c>
      <c r="R17" s="172">
        <v>10143</v>
      </c>
      <c r="S17" s="172">
        <v>1990</v>
      </c>
      <c r="T17" s="172">
        <v>44</v>
      </c>
    </row>
    <row r="18" spans="1:20" ht="15.75">
      <c r="A18" s="10" t="s">
        <v>28</v>
      </c>
      <c r="B18" s="85">
        <f t="shared" si="0"/>
        <v>111282</v>
      </c>
      <c r="C18" s="85">
        <f t="shared" si="1"/>
        <v>108280</v>
      </c>
      <c r="D18" s="85">
        <f t="shared" si="2"/>
        <v>3002</v>
      </c>
      <c r="J18" s="171">
        <f t="shared" si="3"/>
        <v>0</v>
      </c>
      <c r="K18" s="172">
        <v>56419</v>
      </c>
      <c r="L18" s="172">
        <v>714</v>
      </c>
      <c r="M18" s="172">
        <v>44381</v>
      </c>
      <c r="N18" s="172">
        <v>1122</v>
      </c>
      <c r="O18" s="172">
        <v>474</v>
      </c>
      <c r="P18" s="172">
        <v>90</v>
      </c>
      <c r="Q18" s="172">
        <v>2733</v>
      </c>
      <c r="R18" s="172">
        <v>705</v>
      </c>
      <c r="S18" s="172">
        <v>4273</v>
      </c>
      <c r="T18" s="172">
        <v>371</v>
      </c>
    </row>
    <row r="19" spans="1:20" ht="15.75">
      <c r="A19" s="10" t="s">
        <v>29</v>
      </c>
      <c r="B19" s="85">
        <f t="shared" si="0"/>
        <v>227612</v>
      </c>
      <c r="C19" s="85">
        <f t="shared" si="1"/>
        <v>172539</v>
      </c>
      <c r="D19" s="85">
        <f t="shared" si="2"/>
        <v>55073</v>
      </c>
      <c r="J19" s="171">
        <f t="shared" si="3"/>
        <v>0</v>
      </c>
      <c r="K19" s="172">
        <v>49332</v>
      </c>
      <c r="L19" s="172">
        <v>9623</v>
      </c>
      <c r="M19" s="172">
        <v>119389</v>
      </c>
      <c r="N19" s="172">
        <v>36161</v>
      </c>
      <c r="O19" s="172">
        <v>1453</v>
      </c>
      <c r="P19" s="172">
        <v>954</v>
      </c>
      <c r="Q19" s="172">
        <v>1675</v>
      </c>
      <c r="R19" s="172">
        <v>7284</v>
      </c>
      <c r="S19" s="172">
        <v>690</v>
      </c>
      <c r="T19" s="172">
        <v>1051</v>
      </c>
    </row>
    <row r="20" spans="1:20" ht="15.75">
      <c r="A20" s="10" t="s">
        <v>30</v>
      </c>
      <c r="B20" s="85">
        <f t="shared" si="0"/>
        <v>114043</v>
      </c>
      <c r="C20" s="85">
        <f t="shared" si="1"/>
        <v>42029</v>
      </c>
      <c r="D20" s="85">
        <f t="shared" si="2"/>
        <v>72014</v>
      </c>
      <c r="J20" s="171">
        <f t="shared" si="3"/>
        <v>0</v>
      </c>
      <c r="K20" s="172">
        <v>15159</v>
      </c>
      <c r="L20" s="172">
        <v>24502</v>
      </c>
      <c r="M20" s="172">
        <v>13305</v>
      </c>
      <c r="N20" s="172">
        <v>23661</v>
      </c>
      <c r="O20" s="172">
        <v>1209</v>
      </c>
      <c r="P20" s="172">
        <v>6065</v>
      </c>
      <c r="Q20" s="172">
        <v>6589</v>
      </c>
      <c r="R20" s="172">
        <v>5541</v>
      </c>
      <c r="S20" s="172">
        <v>5767</v>
      </c>
      <c r="T20" s="172">
        <v>12245</v>
      </c>
    </row>
    <row r="21" spans="1:20" ht="15.75">
      <c r="A21" s="10" t="s">
        <v>31</v>
      </c>
      <c r="B21" s="85">
        <f t="shared" si="0"/>
        <v>595</v>
      </c>
      <c r="C21" s="85">
        <f t="shared" si="1"/>
        <v>595</v>
      </c>
      <c r="D21" s="85">
        <f t="shared" si="2"/>
        <v>0</v>
      </c>
      <c r="J21" s="171">
        <f t="shared" si="3"/>
        <v>0</v>
      </c>
      <c r="K21" s="172">
        <v>184</v>
      </c>
      <c r="L21" s="172">
        <v>0</v>
      </c>
      <c r="M21" s="172">
        <v>224</v>
      </c>
      <c r="N21" s="172">
        <v>0</v>
      </c>
      <c r="O21" s="172">
        <v>17</v>
      </c>
      <c r="P21" s="172">
        <v>0</v>
      </c>
      <c r="Q21" s="172">
        <v>131</v>
      </c>
      <c r="R21" s="172">
        <v>0</v>
      </c>
      <c r="S21" s="172">
        <v>39</v>
      </c>
      <c r="T21" s="172">
        <v>0</v>
      </c>
    </row>
    <row r="22" spans="1:20" ht="15.75">
      <c r="A22" s="10" t="s">
        <v>32</v>
      </c>
      <c r="B22" s="85">
        <f t="shared" si="0"/>
        <v>378391</v>
      </c>
      <c r="C22" s="85">
        <f t="shared" si="1"/>
        <v>272539</v>
      </c>
      <c r="D22" s="85">
        <f t="shared" si="2"/>
        <v>105852</v>
      </c>
      <c r="J22" s="171">
        <f t="shared" si="3"/>
        <v>0</v>
      </c>
      <c r="K22" s="172">
        <v>170112</v>
      </c>
      <c r="L22" s="172">
        <v>24647</v>
      </c>
      <c r="M22" s="172">
        <v>41479</v>
      </c>
      <c r="N22" s="172">
        <v>55309</v>
      </c>
      <c r="O22" s="172">
        <v>48687</v>
      </c>
      <c r="P22" s="172">
        <v>3589</v>
      </c>
      <c r="Q22" s="172">
        <v>6140</v>
      </c>
      <c r="R22" s="172">
        <v>19166</v>
      </c>
      <c r="S22" s="172">
        <v>6121</v>
      </c>
      <c r="T22" s="172">
        <v>3141</v>
      </c>
    </row>
    <row r="23" spans="1:20" ht="15.75">
      <c r="A23" s="10" t="s">
        <v>33</v>
      </c>
      <c r="B23" s="85">
        <f t="shared" si="0"/>
        <v>492486</v>
      </c>
      <c r="C23" s="85">
        <f t="shared" si="1"/>
        <v>269139</v>
      </c>
      <c r="D23" s="85">
        <f t="shared" si="2"/>
        <v>223347</v>
      </c>
      <c r="J23" s="171">
        <f t="shared" si="3"/>
        <v>0</v>
      </c>
      <c r="K23" s="172">
        <v>97712</v>
      </c>
      <c r="L23" s="172">
        <v>31159</v>
      </c>
      <c r="M23" s="172">
        <v>150759</v>
      </c>
      <c r="N23" s="172">
        <v>37084</v>
      </c>
      <c r="O23" s="172">
        <v>221</v>
      </c>
      <c r="P23" s="172">
        <v>673</v>
      </c>
      <c r="Q23" s="172">
        <v>8535</v>
      </c>
      <c r="R23" s="172">
        <v>18255</v>
      </c>
      <c r="S23" s="172">
        <v>11912</v>
      </c>
      <c r="T23" s="172">
        <v>136176</v>
      </c>
    </row>
    <row r="24" spans="1:20" ht="15.75">
      <c r="A24" s="10" t="s">
        <v>34</v>
      </c>
      <c r="B24" s="85">
        <f t="shared" si="0"/>
        <v>21920</v>
      </c>
      <c r="C24" s="85">
        <f t="shared" si="1"/>
        <v>15130</v>
      </c>
      <c r="D24" s="85">
        <f t="shared" si="2"/>
        <v>6790</v>
      </c>
      <c r="J24" s="171">
        <f t="shared" si="3"/>
        <v>0</v>
      </c>
      <c r="K24" s="172">
        <v>6869</v>
      </c>
      <c r="L24" s="172">
        <v>905</v>
      </c>
      <c r="M24" s="172">
        <v>4220</v>
      </c>
      <c r="N24" s="172">
        <v>1864</v>
      </c>
      <c r="O24" s="172">
        <v>193</v>
      </c>
      <c r="P24" s="172">
        <v>121</v>
      </c>
      <c r="Q24" s="172">
        <v>2842</v>
      </c>
      <c r="R24" s="172">
        <v>3535</v>
      </c>
      <c r="S24" s="172">
        <v>1006</v>
      </c>
      <c r="T24" s="172">
        <v>365</v>
      </c>
    </row>
    <row r="25" spans="1:20" ht="15.75">
      <c r="A25" s="10" t="s">
        <v>35</v>
      </c>
      <c r="B25" s="85">
        <f t="shared" si="0"/>
        <v>25445</v>
      </c>
      <c r="C25" s="85">
        <f t="shared" si="1"/>
        <v>10911</v>
      </c>
      <c r="D25" s="85">
        <f t="shared" si="2"/>
        <v>14534</v>
      </c>
      <c r="J25" s="171">
        <f t="shared" si="3"/>
        <v>0</v>
      </c>
      <c r="K25" s="172">
        <v>8303</v>
      </c>
      <c r="L25" s="172">
        <v>7219</v>
      </c>
      <c r="M25" s="172">
        <v>443</v>
      </c>
      <c r="N25" s="172">
        <v>1643</v>
      </c>
      <c r="O25" s="172">
        <v>1757</v>
      </c>
      <c r="P25" s="172">
        <v>3333</v>
      </c>
      <c r="Q25" s="172">
        <v>182</v>
      </c>
      <c r="R25" s="172">
        <v>1481</v>
      </c>
      <c r="S25" s="172">
        <v>226</v>
      </c>
      <c r="T25" s="172">
        <v>858</v>
      </c>
    </row>
    <row r="26" spans="1:20" ht="15.75">
      <c r="A26" s="10" t="s">
        <v>36</v>
      </c>
      <c r="B26" s="85">
        <f t="shared" si="0"/>
        <v>13233</v>
      </c>
      <c r="C26" s="85">
        <f t="shared" si="1"/>
        <v>9859</v>
      </c>
      <c r="D26" s="85">
        <f t="shared" si="2"/>
        <v>3374</v>
      </c>
      <c r="J26" s="171">
        <f t="shared" si="3"/>
        <v>0</v>
      </c>
      <c r="K26" s="172">
        <v>4636</v>
      </c>
      <c r="L26" s="172">
        <v>592</v>
      </c>
      <c r="M26" s="172">
        <v>604</v>
      </c>
      <c r="N26" s="172">
        <v>1676</v>
      </c>
      <c r="O26" s="172">
        <v>4520</v>
      </c>
      <c r="P26" s="172">
        <v>510</v>
      </c>
      <c r="Q26" s="172">
        <v>91</v>
      </c>
      <c r="R26" s="172">
        <v>528</v>
      </c>
      <c r="S26" s="172">
        <v>8</v>
      </c>
      <c r="T26" s="172">
        <v>68</v>
      </c>
    </row>
    <row r="27" spans="1:20" ht="15.75">
      <c r="A27" s="10" t="s">
        <v>37</v>
      </c>
      <c r="B27" s="85">
        <f t="shared" si="0"/>
        <v>19376</v>
      </c>
      <c r="C27" s="85">
        <f t="shared" si="1"/>
        <v>12485</v>
      </c>
      <c r="D27" s="85">
        <f t="shared" si="2"/>
        <v>6891</v>
      </c>
      <c r="J27" s="171">
        <f t="shared" si="3"/>
        <v>0</v>
      </c>
      <c r="K27" s="172">
        <v>7862</v>
      </c>
      <c r="L27" s="172">
        <v>1153</v>
      </c>
      <c r="M27" s="172">
        <v>864</v>
      </c>
      <c r="N27" s="172">
        <v>2350</v>
      </c>
      <c r="O27" s="172">
        <v>2307</v>
      </c>
      <c r="P27" s="172">
        <v>24</v>
      </c>
      <c r="Q27" s="172">
        <v>95</v>
      </c>
      <c r="R27" s="172">
        <v>3270</v>
      </c>
      <c r="S27" s="172">
        <v>1357</v>
      </c>
      <c r="T27" s="172">
        <v>94</v>
      </c>
    </row>
    <row r="28" spans="1:20" ht="15.75">
      <c r="A28" s="10" t="s">
        <v>38</v>
      </c>
      <c r="B28" s="85">
        <f t="shared" si="0"/>
        <v>168822</v>
      </c>
      <c r="C28" s="85">
        <f t="shared" si="1"/>
        <v>151481</v>
      </c>
      <c r="D28" s="85">
        <f t="shared" si="2"/>
        <v>17341</v>
      </c>
      <c r="J28" s="171">
        <f t="shared" si="3"/>
        <v>0</v>
      </c>
      <c r="K28" s="172">
        <v>83788</v>
      </c>
      <c r="L28" s="172">
        <v>5632</v>
      </c>
      <c r="M28" s="172">
        <v>55867</v>
      </c>
      <c r="N28" s="172">
        <v>5437</v>
      </c>
      <c r="O28" s="172">
        <v>7551</v>
      </c>
      <c r="P28" s="172">
        <v>3209</v>
      </c>
      <c r="Q28" s="172">
        <v>1762</v>
      </c>
      <c r="R28" s="172">
        <v>2821</v>
      </c>
      <c r="S28" s="172">
        <v>2513</v>
      </c>
      <c r="T28" s="172">
        <v>242</v>
      </c>
    </row>
    <row r="29" spans="1:20" ht="15.75">
      <c r="A29" s="10" t="s">
        <v>39</v>
      </c>
      <c r="B29" s="85">
        <f t="shared" si="0"/>
        <v>5882</v>
      </c>
      <c r="C29" s="85">
        <f t="shared" si="1"/>
        <v>3678</v>
      </c>
      <c r="D29" s="85">
        <f t="shared" si="2"/>
        <v>2204</v>
      </c>
      <c r="J29" s="171">
        <f t="shared" si="3"/>
        <v>0</v>
      </c>
      <c r="K29" s="172">
        <v>1408</v>
      </c>
      <c r="L29" s="172">
        <v>356</v>
      </c>
      <c r="M29" s="172">
        <v>1005</v>
      </c>
      <c r="N29" s="172">
        <v>453</v>
      </c>
      <c r="O29" s="172">
        <v>29</v>
      </c>
      <c r="P29" s="172">
        <v>0</v>
      </c>
      <c r="Q29" s="172">
        <v>263</v>
      </c>
      <c r="R29" s="172">
        <v>1331</v>
      </c>
      <c r="S29" s="172">
        <v>973</v>
      </c>
      <c r="T29" s="172">
        <v>64</v>
      </c>
    </row>
    <row r="30" spans="1:20" ht="15.75">
      <c r="A30" s="10" t="s">
        <v>40</v>
      </c>
      <c r="B30" s="85">
        <f t="shared" si="0"/>
        <v>72703</v>
      </c>
      <c r="C30" s="85">
        <f t="shared" si="1"/>
        <v>60236</v>
      </c>
      <c r="D30" s="85">
        <f t="shared" si="2"/>
        <v>12467</v>
      </c>
      <c r="J30" s="171">
        <f t="shared" si="3"/>
        <v>0</v>
      </c>
      <c r="K30" s="172">
        <v>29288</v>
      </c>
      <c r="L30" s="172">
        <v>2602</v>
      </c>
      <c r="M30" s="172">
        <v>2024</v>
      </c>
      <c r="N30" s="172">
        <v>3809</v>
      </c>
      <c r="O30" s="172">
        <v>8826</v>
      </c>
      <c r="P30" s="172">
        <v>111</v>
      </c>
      <c r="Q30" s="172">
        <v>2557</v>
      </c>
      <c r="R30" s="172">
        <v>5440</v>
      </c>
      <c r="S30" s="172">
        <v>17541</v>
      </c>
      <c r="T30" s="172">
        <v>505</v>
      </c>
    </row>
    <row r="31" spans="1:20" ht="15.75">
      <c r="A31" s="10" t="s">
        <v>41</v>
      </c>
      <c r="B31" s="85">
        <f t="shared" si="0"/>
        <v>354439</v>
      </c>
      <c r="C31" s="85">
        <f t="shared" si="1"/>
        <v>239208</v>
      </c>
      <c r="D31" s="85">
        <f t="shared" si="2"/>
        <v>115231</v>
      </c>
      <c r="J31" s="171">
        <f t="shared" si="3"/>
        <v>0</v>
      </c>
      <c r="K31" s="172">
        <v>106689</v>
      </c>
      <c r="L31" s="172">
        <v>21249</v>
      </c>
      <c r="M31" s="172">
        <v>102575</v>
      </c>
      <c r="N31" s="172">
        <v>65954</v>
      </c>
      <c r="O31" s="172">
        <v>637</v>
      </c>
      <c r="P31" s="172">
        <v>105</v>
      </c>
      <c r="Q31" s="172">
        <v>6508</v>
      </c>
      <c r="R31" s="172">
        <v>23628</v>
      </c>
      <c r="S31" s="172">
        <v>22799</v>
      </c>
      <c r="T31" s="172">
        <v>4295</v>
      </c>
    </row>
    <row r="32" spans="1:20" ht="15.75">
      <c r="A32" s="10" t="s">
        <v>42</v>
      </c>
      <c r="B32" s="85">
        <f t="shared" si="0"/>
        <v>7908</v>
      </c>
      <c r="C32" s="85">
        <f t="shared" si="1"/>
        <v>6446</v>
      </c>
      <c r="D32" s="85">
        <f t="shared" si="2"/>
        <v>1462</v>
      </c>
      <c r="J32" s="171">
        <f t="shared" si="3"/>
        <v>0</v>
      </c>
      <c r="K32" s="172">
        <v>2849</v>
      </c>
      <c r="L32" s="172">
        <v>1047</v>
      </c>
      <c r="M32" s="172">
        <v>1713</v>
      </c>
      <c r="N32" s="172">
        <v>253</v>
      </c>
      <c r="O32" s="172">
        <v>14</v>
      </c>
      <c r="P32" s="172">
        <v>0</v>
      </c>
      <c r="Q32" s="172">
        <v>1838</v>
      </c>
      <c r="R32" s="172">
        <v>162</v>
      </c>
      <c r="S32" s="172">
        <v>32</v>
      </c>
      <c r="T32" s="172">
        <v>0</v>
      </c>
    </row>
    <row r="33" spans="1:20" ht="15.75">
      <c r="A33" s="10" t="s">
        <v>43</v>
      </c>
      <c r="B33" s="85">
        <f t="shared" si="0"/>
        <v>329948</v>
      </c>
      <c r="C33" s="85">
        <f t="shared" si="1"/>
        <v>162656</v>
      </c>
      <c r="D33" s="85">
        <f t="shared" si="2"/>
        <v>167292</v>
      </c>
      <c r="J33" s="171">
        <f t="shared" si="3"/>
        <v>0</v>
      </c>
      <c r="K33" s="172">
        <v>67103</v>
      </c>
      <c r="L33" s="172">
        <v>56205</v>
      </c>
      <c r="M33" s="172">
        <v>44300</v>
      </c>
      <c r="N33" s="172">
        <v>31806</v>
      </c>
      <c r="O33" s="172">
        <v>32529</v>
      </c>
      <c r="P33" s="172">
        <v>51312</v>
      </c>
      <c r="Q33" s="172">
        <v>18724</v>
      </c>
      <c r="R33" s="172">
        <v>27966</v>
      </c>
      <c r="S33" s="172">
        <v>0</v>
      </c>
      <c r="T33" s="172">
        <v>3</v>
      </c>
    </row>
    <row r="34" spans="1:20" ht="15.75">
      <c r="A34" s="10" t="s">
        <v>45</v>
      </c>
      <c r="B34" s="85">
        <f t="shared" si="0"/>
        <v>30344</v>
      </c>
      <c r="C34" s="85">
        <f t="shared" si="1"/>
        <v>28376</v>
      </c>
      <c r="D34" s="85">
        <f t="shared" si="2"/>
        <v>1968</v>
      </c>
      <c r="J34" s="171">
        <f t="shared" si="3"/>
        <v>0</v>
      </c>
      <c r="K34" s="172">
        <v>7105</v>
      </c>
      <c r="L34" s="172">
        <v>245</v>
      </c>
      <c r="M34" s="172">
        <v>8179</v>
      </c>
      <c r="N34" s="172">
        <v>260</v>
      </c>
      <c r="O34" s="172">
        <v>0</v>
      </c>
      <c r="P34" s="172">
        <v>0</v>
      </c>
      <c r="Q34" s="172">
        <v>12230</v>
      </c>
      <c r="R34" s="172">
        <v>1275</v>
      </c>
      <c r="S34" s="172">
        <v>862</v>
      </c>
      <c r="T34" s="172">
        <v>188</v>
      </c>
    </row>
    <row r="35" spans="1:20" ht="15.75">
      <c r="A35" s="10" t="s">
        <v>46</v>
      </c>
      <c r="B35" s="85">
        <f t="shared" si="0"/>
        <v>527013</v>
      </c>
      <c r="C35" s="85">
        <f t="shared" si="1"/>
        <v>372112</v>
      </c>
      <c r="D35" s="85">
        <f t="shared" si="2"/>
        <v>154901</v>
      </c>
      <c r="J35" s="171">
        <f t="shared" si="3"/>
        <v>0</v>
      </c>
      <c r="K35" s="172">
        <v>296154</v>
      </c>
      <c r="L35" s="172">
        <v>86238</v>
      </c>
      <c r="M35" s="172">
        <v>3583</v>
      </c>
      <c r="N35" s="172">
        <v>24938</v>
      </c>
      <c r="O35" s="172">
        <v>70217</v>
      </c>
      <c r="P35" s="172">
        <v>33079</v>
      </c>
      <c r="Q35" s="172">
        <v>653</v>
      </c>
      <c r="R35" s="172">
        <v>2946</v>
      </c>
      <c r="S35" s="172">
        <v>1505</v>
      </c>
      <c r="T35" s="172">
        <v>7700</v>
      </c>
    </row>
    <row r="36" spans="1:20" ht="15.75">
      <c r="A36" s="10" t="s">
        <v>47</v>
      </c>
      <c r="B36" s="85">
        <f t="shared" si="0"/>
        <v>51424</v>
      </c>
      <c r="C36" s="85">
        <f t="shared" si="1"/>
        <v>38880</v>
      </c>
      <c r="D36" s="85">
        <f t="shared" si="2"/>
        <v>12544</v>
      </c>
      <c r="J36" s="171">
        <f t="shared" si="3"/>
        <v>0</v>
      </c>
      <c r="K36" s="172">
        <v>24387</v>
      </c>
      <c r="L36" s="172">
        <v>6924</v>
      </c>
      <c r="M36" s="172">
        <v>782</v>
      </c>
      <c r="N36" s="172">
        <v>2235</v>
      </c>
      <c r="O36" s="172">
        <v>9132</v>
      </c>
      <c r="P36" s="172">
        <v>1790</v>
      </c>
      <c r="Q36" s="172">
        <v>373</v>
      </c>
      <c r="R36" s="172">
        <v>682</v>
      </c>
      <c r="S36" s="172">
        <v>4206</v>
      </c>
      <c r="T36" s="172">
        <v>913</v>
      </c>
    </row>
    <row r="37" spans="1:20" ht="15.75">
      <c r="A37" s="10" t="s">
        <v>48</v>
      </c>
      <c r="B37" s="85">
        <f t="shared" si="0"/>
        <v>234210</v>
      </c>
      <c r="C37" s="85">
        <f t="shared" si="1"/>
        <v>178826</v>
      </c>
      <c r="D37" s="85">
        <f t="shared" si="2"/>
        <v>55384</v>
      </c>
      <c r="J37" s="171">
        <f t="shared" si="3"/>
        <v>0</v>
      </c>
      <c r="K37" s="172">
        <v>150987</v>
      </c>
      <c r="L37" s="172">
        <v>522</v>
      </c>
      <c r="M37" s="172">
        <v>1160</v>
      </c>
      <c r="N37" s="172">
        <v>207</v>
      </c>
      <c r="O37" s="172">
        <v>3835</v>
      </c>
      <c r="P37" s="172">
        <v>6958</v>
      </c>
      <c r="Q37" s="172">
        <v>1550</v>
      </c>
      <c r="R37" s="172">
        <v>1641</v>
      </c>
      <c r="S37" s="172">
        <v>21294</v>
      </c>
      <c r="T37" s="172">
        <v>46056</v>
      </c>
    </row>
    <row r="38" spans="1:20">
      <c r="A38" s="86" t="s">
        <v>49</v>
      </c>
      <c r="B38" s="86">
        <f>SUM(B3:B37)</f>
        <v>4685390</v>
      </c>
      <c r="C38" s="86">
        <f>SUM(C3:C37)</f>
        <v>3355452</v>
      </c>
      <c r="D38" s="86">
        <f t="shared" si="2"/>
        <v>1329938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Schools</vt:lpstr>
      <vt:lpstr>Enrolment</vt:lpstr>
      <vt:lpstr>Teachers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2017-07-17T05:26:26Z</dcterms:created>
  <dcterms:modified xsi:type="dcterms:W3CDTF">2017-07-17T10:30:49Z</dcterms:modified>
</cp:coreProperties>
</file>