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Documents/Dropbox/Key Information on States/Final Files/Education/Primary/"/>
    </mc:Choice>
  </mc:AlternateContent>
  <bookViews>
    <workbookView xWindow="0" yWindow="0" windowWidth="28800" windowHeight="18000" tabRatio="500" activeTab="3"/>
  </bookViews>
  <sheets>
    <sheet name="Schools" sheetId="1" r:id="rId1"/>
    <sheet name="Enrolment" sheetId="2" r:id="rId2"/>
    <sheet name="Teachers" sheetId="3" r:id="rId3"/>
    <sheet name="Performance Indicators" sheetId="4" r:id="rId4"/>
    <sheet name="Sheet5" sheetId="5" r:id="rId5"/>
  </sheets>
  <externalReferences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6" i="4"/>
  <c r="O37" i="4"/>
  <c r="O38" i="4"/>
  <c r="O39" i="4"/>
  <c r="O4" i="4"/>
  <c r="B5" i="4"/>
  <c r="C5" i="4"/>
  <c r="G5" i="4"/>
  <c r="I5" i="4"/>
  <c r="M5" i="4"/>
  <c r="N5" i="4"/>
  <c r="P5" i="4"/>
  <c r="B6" i="4"/>
  <c r="C6" i="4"/>
  <c r="G6" i="4"/>
  <c r="I6" i="4"/>
  <c r="M6" i="4"/>
  <c r="N6" i="4"/>
  <c r="P6" i="4"/>
  <c r="B7" i="4"/>
  <c r="C7" i="4"/>
  <c r="G7" i="4"/>
  <c r="I7" i="4"/>
  <c r="M7" i="4"/>
  <c r="N7" i="4"/>
  <c r="P7" i="4"/>
  <c r="B8" i="4"/>
  <c r="C8" i="4"/>
  <c r="G8" i="4"/>
  <c r="I8" i="4"/>
  <c r="M8" i="4"/>
  <c r="N8" i="4"/>
  <c r="P8" i="4"/>
  <c r="B9" i="4"/>
  <c r="C9" i="4"/>
  <c r="G9" i="4"/>
  <c r="I9" i="4"/>
  <c r="M9" i="4"/>
  <c r="N9" i="4"/>
  <c r="P9" i="4"/>
  <c r="B10" i="4"/>
  <c r="C10" i="4"/>
  <c r="G10" i="4"/>
  <c r="I10" i="4"/>
  <c r="M10" i="4"/>
  <c r="N10" i="4"/>
  <c r="P10" i="4"/>
  <c r="B11" i="4"/>
  <c r="C11" i="4"/>
  <c r="G11" i="4"/>
  <c r="I11" i="4"/>
  <c r="M11" i="4"/>
  <c r="N11" i="4"/>
  <c r="P11" i="4"/>
  <c r="B12" i="4"/>
  <c r="C12" i="4"/>
  <c r="G12" i="4"/>
  <c r="I12" i="4"/>
  <c r="M12" i="4"/>
  <c r="N12" i="4"/>
  <c r="P12" i="4"/>
  <c r="B13" i="4"/>
  <c r="C13" i="4"/>
  <c r="G13" i="4"/>
  <c r="I13" i="4"/>
  <c r="M13" i="4"/>
  <c r="N13" i="4"/>
  <c r="P13" i="4"/>
  <c r="B14" i="4"/>
  <c r="C14" i="4"/>
  <c r="G14" i="4"/>
  <c r="I14" i="4"/>
  <c r="M14" i="4"/>
  <c r="N14" i="4"/>
  <c r="P14" i="4"/>
  <c r="B15" i="4"/>
  <c r="C15" i="4"/>
  <c r="G15" i="4"/>
  <c r="I15" i="4"/>
  <c r="M15" i="4"/>
  <c r="N15" i="4"/>
  <c r="P15" i="4"/>
  <c r="B16" i="4"/>
  <c r="C16" i="4"/>
  <c r="G16" i="4"/>
  <c r="I16" i="4"/>
  <c r="M16" i="4"/>
  <c r="N16" i="4"/>
  <c r="P16" i="4"/>
  <c r="B17" i="4"/>
  <c r="C17" i="4"/>
  <c r="G17" i="4"/>
  <c r="I17" i="4"/>
  <c r="M17" i="4"/>
  <c r="N17" i="4"/>
  <c r="P17" i="4"/>
  <c r="B18" i="4"/>
  <c r="C18" i="4"/>
  <c r="G18" i="4"/>
  <c r="I18" i="4"/>
  <c r="M18" i="4"/>
  <c r="N18" i="4"/>
  <c r="P18" i="4"/>
  <c r="B19" i="4"/>
  <c r="C19" i="4"/>
  <c r="G19" i="4"/>
  <c r="I19" i="4"/>
  <c r="M19" i="4"/>
  <c r="N19" i="4"/>
  <c r="P19" i="4"/>
  <c r="B20" i="4"/>
  <c r="C20" i="4"/>
  <c r="G20" i="4"/>
  <c r="I20" i="4"/>
  <c r="M20" i="4"/>
  <c r="N20" i="4"/>
  <c r="P20" i="4"/>
  <c r="B21" i="4"/>
  <c r="C21" i="4"/>
  <c r="G21" i="4"/>
  <c r="I21" i="4"/>
  <c r="M21" i="4"/>
  <c r="N21" i="4"/>
  <c r="P21" i="4"/>
  <c r="B22" i="4"/>
  <c r="C22" i="4"/>
  <c r="G22" i="4"/>
  <c r="I22" i="4"/>
  <c r="M22" i="4"/>
  <c r="N22" i="4"/>
  <c r="P22" i="4"/>
  <c r="B23" i="4"/>
  <c r="C23" i="4"/>
  <c r="G23" i="4"/>
  <c r="I23" i="4"/>
  <c r="M23" i="4"/>
  <c r="N23" i="4"/>
  <c r="P23" i="4"/>
  <c r="B24" i="4"/>
  <c r="C24" i="4"/>
  <c r="G24" i="4"/>
  <c r="I24" i="4"/>
  <c r="M24" i="4"/>
  <c r="N24" i="4"/>
  <c r="P24" i="4"/>
  <c r="B25" i="4"/>
  <c r="C25" i="4"/>
  <c r="G25" i="4"/>
  <c r="I25" i="4"/>
  <c r="M25" i="4"/>
  <c r="N25" i="4"/>
  <c r="P25" i="4"/>
  <c r="B26" i="4"/>
  <c r="C26" i="4"/>
  <c r="G26" i="4"/>
  <c r="I26" i="4"/>
  <c r="M26" i="4"/>
  <c r="N26" i="4"/>
  <c r="P26" i="4"/>
  <c r="B27" i="4"/>
  <c r="C27" i="4"/>
  <c r="G27" i="4"/>
  <c r="I27" i="4"/>
  <c r="M27" i="4"/>
  <c r="N27" i="4"/>
  <c r="P27" i="4"/>
  <c r="B28" i="4"/>
  <c r="C28" i="4"/>
  <c r="G28" i="4"/>
  <c r="I28" i="4"/>
  <c r="M28" i="4"/>
  <c r="N28" i="4"/>
  <c r="P28" i="4"/>
  <c r="B29" i="4"/>
  <c r="C29" i="4"/>
  <c r="G29" i="4"/>
  <c r="I29" i="4"/>
  <c r="M29" i="4"/>
  <c r="N29" i="4"/>
  <c r="P29" i="4"/>
  <c r="B30" i="4"/>
  <c r="C30" i="4"/>
  <c r="G30" i="4"/>
  <c r="I30" i="4"/>
  <c r="M30" i="4"/>
  <c r="N30" i="4"/>
  <c r="P30" i="4"/>
  <c r="B31" i="4"/>
  <c r="C31" i="4"/>
  <c r="G31" i="4"/>
  <c r="I31" i="4"/>
  <c r="M31" i="4"/>
  <c r="N31" i="4"/>
  <c r="P31" i="4"/>
  <c r="B32" i="4"/>
  <c r="C32" i="4"/>
  <c r="G32" i="4"/>
  <c r="I32" i="4"/>
  <c r="M32" i="4"/>
  <c r="N32" i="4"/>
  <c r="P32" i="4"/>
  <c r="B33" i="4"/>
  <c r="C33" i="4"/>
  <c r="G33" i="4"/>
  <c r="I33" i="4"/>
  <c r="M33" i="4"/>
  <c r="N33" i="4"/>
  <c r="P33" i="4"/>
  <c r="B34" i="4"/>
  <c r="C34" i="4"/>
  <c r="G34" i="4"/>
  <c r="I34" i="4"/>
  <c r="M34" i="4"/>
  <c r="N34" i="4"/>
  <c r="P34" i="4"/>
  <c r="B36" i="4"/>
  <c r="C36" i="4"/>
  <c r="G36" i="4"/>
  <c r="I36" i="4"/>
  <c r="M36" i="4"/>
  <c r="N36" i="4"/>
  <c r="P36" i="4"/>
  <c r="B37" i="4"/>
  <c r="C37" i="4"/>
  <c r="G37" i="4"/>
  <c r="I37" i="4"/>
  <c r="M37" i="4"/>
  <c r="N37" i="4"/>
  <c r="P37" i="4"/>
  <c r="B38" i="4"/>
  <c r="C38" i="4"/>
  <c r="G38" i="4"/>
  <c r="I38" i="4"/>
  <c r="M38" i="4"/>
  <c r="N38" i="4"/>
  <c r="P38" i="4"/>
  <c r="B39" i="4"/>
  <c r="C39" i="4"/>
  <c r="G39" i="4"/>
  <c r="I39" i="4"/>
  <c r="M39" i="4"/>
  <c r="N39" i="4"/>
  <c r="P39" i="4"/>
  <c r="B40" i="4"/>
  <c r="C40" i="4"/>
  <c r="G40" i="4"/>
  <c r="I40" i="4"/>
  <c r="M40" i="4"/>
  <c r="N40" i="4"/>
  <c r="P40" i="4"/>
  <c r="C4" i="4"/>
  <c r="G4" i="4"/>
  <c r="I4" i="4"/>
  <c r="M4" i="4"/>
  <c r="N4" i="4"/>
  <c r="P4" i="4"/>
  <c r="B4" i="4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6" i="5"/>
  <c r="B37" i="5"/>
  <c r="B38" i="5"/>
  <c r="B39" i="5"/>
  <c r="B40" i="5"/>
  <c r="B4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C41" i="3"/>
  <c r="D41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7" i="3"/>
  <c r="D37" i="3"/>
  <c r="C38" i="3"/>
  <c r="D38" i="3"/>
  <c r="C39" i="3"/>
  <c r="D39" i="3"/>
  <c r="C40" i="3"/>
  <c r="D40" i="3"/>
  <c r="D5" i="3"/>
  <c r="C5" i="3"/>
  <c r="B6" i="3"/>
  <c r="E6" i="3"/>
  <c r="F6" i="3"/>
  <c r="G6" i="3"/>
  <c r="B7" i="3"/>
  <c r="E7" i="3"/>
  <c r="F7" i="3"/>
  <c r="G7" i="3"/>
  <c r="B8" i="3"/>
  <c r="E8" i="3"/>
  <c r="F8" i="3"/>
  <c r="G8" i="3"/>
  <c r="B9" i="3"/>
  <c r="E9" i="3"/>
  <c r="F9" i="3"/>
  <c r="G9" i="3"/>
  <c r="B10" i="3"/>
  <c r="E10" i="3"/>
  <c r="F10" i="3"/>
  <c r="G10" i="3"/>
  <c r="B11" i="3"/>
  <c r="E11" i="3"/>
  <c r="F11" i="3"/>
  <c r="G11" i="3"/>
  <c r="B12" i="3"/>
  <c r="E12" i="3"/>
  <c r="F12" i="3"/>
  <c r="G12" i="3"/>
  <c r="B13" i="3"/>
  <c r="E13" i="3"/>
  <c r="F13" i="3"/>
  <c r="G13" i="3"/>
  <c r="B14" i="3"/>
  <c r="E14" i="3"/>
  <c r="F14" i="3"/>
  <c r="G14" i="3"/>
  <c r="B15" i="3"/>
  <c r="E15" i="3"/>
  <c r="F15" i="3"/>
  <c r="G15" i="3"/>
  <c r="B16" i="3"/>
  <c r="E16" i="3"/>
  <c r="F16" i="3"/>
  <c r="G16" i="3"/>
  <c r="B17" i="3"/>
  <c r="E17" i="3"/>
  <c r="F17" i="3"/>
  <c r="G17" i="3"/>
  <c r="B18" i="3"/>
  <c r="E18" i="3"/>
  <c r="F18" i="3"/>
  <c r="G18" i="3"/>
  <c r="B19" i="3"/>
  <c r="E19" i="3"/>
  <c r="F19" i="3"/>
  <c r="G19" i="3"/>
  <c r="B20" i="3"/>
  <c r="E20" i="3"/>
  <c r="F20" i="3"/>
  <c r="G20" i="3"/>
  <c r="B21" i="3"/>
  <c r="E21" i="3"/>
  <c r="F21" i="3"/>
  <c r="G21" i="3"/>
  <c r="B22" i="3"/>
  <c r="E22" i="3"/>
  <c r="F22" i="3"/>
  <c r="G22" i="3"/>
  <c r="B23" i="3"/>
  <c r="E23" i="3"/>
  <c r="F23" i="3"/>
  <c r="B24" i="3"/>
  <c r="E24" i="3"/>
  <c r="F24" i="3"/>
  <c r="G24" i="3"/>
  <c r="B25" i="3"/>
  <c r="E25" i="3"/>
  <c r="F25" i="3"/>
  <c r="G25" i="3"/>
  <c r="B26" i="3"/>
  <c r="E26" i="3"/>
  <c r="F26" i="3"/>
  <c r="G26" i="3"/>
  <c r="B27" i="3"/>
  <c r="E27" i="3"/>
  <c r="F27" i="3"/>
  <c r="G27" i="3"/>
  <c r="B28" i="3"/>
  <c r="E28" i="3"/>
  <c r="F28" i="3"/>
  <c r="G28" i="3"/>
  <c r="B29" i="3"/>
  <c r="E29" i="3"/>
  <c r="F29" i="3"/>
  <c r="G29" i="3"/>
  <c r="B30" i="3"/>
  <c r="E30" i="3"/>
  <c r="F30" i="3"/>
  <c r="G30" i="3"/>
  <c r="B31" i="3"/>
  <c r="E31" i="3"/>
  <c r="F31" i="3"/>
  <c r="G31" i="3"/>
  <c r="B32" i="3"/>
  <c r="E32" i="3"/>
  <c r="F32" i="3"/>
  <c r="G32" i="3"/>
  <c r="B33" i="3"/>
  <c r="E33" i="3"/>
  <c r="F33" i="3"/>
  <c r="G33" i="3"/>
  <c r="B34" i="3"/>
  <c r="E34" i="3"/>
  <c r="F34" i="3"/>
  <c r="G34" i="3"/>
  <c r="B35" i="3"/>
  <c r="E35" i="3"/>
  <c r="F35" i="3"/>
  <c r="G35" i="3"/>
  <c r="B37" i="3"/>
  <c r="E37" i="3"/>
  <c r="F37" i="3"/>
  <c r="G37" i="3"/>
  <c r="B38" i="3"/>
  <c r="E38" i="3"/>
  <c r="F38" i="3"/>
  <c r="G38" i="3"/>
  <c r="B39" i="3"/>
  <c r="E39" i="3"/>
  <c r="F39" i="3"/>
  <c r="G39" i="3"/>
  <c r="B40" i="3"/>
  <c r="E40" i="3"/>
  <c r="F40" i="3"/>
  <c r="G40" i="3"/>
  <c r="B5" i="3"/>
  <c r="B41" i="3"/>
  <c r="E41" i="3"/>
  <c r="F41" i="3"/>
  <c r="G41" i="3"/>
  <c r="F5" i="3"/>
  <c r="G5" i="3"/>
  <c r="E5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9" i="2"/>
  <c r="I39" i="2"/>
  <c r="H40" i="2"/>
  <c r="I40" i="2"/>
  <c r="H41" i="2"/>
  <c r="I41" i="2"/>
  <c r="H42" i="2"/>
  <c r="I42" i="2"/>
  <c r="H43" i="2"/>
  <c r="I43" i="2"/>
  <c r="I7" i="2"/>
  <c r="H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E43" i="2"/>
  <c r="J43" i="2"/>
  <c r="K43" i="2"/>
  <c r="L43" i="2"/>
  <c r="M43" i="2"/>
  <c r="N43" i="2"/>
  <c r="C8" i="2"/>
  <c r="D8" i="2"/>
  <c r="F8" i="2"/>
  <c r="G8" i="2"/>
  <c r="C9" i="2"/>
  <c r="D9" i="2"/>
  <c r="F9" i="2"/>
  <c r="G9" i="2"/>
  <c r="C10" i="2"/>
  <c r="D10" i="2"/>
  <c r="F10" i="2"/>
  <c r="G10" i="2"/>
  <c r="C11" i="2"/>
  <c r="D11" i="2"/>
  <c r="F11" i="2"/>
  <c r="G11" i="2"/>
  <c r="C12" i="2"/>
  <c r="D12" i="2"/>
  <c r="F12" i="2"/>
  <c r="G12" i="2"/>
  <c r="C13" i="2"/>
  <c r="D13" i="2"/>
  <c r="F13" i="2"/>
  <c r="G13" i="2"/>
  <c r="C14" i="2"/>
  <c r="D14" i="2"/>
  <c r="F14" i="2"/>
  <c r="G14" i="2"/>
  <c r="C15" i="2"/>
  <c r="D15" i="2"/>
  <c r="F15" i="2"/>
  <c r="G15" i="2"/>
  <c r="C16" i="2"/>
  <c r="D16" i="2"/>
  <c r="F16" i="2"/>
  <c r="G16" i="2"/>
  <c r="C17" i="2"/>
  <c r="D17" i="2"/>
  <c r="F17" i="2"/>
  <c r="G17" i="2"/>
  <c r="C18" i="2"/>
  <c r="D18" i="2"/>
  <c r="F18" i="2"/>
  <c r="G18" i="2"/>
  <c r="C19" i="2"/>
  <c r="D19" i="2"/>
  <c r="F19" i="2"/>
  <c r="G19" i="2"/>
  <c r="C20" i="2"/>
  <c r="D20" i="2"/>
  <c r="F20" i="2"/>
  <c r="G20" i="2"/>
  <c r="C21" i="2"/>
  <c r="D21" i="2"/>
  <c r="F21" i="2"/>
  <c r="G21" i="2"/>
  <c r="C22" i="2"/>
  <c r="D22" i="2"/>
  <c r="F22" i="2"/>
  <c r="G22" i="2"/>
  <c r="C23" i="2"/>
  <c r="D23" i="2"/>
  <c r="F23" i="2"/>
  <c r="G23" i="2"/>
  <c r="C24" i="2"/>
  <c r="D24" i="2"/>
  <c r="F24" i="2"/>
  <c r="G24" i="2"/>
  <c r="C25" i="2"/>
  <c r="D25" i="2"/>
  <c r="F25" i="2"/>
  <c r="G25" i="2"/>
  <c r="C26" i="2"/>
  <c r="D26" i="2"/>
  <c r="F26" i="2"/>
  <c r="G26" i="2"/>
  <c r="C27" i="2"/>
  <c r="D27" i="2"/>
  <c r="F27" i="2"/>
  <c r="G27" i="2"/>
  <c r="C28" i="2"/>
  <c r="D28" i="2"/>
  <c r="F28" i="2"/>
  <c r="G28" i="2"/>
  <c r="C29" i="2"/>
  <c r="D29" i="2"/>
  <c r="F29" i="2"/>
  <c r="G29" i="2"/>
  <c r="C30" i="2"/>
  <c r="D30" i="2"/>
  <c r="F30" i="2"/>
  <c r="G30" i="2"/>
  <c r="C31" i="2"/>
  <c r="D31" i="2"/>
  <c r="F31" i="2"/>
  <c r="G31" i="2"/>
  <c r="C32" i="2"/>
  <c r="D32" i="2"/>
  <c r="F32" i="2"/>
  <c r="G32" i="2"/>
  <c r="C33" i="2"/>
  <c r="D33" i="2"/>
  <c r="F33" i="2"/>
  <c r="G33" i="2"/>
  <c r="C34" i="2"/>
  <c r="D34" i="2"/>
  <c r="F34" i="2"/>
  <c r="G34" i="2"/>
  <c r="C35" i="2"/>
  <c r="D35" i="2"/>
  <c r="F35" i="2"/>
  <c r="G35" i="2"/>
  <c r="C36" i="2"/>
  <c r="D36" i="2"/>
  <c r="F36" i="2"/>
  <c r="G36" i="2"/>
  <c r="C37" i="2"/>
  <c r="D37" i="2"/>
  <c r="F37" i="2"/>
  <c r="G37" i="2"/>
  <c r="C39" i="2"/>
  <c r="D39" i="2"/>
  <c r="F39" i="2"/>
  <c r="G39" i="2"/>
  <c r="C40" i="2"/>
  <c r="D40" i="2"/>
  <c r="F40" i="2"/>
  <c r="G40" i="2"/>
  <c r="C41" i="2"/>
  <c r="D41" i="2"/>
  <c r="F41" i="2"/>
  <c r="G41" i="2"/>
  <c r="C42" i="2"/>
  <c r="D42" i="2"/>
  <c r="F42" i="2"/>
  <c r="G42" i="2"/>
  <c r="C43" i="2"/>
  <c r="D43" i="2"/>
  <c r="F43" i="2"/>
  <c r="G43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9" i="2"/>
  <c r="B40" i="2"/>
  <c r="B41" i="2"/>
  <c r="B42" i="2"/>
  <c r="B43" i="2"/>
  <c r="B7" i="2"/>
  <c r="N7" i="2"/>
  <c r="M7" i="2"/>
  <c r="K7" i="2"/>
  <c r="L7" i="2"/>
  <c r="J7" i="2"/>
  <c r="D7" i="2"/>
  <c r="F7" i="2"/>
  <c r="G7" i="2"/>
  <c r="C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8" i="1"/>
  <c r="N38" i="1"/>
  <c r="M39" i="1"/>
  <c r="N39" i="1"/>
  <c r="M40" i="1"/>
  <c r="N40" i="1"/>
  <c r="M41" i="1"/>
  <c r="N41" i="1"/>
  <c r="M42" i="1"/>
  <c r="N42" i="1"/>
  <c r="N6" i="1"/>
  <c r="M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I6" i="1"/>
  <c r="J6" i="1"/>
  <c r="K6" i="1"/>
  <c r="L6" i="1"/>
  <c r="H6" i="1"/>
  <c r="E38" i="1"/>
  <c r="E39" i="1"/>
  <c r="E40" i="1"/>
  <c r="E4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6" i="1"/>
  <c r="C7" i="1"/>
  <c r="D7" i="1"/>
  <c r="F7" i="1"/>
  <c r="G7" i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C22" i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G25" i="1"/>
  <c r="C26" i="1"/>
  <c r="D26" i="1"/>
  <c r="F26" i="1"/>
  <c r="G26" i="1"/>
  <c r="C27" i="1"/>
  <c r="D27" i="1"/>
  <c r="F27" i="1"/>
  <c r="G27" i="1"/>
  <c r="C28" i="1"/>
  <c r="D28" i="1"/>
  <c r="F28" i="1"/>
  <c r="G28" i="1"/>
  <c r="C29" i="1"/>
  <c r="D29" i="1"/>
  <c r="F29" i="1"/>
  <c r="G29" i="1"/>
  <c r="C30" i="1"/>
  <c r="D30" i="1"/>
  <c r="F30" i="1"/>
  <c r="G30" i="1"/>
  <c r="C31" i="1"/>
  <c r="D31" i="1"/>
  <c r="F31" i="1"/>
  <c r="G31" i="1"/>
  <c r="C32" i="1"/>
  <c r="D32" i="1"/>
  <c r="F32" i="1"/>
  <c r="G32" i="1"/>
  <c r="C33" i="1"/>
  <c r="D33" i="1"/>
  <c r="F33" i="1"/>
  <c r="G33" i="1"/>
  <c r="C34" i="1"/>
  <c r="D34" i="1"/>
  <c r="F34" i="1"/>
  <c r="G34" i="1"/>
  <c r="C35" i="1"/>
  <c r="D35" i="1"/>
  <c r="F35" i="1"/>
  <c r="G35" i="1"/>
  <c r="C36" i="1"/>
  <c r="D36" i="1"/>
  <c r="F36" i="1"/>
  <c r="G36" i="1"/>
  <c r="C38" i="1"/>
  <c r="D38" i="1"/>
  <c r="F38" i="1"/>
  <c r="G38" i="1"/>
  <c r="C39" i="1"/>
  <c r="D39" i="1"/>
  <c r="F39" i="1"/>
  <c r="G39" i="1"/>
  <c r="C40" i="1"/>
  <c r="D40" i="1"/>
  <c r="F40" i="1"/>
  <c r="G40" i="1"/>
  <c r="C41" i="1"/>
  <c r="D41" i="1"/>
  <c r="F41" i="1"/>
  <c r="G41" i="1"/>
  <c r="C42" i="1"/>
  <c r="D42" i="1"/>
  <c r="E42" i="1"/>
  <c r="F42" i="1"/>
  <c r="G4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6" i="1"/>
  <c r="D6" i="1"/>
  <c r="F6" i="1"/>
  <c r="G6" i="1"/>
  <c r="C6" i="1"/>
</calcChain>
</file>

<file path=xl/sharedStrings.xml><?xml version="1.0" encoding="utf-8"?>
<sst xmlns="http://schemas.openxmlformats.org/spreadsheetml/2006/main" count="265" uniqueCount="83">
  <si>
    <t>State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</si>
  <si>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</si>
  <si>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</si>
  <si>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</si>
  <si>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</si>
  <si>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</si>
  <si>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</si>
  <si>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</si>
  <si>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</si>
  <si>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</si>
  <si>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</si>
  <si>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</si>
  <si>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</si>
  <si>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</si>
  <si>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</si>
  <si>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</si>
  <si>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</si>
  <si>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</si>
  <si>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</si>
  <si>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</si>
  <si>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</si>
  <si>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</si>
  <si>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</si>
  <si>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</si>
  <si>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</si>
  <si>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</si>
  <si>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</si>
  <si>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</si>
  <si>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</si>
  <si>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</si>
  <si>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</si>
  <si>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</si>
  <si>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</si>
  <si>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</si>
  <si>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</si>
  <si>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</si>
  <si>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</si>
  <si>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</si>
  <si>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Total Schools</t>
  </si>
  <si>
    <t>Goverment Schools</t>
  </si>
  <si>
    <t>Private Schools</t>
  </si>
  <si>
    <t>Rural Schools</t>
  </si>
  <si>
    <t>Rural Government</t>
  </si>
  <si>
    <t>Rural Private</t>
  </si>
  <si>
    <t>Rural Total</t>
  </si>
  <si>
    <t>Numbers</t>
  </si>
  <si>
    <t>Breakdown of School by Management (as a % to Total Schools)</t>
  </si>
  <si>
    <t>Proportion of Rural Schools (as a % of total)</t>
  </si>
  <si>
    <t>Composition of Rural Schools</t>
  </si>
  <si>
    <t>Total Enrolment</t>
  </si>
  <si>
    <t>Enrolment in Goverment Schools</t>
  </si>
  <si>
    <t>Enrolment in Private Schools</t>
  </si>
  <si>
    <t>Total Enrolment (Rural)</t>
  </si>
  <si>
    <t>Enrolment in Goverment Schools (Rural)</t>
  </si>
  <si>
    <t>Enrolment in Private Schools (Rural)</t>
  </si>
  <si>
    <t>Enrolment</t>
  </si>
  <si>
    <t>Rural</t>
  </si>
  <si>
    <t>Enrolment by Management (as a % to Total Enrolment)</t>
  </si>
  <si>
    <t>Rural Enrolment (as a % to total)</t>
  </si>
  <si>
    <t>Composition of Rural Enrolment</t>
  </si>
  <si>
    <t>Total Teachers</t>
  </si>
  <si>
    <t>Teachers in Goverment Schools</t>
  </si>
  <si>
    <t>Teachers in Private Schools</t>
  </si>
  <si>
    <t>Government Schools</t>
  </si>
  <si>
    <t>Teachers</t>
  </si>
  <si>
    <t>Student-Teacher Ratios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</si>
  <si>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</si>
  <si>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</si>
  <si>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</si>
  <si>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</si>
  <si>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</si>
  <si>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</si>
  <si>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</si>
  <si>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</si>
  <si>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</si>
  <si>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</si>
  <si>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</si>
  <si>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</si>
  <si>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</si>
  <si>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</si>
  <si>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</si>
  <si>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</si>
  <si>
    <t>2009-10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</si>
</sst>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NumberFormat="1" applyFont="1" applyFill="1" applyBorder="1" applyAlignment="1" applyProtection="1">
      <alignment horizontal="right" wrapText="1"/>
    </xf>
    <xf numFmtId="0" fontId="5" fillId="0" borderId="0" xfId="0" applyFont="1" applyAlignment="1">
      <alignment horizontal="centerContinuous" wrapText="1"/>
    </xf>
    <xf numFmtId="0" fontId="6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wrapText="1"/>
    </xf>
    <xf numFmtId="0" fontId="7" fillId="0" borderId="0" xfId="0" applyNumberFormat="1" applyFont="1" applyFill="1" applyBorder="1" applyAlignment="1" applyProtection="1">
      <alignment horizontal="right" wrapText="1"/>
    </xf>
    <xf numFmtId="0" fontId="8" fillId="0" borderId="0" xfId="0" applyFont="1" applyBorder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Continuous" wrapText="1"/>
    </xf>
    <xf numFmtId="0" fontId="8" fillId="0" borderId="0" xfId="0" applyFont="1" applyBorder="1" applyAlignment="1">
      <alignment horizontal="centerContinuous" wrapText="1"/>
    </xf>
    <xf numFmtId="0" fontId="8" fillId="0" borderId="0" xfId="0" applyFont="1" applyAlignment="1">
      <alignment horizontal="centerContinuous"/>
    </xf>
    <xf numFmtId="0" fontId="8" fillId="0" borderId="0" xfId="0" applyFont="1" applyAlignment="1">
      <alignment wrapText="1"/>
    </xf>
    <xf numFmtId="9" fontId="8" fillId="0" borderId="0" xfId="1" applyFont="1"/>
    <xf numFmtId="0" fontId="5" fillId="0" borderId="0" xfId="0" applyFont="1" applyAlignment="1">
      <alignment horizontal="left"/>
    </xf>
    <xf numFmtId="9" fontId="5" fillId="0" borderId="0" xfId="1" applyFont="1"/>
    <xf numFmtId="3" fontId="8" fillId="0" borderId="0" xfId="0" applyNumberFormat="1" applyFont="1" applyAlignment="1"/>
    <xf numFmtId="3" fontId="5" fillId="0" borderId="0" xfId="0" applyNumberFormat="1" applyFont="1" applyAlignment="1"/>
    <xf numFmtId="0" fontId="5" fillId="0" borderId="0" xfId="0" applyFont="1" applyBorder="1" applyAlignment="1">
      <alignment horizontal="left"/>
    </xf>
    <xf numFmtId="0" fontId="10" fillId="0" borderId="0" xfId="0" applyNumberFormat="1" applyFont="1" applyFill="1" applyBorder="1" applyAlignment="1" applyProtection="1">
      <alignment horizontal="right" wrapText="1"/>
    </xf>
    <xf numFmtId="0" fontId="5" fillId="0" borderId="0" xfId="0" applyFont="1" applyAlignment="1">
      <alignment horizontal="right" wrapText="1"/>
    </xf>
    <xf numFmtId="0" fontId="8" fillId="0" borderId="0" xfId="0" applyFont="1" applyBorder="1"/>
    <xf numFmtId="0" fontId="8" fillId="0" borderId="0" xfId="0" applyFont="1" applyBorder="1" applyAlignment="1">
      <alignment horizontal="centerContinuous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center"/>
    </xf>
    <xf numFmtId="3" fontId="8" fillId="0" borderId="0" xfId="0" applyNumberFormat="1" applyFont="1" applyBorder="1"/>
    <xf numFmtId="9" fontId="8" fillId="0" borderId="0" xfId="1" applyNumberFormat="1" applyFont="1" applyBorder="1"/>
    <xf numFmtId="0" fontId="11" fillId="0" borderId="1" xfId="0" applyFont="1" applyBorder="1" applyAlignment="1">
      <alignment horizontal="left" vertical="center"/>
    </xf>
    <xf numFmtId="3" fontId="5" fillId="0" borderId="1" xfId="0" applyNumberFormat="1" applyFont="1" applyFill="1" applyBorder="1"/>
    <xf numFmtId="9" fontId="5" fillId="0" borderId="1" xfId="1" applyNumberFormat="1" applyFont="1" applyBorder="1"/>
    <xf numFmtId="0" fontId="5" fillId="0" borderId="0" xfId="0" applyFont="1" applyBorder="1"/>
    <xf numFmtId="169" fontId="0" fillId="0" borderId="0" xfId="0" applyNumberFormat="1"/>
    <xf numFmtId="3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nagaich/Documents/Dropbox/Key%20Information%20on%20States/Data%20Files/Education/Data/Primary/SRC_Raw_09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School Facilities"/>
      <sheetName val="School Condition"/>
      <sheetName val="Enrolment"/>
      <sheetName val="Teacher"/>
    </sheetNames>
    <sheetDataSet>
      <sheetData sheetId="0"/>
      <sheetData sheetId="1">
        <row r="16">
          <cell r="J16" t="str">
            <v>Goverment Schools</v>
          </cell>
          <cell r="K16" t="str">
            <v>Primary Only</v>
          </cell>
          <cell r="L16" t="str">
            <v>Primary with Upper Primary</v>
          </cell>
          <cell r="M16" t="str">
            <v>Primary with upper Primary Sec/H.Sec</v>
          </cell>
          <cell r="N16" t="str">
            <v>Upper Primary Only</v>
          </cell>
          <cell r="O16" t="str">
            <v>Upper Primary with Sec./H.Sec</v>
          </cell>
          <cell r="P16" t="str">
            <v>No Response</v>
          </cell>
          <cell r="Q16" t="str">
            <v>Private Schools</v>
          </cell>
          <cell r="R16" t="str">
            <v>Primary Only</v>
          </cell>
          <cell r="S16" t="str">
            <v>Primary with Upper Primary</v>
          </cell>
          <cell r="T16" t="str">
            <v>Primary with upper Primary Sec/H.Sec</v>
          </cell>
          <cell r="U16" t="str">
            <v>Upper Primary Only</v>
          </cell>
          <cell r="V16" t="str">
            <v>Upper Primary with Sec./H.Sec</v>
          </cell>
          <cell r="W16" t="str">
            <v>No Response</v>
          </cell>
          <cell r="X16" t="str">
            <v>Rural Government</v>
          </cell>
          <cell r="Y16" t="str">
            <v>Primary Only</v>
          </cell>
          <cell r="Z16" t="str">
            <v>Primary with Upper Primary</v>
          </cell>
          <cell r="AA16" t="str">
            <v>Primary with upper Primary Sec/H.Sec</v>
          </cell>
          <cell r="AB16" t="str">
            <v>Upper Primary Only</v>
          </cell>
          <cell r="AC16" t="str">
            <v>Upper Primary with Sec./H.Sec</v>
          </cell>
          <cell r="AD16" t="str">
            <v>No Response</v>
          </cell>
          <cell r="AE16" t="str">
            <v>Rural Private</v>
          </cell>
          <cell r="AF16" t="str">
            <v>Primary Only</v>
          </cell>
          <cell r="AG16" t="str">
            <v>Primary with Upper Primary</v>
          </cell>
          <cell r="AH16" t="str">
            <v>Primary with upper Primary Sec/H.Sec</v>
          </cell>
          <cell r="AI16" t="str">
            <v>Upper Primary Only</v>
          </cell>
          <cell r="AJ16" t="str">
            <v>Upper Primary with Sec./H.Sec</v>
          </cell>
          <cell r="AK16" t="str">
            <v>Single-Classroom Schools</v>
          </cell>
          <cell r="AL16" t="str">
            <v>Primary Only</v>
          </cell>
          <cell r="AM16" t="str">
            <v>Primary with Upper Primary</v>
          </cell>
          <cell r="AN16" t="str">
            <v>Primary with upper Primary Sec/H.Sec</v>
          </cell>
          <cell r="AO16" t="str">
            <v>Upper Primary Only</v>
          </cell>
          <cell r="AP16" t="str">
            <v>Upper Primary with Sec./H.Sec</v>
          </cell>
          <cell r="AQ16" t="str">
            <v>Single-Teacher Schools</v>
          </cell>
          <cell r="AR16" t="str">
            <v>Primary Only</v>
          </cell>
          <cell r="AS16" t="str">
            <v>Primary with Upper Primary</v>
          </cell>
          <cell r="AT16" t="str">
            <v>Primary with upper Primary Sec/H.Sec</v>
          </cell>
          <cell r="AU16" t="str">
            <v>Upper Primary Only</v>
          </cell>
          <cell r="AV16" t="str">
            <v>Upper Primary with Sec./H.Sec</v>
          </cell>
          <cell r="AW16" t="str">
            <v>Total</v>
          </cell>
          <cell r="AX16" t="str">
            <v>Primary Only</v>
          </cell>
          <cell r="AY16" t="str">
            <v>Primary with Upper Primary</v>
          </cell>
          <cell r="AZ16" t="str">
            <v>Primary with upper Primary Sec/H.Sec</v>
          </cell>
          <cell r="BA16" t="str">
            <v>Upper Primary Only</v>
          </cell>
          <cell r="BB16" t="str">
            <v>Upper Primary with Sec./H.Sec</v>
          </cell>
          <cell r="BC16" t="str">
            <v>Total</v>
          </cell>
          <cell r="BD16" t="str">
            <v>Primary Only</v>
          </cell>
          <cell r="BE16" t="str">
            <v>Primary with Upper Primary</v>
          </cell>
          <cell r="BF16" t="str">
            <v>Primary with upper Primary Sec/H.Sec</v>
          </cell>
          <cell r="BG16" t="str">
            <v>Upper Primary Only</v>
          </cell>
          <cell r="BH16" t="str">
            <v>Upper Primary with Sec./H.Sec</v>
          </cell>
          <cell r="BI16" t="str">
            <v>Total</v>
          </cell>
          <cell r="BJ16" t="str">
            <v>Primary Only</v>
          </cell>
          <cell r="BK16" t="str">
            <v>Primary with Upper Primary</v>
          </cell>
          <cell r="BL16" t="str">
            <v>Primary with upper Primary Sec/H.Sec</v>
          </cell>
          <cell r="BM16" t="str">
            <v>Upper Primary Only</v>
          </cell>
          <cell r="BN16" t="str">
            <v>Upper Primary with Sec./H.Sec</v>
          </cell>
          <cell r="BO16" t="str">
            <v>Schools with Girls' Toilet</v>
          </cell>
          <cell r="BP16" t="str">
            <v>Primary Only</v>
          </cell>
          <cell r="BQ16" t="str">
            <v>Primary with Upper Primary</v>
          </cell>
          <cell r="BR16" t="str">
            <v>Primary with upper Primary Sec/H.Sec</v>
          </cell>
          <cell r="BS16" t="str">
            <v>Upper Primary Only</v>
          </cell>
          <cell r="BT16" t="str">
            <v>Upper Primary with Sec./H.Sec</v>
          </cell>
          <cell r="BU16" t="str">
            <v>Schools with Drinking Water</v>
          </cell>
          <cell r="BV16" t="str">
            <v>Primary Only</v>
          </cell>
          <cell r="BW16" t="str">
            <v>Primary with Upper Primary</v>
          </cell>
          <cell r="BX16" t="str">
            <v>Primary with upper Primary Sec/H.Sec</v>
          </cell>
          <cell r="BY16" t="str">
            <v>Upper Primary Only</v>
          </cell>
          <cell r="BZ16" t="str">
            <v>Upper Primary with Sec./H.Sec</v>
          </cell>
          <cell r="CA16" t="str">
            <v>Schools with Ramp, if needed</v>
          </cell>
          <cell r="CB16" t="str">
            <v>Primary Only</v>
          </cell>
          <cell r="CC16" t="str">
            <v>Primary with Upper Primary</v>
          </cell>
          <cell r="CD16" t="str">
            <v>Primary with upper Primary Sec/H.Sec</v>
          </cell>
          <cell r="CE16" t="str">
            <v>Upper Primary Only</v>
          </cell>
          <cell r="CF16" t="str">
            <v>Upper Primary with Sec./H.Sec</v>
          </cell>
          <cell r="CG16" t="str">
            <v>Total</v>
          </cell>
          <cell r="CH16" t="str">
            <v>Primary Only</v>
          </cell>
          <cell r="CI16" t="str">
            <v>Primary with Upper Primary</v>
          </cell>
          <cell r="CJ16" t="str">
            <v>Primary with upper Primary Sec/H.Sec</v>
          </cell>
          <cell r="CK16" t="str">
            <v>Upper Primary Only</v>
          </cell>
          <cell r="CL16" t="str">
            <v>Upper Primary with Sec./H.Sec</v>
          </cell>
          <cell r="CM16" t="str">
            <v>Schools with Enrolment &lt;=50</v>
          </cell>
          <cell r="CN16" t="str">
            <v>Primary Only</v>
          </cell>
          <cell r="CO16" t="str">
            <v>Primary with Upper Primary</v>
          </cell>
          <cell r="CP16" t="str">
            <v>Primary with upper Primary Sec/H.Sec</v>
          </cell>
          <cell r="CQ16" t="str">
            <v>Upper Primary Only</v>
          </cell>
          <cell r="CR16" t="str">
            <v>Upper Primary with Sec./H.Sec</v>
          </cell>
          <cell r="CS16" t="str">
            <v>Total</v>
          </cell>
          <cell r="CT16" t="str">
            <v>Primary Only</v>
          </cell>
          <cell r="CU16" t="str">
            <v>Primary with Upper Primary</v>
          </cell>
          <cell r="CV16" t="str">
            <v>Primary with upper Primary Sec/H.Sec</v>
          </cell>
          <cell r="CW16" t="str">
            <v>Upper Primary Only</v>
          </cell>
          <cell r="CX16" t="str">
            <v>Upper Primary with Sec./H.Sec</v>
          </cell>
          <cell r="CY16" t="str">
            <v>Total</v>
          </cell>
          <cell r="CZ16" t="str">
            <v>Primary Only</v>
          </cell>
          <cell r="DA16" t="str">
            <v>Primary with Upper Primary</v>
          </cell>
          <cell r="DB16" t="str">
            <v>Primary with upper Primary Sec/H.Sec</v>
          </cell>
          <cell r="DC16" t="str">
            <v>Upper Primary Only</v>
          </cell>
          <cell r="DD16" t="str">
            <v>Upper Primary with Sec./H.Sec</v>
          </cell>
          <cell r="DE16" t="str">
            <v>Schools Established Since 2001</v>
          </cell>
          <cell r="DF16" t="str">
            <v>Primary Only</v>
          </cell>
          <cell r="DG16" t="str">
            <v>Primary with Upper Primary</v>
          </cell>
          <cell r="DH16" t="str">
            <v>Primary with upper Primary Sec/H.Sec</v>
          </cell>
          <cell r="DI16" t="str">
            <v>Upper Primary Only</v>
          </cell>
          <cell r="DJ16" t="str">
            <v>Upper Primary with Sec./H.Sec</v>
          </cell>
          <cell r="DK16" t="str">
            <v>Schools with Kitchen-shed</v>
          </cell>
        </row>
        <row r="18">
          <cell r="C18" t="str">
            <v>A &amp; N Islands</v>
          </cell>
          <cell r="J18">
            <v>322</v>
          </cell>
          <cell r="K18">
            <v>50</v>
          </cell>
          <cell r="L18">
            <v>11</v>
          </cell>
          <cell r="M18">
            <v>11</v>
          </cell>
          <cell r="N18">
            <v>0</v>
          </cell>
          <cell r="O18">
            <v>0</v>
          </cell>
          <cell r="P18">
            <v>0</v>
          </cell>
          <cell r="Q18">
            <v>72</v>
          </cell>
          <cell r="R18">
            <v>169</v>
          </cell>
          <cell r="S18">
            <v>51</v>
          </cell>
          <cell r="T18">
            <v>53</v>
          </cell>
          <cell r="U18">
            <v>0</v>
          </cell>
          <cell r="V18">
            <v>14</v>
          </cell>
          <cell r="W18">
            <v>0</v>
          </cell>
          <cell r="X18">
            <v>287</v>
          </cell>
          <cell r="Y18">
            <v>32</v>
          </cell>
          <cell r="Z18">
            <v>7</v>
          </cell>
          <cell r="AA18">
            <v>4</v>
          </cell>
          <cell r="AB18">
            <v>0</v>
          </cell>
          <cell r="AC18">
            <v>0</v>
          </cell>
          <cell r="AD18">
            <v>0</v>
          </cell>
          <cell r="AE18">
            <v>43</v>
          </cell>
          <cell r="AF18">
            <v>10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10</v>
          </cell>
          <cell r="AL18">
            <v>16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16</v>
          </cell>
          <cell r="AR18">
            <v>1</v>
          </cell>
          <cell r="AS18">
            <v>0</v>
          </cell>
          <cell r="AT18">
            <v>1</v>
          </cell>
          <cell r="AU18">
            <v>0</v>
          </cell>
          <cell r="AV18">
            <v>0</v>
          </cell>
          <cell r="AW18">
            <v>2</v>
          </cell>
          <cell r="AX18">
            <v>86</v>
          </cell>
          <cell r="AY18">
            <v>33</v>
          </cell>
          <cell r="AZ18">
            <v>26</v>
          </cell>
          <cell r="BA18">
            <v>0</v>
          </cell>
          <cell r="BB18">
            <v>0</v>
          </cell>
          <cell r="BC18">
            <v>145</v>
          </cell>
          <cell r="BD18">
            <v>58</v>
          </cell>
          <cell r="BE18">
            <v>9</v>
          </cell>
          <cell r="BF18">
            <v>13</v>
          </cell>
          <cell r="BG18">
            <v>0</v>
          </cell>
          <cell r="BH18">
            <v>4</v>
          </cell>
          <cell r="BI18">
            <v>84</v>
          </cell>
          <cell r="BJ18">
            <v>136</v>
          </cell>
          <cell r="BK18">
            <v>24</v>
          </cell>
          <cell r="BL18">
            <v>20</v>
          </cell>
          <cell r="BM18">
            <v>0</v>
          </cell>
          <cell r="BN18">
            <v>1</v>
          </cell>
          <cell r="BO18">
            <v>181</v>
          </cell>
          <cell r="BP18">
            <v>204</v>
          </cell>
          <cell r="BQ18">
            <v>62</v>
          </cell>
          <cell r="BR18">
            <v>79</v>
          </cell>
          <cell r="BS18">
            <v>0</v>
          </cell>
          <cell r="BT18">
            <v>15</v>
          </cell>
          <cell r="BU18">
            <v>360</v>
          </cell>
          <cell r="BV18">
            <v>29</v>
          </cell>
          <cell r="BW18">
            <v>17</v>
          </cell>
          <cell r="BX18">
            <v>16</v>
          </cell>
          <cell r="BY18">
            <v>0</v>
          </cell>
          <cell r="BZ18">
            <v>6</v>
          </cell>
          <cell r="CA18">
            <v>68</v>
          </cell>
          <cell r="CB18">
            <v>38</v>
          </cell>
          <cell r="CC18">
            <v>3</v>
          </cell>
          <cell r="CD18">
            <v>1</v>
          </cell>
          <cell r="CE18">
            <v>0</v>
          </cell>
          <cell r="CF18">
            <v>0</v>
          </cell>
          <cell r="CG18">
            <v>42</v>
          </cell>
          <cell r="CH18">
            <v>163</v>
          </cell>
          <cell r="CI18">
            <v>5</v>
          </cell>
          <cell r="CJ18">
            <v>4</v>
          </cell>
          <cell r="CK18">
            <v>0</v>
          </cell>
          <cell r="CL18">
            <v>3</v>
          </cell>
          <cell r="CM18">
            <v>175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85</v>
          </cell>
          <cell r="CU18">
            <v>18</v>
          </cell>
          <cell r="CV18">
            <v>6</v>
          </cell>
          <cell r="CW18">
            <v>0</v>
          </cell>
          <cell r="CX18">
            <v>1</v>
          </cell>
          <cell r="CY18">
            <v>110</v>
          </cell>
          <cell r="CZ18">
            <v>33</v>
          </cell>
          <cell r="DA18">
            <v>7</v>
          </cell>
          <cell r="DB18">
            <v>2</v>
          </cell>
          <cell r="DC18">
            <v>0</v>
          </cell>
          <cell r="DD18">
            <v>1</v>
          </cell>
          <cell r="DE18">
            <v>43</v>
          </cell>
          <cell r="DF18">
            <v>19.670000000000002</v>
          </cell>
          <cell r="DG18">
            <v>27.27</v>
          </cell>
          <cell r="DH18">
            <v>27.14</v>
          </cell>
          <cell r="DI18">
            <v>0</v>
          </cell>
          <cell r="DJ18">
            <v>50</v>
          </cell>
          <cell r="DK18">
            <v>24.07</v>
          </cell>
        </row>
        <row r="19">
          <cell r="C19" t="str">
            <v>ANDHRA PRADESH</v>
          </cell>
          <cell r="J19">
            <v>79813</v>
          </cell>
          <cell r="K19">
            <v>8946</v>
          </cell>
          <cell r="L19">
            <v>6272</v>
          </cell>
          <cell r="M19">
            <v>685</v>
          </cell>
          <cell r="N19">
            <v>0</v>
          </cell>
          <cell r="O19">
            <v>7082</v>
          </cell>
          <cell r="P19">
            <v>0</v>
          </cell>
          <cell r="Q19">
            <v>22985</v>
          </cell>
          <cell r="R19">
            <v>55155</v>
          </cell>
          <cell r="S19">
            <v>8922</v>
          </cell>
          <cell r="T19">
            <v>531</v>
          </cell>
          <cell r="U19">
            <v>0</v>
          </cell>
          <cell r="V19">
            <v>8593</v>
          </cell>
          <cell r="W19">
            <v>0</v>
          </cell>
          <cell r="X19">
            <v>73201</v>
          </cell>
          <cell r="Y19">
            <v>4551</v>
          </cell>
          <cell r="Z19">
            <v>3668</v>
          </cell>
          <cell r="AA19">
            <v>329</v>
          </cell>
          <cell r="AB19">
            <v>0</v>
          </cell>
          <cell r="AC19">
            <v>2994</v>
          </cell>
          <cell r="AD19">
            <v>0</v>
          </cell>
          <cell r="AE19">
            <v>11542</v>
          </cell>
          <cell r="AF19">
            <v>23409</v>
          </cell>
          <cell r="AG19">
            <v>292</v>
          </cell>
          <cell r="AH19">
            <v>24</v>
          </cell>
          <cell r="AI19">
            <v>0</v>
          </cell>
          <cell r="AJ19">
            <v>134</v>
          </cell>
          <cell r="AK19">
            <v>23859</v>
          </cell>
          <cell r="AL19">
            <v>13599</v>
          </cell>
          <cell r="AM19">
            <v>260</v>
          </cell>
          <cell r="AN19">
            <v>13</v>
          </cell>
          <cell r="AO19">
            <v>0</v>
          </cell>
          <cell r="AP19">
            <v>228</v>
          </cell>
          <cell r="AQ19">
            <v>14100</v>
          </cell>
          <cell r="AR19">
            <v>2823</v>
          </cell>
          <cell r="AS19">
            <v>662</v>
          </cell>
          <cell r="AT19">
            <v>82</v>
          </cell>
          <cell r="AU19">
            <v>0</v>
          </cell>
          <cell r="AV19">
            <v>592</v>
          </cell>
          <cell r="AW19">
            <v>4159</v>
          </cell>
          <cell r="AX19">
            <v>2754</v>
          </cell>
          <cell r="AY19">
            <v>1573</v>
          </cell>
          <cell r="AZ19">
            <v>153</v>
          </cell>
          <cell r="BA19">
            <v>0</v>
          </cell>
          <cell r="BB19">
            <v>156</v>
          </cell>
          <cell r="BC19">
            <v>4636</v>
          </cell>
          <cell r="BD19">
            <v>37833</v>
          </cell>
          <cell r="BE19">
            <v>10099</v>
          </cell>
          <cell r="BF19">
            <v>709</v>
          </cell>
          <cell r="BG19">
            <v>0</v>
          </cell>
          <cell r="BH19">
            <v>9267</v>
          </cell>
          <cell r="BI19">
            <v>57908</v>
          </cell>
          <cell r="BJ19">
            <v>25236</v>
          </cell>
          <cell r="BK19">
            <v>9050</v>
          </cell>
          <cell r="BL19">
            <v>743</v>
          </cell>
          <cell r="BM19">
            <v>0</v>
          </cell>
          <cell r="BN19">
            <v>10487</v>
          </cell>
          <cell r="BO19">
            <v>45516</v>
          </cell>
          <cell r="BP19">
            <v>61868</v>
          </cell>
          <cell r="BQ19">
            <v>15001</v>
          </cell>
          <cell r="BR19">
            <v>1335</v>
          </cell>
          <cell r="BS19">
            <v>0</v>
          </cell>
          <cell r="BT19">
            <v>16198</v>
          </cell>
          <cell r="BU19">
            <v>94402</v>
          </cell>
          <cell r="BV19">
            <v>8145</v>
          </cell>
          <cell r="BW19">
            <v>2995</v>
          </cell>
          <cell r="BX19">
            <v>229</v>
          </cell>
          <cell r="BY19">
            <v>0</v>
          </cell>
          <cell r="BZ19">
            <v>3226</v>
          </cell>
          <cell r="CA19">
            <v>14595</v>
          </cell>
          <cell r="CB19">
            <v>15955</v>
          </cell>
          <cell r="CC19">
            <v>1573</v>
          </cell>
          <cell r="CD19">
            <v>103</v>
          </cell>
          <cell r="CE19">
            <v>0</v>
          </cell>
          <cell r="CF19">
            <v>1786</v>
          </cell>
          <cell r="CG19">
            <v>19417</v>
          </cell>
          <cell r="CH19">
            <v>41209</v>
          </cell>
          <cell r="CI19">
            <v>1409</v>
          </cell>
          <cell r="CJ19">
            <v>60</v>
          </cell>
          <cell r="CK19">
            <v>0</v>
          </cell>
          <cell r="CL19">
            <v>1166</v>
          </cell>
          <cell r="CM19">
            <v>43844</v>
          </cell>
          <cell r="CN19">
            <v>552</v>
          </cell>
          <cell r="CO19">
            <v>179</v>
          </cell>
          <cell r="CP19">
            <v>19</v>
          </cell>
          <cell r="CQ19">
            <v>0</v>
          </cell>
          <cell r="CR19">
            <v>180</v>
          </cell>
          <cell r="CS19">
            <v>930</v>
          </cell>
          <cell r="CT19">
            <v>23868</v>
          </cell>
          <cell r="CU19">
            <v>6697</v>
          </cell>
          <cell r="CV19">
            <v>776</v>
          </cell>
          <cell r="CW19">
            <v>0</v>
          </cell>
          <cell r="CX19">
            <v>8017</v>
          </cell>
          <cell r="CY19">
            <v>39358</v>
          </cell>
          <cell r="CZ19">
            <v>12355</v>
          </cell>
          <cell r="DA19">
            <v>4757</v>
          </cell>
          <cell r="DB19">
            <v>472</v>
          </cell>
          <cell r="DC19">
            <v>0</v>
          </cell>
          <cell r="DD19">
            <v>5364</v>
          </cell>
          <cell r="DE19">
            <v>22948</v>
          </cell>
          <cell r="DF19">
            <v>31.77</v>
          </cell>
          <cell r="DG19">
            <v>62.63</v>
          </cell>
          <cell r="DH19">
            <v>72.55</v>
          </cell>
          <cell r="DI19">
            <v>0</v>
          </cell>
          <cell r="DJ19">
            <v>8.85</v>
          </cell>
          <cell r="DK19">
            <v>32.840000000000003</v>
          </cell>
        </row>
        <row r="20">
          <cell r="C20" t="str">
            <v>ARUNACHAL PRADESH</v>
          </cell>
          <cell r="J20">
            <v>4342</v>
          </cell>
          <cell r="K20">
            <v>107</v>
          </cell>
          <cell r="L20">
            <v>132</v>
          </cell>
          <cell r="M20">
            <v>55</v>
          </cell>
          <cell r="N20">
            <v>1</v>
          </cell>
          <cell r="O20">
            <v>5</v>
          </cell>
          <cell r="P20">
            <v>0</v>
          </cell>
          <cell r="Q20">
            <v>300</v>
          </cell>
          <cell r="R20">
            <v>3268</v>
          </cell>
          <cell r="S20">
            <v>683</v>
          </cell>
          <cell r="T20">
            <v>123</v>
          </cell>
          <cell r="U20">
            <v>22</v>
          </cell>
          <cell r="V20">
            <v>39</v>
          </cell>
          <cell r="W20">
            <v>0</v>
          </cell>
          <cell r="X20">
            <v>4135</v>
          </cell>
          <cell r="Y20">
            <v>78</v>
          </cell>
          <cell r="Z20">
            <v>73</v>
          </cell>
          <cell r="AA20">
            <v>29</v>
          </cell>
          <cell r="AB20">
            <v>1</v>
          </cell>
          <cell r="AC20">
            <v>4</v>
          </cell>
          <cell r="AD20">
            <v>0</v>
          </cell>
          <cell r="AE20">
            <v>185</v>
          </cell>
          <cell r="AF20">
            <v>1527</v>
          </cell>
          <cell r="AG20">
            <v>5</v>
          </cell>
          <cell r="AH20">
            <v>0</v>
          </cell>
          <cell r="AI20">
            <v>2</v>
          </cell>
          <cell r="AJ20">
            <v>2</v>
          </cell>
          <cell r="AK20">
            <v>1536</v>
          </cell>
          <cell r="AL20">
            <v>2267</v>
          </cell>
          <cell r="AM20">
            <v>16</v>
          </cell>
          <cell r="AN20">
            <v>2</v>
          </cell>
          <cell r="AO20">
            <v>0</v>
          </cell>
          <cell r="AP20">
            <v>1</v>
          </cell>
          <cell r="AQ20">
            <v>2286</v>
          </cell>
          <cell r="AR20">
            <v>42</v>
          </cell>
          <cell r="AS20">
            <v>36</v>
          </cell>
          <cell r="AT20">
            <v>7</v>
          </cell>
          <cell r="AU20">
            <v>2</v>
          </cell>
          <cell r="AV20">
            <v>1</v>
          </cell>
          <cell r="AW20">
            <v>88</v>
          </cell>
          <cell r="AX20">
            <v>1951</v>
          </cell>
          <cell r="AY20">
            <v>357</v>
          </cell>
          <cell r="AZ20">
            <v>54</v>
          </cell>
          <cell r="BA20">
            <v>0</v>
          </cell>
          <cell r="BB20">
            <v>0</v>
          </cell>
          <cell r="BC20">
            <v>2362</v>
          </cell>
          <cell r="BD20">
            <v>654</v>
          </cell>
          <cell r="BE20">
            <v>383</v>
          </cell>
          <cell r="BF20">
            <v>88</v>
          </cell>
          <cell r="BG20">
            <v>9</v>
          </cell>
          <cell r="BH20">
            <v>27</v>
          </cell>
          <cell r="BI20">
            <v>1161</v>
          </cell>
          <cell r="BJ20">
            <v>596</v>
          </cell>
          <cell r="BK20">
            <v>381</v>
          </cell>
          <cell r="BL20">
            <v>92</v>
          </cell>
          <cell r="BM20">
            <v>10</v>
          </cell>
          <cell r="BN20">
            <v>35</v>
          </cell>
          <cell r="BO20">
            <v>1114</v>
          </cell>
          <cell r="BP20">
            <v>2851</v>
          </cell>
          <cell r="BQ20">
            <v>836</v>
          </cell>
          <cell r="BR20">
            <v>196</v>
          </cell>
          <cell r="BS20">
            <v>25</v>
          </cell>
          <cell r="BT20">
            <v>56</v>
          </cell>
          <cell r="BU20">
            <v>3964</v>
          </cell>
          <cell r="BV20">
            <v>76</v>
          </cell>
          <cell r="BW20">
            <v>56</v>
          </cell>
          <cell r="BX20">
            <v>18</v>
          </cell>
          <cell r="BY20">
            <v>0</v>
          </cell>
          <cell r="BZ20">
            <v>3</v>
          </cell>
          <cell r="CA20">
            <v>153</v>
          </cell>
          <cell r="CB20">
            <v>510</v>
          </cell>
          <cell r="CC20">
            <v>212</v>
          </cell>
          <cell r="CD20">
            <v>26</v>
          </cell>
          <cell r="CE20">
            <v>3</v>
          </cell>
          <cell r="CF20">
            <v>9</v>
          </cell>
          <cell r="CG20">
            <v>760</v>
          </cell>
          <cell r="CH20">
            <v>2842</v>
          </cell>
          <cell r="CI20">
            <v>113</v>
          </cell>
          <cell r="CJ20">
            <v>2</v>
          </cell>
          <cell r="CK20">
            <v>5</v>
          </cell>
          <cell r="CL20">
            <v>9</v>
          </cell>
          <cell r="CM20">
            <v>2972</v>
          </cell>
          <cell r="CN20">
            <v>23</v>
          </cell>
          <cell r="CO20">
            <v>10</v>
          </cell>
          <cell r="CP20">
            <v>9</v>
          </cell>
          <cell r="CQ20">
            <v>0</v>
          </cell>
          <cell r="CR20">
            <v>0</v>
          </cell>
          <cell r="CS20">
            <v>42</v>
          </cell>
          <cell r="CT20">
            <v>2683</v>
          </cell>
          <cell r="CU20">
            <v>269</v>
          </cell>
          <cell r="CV20">
            <v>40</v>
          </cell>
          <cell r="CW20">
            <v>23</v>
          </cell>
          <cell r="CX20">
            <v>9</v>
          </cell>
          <cell r="CY20">
            <v>3024</v>
          </cell>
          <cell r="CZ20">
            <v>2468</v>
          </cell>
          <cell r="DA20">
            <v>164</v>
          </cell>
          <cell r="DB20">
            <v>17</v>
          </cell>
          <cell r="DC20">
            <v>22</v>
          </cell>
          <cell r="DD20">
            <v>5</v>
          </cell>
          <cell r="DE20">
            <v>2676</v>
          </cell>
          <cell r="DF20">
            <v>27.81</v>
          </cell>
          <cell r="DG20">
            <v>57.77</v>
          </cell>
          <cell r="DH20">
            <v>53.57</v>
          </cell>
          <cell r="DI20">
            <v>56</v>
          </cell>
          <cell r="DJ20">
            <v>37.74</v>
          </cell>
          <cell r="DK20">
            <v>34.340000000000003</v>
          </cell>
        </row>
        <row r="21">
          <cell r="C21" t="str">
            <v>ASSAM</v>
          </cell>
          <cell r="J21">
            <v>44518</v>
          </cell>
          <cell r="K21">
            <v>1949</v>
          </cell>
          <cell r="L21">
            <v>468</v>
          </cell>
          <cell r="M21">
            <v>775</v>
          </cell>
          <cell r="N21">
            <v>5246</v>
          </cell>
          <cell r="O21">
            <v>382</v>
          </cell>
          <cell r="P21">
            <v>0</v>
          </cell>
          <cell r="Q21">
            <v>8820</v>
          </cell>
          <cell r="R21">
            <v>35447</v>
          </cell>
          <cell r="S21">
            <v>915</v>
          </cell>
          <cell r="T21">
            <v>36</v>
          </cell>
          <cell r="U21">
            <v>4582</v>
          </cell>
          <cell r="V21">
            <v>1268</v>
          </cell>
          <cell r="W21">
            <v>0</v>
          </cell>
          <cell r="X21">
            <v>42248</v>
          </cell>
          <cell r="Y21">
            <v>1828</v>
          </cell>
          <cell r="Z21">
            <v>429</v>
          </cell>
          <cell r="AA21">
            <v>590</v>
          </cell>
          <cell r="AB21">
            <v>5098</v>
          </cell>
          <cell r="AC21">
            <v>348</v>
          </cell>
          <cell r="AD21">
            <v>0</v>
          </cell>
          <cell r="AE21">
            <v>8293</v>
          </cell>
          <cell r="AF21">
            <v>10719</v>
          </cell>
          <cell r="AG21">
            <v>58</v>
          </cell>
          <cell r="AH21">
            <v>22</v>
          </cell>
          <cell r="AI21">
            <v>681</v>
          </cell>
          <cell r="AJ21">
            <v>30</v>
          </cell>
          <cell r="AK21">
            <v>11510</v>
          </cell>
          <cell r="AL21">
            <v>6388</v>
          </cell>
          <cell r="AM21">
            <v>22</v>
          </cell>
          <cell r="AN21">
            <v>13</v>
          </cell>
          <cell r="AO21">
            <v>21</v>
          </cell>
          <cell r="AP21">
            <v>24</v>
          </cell>
          <cell r="AQ21">
            <v>6468</v>
          </cell>
          <cell r="AR21">
            <v>5575</v>
          </cell>
          <cell r="AS21">
            <v>154</v>
          </cell>
          <cell r="AT21">
            <v>50</v>
          </cell>
          <cell r="AU21">
            <v>1703</v>
          </cell>
          <cell r="AV21">
            <v>263</v>
          </cell>
          <cell r="AW21">
            <v>7745</v>
          </cell>
          <cell r="AX21">
            <v>29586</v>
          </cell>
          <cell r="AY21">
            <v>1119</v>
          </cell>
          <cell r="AZ21">
            <v>691</v>
          </cell>
          <cell r="BA21">
            <v>22</v>
          </cell>
          <cell r="BB21">
            <v>2</v>
          </cell>
          <cell r="BC21">
            <v>31420</v>
          </cell>
          <cell r="BD21">
            <v>13393</v>
          </cell>
          <cell r="BE21">
            <v>718</v>
          </cell>
          <cell r="BF21">
            <v>397</v>
          </cell>
          <cell r="BG21">
            <v>3280</v>
          </cell>
          <cell r="BH21">
            <v>858</v>
          </cell>
          <cell r="BI21">
            <v>18646</v>
          </cell>
          <cell r="BJ21">
            <v>10758</v>
          </cell>
          <cell r="BK21">
            <v>662</v>
          </cell>
          <cell r="BL21">
            <v>350</v>
          </cell>
          <cell r="BM21">
            <v>3376</v>
          </cell>
          <cell r="BN21">
            <v>868</v>
          </cell>
          <cell r="BO21">
            <v>16014</v>
          </cell>
          <cell r="BP21">
            <v>31860</v>
          </cell>
          <cell r="BQ21">
            <v>1294</v>
          </cell>
          <cell r="BR21">
            <v>750</v>
          </cell>
          <cell r="BS21">
            <v>7671</v>
          </cell>
          <cell r="BT21">
            <v>1805</v>
          </cell>
          <cell r="BU21">
            <v>43380</v>
          </cell>
          <cell r="BV21">
            <v>18395</v>
          </cell>
          <cell r="BW21">
            <v>714</v>
          </cell>
          <cell r="BX21">
            <v>52</v>
          </cell>
          <cell r="BY21">
            <v>3382</v>
          </cell>
          <cell r="BZ21">
            <v>207</v>
          </cell>
          <cell r="CA21">
            <v>22750</v>
          </cell>
          <cell r="CB21">
            <v>13285</v>
          </cell>
          <cell r="CC21">
            <v>238</v>
          </cell>
          <cell r="CD21">
            <v>38</v>
          </cell>
          <cell r="CE21">
            <v>3286</v>
          </cell>
          <cell r="CF21">
            <v>332</v>
          </cell>
          <cell r="CG21">
            <v>17179</v>
          </cell>
          <cell r="CH21">
            <v>16806</v>
          </cell>
          <cell r="CI21">
            <v>175</v>
          </cell>
          <cell r="CJ21">
            <v>63</v>
          </cell>
          <cell r="CK21">
            <v>1367</v>
          </cell>
          <cell r="CL21">
            <v>87</v>
          </cell>
          <cell r="CM21">
            <v>18498</v>
          </cell>
          <cell r="CN21">
            <v>1279</v>
          </cell>
          <cell r="CO21">
            <v>17</v>
          </cell>
          <cell r="CP21">
            <v>34</v>
          </cell>
          <cell r="CQ21">
            <v>28</v>
          </cell>
          <cell r="CR21">
            <v>60</v>
          </cell>
          <cell r="CS21">
            <v>1418</v>
          </cell>
          <cell r="CT21">
            <v>6156</v>
          </cell>
          <cell r="CU21">
            <v>454</v>
          </cell>
          <cell r="CV21">
            <v>590</v>
          </cell>
          <cell r="CW21">
            <v>1403</v>
          </cell>
          <cell r="CX21">
            <v>155</v>
          </cell>
          <cell r="CY21">
            <v>8758</v>
          </cell>
          <cell r="CZ21">
            <v>5485</v>
          </cell>
          <cell r="DA21">
            <v>312</v>
          </cell>
          <cell r="DB21">
            <v>278</v>
          </cell>
          <cell r="DC21">
            <v>205</v>
          </cell>
          <cell r="DD21">
            <v>41</v>
          </cell>
          <cell r="DE21">
            <v>6321</v>
          </cell>
          <cell r="DF21">
            <v>61.74</v>
          </cell>
          <cell r="DG21">
            <v>65.23</v>
          </cell>
          <cell r="DH21">
            <v>8.06</v>
          </cell>
          <cell r="DI21">
            <v>1.92</v>
          </cell>
          <cell r="DJ21">
            <v>4.74</v>
          </cell>
          <cell r="DK21">
            <v>47.81</v>
          </cell>
        </row>
        <row r="22">
          <cell r="C22" t="str">
            <v>BIHAR</v>
          </cell>
          <cell r="J22">
            <v>67642</v>
          </cell>
          <cell r="K22">
            <v>2</v>
          </cell>
          <cell r="L22">
            <v>6</v>
          </cell>
          <cell r="M22">
            <v>5</v>
          </cell>
          <cell r="N22">
            <v>1</v>
          </cell>
          <cell r="O22">
            <v>0</v>
          </cell>
          <cell r="P22">
            <v>0</v>
          </cell>
          <cell r="Q22">
            <v>14</v>
          </cell>
          <cell r="R22">
            <v>41462</v>
          </cell>
          <cell r="S22">
            <v>21755</v>
          </cell>
          <cell r="T22">
            <v>472</v>
          </cell>
          <cell r="U22">
            <v>163</v>
          </cell>
          <cell r="V22">
            <v>61</v>
          </cell>
          <cell r="W22">
            <v>1</v>
          </cell>
          <cell r="X22">
            <v>63914</v>
          </cell>
          <cell r="Y22">
            <v>2</v>
          </cell>
          <cell r="Z22">
            <v>3</v>
          </cell>
          <cell r="AA22">
            <v>0</v>
          </cell>
          <cell r="AB22">
            <v>1</v>
          </cell>
          <cell r="AC22">
            <v>0</v>
          </cell>
          <cell r="AD22">
            <v>0</v>
          </cell>
          <cell r="AE22">
            <v>6</v>
          </cell>
          <cell r="AF22">
            <v>2757</v>
          </cell>
          <cell r="AG22">
            <v>531</v>
          </cell>
          <cell r="AH22">
            <v>7</v>
          </cell>
          <cell r="AI22">
            <v>1</v>
          </cell>
          <cell r="AJ22">
            <v>2</v>
          </cell>
          <cell r="AK22">
            <v>3298</v>
          </cell>
          <cell r="AL22">
            <v>3169</v>
          </cell>
          <cell r="AM22">
            <v>430</v>
          </cell>
          <cell r="AN22">
            <v>63</v>
          </cell>
          <cell r="AO22">
            <v>10</v>
          </cell>
          <cell r="AP22">
            <v>8</v>
          </cell>
          <cell r="AQ22">
            <v>3680</v>
          </cell>
          <cell r="AR22">
            <v>18743</v>
          </cell>
          <cell r="AS22">
            <v>17119</v>
          </cell>
          <cell r="AT22">
            <v>217</v>
          </cell>
          <cell r="AU22">
            <v>119</v>
          </cell>
          <cell r="AV22">
            <v>19</v>
          </cell>
          <cell r="AW22">
            <v>36217</v>
          </cell>
          <cell r="AX22">
            <v>1785</v>
          </cell>
          <cell r="AY22">
            <v>1611</v>
          </cell>
          <cell r="AZ22">
            <v>12</v>
          </cell>
          <cell r="BA22">
            <v>1</v>
          </cell>
          <cell r="BB22">
            <v>1</v>
          </cell>
          <cell r="BC22">
            <v>3410</v>
          </cell>
          <cell r="BD22">
            <v>14965</v>
          </cell>
          <cell r="BE22">
            <v>9525</v>
          </cell>
          <cell r="BF22">
            <v>240</v>
          </cell>
          <cell r="BG22">
            <v>65</v>
          </cell>
          <cell r="BH22">
            <v>30</v>
          </cell>
          <cell r="BI22">
            <v>24825</v>
          </cell>
          <cell r="BJ22">
            <v>9338</v>
          </cell>
          <cell r="BK22">
            <v>8252</v>
          </cell>
          <cell r="BL22">
            <v>158</v>
          </cell>
          <cell r="BM22">
            <v>51</v>
          </cell>
          <cell r="BN22">
            <v>22</v>
          </cell>
          <cell r="BO22">
            <v>17821</v>
          </cell>
          <cell r="BP22">
            <v>39066</v>
          </cell>
          <cell r="BQ22">
            <v>22816</v>
          </cell>
          <cell r="BR22">
            <v>524</v>
          </cell>
          <cell r="BS22">
            <v>171</v>
          </cell>
          <cell r="BT22">
            <v>72</v>
          </cell>
          <cell r="BU22">
            <v>62649</v>
          </cell>
          <cell r="BV22">
            <v>12747</v>
          </cell>
          <cell r="BW22">
            <v>13198</v>
          </cell>
          <cell r="BX22">
            <v>118</v>
          </cell>
          <cell r="BY22">
            <v>109</v>
          </cell>
          <cell r="BZ22">
            <v>15</v>
          </cell>
          <cell r="CA22">
            <v>26187</v>
          </cell>
          <cell r="CB22">
            <v>8651</v>
          </cell>
          <cell r="CC22">
            <v>4086</v>
          </cell>
          <cell r="CD22">
            <v>337</v>
          </cell>
          <cell r="CE22">
            <v>40</v>
          </cell>
          <cell r="CF22">
            <v>33</v>
          </cell>
          <cell r="CG22">
            <v>13146</v>
          </cell>
          <cell r="CH22">
            <v>1958</v>
          </cell>
          <cell r="CI22">
            <v>327</v>
          </cell>
          <cell r="CJ22">
            <v>20</v>
          </cell>
          <cell r="CK22">
            <v>4</v>
          </cell>
          <cell r="CL22">
            <v>21</v>
          </cell>
          <cell r="CM22">
            <v>2352</v>
          </cell>
          <cell r="CN22">
            <v>5852</v>
          </cell>
          <cell r="CO22">
            <v>4037</v>
          </cell>
          <cell r="CP22">
            <v>91</v>
          </cell>
          <cell r="CQ22">
            <v>28</v>
          </cell>
          <cell r="CR22">
            <v>10</v>
          </cell>
          <cell r="CS22">
            <v>10018</v>
          </cell>
          <cell r="CT22">
            <v>19252</v>
          </cell>
          <cell r="CU22">
            <v>848</v>
          </cell>
          <cell r="CV22">
            <v>24</v>
          </cell>
          <cell r="CW22">
            <v>3</v>
          </cell>
          <cell r="CX22">
            <v>2</v>
          </cell>
          <cell r="CY22">
            <v>20129</v>
          </cell>
          <cell r="CZ22">
            <v>16146</v>
          </cell>
          <cell r="DA22">
            <v>471</v>
          </cell>
          <cell r="DB22">
            <v>18</v>
          </cell>
          <cell r="DC22">
            <v>2</v>
          </cell>
          <cell r="DD22">
            <v>0</v>
          </cell>
          <cell r="DE22">
            <v>16637</v>
          </cell>
          <cell r="DF22">
            <v>11.07</v>
          </cell>
          <cell r="DG22">
            <v>21.5</v>
          </cell>
          <cell r="DH22">
            <v>19.47</v>
          </cell>
          <cell r="DI22">
            <v>14.2</v>
          </cell>
          <cell r="DJ22">
            <v>20.55</v>
          </cell>
          <cell r="DK22">
            <v>14.73</v>
          </cell>
        </row>
        <row r="23">
          <cell r="C23" t="str">
            <v>CHANDIGARH</v>
          </cell>
          <cell r="J23">
            <v>112</v>
          </cell>
          <cell r="K23">
            <v>3</v>
          </cell>
          <cell r="L23">
            <v>11</v>
          </cell>
          <cell r="M23">
            <v>48</v>
          </cell>
          <cell r="N23">
            <v>0</v>
          </cell>
          <cell r="O23">
            <v>2</v>
          </cell>
          <cell r="P23">
            <v>0</v>
          </cell>
          <cell r="Q23">
            <v>64</v>
          </cell>
          <cell r="R23">
            <v>5</v>
          </cell>
          <cell r="S23">
            <v>5</v>
          </cell>
          <cell r="T23">
            <v>18</v>
          </cell>
          <cell r="U23">
            <v>0</v>
          </cell>
          <cell r="V23">
            <v>0</v>
          </cell>
          <cell r="W23">
            <v>0</v>
          </cell>
          <cell r="X23">
            <v>28</v>
          </cell>
          <cell r="Y23">
            <v>0</v>
          </cell>
          <cell r="Z23">
            <v>1</v>
          </cell>
          <cell r="AA23">
            <v>2</v>
          </cell>
          <cell r="AB23">
            <v>0</v>
          </cell>
          <cell r="AC23">
            <v>0</v>
          </cell>
          <cell r="AD23">
            <v>0</v>
          </cell>
          <cell r="AE23">
            <v>3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6</v>
          </cell>
          <cell r="AS23">
            <v>8</v>
          </cell>
          <cell r="AT23">
            <v>18</v>
          </cell>
          <cell r="AU23">
            <v>0</v>
          </cell>
          <cell r="AV23">
            <v>0</v>
          </cell>
          <cell r="AW23">
            <v>32</v>
          </cell>
          <cell r="AX23">
            <v>15</v>
          </cell>
          <cell r="AY23">
            <v>21</v>
          </cell>
          <cell r="AZ23">
            <v>123</v>
          </cell>
          <cell r="BA23">
            <v>0</v>
          </cell>
          <cell r="BB23">
            <v>0</v>
          </cell>
          <cell r="BC23">
            <v>159</v>
          </cell>
          <cell r="BD23">
            <v>4</v>
          </cell>
          <cell r="BE23">
            <v>1</v>
          </cell>
          <cell r="BF23">
            <v>5</v>
          </cell>
          <cell r="BG23">
            <v>0</v>
          </cell>
          <cell r="BH23">
            <v>0</v>
          </cell>
          <cell r="BI23">
            <v>10</v>
          </cell>
          <cell r="BJ23">
            <v>7</v>
          </cell>
          <cell r="BK23">
            <v>2</v>
          </cell>
          <cell r="BL23">
            <v>5</v>
          </cell>
          <cell r="BM23">
            <v>0</v>
          </cell>
          <cell r="BN23">
            <v>0</v>
          </cell>
          <cell r="BO23">
            <v>14</v>
          </cell>
          <cell r="BP23">
            <v>17</v>
          </cell>
          <cell r="BQ23">
            <v>22</v>
          </cell>
          <cell r="BR23">
            <v>133</v>
          </cell>
          <cell r="BS23">
            <v>0</v>
          </cell>
          <cell r="BT23">
            <v>4</v>
          </cell>
          <cell r="BU23">
            <v>176</v>
          </cell>
          <cell r="BV23">
            <v>4</v>
          </cell>
          <cell r="BW23">
            <v>9</v>
          </cell>
          <cell r="BX23">
            <v>62</v>
          </cell>
          <cell r="BY23">
            <v>0</v>
          </cell>
          <cell r="BZ23">
            <v>1</v>
          </cell>
          <cell r="CA23">
            <v>76</v>
          </cell>
          <cell r="CB23">
            <v>1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1</v>
          </cell>
          <cell r="CH23">
            <v>0</v>
          </cell>
          <cell r="CI23">
            <v>0</v>
          </cell>
          <cell r="CJ23">
            <v>1</v>
          </cell>
          <cell r="CK23">
            <v>0</v>
          </cell>
          <cell r="CL23">
            <v>1</v>
          </cell>
          <cell r="CM23">
            <v>2</v>
          </cell>
          <cell r="CN23">
            <v>0</v>
          </cell>
          <cell r="CO23">
            <v>0</v>
          </cell>
          <cell r="CP23">
            <v>1</v>
          </cell>
          <cell r="CQ23">
            <v>0</v>
          </cell>
          <cell r="CR23">
            <v>0</v>
          </cell>
          <cell r="CS23">
            <v>1</v>
          </cell>
          <cell r="CT23">
            <v>5</v>
          </cell>
          <cell r="CU23">
            <v>7</v>
          </cell>
          <cell r="CV23">
            <v>14</v>
          </cell>
          <cell r="CW23">
            <v>0</v>
          </cell>
          <cell r="CX23">
            <v>1</v>
          </cell>
          <cell r="CY23">
            <v>27</v>
          </cell>
          <cell r="CZ23">
            <v>3</v>
          </cell>
          <cell r="DA23">
            <v>6</v>
          </cell>
          <cell r="DB23">
            <v>10</v>
          </cell>
          <cell r="DC23">
            <v>0</v>
          </cell>
          <cell r="DD23">
            <v>1</v>
          </cell>
          <cell r="DE23">
            <v>20</v>
          </cell>
          <cell r="DF23">
            <v>14.29</v>
          </cell>
          <cell r="DG23">
            <v>36.36</v>
          </cell>
          <cell r="DH23">
            <v>24.18</v>
          </cell>
          <cell r="DI23">
            <v>0</v>
          </cell>
          <cell r="DJ23">
            <v>66.67</v>
          </cell>
          <cell r="DK23">
            <v>25.21</v>
          </cell>
        </row>
        <row r="24">
          <cell r="C24" t="str">
            <v>CHHATTISGARH</v>
          </cell>
          <cell r="J24">
            <v>46266</v>
          </cell>
          <cell r="K24">
            <v>1682</v>
          </cell>
          <cell r="L24">
            <v>1792</v>
          </cell>
          <cell r="M24">
            <v>687</v>
          </cell>
          <cell r="N24">
            <v>375</v>
          </cell>
          <cell r="O24">
            <v>106</v>
          </cell>
          <cell r="P24">
            <v>0</v>
          </cell>
          <cell r="Q24">
            <v>4642</v>
          </cell>
          <cell r="R24">
            <v>30182</v>
          </cell>
          <cell r="S24">
            <v>1421</v>
          </cell>
          <cell r="T24">
            <v>51</v>
          </cell>
          <cell r="U24">
            <v>11378</v>
          </cell>
          <cell r="V24">
            <v>558</v>
          </cell>
          <cell r="W24">
            <v>2</v>
          </cell>
          <cell r="X24">
            <v>43592</v>
          </cell>
          <cell r="Y24">
            <v>1269</v>
          </cell>
          <cell r="Z24">
            <v>969</v>
          </cell>
          <cell r="AA24">
            <v>254</v>
          </cell>
          <cell r="AB24">
            <v>264</v>
          </cell>
          <cell r="AC24">
            <v>60</v>
          </cell>
          <cell r="AD24">
            <v>0</v>
          </cell>
          <cell r="AE24">
            <v>2816</v>
          </cell>
          <cell r="AF24">
            <v>1308</v>
          </cell>
          <cell r="AG24">
            <v>58</v>
          </cell>
          <cell r="AH24">
            <v>4</v>
          </cell>
          <cell r="AI24">
            <v>87</v>
          </cell>
          <cell r="AJ24">
            <v>5</v>
          </cell>
          <cell r="AK24">
            <v>1462</v>
          </cell>
          <cell r="AL24">
            <v>4294</v>
          </cell>
          <cell r="AM24">
            <v>211</v>
          </cell>
          <cell r="AN24">
            <v>9</v>
          </cell>
          <cell r="AO24">
            <v>1055</v>
          </cell>
          <cell r="AP24">
            <v>44</v>
          </cell>
          <cell r="AQ24">
            <v>5613</v>
          </cell>
          <cell r="AR24">
            <v>2080</v>
          </cell>
          <cell r="AS24">
            <v>179</v>
          </cell>
          <cell r="AT24">
            <v>38</v>
          </cell>
          <cell r="AU24">
            <v>506</v>
          </cell>
          <cell r="AV24">
            <v>61</v>
          </cell>
          <cell r="AW24">
            <v>2864</v>
          </cell>
          <cell r="AX24">
            <v>1957</v>
          </cell>
          <cell r="AY24">
            <v>906</v>
          </cell>
          <cell r="AZ24">
            <v>346</v>
          </cell>
          <cell r="BA24">
            <v>674</v>
          </cell>
          <cell r="BB24">
            <v>47</v>
          </cell>
          <cell r="BC24">
            <v>3930</v>
          </cell>
          <cell r="BD24">
            <v>8823</v>
          </cell>
          <cell r="BE24">
            <v>863</v>
          </cell>
          <cell r="BF24">
            <v>161</v>
          </cell>
          <cell r="BG24">
            <v>3364</v>
          </cell>
          <cell r="BH24">
            <v>213</v>
          </cell>
          <cell r="BI24">
            <v>13425</v>
          </cell>
          <cell r="BJ24">
            <v>7508</v>
          </cell>
          <cell r="BK24">
            <v>1042</v>
          </cell>
          <cell r="BL24">
            <v>327</v>
          </cell>
          <cell r="BM24">
            <v>4011</v>
          </cell>
          <cell r="BN24">
            <v>237</v>
          </cell>
          <cell r="BO24">
            <v>13126</v>
          </cell>
          <cell r="BP24">
            <v>31782</v>
          </cell>
          <cell r="BQ24">
            <v>3044</v>
          </cell>
          <cell r="BR24">
            <v>753</v>
          </cell>
          <cell r="BS24">
            <v>11628</v>
          </cell>
          <cell r="BT24">
            <v>765</v>
          </cell>
          <cell r="BU24">
            <v>47974</v>
          </cell>
          <cell r="BV24">
            <v>13764</v>
          </cell>
          <cell r="BW24">
            <v>711</v>
          </cell>
          <cell r="BX24">
            <v>174</v>
          </cell>
          <cell r="BY24">
            <v>5769</v>
          </cell>
          <cell r="BZ24">
            <v>265</v>
          </cell>
          <cell r="CA24">
            <v>20684</v>
          </cell>
          <cell r="CB24">
            <v>11194</v>
          </cell>
          <cell r="CC24">
            <v>494</v>
          </cell>
          <cell r="CD24">
            <v>96</v>
          </cell>
          <cell r="CE24">
            <v>4303</v>
          </cell>
          <cell r="CF24">
            <v>189</v>
          </cell>
          <cell r="CG24">
            <v>16341</v>
          </cell>
          <cell r="CH24">
            <v>13164</v>
          </cell>
          <cell r="CI24">
            <v>1207</v>
          </cell>
          <cell r="CJ24">
            <v>67</v>
          </cell>
          <cell r="CK24">
            <v>4040</v>
          </cell>
          <cell r="CL24">
            <v>301</v>
          </cell>
          <cell r="CM24">
            <v>19014</v>
          </cell>
          <cell r="CN24">
            <v>418</v>
          </cell>
          <cell r="CO24">
            <v>90</v>
          </cell>
          <cell r="CP24">
            <v>43</v>
          </cell>
          <cell r="CQ24">
            <v>180</v>
          </cell>
          <cell r="CR24">
            <v>25</v>
          </cell>
          <cell r="CS24">
            <v>756</v>
          </cell>
          <cell r="CT24">
            <v>12992</v>
          </cell>
          <cell r="CU24">
            <v>2281</v>
          </cell>
          <cell r="CV24">
            <v>382</v>
          </cell>
          <cell r="CW24">
            <v>8678</v>
          </cell>
          <cell r="CX24">
            <v>209</v>
          </cell>
          <cell r="CY24">
            <v>24546</v>
          </cell>
          <cell r="CZ24">
            <v>4926</v>
          </cell>
          <cell r="DA24">
            <v>1369</v>
          </cell>
          <cell r="DB24">
            <v>185</v>
          </cell>
          <cell r="DC24">
            <v>7107</v>
          </cell>
          <cell r="DD24">
            <v>105</v>
          </cell>
          <cell r="DE24">
            <v>13693</v>
          </cell>
          <cell r="DF24">
            <v>47</v>
          </cell>
          <cell r="DG24">
            <v>17.72</v>
          </cell>
          <cell r="DH24">
            <v>14</v>
          </cell>
          <cell r="DI24">
            <v>9.52</v>
          </cell>
          <cell r="DJ24">
            <v>8.4</v>
          </cell>
          <cell r="DK24">
            <v>35.5</v>
          </cell>
        </row>
        <row r="25">
          <cell r="C25" t="str">
            <v>DADRA &amp; NAGAR HAVELI</v>
          </cell>
          <cell r="J25">
            <v>273</v>
          </cell>
          <cell r="K25">
            <v>10</v>
          </cell>
          <cell r="L25">
            <v>6</v>
          </cell>
          <cell r="M25">
            <v>7</v>
          </cell>
          <cell r="N25">
            <v>0</v>
          </cell>
          <cell r="O25">
            <v>0</v>
          </cell>
          <cell r="P25">
            <v>0</v>
          </cell>
          <cell r="Q25">
            <v>23</v>
          </cell>
          <cell r="R25">
            <v>159</v>
          </cell>
          <cell r="S25">
            <v>95</v>
          </cell>
          <cell r="T25">
            <v>0</v>
          </cell>
          <cell r="U25">
            <v>1</v>
          </cell>
          <cell r="V25">
            <v>1</v>
          </cell>
          <cell r="W25">
            <v>0</v>
          </cell>
          <cell r="X25">
            <v>256</v>
          </cell>
          <cell r="Y25">
            <v>8</v>
          </cell>
          <cell r="Z25">
            <v>4</v>
          </cell>
          <cell r="AA25">
            <v>4</v>
          </cell>
          <cell r="AB25">
            <v>0</v>
          </cell>
          <cell r="AC25">
            <v>0</v>
          </cell>
          <cell r="AD25">
            <v>0</v>
          </cell>
          <cell r="AE25">
            <v>16</v>
          </cell>
          <cell r="AF25">
            <v>33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33</v>
          </cell>
          <cell r="AL25">
            <v>58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58</v>
          </cell>
          <cell r="AR25">
            <v>5</v>
          </cell>
          <cell r="AS25">
            <v>10</v>
          </cell>
          <cell r="AT25">
            <v>1</v>
          </cell>
          <cell r="AU25">
            <v>0</v>
          </cell>
          <cell r="AV25">
            <v>0</v>
          </cell>
          <cell r="AW25">
            <v>16</v>
          </cell>
          <cell r="AX25">
            <v>1</v>
          </cell>
          <cell r="AY25">
            <v>3</v>
          </cell>
          <cell r="AZ25">
            <v>2</v>
          </cell>
          <cell r="BA25">
            <v>0</v>
          </cell>
          <cell r="BB25">
            <v>0</v>
          </cell>
          <cell r="BC25">
            <v>6</v>
          </cell>
          <cell r="BD25">
            <v>26</v>
          </cell>
          <cell r="BE25">
            <v>12</v>
          </cell>
          <cell r="BF25">
            <v>0</v>
          </cell>
          <cell r="BG25">
            <v>0</v>
          </cell>
          <cell r="BH25">
            <v>0</v>
          </cell>
          <cell r="BI25">
            <v>38</v>
          </cell>
          <cell r="BJ25">
            <v>41</v>
          </cell>
          <cell r="BK25">
            <v>18</v>
          </cell>
          <cell r="BL25">
            <v>0</v>
          </cell>
          <cell r="BM25">
            <v>1</v>
          </cell>
          <cell r="BN25">
            <v>0</v>
          </cell>
          <cell r="BO25">
            <v>60</v>
          </cell>
          <cell r="BP25">
            <v>161</v>
          </cell>
          <cell r="BQ25">
            <v>114</v>
          </cell>
          <cell r="BR25">
            <v>8</v>
          </cell>
          <cell r="BS25">
            <v>1</v>
          </cell>
          <cell r="BT25">
            <v>1</v>
          </cell>
          <cell r="BU25">
            <v>285</v>
          </cell>
          <cell r="BV25">
            <v>19</v>
          </cell>
          <cell r="BW25">
            <v>60</v>
          </cell>
          <cell r="BX25">
            <v>2</v>
          </cell>
          <cell r="BY25">
            <v>0</v>
          </cell>
          <cell r="BZ25">
            <v>0</v>
          </cell>
          <cell r="CA25">
            <v>81</v>
          </cell>
          <cell r="CB25">
            <v>35</v>
          </cell>
          <cell r="CC25">
            <v>16</v>
          </cell>
          <cell r="CD25">
            <v>0</v>
          </cell>
          <cell r="CE25">
            <v>0</v>
          </cell>
          <cell r="CF25">
            <v>0</v>
          </cell>
          <cell r="CG25">
            <v>51</v>
          </cell>
          <cell r="CH25">
            <v>82</v>
          </cell>
          <cell r="CI25">
            <v>1</v>
          </cell>
          <cell r="CJ25">
            <v>0</v>
          </cell>
          <cell r="CK25">
            <v>1</v>
          </cell>
          <cell r="CL25">
            <v>0</v>
          </cell>
          <cell r="CM25">
            <v>84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106</v>
          </cell>
          <cell r="CU25">
            <v>15</v>
          </cell>
          <cell r="CV25">
            <v>4</v>
          </cell>
          <cell r="CW25">
            <v>1</v>
          </cell>
          <cell r="CX25">
            <v>0</v>
          </cell>
          <cell r="CY25">
            <v>126</v>
          </cell>
          <cell r="CZ25">
            <v>84</v>
          </cell>
          <cell r="DA25">
            <v>9</v>
          </cell>
          <cell r="DB25">
            <v>0</v>
          </cell>
          <cell r="DC25">
            <v>1</v>
          </cell>
          <cell r="DD25">
            <v>0</v>
          </cell>
          <cell r="DE25">
            <v>94</v>
          </cell>
          <cell r="DF25">
            <v>26.04</v>
          </cell>
          <cell r="DG25">
            <v>43.64</v>
          </cell>
          <cell r="DH25">
            <v>33.33</v>
          </cell>
          <cell r="DI25">
            <v>0</v>
          </cell>
          <cell r="DJ25">
            <v>100</v>
          </cell>
          <cell r="DK25">
            <v>33.1</v>
          </cell>
        </row>
        <row r="26">
          <cell r="C26" t="str">
            <v>DAMAN &amp; DIU</v>
          </cell>
          <cell r="J26">
            <v>90</v>
          </cell>
          <cell r="K26">
            <v>4</v>
          </cell>
          <cell r="L26">
            <v>5</v>
          </cell>
          <cell r="M26">
            <v>7</v>
          </cell>
          <cell r="N26">
            <v>0</v>
          </cell>
          <cell r="O26">
            <v>1</v>
          </cell>
          <cell r="P26">
            <v>0</v>
          </cell>
          <cell r="Q26">
            <v>17</v>
          </cell>
          <cell r="R26">
            <v>31</v>
          </cell>
          <cell r="S26">
            <v>5</v>
          </cell>
          <cell r="T26">
            <v>0</v>
          </cell>
          <cell r="U26">
            <v>18</v>
          </cell>
          <cell r="V26">
            <v>11</v>
          </cell>
          <cell r="W26">
            <v>0</v>
          </cell>
          <cell r="X26">
            <v>65</v>
          </cell>
          <cell r="Y26">
            <v>3</v>
          </cell>
          <cell r="Z26">
            <v>2</v>
          </cell>
          <cell r="AA26">
            <v>2</v>
          </cell>
          <cell r="AB26">
            <v>0</v>
          </cell>
          <cell r="AC26">
            <v>0</v>
          </cell>
          <cell r="AD26">
            <v>0</v>
          </cell>
          <cell r="AE26">
            <v>7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2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</v>
          </cell>
          <cell r="AR26">
            <v>4</v>
          </cell>
          <cell r="AS26">
            <v>1</v>
          </cell>
          <cell r="AT26">
            <v>0</v>
          </cell>
          <cell r="AU26">
            <v>0</v>
          </cell>
          <cell r="AV26">
            <v>2</v>
          </cell>
          <cell r="AW26">
            <v>7</v>
          </cell>
          <cell r="AX26">
            <v>14</v>
          </cell>
          <cell r="AY26">
            <v>5</v>
          </cell>
          <cell r="AZ26">
            <v>6</v>
          </cell>
          <cell r="BA26">
            <v>3</v>
          </cell>
          <cell r="BB26">
            <v>1</v>
          </cell>
          <cell r="BC26">
            <v>29</v>
          </cell>
          <cell r="BD26">
            <v>17</v>
          </cell>
          <cell r="BE26">
            <v>3</v>
          </cell>
          <cell r="BF26">
            <v>0</v>
          </cell>
          <cell r="BG26">
            <v>5</v>
          </cell>
          <cell r="BH26">
            <v>5</v>
          </cell>
          <cell r="BI26">
            <v>30</v>
          </cell>
          <cell r="BJ26">
            <v>28</v>
          </cell>
          <cell r="BK26">
            <v>5</v>
          </cell>
          <cell r="BL26">
            <v>0</v>
          </cell>
          <cell r="BM26">
            <v>16</v>
          </cell>
          <cell r="BN26">
            <v>10</v>
          </cell>
          <cell r="BO26">
            <v>59</v>
          </cell>
          <cell r="BP26">
            <v>48</v>
          </cell>
          <cell r="BQ26">
            <v>10</v>
          </cell>
          <cell r="BR26">
            <v>7</v>
          </cell>
          <cell r="BS26">
            <v>24</v>
          </cell>
          <cell r="BT26">
            <v>18</v>
          </cell>
          <cell r="BU26">
            <v>108</v>
          </cell>
          <cell r="BV26">
            <v>24</v>
          </cell>
          <cell r="BW26">
            <v>2</v>
          </cell>
          <cell r="BX26">
            <v>3</v>
          </cell>
          <cell r="BY26">
            <v>14</v>
          </cell>
          <cell r="BZ26">
            <v>5</v>
          </cell>
          <cell r="CA26">
            <v>48</v>
          </cell>
          <cell r="CB26">
            <v>3</v>
          </cell>
          <cell r="CC26">
            <v>1</v>
          </cell>
          <cell r="CD26">
            <v>0</v>
          </cell>
          <cell r="CE26">
            <v>1</v>
          </cell>
          <cell r="CF26">
            <v>2</v>
          </cell>
          <cell r="CG26">
            <v>7</v>
          </cell>
          <cell r="CH26">
            <v>8</v>
          </cell>
          <cell r="CI26">
            <v>0</v>
          </cell>
          <cell r="CJ26">
            <v>0</v>
          </cell>
          <cell r="CK26">
            <v>1</v>
          </cell>
          <cell r="CL26">
            <v>0</v>
          </cell>
          <cell r="CM26">
            <v>9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2</v>
          </cell>
          <cell r="CS26">
            <v>2</v>
          </cell>
          <cell r="CT26">
            <v>6</v>
          </cell>
          <cell r="CU26">
            <v>3</v>
          </cell>
          <cell r="CV26">
            <v>4</v>
          </cell>
          <cell r="CW26">
            <v>4</v>
          </cell>
          <cell r="CX26">
            <v>1</v>
          </cell>
          <cell r="CY26">
            <v>18</v>
          </cell>
          <cell r="CZ26">
            <v>5</v>
          </cell>
          <cell r="DA26">
            <v>2</v>
          </cell>
          <cell r="DB26">
            <v>2</v>
          </cell>
          <cell r="DC26">
            <v>1</v>
          </cell>
          <cell r="DD26">
            <v>0</v>
          </cell>
          <cell r="DE26">
            <v>10</v>
          </cell>
          <cell r="DF26">
            <v>63.64</v>
          </cell>
          <cell r="DG26">
            <v>60</v>
          </cell>
          <cell r="DH26">
            <v>66.67</v>
          </cell>
          <cell r="DI26">
            <v>58.33</v>
          </cell>
          <cell r="DJ26">
            <v>50</v>
          </cell>
          <cell r="DK26">
            <v>59.57</v>
          </cell>
        </row>
        <row r="27">
          <cell r="C27" t="str">
            <v>DELHI</v>
          </cell>
          <cell r="J27">
            <v>2733</v>
          </cell>
          <cell r="K27">
            <v>807</v>
          </cell>
          <cell r="L27">
            <v>517</v>
          </cell>
          <cell r="M27">
            <v>765</v>
          </cell>
          <cell r="N27">
            <v>20</v>
          </cell>
          <cell r="O27">
            <v>104</v>
          </cell>
          <cell r="P27">
            <v>0</v>
          </cell>
          <cell r="Q27">
            <v>2213</v>
          </cell>
          <cell r="R27">
            <v>506</v>
          </cell>
          <cell r="S27">
            <v>4</v>
          </cell>
          <cell r="T27">
            <v>107</v>
          </cell>
          <cell r="U27">
            <v>6</v>
          </cell>
          <cell r="V27">
            <v>173</v>
          </cell>
          <cell r="W27">
            <v>0</v>
          </cell>
          <cell r="X27">
            <v>796</v>
          </cell>
          <cell r="Y27">
            <v>235</v>
          </cell>
          <cell r="Z27">
            <v>160</v>
          </cell>
          <cell r="AA27">
            <v>150</v>
          </cell>
          <cell r="AB27">
            <v>2</v>
          </cell>
          <cell r="AC27">
            <v>8</v>
          </cell>
          <cell r="AD27">
            <v>0</v>
          </cell>
          <cell r="AE27">
            <v>555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2</v>
          </cell>
          <cell r="AM27">
            <v>0</v>
          </cell>
          <cell r="AN27">
            <v>0</v>
          </cell>
          <cell r="AO27">
            <v>0</v>
          </cell>
          <cell r="AP27">
            <v>1</v>
          </cell>
          <cell r="AQ27">
            <v>3</v>
          </cell>
          <cell r="AR27">
            <v>176</v>
          </cell>
          <cell r="AS27">
            <v>11</v>
          </cell>
          <cell r="AT27">
            <v>23</v>
          </cell>
          <cell r="AU27">
            <v>8</v>
          </cell>
          <cell r="AV27">
            <v>33</v>
          </cell>
          <cell r="AW27">
            <v>251</v>
          </cell>
          <cell r="AX27">
            <v>916</v>
          </cell>
          <cell r="AY27">
            <v>101</v>
          </cell>
          <cell r="AZ27">
            <v>529</v>
          </cell>
          <cell r="BA27">
            <v>0</v>
          </cell>
          <cell r="BB27">
            <v>1</v>
          </cell>
          <cell r="BC27">
            <v>1543</v>
          </cell>
          <cell r="BD27">
            <v>379</v>
          </cell>
          <cell r="BE27">
            <v>170</v>
          </cell>
          <cell r="BF27">
            <v>118</v>
          </cell>
          <cell r="BG27">
            <v>9</v>
          </cell>
          <cell r="BH27">
            <v>29</v>
          </cell>
          <cell r="BI27">
            <v>705</v>
          </cell>
          <cell r="BJ27">
            <v>326</v>
          </cell>
          <cell r="BK27">
            <v>56</v>
          </cell>
          <cell r="BL27">
            <v>30</v>
          </cell>
          <cell r="BM27">
            <v>13</v>
          </cell>
          <cell r="BN27">
            <v>25</v>
          </cell>
          <cell r="BO27">
            <v>450</v>
          </cell>
          <cell r="BP27">
            <v>2580</v>
          </cell>
          <cell r="BQ27">
            <v>535</v>
          </cell>
          <cell r="BR27">
            <v>1157</v>
          </cell>
          <cell r="BS27">
            <v>50</v>
          </cell>
          <cell r="BT27">
            <v>624</v>
          </cell>
          <cell r="BU27">
            <v>4946</v>
          </cell>
          <cell r="BV27">
            <v>1776</v>
          </cell>
          <cell r="BW27">
            <v>311</v>
          </cell>
          <cell r="BX27">
            <v>815</v>
          </cell>
          <cell r="BY27">
            <v>35</v>
          </cell>
          <cell r="BZ27">
            <v>551</v>
          </cell>
          <cell r="CA27">
            <v>3488</v>
          </cell>
          <cell r="CB27">
            <v>150</v>
          </cell>
          <cell r="CC27">
            <v>0</v>
          </cell>
          <cell r="CD27">
            <v>36</v>
          </cell>
          <cell r="CE27">
            <v>8</v>
          </cell>
          <cell r="CF27">
            <v>187</v>
          </cell>
          <cell r="CG27">
            <v>381</v>
          </cell>
          <cell r="CH27">
            <v>37</v>
          </cell>
          <cell r="CI27">
            <v>2</v>
          </cell>
          <cell r="CJ27">
            <v>4</v>
          </cell>
          <cell r="CK27">
            <v>2</v>
          </cell>
          <cell r="CL27">
            <v>11</v>
          </cell>
          <cell r="CM27">
            <v>56</v>
          </cell>
          <cell r="CN27">
            <v>8</v>
          </cell>
          <cell r="CO27">
            <v>1</v>
          </cell>
          <cell r="CP27">
            <v>1</v>
          </cell>
          <cell r="CQ27">
            <v>0</v>
          </cell>
          <cell r="CR27">
            <v>2</v>
          </cell>
          <cell r="CS27">
            <v>12</v>
          </cell>
          <cell r="CT27">
            <v>780</v>
          </cell>
          <cell r="CU27">
            <v>252</v>
          </cell>
          <cell r="CV27">
            <v>218</v>
          </cell>
          <cell r="CW27">
            <v>11</v>
          </cell>
          <cell r="CX27">
            <v>166</v>
          </cell>
          <cell r="CY27">
            <v>1427</v>
          </cell>
          <cell r="CZ27">
            <v>305</v>
          </cell>
          <cell r="DA27">
            <v>71</v>
          </cell>
          <cell r="DB27">
            <v>71</v>
          </cell>
          <cell r="DC27">
            <v>4</v>
          </cell>
          <cell r="DD27">
            <v>71</v>
          </cell>
          <cell r="DE27">
            <v>522</v>
          </cell>
          <cell r="DF27">
            <v>2.4700000000000002</v>
          </cell>
          <cell r="DG27">
            <v>20.69</v>
          </cell>
          <cell r="DH27">
            <v>12.15</v>
          </cell>
          <cell r="DI27">
            <v>11.63</v>
          </cell>
          <cell r="DJ27">
            <v>10.26</v>
          </cell>
          <cell r="DK27">
            <v>5.95</v>
          </cell>
        </row>
        <row r="28">
          <cell r="C28" t="str">
            <v>GOA</v>
          </cell>
          <cell r="J28">
            <v>1033</v>
          </cell>
          <cell r="K28">
            <v>117</v>
          </cell>
          <cell r="L28">
            <v>15</v>
          </cell>
          <cell r="M28">
            <v>105</v>
          </cell>
          <cell r="N28">
            <v>35</v>
          </cell>
          <cell r="O28">
            <v>139</v>
          </cell>
          <cell r="P28">
            <v>0</v>
          </cell>
          <cell r="Q28">
            <v>411</v>
          </cell>
          <cell r="R28">
            <v>781</v>
          </cell>
          <cell r="S28">
            <v>34</v>
          </cell>
          <cell r="T28">
            <v>1</v>
          </cell>
          <cell r="U28">
            <v>21</v>
          </cell>
          <cell r="V28">
            <v>59</v>
          </cell>
          <cell r="W28">
            <v>0</v>
          </cell>
          <cell r="X28">
            <v>896</v>
          </cell>
          <cell r="Y28">
            <v>57</v>
          </cell>
          <cell r="Z28">
            <v>13</v>
          </cell>
          <cell r="AA28">
            <v>82</v>
          </cell>
          <cell r="AB28">
            <v>19</v>
          </cell>
          <cell r="AC28">
            <v>94</v>
          </cell>
          <cell r="AD28">
            <v>0</v>
          </cell>
          <cell r="AE28">
            <v>265</v>
          </cell>
          <cell r="AF28">
            <v>222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222</v>
          </cell>
          <cell r="AL28">
            <v>355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355</v>
          </cell>
          <cell r="AR28">
            <v>6</v>
          </cell>
          <cell r="AS28">
            <v>3</v>
          </cell>
          <cell r="AT28">
            <v>2</v>
          </cell>
          <cell r="AU28">
            <v>0</v>
          </cell>
          <cell r="AV28">
            <v>2</v>
          </cell>
          <cell r="AW28">
            <v>13</v>
          </cell>
          <cell r="AX28">
            <v>162</v>
          </cell>
          <cell r="AY28">
            <v>22</v>
          </cell>
          <cell r="AZ28">
            <v>96</v>
          </cell>
          <cell r="BA28">
            <v>8</v>
          </cell>
          <cell r="BB28">
            <v>39</v>
          </cell>
          <cell r="BC28">
            <v>327</v>
          </cell>
          <cell r="BD28">
            <v>293</v>
          </cell>
          <cell r="BE28">
            <v>15</v>
          </cell>
          <cell r="BF28">
            <v>21</v>
          </cell>
          <cell r="BG28">
            <v>21</v>
          </cell>
          <cell r="BH28">
            <v>51</v>
          </cell>
          <cell r="BI28">
            <v>401</v>
          </cell>
          <cell r="BJ28">
            <v>307</v>
          </cell>
          <cell r="BK28">
            <v>22</v>
          </cell>
          <cell r="BL28">
            <v>17</v>
          </cell>
          <cell r="BM28">
            <v>22</v>
          </cell>
          <cell r="BN28">
            <v>71</v>
          </cell>
          <cell r="BO28">
            <v>439</v>
          </cell>
          <cell r="BP28">
            <v>997</v>
          </cell>
          <cell r="BQ28">
            <v>58</v>
          </cell>
          <cell r="BR28">
            <v>107</v>
          </cell>
          <cell r="BS28">
            <v>56</v>
          </cell>
          <cell r="BT28">
            <v>215</v>
          </cell>
          <cell r="BU28">
            <v>1433</v>
          </cell>
          <cell r="BV28">
            <v>407</v>
          </cell>
          <cell r="BW28">
            <v>30</v>
          </cell>
          <cell r="BX28">
            <v>10</v>
          </cell>
          <cell r="BY28">
            <v>14</v>
          </cell>
          <cell r="BZ28">
            <v>37</v>
          </cell>
          <cell r="CA28">
            <v>498</v>
          </cell>
          <cell r="CB28">
            <v>22</v>
          </cell>
          <cell r="CC28">
            <v>0</v>
          </cell>
          <cell r="CD28">
            <v>0</v>
          </cell>
          <cell r="CE28">
            <v>1</v>
          </cell>
          <cell r="CF28">
            <v>1</v>
          </cell>
          <cell r="CG28">
            <v>24</v>
          </cell>
          <cell r="CH28">
            <v>737</v>
          </cell>
          <cell r="CI28">
            <v>12</v>
          </cell>
          <cell r="CJ28">
            <v>1</v>
          </cell>
          <cell r="CK28">
            <v>11</v>
          </cell>
          <cell r="CL28">
            <v>18</v>
          </cell>
          <cell r="CM28">
            <v>780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40</v>
          </cell>
          <cell r="CU28">
            <v>9</v>
          </cell>
          <cell r="CV28">
            <v>2</v>
          </cell>
          <cell r="CW28">
            <v>6</v>
          </cell>
          <cell r="CX28">
            <v>16</v>
          </cell>
          <cell r="CY28">
            <v>73</v>
          </cell>
          <cell r="CZ28">
            <v>17</v>
          </cell>
          <cell r="DA28">
            <v>7</v>
          </cell>
          <cell r="DB28">
            <v>2</v>
          </cell>
          <cell r="DC28">
            <v>3</v>
          </cell>
          <cell r="DD28">
            <v>2</v>
          </cell>
          <cell r="DE28">
            <v>31</v>
          </cell>
          <cell r="DF28">
            <v>0.93</v>
          </cell>
          <cell r="DG28">
            <v>5.88</v>
          </cell>
          <cell r="DH28">
            <v>14.15</v>
          </cell>
          <cell r="DI28">
            <v>10.91</v>
          </cell>
          <cell r="DJ28">
            <v>9.48</v>
          </cell>
          <cell r="DK28">
            <v>3.81</v>
          </cell>
        </row>
        <row r="29">
          <cell r="C29" t="str">
            <v>GUJARAT</v>
          </cell>
          <cell r="J29">
            <v>33426</v>
          </cell>
          <cell r="K29">
            <v>885</v>
          </cell>
          <cell r="L29">
            <v>4555</v>
          </cell>
          <cell r="M29">
            <v>716</v>
          </cell>
          <cell r="N29">
            <v>248</v>
          </cell>
          <cell r="O29">
            <v>109</v>
          </cell>
          <cell r="P29">
            <v>0</v>
          </cell>
          <cell r="Q29">
            <v>6513</v>
          </cell>
          <cell r="R29">
            <v>9508</v>
          </cell>
          <cell r="S29">
            <v>20789</v>
          </cell>
          <cell r="T29">
            <v>63</v>
          </cell>
          <cell r="U29">
            <v>23</v>
          </cell>
          <cell r="V29">
            <v>7</v>
          </cell>
          <cell r="W29">
            <v>0</v>
          </cell>
          <cell r="X29">
            <v>30390</v>
          </cell>
          <cell r="Y29">
            <v>497</v>
          </cell>
          <cell r="Z29">
            <v>1898</v>
          </cell>
          <cell r="AA29">
            <v>331</v>
          </cell>
          <cell r="AB29">
            <v>179</v>
          </cell>
          <cell r="AC29">
            <v>81</v>
          </cell>
          <cell r="AD29">
            <v>0</v>
          </cell>
          <cell r="AE29">
            <v>2986</v>
          </cell>
          <cell r="AF29">
            <v>648</v>
          </cell>
          <cell r="AG29">
            <v>256</v>
          </cell>
          <cell r="AH29">
            <v>2</v>
          </cell>
          <cell r="AI29">
            <v>8</v>
          </cell>
          <cell r="AJ29">
            <v>3</v>
          </cell>
          <cell r="AK29">
            <v>917</v>
          </cell>
          <cell r="AL29">
            <v>384</v>
          </cell>
          <cell r="AM29">
            <v>156</v>
          </cell>
          <cell r="AN29">
            <v>9</v>
          </cell>
          <cell r="AO29">
            <v>14</v>
          </cell>
          <cell r="AP29">
            <v>5</v>
          </cell>
          <cell r="AQ29">
            <v>568</v>
          </cell>
          <cell r="AR29">
            <v>421</v>
          </cell>
          <cell r="AS29">
            <v>1710</v>
          </cell>
          <cell r="AT29">
            <v>76</v>
          </cell>
          <cell r="AU29">
            <v>29</v>
          </cell>
          <cell r="AV29">
            <v>7</v>
          </cell>
          <cell r="AW29">
            <v>2243</v>
          </cell>
          <cell r="AX29">
            <v>810</v>
          </cell>
          <cell r="AY29">
            <v>2955</v>
          </cell>
          <cell r="AZ29">
            <v>339</v>
          </cell>
          <cell r="BA29">
            <v>20</v>
          </cell>
          <cell r="BB29">
            <v>7</v>
          </cell>
          <cell r="BC29">
            <v>4131</v>
          </cell>
          <cell r="BD29">
            <v>5142</v>
          </cell>
          <cell r="BE29">
            <v>7804</v>
          </cell>
          <cell r="BF29">
            <v>106</v>
          </cell>
          <cell r="BG29">
            <v>34</v>
          </cell>
          <cell r="BH29">
            <v>20</v>
          </cell>
          <cell r="BI29">
            <v>13106</v>
          </cell>
          <cell r="BJ29">
            <v>3532</v>
          </cell>
          <cell r="BK29">
            <v>13129</v>
          </cell>
          <cell r="BL29">
            <v>273</v>
          </cell>
          <cell r="BM29">
            <v>133</v>
          </cell>
          <cell r="BN29">
            <v>63</v>
          </cell>
          <cell r="BO29">
            <v>17130</v>
          </cell>
          <cell r="BP29">
            <v>10391</v>
          </cell>
          <cell r="BQ29">
            <v>27002</v>
          </cell>
          <cell r="BR29">
            <v>802</v>
          </cell>
          <cell r="BS29">
            <v>323</v>
          </cell>
          <cell r="BT29">
            <v>118</v>
          </cell>
          <cell r="BU29">
            <v>38636</v>
          </cell>
          <cell r="BV29">
            <v>8774</v>
          </cell>
          <cell r="BW29">
            <v>22557</v>
          </cell>
          <cell r="BX29">
            <v>310</v>
          </cell>
          <cell r="BY29">
            <v>130</v>
          </cell>
          <cell r="BZ29">
            <v>29</v>
          </cell>
          <cell r="CA29">
            <v>31800</v>
          </cell>
          <cell r="CB29">
            <v>3199</v>
          </cell>
          <cell r="CC29">
            <v>2991</v>
          </cell>
          <cell r="CD29">
            <v>29</v>
          </cell>
          <cell r="CE29">
            <v>41</v>
          </cell>
          <cell r="CF29">
            <v>13</v>
          </cell>
          <cell r="CG29">
            <v>6273</v>
          </cell>
          <cell r="CH29">
            <v>5390</v>
          </cell>
          <cell r="CI29">
            <v>1942</v>
          </cell>
          <cell r="CJ29">
            <v>40</v>
          </cell>
          <cell r="CK29">
            <v>45</v>
          </cell>
          <cell r="CL29">
            <v>13</v>
          </cell>
          <cell r="CM29">
            <v>7430</v>
          </cell>
          <cell r="CN29">
            <v>35</v>
          </cell>
          <cell r="CO29">
            <v>151</v>
          </cell>
          <cell r="CP29">
            <v>10</v>
          </cell>
          <cell r="CQ29">
            <v>4</v>
          </cell>
          <cell r="CR29">
            <v>1</v>
          </cell>
          <cell r="CS29">
            <v>201</v>
          </cell>
          <cell r="CT29">
            <v>3693</v>
          </cell>
          <cell r="CU29">
            <v>5019</v>
          </cell>
          <cell r="CV29">
            <v>393</v>
          </cell>
          <cell r="CW29">
            <v>109</v>
          </cell>
          <cell r="CX29">
            <v>52</v>
          </cell>
          <cell r="CY29">
            <v>9266</v>
          </cell>
          <cell r="CZ29">
            <v>2551</v>
          </cell>
          <cell r="DA29">
            <v>2604</v>
          </cell>
          <cell r="DB29">
            <v>200</v>
          </cell>
          <cell r="DC29">
            <v>59</v>
          </cell>
          <cell r="DD29">
            <v>29</v>
          </cell>
          <cell r="DE29">
            <v>5443</v>
          </cell>
          <cell r="DF29">
            <v>39.729999999999997</v>
          </cell>
          <cell r="DG29">
            <v>48.29</v>
          </cell>
          <cell r="DH29">
            <v>36.06</v>
          </cell>
          <cell r="DI29">
            <v>32.94</v>
          </cell>
          <cell r="DJ29">
            <v>25</v>
          </cell>
          <cell r="DK29">
            <v>45.54</v>
          </cell>
        </row>
        <row r="30">
          <cell r="C30" t="str">
            <v>HARYANA</v>
          </cell>
          <cell r="J30">
            <v>15155</v>
          </cell>
          <cell r="K30">
            <v>464</v>
          </cell>
          <cell r="L30">
            <v>695</v>
          </cell>
          <cell r="M30">
            <v>2048</v>
          </cell>
          <cell r="N30">
            <v>42</v>
          </cell>
          <cell r="O30">
            <v>175</v>
          </cell>
          <cell r="P30">
            <v>0</v>
          </cell>
          <cell r="Q30">
            <v>3424</v>
          </cell>
          <cell r="R30">
            <v>8561</v>
          </cell>
          <cell r="S30">
            <v>437</v>
          </cell>
          <cell r="T30">
            <v>395</v>
          </cell>
          <cell r="U30">
            <v>1914</v>
          </cell>
          <cell r="V30">
            <v>2601</v>
          </cell>
          <cell r="W30">
            <v>0</v>
          </cell>
          <cell r="X30">
            <v>13908</v>
          </cell>
          <cell r="Y30">
            <v>313</v>
          </cell>
          <cell r="Z30">
            <v>463</v>
          </cell>
          <cell r="AA30">
            <v>1317</v>
          </cell>
          <cell r="AB30">
            <v>29</v>
          </cell>
          <cell r="AC30">
            <v>99</v>
          </cell>
          <cell r="AD30">
            <v>0</v>
          </cell>
          <cell r="AE30">
            <v>2221</v>
          </cell>
          <cell r="AF30">
            <v>193</v>
          </cell>
          <cell r="AG30">
            <v>17</v>
          </cell>
          <cell r="AH30">
            <v>5</v>
          </cell>
          <cell r="AI30">
            <v>61</v>
          </cell>
          <cell r="AJ30">
            <v>6</v>
          </cell>
          <cell r="AK30">
            <v>282</v>
          </cell>
          <cell r="AL30">
            <v>582</v>
          </cell>
          <cell r="AM30">
            <v>37</v>
          </cell>
          <cell r="AN30">
            <v>6</v>
          </cell>
          <cell r="AO30">
            <v>148</v>
          </cell>
          <cell r="AP30">
            <v>1</v>
          </cell>
          <cell r="AQ30">
            <v>774</v>
          </cell>
          <cell r="AR30">
            <v>1116</v>
          </cell>
          <cell r="AS30">
            <v>156</v>
          </cell>
          <cell r="AT30">
            <v>241</v>
          </cell>
          <cell r="AU30">
            <v>52</v>
          </cell>
          <cell r="AV30">
            <v>179</v>
          </cell>
          <cell r="AW30">
            <v>1744</v>
          </cell>
          <cell r="AX30">
            <v>5701</v>
          </cell>
          <cell r="AY30">
            <v>379</v>
          </cell>
          <cell r="AZ30">
            <v>750</v>
          </cell>
          <cell r="BA30">
            <v>73</v>
          </cell>
          <cell r="BB30">
            <v>67</v>
          </cell>
          <cell r="BC30">
            <v>6970</v>
          </cell>
          <cell r="BD30">
            <v>4469</v>
          </cell>
          <cell r="BE30">
            <v>639</v>
          </cell>
          <cell r="BF30">
            <v>1263</v>
          </cell>
          <cell r="BG30">
            <v>904</v>
          </cell>
          <cell r="BH30">
            <v>1156</v>
          </cell>
          <cell r="BI30">
            <v>8431</v>
          </cell>
          <cell r="BJ30">
            <v>6111</v>
          </cell>
          <cell r="BK30">
            <v>777</v>
          </cell>
          <cell r="BL30">
            <v>1316</v>
          </cell>
          <cell r="BM30">
            <v>1148</v>
          </cell>
          <cell r="BN30">
            <v>1325</v>
          </cell>
          <cell r="BO30">
            <v>10677</v>
          </cell>
          <cell r="BP30">
            <v>9744</v>
          </cell>
          <cell r="BQ30">
            <v>1190</v>
          </cell>
          <cell r="BR30">
            <v>2570</v>
          </cell>
          <cell r="BS30">
            <v>1985</v>
          </cell>
          <cell r="BT30">
            <v>2994</v>
          </cell>
          <cell r="BU30">
            <v>18483</v>
          </cell>
          <cell r="BV30">
            <v>6463</v>
          </cell>
          <cell r="BW30">
            <v>655</v>
          </cell>
          <cell r="BX30">
            <v>1417</v>
          </cell>
          <cell r="BY30">
            <v>1341</v>
          </cell>
          <cell r="BZ30">
            <v>2389</v>
          </cell>
          <cell r="CA30">
            <v>12265</v>
          </cell>
          <cell r="CB30">
            <v>2620</v>
          </cell>
          <cell r="CC30">
            <v>151</v>
          </cell>
          <cell r="CD30">
            <v>202</v>
          </cell>
          <cell r="CE30">
            <v>559</v>
          </cell>
          <cell r="CF30">
            <v>337</v>
          </cell>
          <cell r="CG30">
            <v>3869</v>
          </cell>
          <cell r="CH30">
            <v>1728</v>
          </cell>
          <cell r="CI30">
            <v>121</v>
          </cell>
          <cell r="CJ30">
            <v>26</v>
          </cell>
          <cell r="CK30">
            <v>534</v>
          </cell>
          <cell r="CL30">
            <v>88</v>
          </cell>
          <cell r="CM30">
            <v>2497</v>
          </cell>
          <cell r="CN30">
            <v>260</v>
          </cell>
          <cell r="CO30">
            <v>92</v>
          </cell>
          <cell r="CP30">
            <v>149</v>
          </cell>
          <cell r="CQ30">
            <v>12</v>
          </cell>
          <cell r="CR30">
            <v>5</v>
          </cell>
          <cell r="CS30">
            <v>518</v>
          </cell>
          <cell r="CT30">
            <v>1296</v>
          </cell>
          <cell r="CU30">
            <v>789</v>
          </cell>
          <cell r="CV30">
            <v>1626</v>
          </cell>
          <cell r="CW30">
            <v>434</v>
          </cell>
          <cell r="CX30">
            <v>251</v>
          </cell>
          <cell r="CY30">
            <v>4396</v>
          </cell>
          <cell r="CZ30">
            <v>532</v>
          </cell>
          <cell r="DA30">
            <v>390</v>
          </cell>
          <cell r="DB30">
            <v>684</v>
          </cell>
          <cell r="DC30">
            <v>275</v>
          </cell>
          <cell r="DD30">
            <v>82</v>
          </cell>
          <cell r="DE30">
            <v>1963</v>
          </cell>
          <cell r="DF30">
            <v>20.63</v>
          </cell>
          <cell r="DG30">
            <v>20.62</v>
          </cell>
          <cell r="DH30">
            <v>24.22</v>
          </cell>
          <cell r="DI30">
            <v>8.1300000000000008</v>
          </cell>
          <cell r="DJ30">
            <v>14.59</v>
          </cell>
          <cell r="DK30">
            <v>18.079999999999998</v>
          </cell>
        </row>
        <row r="31">
          <cell r="C31" t="str">
            <v>HIMACHAL PRADESH</v>
          </cell>
          <cell r="J31">
            <v>15091</v>
          </cell>
          <cell r="K31">
            <v>686</v>
          </cell>
          <cell r="L31">
            <v>692</v>
          </cell>
          <cell r="M31">
            <v>910</v>
          </cell>
          <cell r="N31">
            <v>6</v>
          </cell>
          <cell r="O31">
            <v>23</v>
          </cell>
          <cell r="P31">
            <v>0</v>
          </cell>
          <cell r="Q31">
            <v>2317</v>
          </cell>
          <cell r="R31">
            <v>10479</v>
          </cell>
          <cell r="S31">
            <v>4</v>
          </cell>
          <cell r="T31">
            <v>9</v>
          </cell>
          <cell r="U31">
            <v>2285</v>
          </cell>
          <cell r="V31">
            <v>1922</v>
          </cell>
          <cell r="W31">
            <v>0</v>
          </cell>
          <cell r="X31">
            <v>14699</v>
          </cell>
          <cell r="Y31">
            <v>626</v>
          </cell>
          <cell r="Z31">
            <v>614</v>
          </cell>
          <cell r="AA31">
            <v>681</v>
          </cell>
          <cell r="AB31">
            <v>6</v>
          </cell>
          <cell r="AC31">
            <v>14</v>
          </cell>
          <cell r="AD31">
            <v>0</v>
          </cell>
          <cell r="AE31">
            <v>1941</v>
          </cell>
          <cell r="AF31">
            <v>610</v>
          </cell>
          <cell r="AG31">
            <v>2</v>
          </cell>
          <cell r="AH31">
            <v>2</v>
          </cell>
          <cell r="AI31">
            <v>286</v>
          </cell>
          <cell r="AJ31">
            <v>26</v>
          </cell>
          <cell r="AK31">
            <v>926</v>
          </cell>
          <cell r="AL31">
            <v>994</v>
          </cell>
          <cell r="AM31">
            <v>1</v>
          </cell>
          <cell r="AN31">
            <v>1</v>
          </cell>
          <cell r="AO31">
            <v>70</v>
          </cell>
          <cell r="AP31">
            <v>5</v>
          </cell>
          <cell r="AQ31">
            <v>1071</v>
          </cell>
          <cell r="AR31">
            <v>38</v>
          </cell>
          <cell r="AS31">
            <v>7</v>
          </cell>
          <cell r="AT31">
            <v>2</v>
          </cell>
          <cell r="AU31">
            <v>46</v>
          </cell>
          <cell r="AV31">
            <v>74</v>
          </cell>
          <cell r="AW31">
            <v>167</v>
          </cell>
          <cell r="AX31">
            <v>497</v>
          </cell>
          <cell r="AY31">
            <v>442</v>
          </cell>
          <cell r="AZ31">
            <v>556</v>
          </cell>
          <cell r="BA31">
            <v>4</v>
          </cell>
          <cell r="BB31">
            <v>4</v>
          </cell>
          <cell r="BC31">
            <v>1503</v>
          </cell>
          <cell r="BD31">
            <v>3207</v>
          </cell>
          <cell r="BE31">
            <v>263</v>
          </cell>
          <cell r="BF31">
            <v>322</v>
          </cell>
          <cell r="BG31">
            <v>548</v>
          </cell>
          <cell r="BH31">
            <v>564</v>
          </cell>
          <cell r="BI31">
            <v>4904</v>
          </cell>
          <cell r="BJ31">
            <v>4469</v>
          </cell>
          <cell r="BK31">
            <v>446</v>
          </cell>
          <cell r="BL31">
            <v>507</v>
          </cell>
          <cell r="BM31">
            <v>1050</v>
          </cell>
          <cell r="BN31">
            <v>1144</v>
          </cell>
          <cell r="BO31">
            <v>7616</v>
          </cell>
          <cell r="BP31">
            <v>11153</v>
          </cell>
          <cell r="BQ31">
            <v>695</v>
          </cell>
          <cell r="BR31">
            <v>929</v>
          </cell>
          <cell r="BS31">
            <v>2190</v>
          </cell>
          <cell r="BT31">
            <v>2030</v>
          </cell>
          <cell r="BU31">
            <v>16997</v>
          </cell>
          <cell r="BV31">
            <v>5821</v>
          </cell>
          <cell r="BW31">
            <v>105</v>
          </cell>
          <cell r="BX31">
            <v>143</v>
          </cell>
          <cell r="BY31">
            <v>854</v>
          </cell>
          <cell r="BZ31">
            <v>1145</v>
          </cell>
          <cell r="CA31">
            <v>8068</v>
          </cell>
          <cell r="CB31">
            <v>3610</v>
          </cell>
          <cell r="CC31">
            <v>10</v>
          </cell>
          <cell r="CD31">
            <v>17</v>
          </cell>
          <cell r="CE31">
            <v>826</v>
          </cell>
          <cell r="CF31">
            <v>434</v>
          </cell>
          <cell r="CG31">
            <v>4897</v>
          </cell>
          <cell r="CH31">
            <v>8353</v>
          </cell>
          <cell r="CI31">
            <v>189</v>
          </cell>
          <cell r="CJ31">
            <v>120</v>
          </cell>
          <cell r="CK31">
            <v>1450</v>
          </cell>
          <cell r="CL31">
            <v>274</v>
          </cell>
          <cell r="CM31">
            <v>10386</v>
          </cell>
          <cell r="CN31">
            <v>1</v>
          </cell>
          <cell r="CO31">
            <v>1</v>
          </cell>
          <cell r="CP31">
            <v>18</v>
          </cell>
          <cell r="CQ31">
            <v>1</v>
          </cell>
          <cell r="CR31">
            <v>7</v>
          </cell>
          <cell r="CS31">
            <v>28</v>
          </cell>
          <cell r="CT31">
            <v>3847</v>
          </cell>
          <cell r="CU31">
            <v>575</v>
          </cell>
          <cell r="CV31">
            <v>519</v>
          </cell>
          <cell r="CW31">
            <v>2068</v>
          </cell>
          <cell r="CX31">
            <v>546</v>
          </cell>
          <cell r="CY31">
            <v>7555</v>
          </cell>
          <cell r="CZ31">
            <v>813</v>
          </cell>
          <cell r="DA31">
            <v>417</v>
          </cell>
          <cell r="DB31">
            <v>273</v>
          </cell>
          <cell r="DC31">
            <v>1188</v>
          </cell>
          <cell r="DD31">
            <v>185</v>
          </cell>
          <cell r="DE31">
            <v>2876</v>
          </cell>
          <cell r="DF31">
            <v>19.809999999999999</v>
          </cell>
          <cell r="DG31">
            <v>11.11</v>
          </cell>
          <cell r="DH31">
            <v>28.21</v>
          </cell>
          <cell r="DI31">
            <v>1.97</v>
          </cell>
          <cell r="DJ31">
            <v>3.21</v>
          </cell>
          <cell r="DK31">
            <v>14.86</v>
          </cell>
        </row>
        <row r="32">
          <cell r="C32" t="str">
            <v>Jammu &amp; Kashmir</v>
          </cell>
          <cell r="J32">
            <v>21311</v>
          </cell>
          <cell r="K32">
            <v>1294</v>
          </cell>
          <cell r="L32">
            <v>2070</v>
          </cell>
          <cell r="M32">
            <v>1418</v>
          </cell>
          <cell r="N32">
            <v>0</v>
          </cell>
          <cell r="O32">
            <v>4</v>
          </cell>
          <cell r="P32">
            <v>0</v>
          </cell>
          <cell r="Q32">
            <v>4786</v>
          </cell>
          <cell r="R32">
            <v>12707</v>
          </cell>
          <cell r="S32">
            <v>5788</v>
          </cell>
          <cell r="T32">
            <v>943</v>
          </cell>
          <cell r="U32">
            <v>96</v>
          </cell>
          <cell r="V32">
            <v>372</v>
          </cell>
          <cell r="W32">
            <v>0</v>
          </cell>
          <cell r="X32">
            <v>19906</v>
          </cell>
          <cell r="Y32">
            <v>1071</v>
          </cell>
          <cell r="Z32">
            <v>1532</v>
          </cell>
          <cell r="AA32">
            <v>717</v>
          </cell>
          <cell r="AB32">
            <v>0</v>
          </cell>
          <cell r="AC32">
            <v>2</v>
          </cell>
          <cell r="AD32">
            <v>0</v>
          </cell>
          <cell r="AE32">
            <v>3322</v>
          </cell>
          <cell r="AF32">
            <v>3508</v>
          </cell>
          <cell r="AG32">
            <v>179</v>
          </cell>
          <cell r="AH32">
            <v>3</v>
          </cell>
          <cell r="AI32">
            <v>2</v>
          </cell>
          <cell r="AJ32">
            <v>0</v>
          </cell>
          <cell r="AK32">
            <v>3692</v>
          </cell>
          <cell r="AL32">
            <v>3097</v>
          </cell>
          <cell r="AM32">
            <v>61</v>
          </cell>
          <cell r="AN32">
            <v>4</v>
          </cell>
          <cell r="AO32">
            <v>7</v>
          </cell>
          <cell r="AP32">
            <v>9</v>
          </cell>
          <cell r="AQ32">
            <v>3178</v>
          </cell>
          <cell r="AR32">
            <v>252</v>
          </cell>
          <cell r="AS32">
            <v>347</v>
          </cell>
          <cell r="AT32">
            <v>51</v>
          </cell>
          <cell r="AU32">
            <v>1</v>
          </cell>
          <cell r="AV32">
            <v>1</v>
          </cell>
          <cell r="AW32">
            <v>652</v>
          </cell>
          <cell r="AX32">
            <v>9254</v>
          </cell>
          <cell r="AY32">
            <v>6218</v>
          </cell>
          <cell r="AZ32">
            <v>1629</v>
          </cell>
          <cell r="BA32">
            <v>2</v>
          </cell>
          <cell r="BB32">
            <v>4</v>
          </cell>
          <cell r="BC32">
            <v>17107</v>
          </cell>
          <cell r="BD32">
            <v>2915</v>
          </cell>
          <cell r="BE32">
            <v>3038</v>
          </cell>
          <cell r="BF32">
            <v>882</v>
          </cell>
          <cell r="BG32">
            <v>24</v>
          </cell>
          <cell r="BH32">
            <v>172</v>
          </cell>
          <cell r="BI32">
            <v>7031</v>
          </cell>
          <cell r="BJ32">
            <v>1230</v>
          </cell>
          <cell r="BK32">
            <v>2263</v>
          </cell>
          <cell r="BL32">
            <v>1037</v>
          </cell>
          <cell r="BM32">
            <v>25</v>
          </cell>
          <cell r="BN32">
            <v>162</v>
          </cell>
          <cell r="BO32">
            <v>4717</v>
          </cell>
          <cell r="BP32">
            <v>12032</v>
          </cell>
          <cell r="BQ32">
            <v>7588</v>
          </cell>
          <cell r="BR32">
            <v>2415</v>
          </cell>
          <cell r="BS32">
            <v>94</v>
          </cell>
          <cell r="BT32">
            <v>396</v>
          </cell>
          <cell r="BU32">
            <v>22525</v>
          </cell>
          <cell r="BV32">
            <v>882</v>
          </cell>
          <cell r="BW32">
            <v>1735</v>
          </cell>
          <cell r="BX32">
            <v>403</v>
          </cell>
          <cell r="BY32">
            <v>11</v>
          </cell>
          <cell r="BZ32">
            <v>63</v>
          </cell>
          <cell r="CA32">
            <v>3094</v>
          </cell>
          <cell r="CB32">
            <v>4615</v>
          </cell>
          <cell r="CC32">
            <v>1865</v>
          </cell>
          <cell r="CD32">
            <v>327</v>
          </cell>
          <cell r="CE32">
            <v>9</v>
          </cell>
          <cell r="CF32">
            <v>123</v>
          </cell>
          <cell r="CG32">
            <v>6939</v>
          </cell>
          <cell r="CH32">
            <v>12181</v>
          </cell>
          <cell r="CI32">
            <v>1726</v>
          </cell>
          <cell r="CJ32">
            <v>116</v>
          </cell>
          <cell r="CK32">
            <v>59</v>
          </cell>
          <cell r="CL32">
            <v>109</v>
          </cell>
          <cell r="CM32">
            <v>14191</v>
          </cell>
          <cell r="CN32">
            <v>20</v>
          </cell>
          <cell r="CO32">
            <v>9</v>
          </cell>
          <cell r="CP32">
            <v>10</v>
          </cell>
          <cell r="CQ32">
            <v>0</v>
          </cell>
          <cell r="CR32">
            <v>1</v>
          </cell>
          <cell r="CS32">
            <v>40</v>
          </cell>
          <cell r="CT32">
            <v>10186</v>
          </cell>
          <cell r="CU32">
            <v>1734</v>
          </cell>
          <cell r="CV32">
            <v>420</v>
          </cell>
          <cell r="CW32">
            <v>81</v>
          </cell>
          <cell r="CX32">
            <v>8</v>
          </cell>
          <cell r="CY32">
            <v>12429</v>
          </cell>
          <cell r="CZ32">
            <v>9026</v>
          </cell>
          <cell r="DA32">
            <v>883</v>
          </cell>
          <cell r="DB32">
            <v>128</v>
          </cell>
          <cell r="DC32">
            <v>78</v>
          </cell>
          <cell r="DD32">
            <v>3</v>
          </cell>
          <cell r="DE32">
            <v>10118</v>
          </cell>
          <cell r="DF32">
            <v>0.89</v>
          </cell>
          <cell r="DG32">
            <v>2.4900000000000002</v>
          </cell>
          <cell r="DH32">
            <v>5.75</v>
          </cell>
          <cell r="DI32">
            <v>9.43</v>
          </cell>
          <cell r="DJ32">
            <v>5.54</v>
          </cell>
          <cell r="DK32">
            <v>1.74</v>
          </cell>
        </row>
        <row r="33">
          <cell r="C33" t="str">
            <v>JHARKHAND</v>
          </cell>
          <cell r="J33">
            <v>39625</v>
          </cell>
          <cell r="K33">
            <v>715</v>
          </cell>
          <cell r="L33">
            <v>729</v>
          </cell>
          <cell r="M33">
            <v>469</v>
          </cell>
          <cell r="N33">
            <v>19</v>
          </cell>
          <cell r="O33">
            <v>318</v>
          </cell>
          <cell r="P33">
            <v>0</v>
          </cell>
          <cell r="Q33">
            <v>2250</v>
          </cell>
          <cell r="R33">
            <v>24615</v>
          </cell>
          <cell r="S33">
            <v>12367</v>
          </cell>
          <cell r="T33">
            <v>336</v>
          </cell>
          <cell r="U33">
            <v>20</v>
          </cell>
          <cell r="V33">
            <v>686</v>
          </cell>
          <cell r="W33">
            <v>0</v>
          </cell>
          <cell r="X33">
            <v>38024</v>
          </cell>
          <cell r="Y33">
            <v>606</v>
          </cell>
          <cell r="Z33">
            <v>498</v>
          </cell>
          <cell r="AA33">
            <v>256</v>
          </cell>
          <cell r="AB33">
            <v>12</v>
          </cell>
          <cell r="AC33">
            <v>230</v>
          </cell>
          <cell r="AD33">
            <v>0</v>
          </cell>
          <cell r="AE33">
            <v>1602</v>
          </cell>
          <cell r="AF33">
            <v>470</v>
          </cell>
          <cell r="AG33">
            <v>88</v>
          </cell>
          <cell r="AH33">
            <v>5</v>
          </cell>
          <cell r="AI33">
            <v>0</v>
          </cell>
          <cell r="AJ33">
            <v>3</v>
          </cell>
          <cell r="AK33">
            <v>566</v>
          </cell>
          <cell r="AL33">
            <v>2937</v>
          </cell>
          <cell r="AM33">
            <v>336</v>
          </cell>
          <cell r="AN33">
            <v>18</v>
          </cell>
          <cell r="AO33">
            <v>3</v>
          </cell>
          <cell r="AP33">
            <v>64</v>
          </cell>
          <cell r="AQ33">
            <v>3358</v>
          </cell>
          <cell r="AR33">
            <v>2924</v>
          </cell>
          <cell r="AS33">
            <v>4901</v>
          </cell>
          <cell r="AT33">
            <v>299</v>
          </cell>
          <cell r="AU33">
            <v>14</v>
          </cell>
          <cell r="AV33">
            <v>97</v>
          </cell>
          <cell r="AW33">
            <v>8235</v>
          </cell>
          <cell r="AX33">
            <v>1129</v>
          </cell>
          <cell r="AY33">
            <v>491</v>
          </cell>
          <cell r="AZ33">
            <v>143</v>
          </cell>
          <cell r="BA33">
            <v>0</v>
          </cell>
          <cell r="BB33">
            <v>14</v>
          </cell>
          <cell r="BC33">
            <v>1777</v>
          </cell>
          <cell r="BD33">
            <v>4575</v>
          </cell>
          <cell r="BE33">
            <v>3544</v>
          </cell>
          <cell r="BF33">
            <v>165</v>
          </cell>
          <cell r="BG33">
            <v>9</v>
          </cell>
          <cell r="BH33">
            <v>185</v>
          </cell>
          <cell r="BI33">
            <v>8478</v>
          </cell>
          <cell r="BJ33">
            <v>9576</v>
          </cell>
          <cell r="BK33">
            <v>6163</v>
          </cell>
          <cell r="BL33">
            <v>304</v>
          </cell>
          <cell r="BM33">
            <v>13</v>
          </cell>
          <cell r="BN33">
            <v>335</v>
          </cell>
          <cell r="BO33">
            <v>16391</v>
          </cell>
          <cell r="BP33">
            <v>20929</v>
          </cell>
          <cell r="BQ33">
            <v>12889</v>
          </cell>
          <cell r="BR33">
            <v>815</v>
          </cell>
          <cell r="BS33">
            <v>36</v>
          </cell>
          <cell r="BT33">
            <v>1109</v>
          </cell>
          <cell r="BU33">
            <v>35778</v>
          </cell>
          <cell r="BV33">
            <v>2580</v>
          </cell>
          <cell r="BW33">
            <v>2939</v>
          </cell>
          <cell r="BX33">
            <v>186</v>
          </cell>
          <cell r="BY33">
            <v>6</v>
          </cell>
          <cell r="BZ33">
            <v>136</v>
          </cell>
          <cell r="CA33">
            <v>5847</v>
          </cell>
          <cell r="CB33">
            <v>12761</v>
          </cell>
          <cell r="CC33">
            <v>5592</v>
          </cell>
          <cell r="CD33">
            <v>213</v>
          </cell>
          <cell r="CE33">
            <v>12</v>
          </cell>
          <cell r="CF33">
            <v>358</v>
          </cell>
          <cell r="CG33">
            <v>18936</v>
          </cell>
          <cell r="CH33">
            <v>6447</v>
          </cell>
          <cell r="CI33">
            <v>459</v>
          </cell>
          <cell r="CJ33">
            <v>19</v>
          </cell>
          <cell r="CK33">
            <v>3</v>
          </cell>
          <cell r="CL33">
            <v>186</v>
          </cell>
          <cell r="CM33">
            <v>7115</v>
          </cell>
          <cell r="CN33">
            <v>704</v>
          </cell>
          <cell r="CO33">
            <v>746</v>
          </cell>
          <cell r="CP33">
            <v>134</v>
          </cell>
          <cell r="CQ33">
            <v>6</v>
          </cell>
          <cell r="CR33">
            <v>70</v>
          </cell>
          <cell r="CS33">
            <v>1660</v>
          </cell>
          <cell r="CT33">
            <v>18720</v>
          </cell>
          <cell r="CU33">
            <v>1341</v>
          </cell>
          <cell r="CV33">
            <v>187</v>
          </cell>
          <cell r="CW33">
            <v>3</v>
          </cell>
          <cell r="CX33">
            <v>244</v>
          </cell>
          <cell r="CY33">
            <v>20495</v>
          </cell>
          <cell r="CZ33">
            <v>16900</v>
          </cell>
          <cell r="DA33">
            <v>838</v>
          </cell>
          <cell r="DB33">
            <v>71</v>
          </cell>
          <cell r="DC33">
            <v>1</v>
          </cell>
          <cell r="DD33">
            <v>209</v>
          </cell>
          <cell r="DE33">
            <v>18019</v>
          </cell>
          <cell r="DF33">
            <v>25.54</v>
          </cell>
          <cell r="DG33">
            <v>43.98</v>
          </cell>
          <cell r="DH33">
            <v>40.85</v>
          </cell>
          <cell r="DI33">
            <v>29.03</v>
          </cell>
          <cell r="DJ33">
            <v>24.56</v>
          </cell>
          <cell r="DK33">
            <v>31.74</v>
          </cell>
        </row>
        <row r="34">
          <cell r="C34" t="str">
            <v>KARNATAKA</v>
          </cell>
          <cell r="J34">
            <v>46325</v>
          </cell>
          <cell r="K34">
            <v>2695</v>
          </cell>
          <cell r="L34">
            <v>6901</v>
          </cell>
          <cell r="M34">
            <v>1969</v>
          </cell>
          <cell r="N34">
            <v>109</v>
          </cell>
          <cell r="O34">
            <v>160</v>
          </cell>
          <cell r="P34">
            <v>0</v>
          </cell>
          <cell r="Q34">
            <v>11834</v>
          </cell>
          <cell r="R34">
            <v>21797</v>
          </cell>
          <cell r="S34">
            <v>19097</v>
          </cell>
          <cell r="T34">
            <v>22</v>
          </cell>
          <cell r="U34">
            <v>84</v>
          </cell>
          <cell r="V34">
            <v>224</v>
          </cell>
          <cell r="W34">
            <v>0</v>
          </cell>
          <cell r="X34">
            <v>41224</v>
          </cell>
          <cell r="Y34">
            <v>1601</v>
          </cell>
          <cell r="Z34">
            <v>2974</v>
          </cell>
          <cell r="AA34">
            <v>439</v>
          </cell>
          <cell r="AB34">
            <v>65</v>
          </cell>
          <cell r="AC34">
            <v>56</v>
          </cell>
          <cell r="AD34">
            <v>0</v>
          </cell>
          <cell r="AE34">
            <v>5135</v>
          </cell>
          <cell r="AF34">
            <v>3460</v>
          </cell>
          <cell r="AG34">
            <v>76</v>
          </cell>
          <cell r="AH34">
            <v>16</v>
          </cell>
          <cell r="AI34">
            <v>22</v>
          </cell>
          <cell r="AJ34">
            <v>11</v>
          </cell>
          <cell r="AK34">
            <v>3586</v>
          </cell>
          <cell r="AL34">
            <v>4070</v>
          </cell>
          <cell r="AM34">
            <v>213</v>
          </cell>
          <cell r="AN34">
            <v>9</v>
          </cell>
          <cell r="AO34">
            <v>27</v>
          </cell>
          <cell r="AP34">
            <v>10</v>
          </cell>
          <cell r="AQ34">
            <v>4304</v>
          </cell>
          <cell r="AR34">
            <v>185</v>
          </cell>
          <cell r="AS34">
            <v>735</v>
          </cell>
          <cell r="AT34">
            <v>109</v>
          </cell>
          <cell r="AU34">
            <v>12</v>
          </cell>
          <cell r="AV34">
            <v>17</v>
          </cell>
          <cell r="AW34">
            <v>1060</v>
          </cell>
          <cell r="AX34">
            <v>2522</v>
          </cell>
          <cell r="AY34">
            <v>5320</v>
          </cell>
          <cell r="AZ34">
            <v>1546</v>
          </cell>
          <cell r="BA34">
            <v>36</v>
          </cell>
          <cell r="BB34">
            <v>59</v>
          </cell>
          <cell r="BC34">
            <v>9499</v>
          </cell>
          <cell r="BD34">
            <v>18999</v>
          </cell>
          <cell r="BE34">
            <v>20029</v>
          </cell>
          <cell r="BF34">
            <v>798</v>
          </cell>
          <cell r="BG34">
            <v>135</v>
          </cell>
          <cell r="BH34">
            <v>176</v>
          </cell>
          <cell r="BI34">
            <v>40166</v>
          </cell>
          <cell r="BJ34">
            <v>11449</v>
          </cell>
          <cell r="BK34">
            <v>15578</v>
          </cell>
          <cell r="BL34">
            <v>517</v>
          </cell>
          <cell r="BM34">
            <v>103</v>
          </cell>
          <cell r="BN34">
            <v>145</v>
          </cell>
          <cell r="BO34">
            <v>27814</v>
          </cell>
          <cell r="BP34">
            <v>16114</v>
          </cell>
          <cell r="BQ34">
            <v>22069</v>
          </cell>
          <cell r="BR34">
            <v>1814</v>
          </cell>
          <cell r="BS34">
            <v>223</v>
          </cell>
          <cell r="BT34">
            <v>395</v>
          </cell>
          <cell r="BU34">
            <v>40595</v>
          </cell>
          <cell r="BV34">
            <v>12057</v>
          </cell>
          <cell r="BW34">
            <v>19333</v>
          </cell>
          <cell r="BX34">
            <v>510</v>
          </cell>
          <cell r="BY34">
            <v>76</v>
          </cell>
          <cell r="BZ34">
            <v>92</v>
          </cell>
          <cell r="CA34">
            <v>32046</v>
          </cell>
          <cell r="CB34">
            <v>7549</v>
          </cell>
          <cell r="CC34">
            <v>3199</v>
          </cell>
          <cell r="CD34">
            <v>43</v>
          </cell>
          <cell r="CE34">
            <v>48</v>
          </cell>
          <cell r="CF34">
            <v>58</v>
          </cell>
          <cell r="CG34">
            <v>10898</v>
          </cell>
          <cell r="CH34">
            <v>19769</v>
          </cell>
          <cell r="CI34">
            <v>2063</v>
          </cell>
          <cell r="CJ34">
            <v>34</v>
          </cell>
          <cell r="CK34">
            <v>80</v>
          </cell>
          <cell r="CL34">
            <v>58</v>
          </cell>
          <cell r="CM34">
            <v>21984</v>
          </cell>
          <cell r="CN34">
            <v>64</v>
          </cell>
          <cell r="CO34">
            <v>273</v>
          </cell>
          <cell r="CP34">
            <v>84</v>
          </cell>
          <cell r="CQ34">
            <v>3</v>
          </cell>
          <cell r="CR34">
            <v>7</v>
          </cell>
          <cell r="CS34">
            <v>446</v>
          </cell>
          <cell r="CT34">
            <v>11072</v>
          </cell>
          <cell r="CU34">
            <v>4300</v>
          </cell>
          <cell r="CV34">
            <v>939</v>
          </cell>
          <cell r="CW34">
            <v>145</v>
          </cell>
          <cell r="CX34">
            <v>346</v>
          </cell>
          <cell r="CY34">
            <v>16834</v>
          </cell>
          <cell r="CZ34">
            <v>6061</v>
          </cell>
          <cell r="DA34">
            <v>1933</v>
          </cell>
          <cell r="DB34">
            <v>445</v>
          </cell>
          <cell r="DC34">
            <v>132</v>
          </cell>
          <cell r="DD34">
            <v>238</v>
          </cell>
          <cell r="DE34">
            <v>8830</v>
          </cell>
          <cell r="DF34">
            <v>71.91</v>
          </cell>
          <cell r="DG34">
            <v>78.510000000000005</v>
          </cell>
          <cell r="DH34">
            <v>26.35</v>
          </cell>
          <cell r="DI34">
            <v>54.02</v>
          </cell>
          <cell r="DJ34">
            <v>65.349999999999994</v>
          </cell>
          <cell r="DK34">
            <v>74.900000000000006</v>
          </cell>
        </row>
        <row r="35">
          <cell r="C35" t="str">
            <v>KERALA</v>
          </cell>
          <cell r="J35">
            <v>5098</v>
          </cell>
          <cell r="K35">
            <v>3837</v>
          </cell>
          <cell r="L35">
            <v>1418</v>
          </cell>
          <cell r="M35">
            <v>490</v>
          </cell>
          <cell r="N35">
            <v>557</v>
          </cell>
          <cell r="O35">
            <v>1025</v>
          </cell>
          <cell r="P35">
            <v>0</v>
          </cell>
          <cell r="Q35">
            <v>7327</v>
          </cell>
          <cell r="R35">
            <v>2488</v>
          </cell>
          <cell r="S35">
            <v>868</v>
          </cell>
          <cell r="T35">
            <v>446</v>
          </cell>
          <cell r="U35">
            <v>82</v>
          </cell>
          <cell r="V35">
            <v>452</v>
          </cell>
          <cell r="W35">
            <v>0</v>
          </cell>
          <cell r="X35">
            <v>4336</v>
          </cell>
          <cell r="Y35">
            <v>3356</v>
          </cell>
          <cell r="Z35">
            <v>1213</v>
          </cell>
          <cell r="AA35">
            <v>387</v>
          </cell>
          <cell r="AB35">
            <v>521</v>
          </cell>
          <cell r="AC35">
            <v>811</v>
          </cell>
          <cell r="AD35">
            <v>0</v>
          </cell>
          <cell r="AE35">
            <v>6288</v>
          </cell>
          <cell r="AF35">
            <v>138</v>
          </cell>
          <cell r="AG35">
            <v>1</v>
          </cell>
          <cell r="AH35">
            <v>4</v>
          </cell>
          <cell r="AI35">
            <v>4</v>
          </cell>
          <cell r="AJ35">
            <v>10</v>
          </cell>
          <cell r="AK35">
            <v>157</v>
          </cell>
          <cell r="AL35">
            <v>45</v>
          </cell>
          <cell r="AM35">
            <v>0</v>
          </cell>
          <cell r="AN35">
            <v>4</v>
          </cell>
          <cell r="AO35">
            <v>0</v>
          </cell>
          <cell r="AP35">
            <v>29</v>
          </cell>
          <cell r="AQ35">
            <v>78</v>
          </cell>
          <cell r="AR35">
            <v>71</v>
          </cell>
          <cell r="AS35">
            <v>32</v>
          </cell>
          <cell r="AT35">
            <v>16</v>
          </cell>
          <cell r="AU35">
            <v>7</v>
          </cell>
          <cell r="AV35">
            <v>37</v>
          </cell>
          <cell r="AW35">
            <v>163</v>
          </cell>
          <cell r="AX35">
            <v>2012</v>
          </cell>
          <cell r="AY35">
            <v>845</v>
          </cell>
          <cell r="AZ35">
            <v>304</v>
          </cell>
          <cell r="BA35">
            <v>25</v>
          </cell>
          <cell r="BB35">
            <v>47</v>
          </cell>
          <cell r="BC35">
            <v>3233</v>
          </cell>
          <cell r="BD35">
            <v>3352</v>
          </cell>
          <cell r="BE35">
            <v>925</v>
          </cell>
          <cell r="BF35">
            <v>247</v>
          </cell>
          <cell r="BG35">
            <v>271</v>
          </cell>
          <cell r="BH35">
            <v>303</v>
          </cell>
          <cell r="BI35">
            <v>5098</v>
          </cell>
          <cell r="BJ35">
            <v>2976</v>
          </cell>
          <cell r="BK35">
            <v>781</v>
          </cell>
          <cell r="BL35">
            <v>200</v>
          </cell>
          <cell r="BM35">
            <v>292</v>
          </cell>
          <cell r="BN35">
            <v>236</v>
          </cell>
          <cell r="BO35">
            <v>4485</v>
          </cell>
          <cell r="BP35">
            <v>6586</v>
          </cell>
          <cell r="BQ35">
            <v>2443</v>
          </cell>
          <cell r="BR35">
            <v>1019</v>
          </cell>
          <cell r="BS35">
            <v>652</v>
          </cell>
          <cell r="BT35">
            <v>1599</v>
          </cell>
          <cell r="BU35">
            <v>12299</v>
          </cell>
          <cell r="BV35">
            <v>4163</v>
          </cell>
          <cell r="BW35">
            <v>1663</v>
          </cell>
          <cell r="BX35">
            <v>593</v>
          </cell>
          <cell r="BY35">
            <v>411</v>
          </cell>
          <cell r="BZ35">
            <v>853</v>
          </cell>
          <cell r="CA35">
            <v>7683</v>
          </cell>
          <cell r="CB35">
            <v>44</v>
          </cell>
          <cell r="CC35">
            <v>4</v>
          </cell>
          <cell r="CD35">
            <v>2</v>
          </cell>
          <cell r="CE35">
            <v>3</v>
          </cell>
          <cell r="CF35">
            <v>14</v>
          </cell>
          <cell r="CG35">
            <v>67</v>
          </cell>
          <cell r="CH35">
            <v>1437</v>
          </cell>
          <cell r="CI35">
            <v>88</v>
          </cell>
          <cell r="CJ35">
            <v>64</v>
          </cell>
          <cell r="CK35">
            <v>73</v>
          </cell>
          <cell r="CL35">
            <v>68</v>
          </cell>
          <cell r="CM35">
            <v>1727</v>
          </cell>
          <cell r="CN35">
            <v>3</v>
          </cell>
          <cell r="CO35">
            <v>4</v>
          </cell>
          <cell r="CP35">
            <v>11</v>
          </cell>
          <cell r="CQ35">
            <v>1</v>
          </cell>
          <cell r="CR35">
            <v>47</v>
          </cell>
          <cell r="CS35">
            <v>66</v>
          </cell>
          <cell r="CT35">
            <v>198</v>
          </cell>
          <cell r="CU35">
            <v>58</v>
          </cell>
          <cell r="CV35">
            <v>78</v>
          </cell>
          <cell r="CW35">
            <v>35</v>
          </cell>
          <cell r="CX35">
            <v>73</v>
          </cell>
          <cell r="CY35">
            <v>442</v>
          </cell>
          <cell r="CZ35">
            <v>37</v>
          </cell>
          <cell r="DA35">
            <v>29</v>
          </cell>
          <cell r="DB35">
            <v>27</v>
          </cell>
          <cell r="DC35">
            <v>10</v>
          </cell>
          <cell r="DD35">
            <v>26</v>
          </cell>
          <cell r="DE35">
            <v>129</v>
          </cell>
          <cell r="DF35">
            <v>78.59</v>
          </cell>
          <cell r="DG35">
            <v>82.02</v>
          </cell>
          <cell r="DH35">
            <v>75.209999999999994</v>
          </cell>
          <cell r="DI35">
            <v>76.540000000000006</v>
          </cell>
          <cell r="DJ35">
            <v>73.260000000000005</v>
          </cell>
          <cell r="DK35">
            <v>78.22</v>
          </cell>
        </row>
        <row r="36">
          <cell r="C36" t="str">
            <v>LAKSHADWEEP</v>
          </cell>
          <cell r="J36">
            <v>44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20</v>
          </cell>
          <cell r="S36">
            <v>10</v>
          </cell>
          <cell r="T36">
            <v>5</v>
          </cell>
          <cell r="U36">
            <v>1</v>
          </cell>
          <cell r="V36">
            <v>8</v>
          </cell>
          <cell r="W36">
            <v>0</v>
          </cell>
          <cell r="X36">
            <v>44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1</v>
          </cell>
          <cell r="AZ36">
            <v>0</v>
          </cell>
          <cell r="BA36">
            <v>0</v>
          </cell>
          <cell r="BB36">
            <v>0</v>
          </cell>
          <cell r="BC36">
            <v>1</v>
          </cell>
          <cell r="BD36">
            <v>11</v>
          </cell>
          <cell r="BE36">
            <v>2</v>
          </cell>
          <cell r="BF36">
            <v>2</v>
          </cell>
          <cell r="BG36">
            <v>1</v>
          </cell>
          <cell r="BH36">
            <v>1</v>
          </cell>
          <cell r="BI36">
            <v>17</v>
          </cell>
          <cell r="BJ36">
            <v>7</v>
          </cell>
          <cell r="BK36">
            <v>1</v>
          </cell>
          <cell r="BL36">
            <v>2</v>
          </cell>
          <cell r="BM36">
            <v>1</v>
          </cell>
          <cell r="BN36">
            <v>3</v>
          </cell>
          <cell r="BO36">
            <v>14</v>
          </cell>
          <cell r="BP36">
            <v>20</v>
          </cell>
          <cell r="BQ36">
            <v>10</v>
          </cell>
          <cell r="BR36">
            <v>5</v>
          </cell>
          <cell r="BS36">
            <v>1</v>
          </cell>
          <cell r="BT36">
            <v>8</v>
          </cell>
          <cell r="BU36">
            <v>44</v>
          </cell>
          <cell r="BV36">
            <v>12</v>
          </cell>
          <cell r="BW36">
            <v>10</v>
          </cell>
          <cell r="BX36">
            <v>5</v>
          </cell>
          <cell r="BY36">
            <v>0</v>
          </cell>
          <cell r="BZ36">
            <v>4</v>
          </cell>
          <cell r="CA36">
            <v>31</v>
          </cell>
          <cell r="CB36">
            <v>2</v>
          </cell>
          <cell r="CC36">
            <v>1</v>
          </cell>
          <cell r="CD36">
            <v>1</v>
          </cell>
          <cell r="CE36">
            <v>0</v>
          </cell>
          <cell r="CF36">
            <v>0</v>
          </cell>
          <cell r="CG36">
            <v>4</v>
          </cell>
          <cell r="CH36">
            <v>1</v>
          </cell>
          <cell r="CI36">
            <v>0</v>
          </cell>
          <cell r="CJ36">
            <v>0</v>
          </cell>
          <cell r="CK36">
            <v>0</v>
          </cell>
          <cell r="CL36">
            <v>1</v>
          </cell>
          <cell r="CM36">
            <v>2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6</v>
          </cell>
          <cell r="CU36">
            <v>3</v>
          </cell>
          <cell r="CV36">
            <v>1</v>
          </cell>
          <cell r="CW36">
            <v>1</v>
          </cell>
          <cell r="CX36">
            <v>0</v>
          </cell>
          <cell r="CY36">
            <v>11</v>
          </cell>
          <cell r="CZ36">
            <v>6</v>
          </cell>
          <cell r="DA36">
            <v>2</v>
          </cell>
          <cell r="DB36">
            <v>1</v>
          </cell>
          <cell r="DC36">
            <v>1</v>
          </cell>
          <cell r="DD36">
            <v>0</v>
          </cell>
          <cell r="DE36">
            <v>10</v>
          </cell>
          <cell r="DF36">
            <v>75</v>
          </cell>
          <cell r="DG36">
            <v>80</v>
          </cell>
          <cell r="DH36">
            <v>60</v>
          </cell>
          <cell r="DI36">
            <v>0</v>
          </cell>
          <cell r="DJ36">
            <v>75</v>
          </cell>
          <cell r="DK36">
            <v>72.73</v>
          </cell>
        </row>
        <row r="37">
          <cell r="C37" t="str">
            <v>MADHYA PRADESH</v>
          </cell>
          <cell r="J37">
            <v>111510</v>
          </cell>
          <cell r="K37">
            <v>7584</v>
          </cell>
          <cell r="L37">
            <v>12183</v>
          </cell>
          <cell r="M37">
            <v>1949</v>
          </cell>
          <cell r="N37">
            <v>1510</v>
          </cell>
          <cell r="O37">
            <v>229</v>
          </cell>
          <cell r="P37">
            <v>0</v>
          </cell>
          <cell r="Q37">
            <v>23455</v>
          </cell>
          <cell r="R37">
            <v>78974</v>
          </cell>
          <cell r="S37">
            <v>40</v>
          </cell>
          <cell r="T37">
            <v>12</v>
          </cell>
          <cell r="U37">
            <v>25433</v>
          </cell>
          <cell r="V37">
            <v>19</v>
          </cell>
          <cell r="W37">
            <v>0</v>
          </cell>
          <cell r="X37">
            <v>104478</v>
          </cell>
          <cell r="Y37">
            <v>5203</v>
          </cell>
          <cell r="Z37">
            <v>5820</v>
          </cell>
          <cell r="AA37">
            <v>642</v>
          </cell>
          <cell r="AB37">
            <v>791</v>
          </cell>
          <cell r="AC37">
            <v>82</v>
          </cell>
          <cell r="AD37">
            <v>0</v>
          </cell>
          <cell r="AE37">
            <v>12538</v>
          </cell>
          <cell r="AF37">
            <v>4664</v>
          </cell>
          <cell r="AG37">
            <v>79</v>
          </cell>
          <cell r="AH37">
            <v>5</v>
          </cell>
          <cell r="AI37">
            <v>353</v>
          </cell>
          <cell r="AJ37">
            <v>2</v>
          </cell>
          <cell r="AK37">
            <v>5103</v>
          </cell>
          <cell r="AL37">
            <v>15254</v>
          </cell>
          <cell r="AM37">
            <v>287</v>
          </cell>
          <cell r="AN37">
            <v>11</v>
          </cell>
          <cell r="AO37">
            <v>3543</v>
          </cell>
          <cell r="AP37">
            <v>0</v>
          </cell>
          <cell r="AQ37">
            <v>19095</v>
          </cell>
          <cell r="AR37">
            <v>6689</v>
          </cell>
          <cell r="AS37">
            <v>1949</v>
          </cell>
          <cell r="AT37">
            <v>199</v>
          </cell>
          <cell r="AU37">
            <v>2624</v>
          </cell>
          <cell r="AV37">
            <v>4</v>
          </cell>
          <cell r="AW37">
            <v>11465</v>
          </cell>
          <cell r="AX37">
            <v>3367</v>
          </cell>
          <cell r="AY37">
            <v>2504</v>
          </cell>
          <cell r="AZ37">
            <v>513</v>
          </cell>
          <cell r="BA37">
            <v>616</v>
          </cell>
          <cell r="BB37">
            <v>17</v>
          </cell>
          <cell r="BC37">
            <v>7017</v>
          </cell>
          <cell r="BD37">
            <v>46830</v>
          </cell>
          <cell r="BE37">
            <v>5022</v>
          </cell>
          <cell r="BF37">
            <v>566</v>
          </cell>
          <cell r="BG37">
            <v>14777</v>
          </cell>
          <cell r="BH37">
            <v>68</v>
          </cell>
          <cell r="BI37">
            <v>67263</v>
          </cell>
          <cell r="BJ37">
            <v>24798</v>
          </cell>
          <cell r="BK37">
            <v>5771</v>
          </cell>
          <cell r="BL37">
            <v>833</v>
          </cell>
          <cell r="BM37">
            <v>12106</v>
          </cell>
          <cell r="BN37">
            <v>99</v>
          </cell>
          <cell r="BO37">
            <v>43607</v>
          </cell>
          <cell r="BP37">
            <v>85303</v>
          </cell>
          <cell r="BQ37">
            <v>12322</v>
          </cell>
          <cell r="BR37">
            <v>1991</v>
          </cell>
          <cell r="BS37">
            <v>27042</v>
          </cell>
          <cell r="BT37">
            <v>255</v>
          </cell>
          <cell r="BU37">
            <v>126913</v>
          </cell>
          <cell r="BV37">
            <v>48657</v>
          </cell>
          <cell r="BW37">
            <v>4191</v>
          </cell>
          <cell r="BX37">
            <v>994</v>
          </cell>
          <cell r="BY37">
            <v>18297</v>
          </cell>
          <cell r="BZ37">
            <v>129</v>
          </cell>
          <cell r="CA37">
            <v>72268</v>
          </cell>
          <cell r="CB37">
            <v>32925</v>
          </cell>
          <cell r="CC37">
            <v>1453</v>
          </cell>
          <cell r="CD37">
            <v>96</v>
          </cell>
          <cell r="CE37">
            <v>9832</v>
          </cell>
          <cell r="CF37">
            <v>41</v>
          </cell>
          <cell r="CG37">
            <v>44403</v>
          </cell>
          <cell r="CH37">
            <v>25528</v>
          </cell>
          <cell r="CI37">
            <v>872</v>
          </cell>
          <cell r="CJ37">
            <v>84</v>
          </cell>
          <cell r="CK37">
            <v>6726</v>
          </cell>
          <cell r="CL37">
            <v>56</v>
          </cell>
          <cell r="CM37">
            <v>33269</v>
          </cell>
          <cell r="CN37">
            <v>3329</v>
          </cell>
          <cell r="CO37">
            <v>1085</v>
          </cell>
          <cell r="CP37">
            <v>117</v>
          </cell>
          <cell r="CQ37">
            <v>1124</v>
          </cell>
          <cell r="CR37">
            <v>2</v>
          </cell>
          <cell r="CS37">
            <v>5657</v>
          </cell>
          <cell r="CT37">
            <v>41337</v>
          </cell>
          <cell r="CU37">
            <v>8651</v>
          </cell>
          <cell r="CV37">
            <v>876</v>
          </cell>
          <cell r="CW37">
            <v>17481</v>
          </cell>
          <cell r="CX37">
            <v>93</v>
          </cell>
          <cell r="CY37">
            <v>68438</v>
          </cell>
          <cell r="CZ37">
            <v>10780</v>
          </cell>
          <cell r="DA37">
            <v>4477</v>
          </cell>
          <cell r="DB37">
            <v>310</v>
          </cell>
          <cell r="DC37">
            <v>12263</v>
          </cell>
          <cell r="DD37">
            <v>35</v>
          </cell>
          <cell r="DE37">
            <v>27865</v>
          </cell>
          <cell r="DF37">
            <v>67.599999999999994</v>
          </cell>
          <cell r="DG37">
            <v>32.01</v>
          </cell>
          <cell r="DH37">
            <v>31</v>
          </cell>
          <cell r="DI37">
            <v>26.53</v>
          </cell>
          <cell r="DJ37">
            <v>35.71</v>
          </cell>
          <cell r="DK37">
            <v>57.3</v>
          </cell>
        </row>
        <row r="38">
          <cell r="C38" t="str">
            <v>MAHARASHTRA</v>
          </cell>
          <cell r="J38">
            <v>67573</v>
          </cell>
          <cell r="K38">
            <v>4881</v>
          </cell>
          <cell r="L38">
            <v>4350</v>
          </cell>
          <cell r="M38">
            <v>2414</v>
          </cell>
          <cell r="N38">
            <v>68</v>
          </cell>
          <cell r="O38">
            <v>14838</v>
          </cell>
          <cell r="P38">
            <v>0</v>
          </cell>
          <cell r="Q38">
            <v>26551</v>
          </cell>
          <cell r="R38">
            <v>40022</v>
          </cell>
          <cell r="S38">
            <v>19428</v>
          </cell>
          <cell r="T38">
            <v>898</v>
          </cell>
          <cell r="U38">
            <v>10</v>
          </cell>
          <cell r="V38">
            <v>1212</v>
          </cell>
          <cell r="W38">
            <v>0</v>
          </cell>
          <cell r="X38">
            <v>61570</v>
          </cell>
          <cell r="Y38">
            <v>1309</v>
          </cell>
          <cell r="Z38">
            <v>1136</v>
          </cell>
          <cell r="AA38">
            <v>1245</v>
          </cell>
          <cell r="AB38">
            <v>38</v>
          </cell>
          <cell r="AC38">
            <v>10059</v>
          </cell>
          <cell r="AD38">
            <v>0</v>
          </cell>
          <cell r="AE38">
            <v>13787</v>
          </cell>
          <cell r="AF38">
            <v>4387</v>
          </cell>
          <cell r="AG38">
            <v>118</v>
          </cell>
          <cell r="AH38">
            <v>17</v>
          </cell>
          <cell r="AI38">
            <v>1</v>
          </cell>
          <cell r="AJ38">
            <v>159</v>
          </cell>
          <cell r="AK38">
            <v>4682</v>
          </cell>
          <cell r="AL38">
            <v>3991</v>
          </cell>
          <cell r="AM38">
            <v>56</v>
          </cell>
          <cell r="AN38">
            <v>12</v>
          </cell>
          <cell r="AO38">
            <v>1</v>
          </cell>
          <cell r="AP38">
            <v>140</v>
          </cell>
          <cell r="AQ38">
            <v>4200</v>
          </cell>
          <cell r="AR38">
            <v>1450</v>
          </cell>
          <cell r="AS38">
            <v>1894</v>
          </cell>
          <cell r="AT38">
            <v>236</v>
          </cell>
          <cell r="AU38">
            <v>5</v>
          </cell>
          <cell r="AV38">
            <v>665</v>
          </cell>
          <cell r="AW38">
            <v>4250</v>
          </cell>
          <cell r="AX38">
            <v>5079</v>
          </cell>
          <cell r="AY38">
            <v>3969</v>
          </cell>
          <cell r="AZ38">
            <v>754</v>
          </cell>
          <cell r="BA38">
            <v>9</v>
          </cell>
          <cell r="BB38">
            <v>516</v>
          </cell>
          <cell r="BC38">
            <v>10327</v>
          </cell>
          <cell r="BD38">
            <v>16193</v>
          </cell>
          <cell r="BE38">
            <v>6501</v>
          </cell>
          <cell r="BF38">
            <v>606</v>
          </cell>
          <cell r="BG38">
            <v>10</v>
          </cell>
          <cell r="BH38">
            <v>3151</v>
          </cell>
          <cell r="BI38">
            <v>26461</v>
          </cell>
          <cell r="BJ38">
            <v>22501</v>
          </cell>
          <cell r="BK38">
            <v>15373</v>
          </cell>
          <cell r="BL38">
            <v>1379</v>
          </cell>
          <cell r="BM38">
            <v>45</v>
          </cell>
          <cell r="BN38">
            <v>8853</v>
          </cell>
          <cell r="BO38">
            <v>48151</v>
          </cell>
          <cell r="BP38">
            <v>42458</v>
          </cell>
          <cell r="BQ38">
            <v>25909</v>
          </cell>
          <cell r="BR38">
            <v>3505</v>
          </cell>
          <cell r="BS38">
            <v>92</v>
          </cell>
          <cell r="BT38">
            <v>16256</v>
          </cell>
          <cell r="BU38">
            <v>88220</v>
          </cell>
          <cell r="BV38">
            <v>35625</v>
          </cell>
          <cell r="BW38">
            <v>20913</v>
          </cell>
          <cell r="BX38">
            <v>943</v>
          </cell>
          <cell r="BY38">
            <v>31</v>
          </cell>
          <cell r="BZ38">
            <v>4069</v>
          </cell>
          <cell r="CA38">
            <v>61581</v>
          </cell>
          <cell r="CB38">
            <v>19125</v>
          </cell>
          <cell r="CC38">
            <v>4744</v>
          </cell>
          <cell r="CD38">
            <v>544</v>
          </cell>
          <cell r="CE38">
            <v>22</v>
          </cell>
          <cell r="CF38">
            <v>4213</v>
          </cell>
          <cell r="CG38">
            <v>28648</v>
          </cell>
          <cell r="CH38">
            <v>28799</v>
          </cell>
          <cell r="CI38">
            <v>1539</v>
          </cell>
          <cell r="CJ38">
            <v>374</v>
          </cell>
          <cell r="CK38">
            <v>18</v>
          </cell>
          <cell r="CL38">
            <v>3715</v>
          </cell>
          <cell r="CM38">
            <v>34449</v>
          </cell>
          <cell r="CN38">
            <v>130</v>
          </cell>
          <cell r="CO38">
            <v>110</v>
          </cell>
          <cell r="CP38">
            <v>88</v>
          </cell>
          <cell r="CQ38">
            <v>1</v>
          </cell>
          <cell r="CR38">
            <v>122</v>
          </cell>
          <cell r="CS38">
            <v>451</v>
          </cell>
          <cell r="CT38">
            <v>12113</v>
          </cell>
          <cell r="CU38">
            <v>3366</v>
          </cell>
          <cell r="CV38">
            <v>1232</v>
          </cell>
          <cell r="CW38">
            <v>48</v>
          </cell>
          <cell r="CX38">
            <v>5492</v>
          </cell>
          <cell r="CY38">
            <v>22251</v>
          </cell>
          <cell r="CZ38">
            <v>7782</v>
          </cell>
          <cell r="DA38">
            <v>1291</v>
          </cell>
          <cell r="DB38">
            <v>456</v>
          </cell>
          <cell r="DC38">
            <v>26</v>
          </cell>
          <cell r="DD38">
            <v>2153</v>
          </cell>
          <cell r="DE38">
            <v>11708</v>
          </cell>
          <cell r="DF38">
            <v>27.61</v>
          </cell>
          <cell r="DG38">
            <v>35.56</v>
          </cell>
          <cell r="DH38">
            <v>44.63</v>
          </cell>
          <cell r="DI38">
            <v>22.22</v>
          </cell>
          <cell r="DJ38">
            <v>28.43</v>
          </cell>
          <cell r="DK38">
            <v>30.53</v>
          </cell>
        </row>
        <row r="39">
          <cell r="C39" t="str">
            <v>MANIPUR</v>
          </cell>
          <cell r="J39">
            <v>2512</v>
          </cell>
          <cell r="K39">
            <v>452</v>
          </cell>
          <cell r="L39">
            <v>341</v>
          </cell>
          <cell r="M39">
            <v>497</v>
          </cell>
          <cell r="N39">
            <v>39</v>
          </cell>
          <cell r="O39">
            <v>85</v>
          </cell>
          <cell r="P39">
            <v>0</v>
          </cell>
          <cell r="Q39">
            <v>1414</v>
          </cell>
          <cell r="R39">
            <v>1709</v>
          </cell>
          <cell r="S39">
            <v>242</v>
          </cell>
          <cell r="T39">
            <v>121</v>
          </cell>
          <cell r="U39">
            <v>11</v>
          </cell>
          <cell r="V39">
            <v>92</v>
          </cell>
          <cell r="W39">
            <v>0</v>
          </cell>
          <cell r="X39">
            <v>2175</v>
          </cell>
          <cell r="Y39">
            <v>380</v>
          </cell>
          <cell r="Z39">
            <v>280</v>
          </cell>
          <cell r="AA39">
            <v>339</v>
          </cell>
          <cell r="AB39">
            <v>31</v>
          </cell>
          <cell r="AC39">
            <v>62</v>
          </cell>
          <cell r="AD39">
            <v>0</v>
          </cell>
          <cell r="AE39">
            <v>1092</v>
          </cell>
          <cell r="AF39">
            <v>52</v>
          </cell>
          <cell r="AG39">
            <v>1</v>
          </cell>
          <cell r="AH39">
            <v>0</v>
          </cell>
          <cell r="AI39">
            <v>0</v>
          </cell>
          <cell r="AJ39">
            <v>6</v>
          </cell>
          <cell r="AK39">
            <v>59</v>
          </cell>
          <cell r="AL39">
            <v>430</v>
          </cell>
          <cell r="AM39">
            <v>3</v>
          </cell>
          <cell r="AN39">
            <v>1</v>
          </cell>
          <cell r="AO39">
            <v>0</v>
          </cell>
          <cell r="AP39">
            <v>44</v>
          </cell>
          <cell r="AQ39">
            <v>478</v>
          </cell>
          <cell r="AR39">
            <v>24</v>
          </cell>
          <cell r="AS39">
            <v>11</v>
          </cell>
          <cell r="AT39">
            <v>17</v>
          </cell>
          <cell r="AU39">
            <v>0</v>
          </cell>
          <cell r="AV39">
            <v>1</v>
          </cell>
          <cell r="AW39">
            <v>53</v>
          </cell>
          <cell r="AX39">
            <v>301</v>
          </cell>
          <cell r="AY39">
            <v>168</v>
          </cell>
          <cell r="AZ39">
            <v>265</v>
          </cell>
          <cell r="BA39">
            <v>0</v>
          </cell>
          <cell r="BB39">
            <v>12</v>
          </cell>
          <cell r="BC39">
            <v>746</v>
          </cell>
          <cell r="BD39">
            <v>846</v>
          </cell>
          <cell r="BE39">
            <v>316</v>
          </cell>
          <cell r="BF39">
            <v>249</v>
          </cell>
          <cell r="BG39">
            <v>22</v>
          </cell>
          <cell r="BH39">
            <v>77</v>
          </cell>
          <cell r="BI39">
            <v>1510</v>
          </cell>
          <cell r="BJ39">
            <v>132</v>
          </cell>
          <cell r="BK39">
            <v>162</v>
          </cell>
          <cell r="BL39">
            <v>265</v>
          </cell>
          <cell r="BM39">
            <v>9</v>
          </cell>
          <cell r="BN39">
            <v>47</v>
          </cell>
          <cell r="BO39">
            <v>615</v>
          </cell>
          <cell r="BP39">
            <v>2151</v>
          </cell>
          <cell r="BQ39">
            <v>590</v>
          </cell>
          <cell r="BR39">
            <v>619</v>
          </cell>
          <cell r="BS39">
            <v>48</v>
          </cell>
          <cell r="BT39">
            <v>206</v>
          </cell>
          <cell r="BU39">
            <v>3614</v>
          </cell>
          <cell r="BV39">
            <v>116</v>
          </cell>
          <cell r="BW39">
            <v>53</v>
          </cell>
          <cell r="BX39">
            <v>58</v>
          </cell>
          <cell r="BY39">
            <v>1</v>
          </cell>
          <cell r="BZ39">
            <v>9</v>
          </cell>
          <cell r="CA39">
            <v>237</v>
          </cell>
          <cell r="CB39">
            <v>592</v>
          </cell>
          <cell r="CC39">
            <v>72</v>
          </cell>
          <cell r="CD39">
            <v>31</v>
          </cell>
          <cell r="CE39">
            <v>11</v>
          </cell>
          <cell r="CF39">
            <v>31</v>
          </cell>
          <cell r="CG39">
            <v>737</v>
          </cell>
          <cell r="CH39">
            <v>1175</v>
          </cell>
          <cell r="CI39">
            <v>47</v>
          </cell>
          <cell r="CJ39">
            <v>21</v>
          </cell>
          <cell r="CK39">
            <v>18</v>
          </cell>
          <cell r="CL39">
            <v>85</v>
          </cell>
          <cell r="CM39">
            <v>1346</v>
          </cell>
          <cell r="CN39">
            <v>11</v>
          </cell>
          <cell r="CO39">
            <v>5</v>
          </cell>
          <cell r="CP39">
            <v>7</v>
          </cell>
          <cell r="CQ39">
            <v>0</v>
          </cell>
          <cell r="CR39">
            <v>1</v>
          </cell>
          <cell r="CS39">
            <v>24</v>
          </cell>
          <cell r="CT39">
            <v>132</v>
          </cell>
          <cell r="CU39">
            <v>135</v>
          </cell>
          <cell r="CV39">
            <v>153</v>
          </cell>
          <cell r="CW39">
            <v>6</v>
          </cell>
          <cell r="CX39">
            <v>6</v>
          </cell>
          <cell r="CY39">
            <v>432</v>
          </cell>
          <cell r="CZ39">
            <v>60</v>
          </cell>
          <cell r="DA39">
            <v>47</v>
          </cell>
          <cell r="DB39">
            <v>47</v>
          </cell>
          <cell r="DC39">
            <v>6</v>
          </cell>
          <cell r="DD39">
            <v>1</v>
          </cell>
          <cell r="DE39">
            <v>161</v>
          </cell>
          <cell r="DF39">
            <v>75.22</v>
          </cell>
          <cell r="DG39">
            <v>74.11</v>
          </cell>
          <cell r="DH39">
            <v>71.08</v>
          </cell>
          <cell r="DI39">
            <v>13.16</v>
          </cell>
          <cell r="DJ39">
            <v>32.340000000000003</v>
          </cell>
          <cell r="DK39">
            <v>71.3</v>
          </cell>
        </row>
        <row r="40">
          <cell r="C40" t="str">
            <v>MEGHALAYA</v>
          </cell>
          <cell r="J40">
            <v>3692</v>
          </cell>
          <cell r="K40">
            <v>4947</v>
          </cell>
          <cell r="L40">
            <v>348</v>
          </cell>
          <cell r="M40">
            <v>175</v>
          </cell>
          <cell r="N40">
            <v>1973</v>
          </cell>
          <cell r="O40">
            <v>614</v>
          </cell>
          <cell r="P40">
            <v>0</v>
          </cell>
          <cell r="Q40">
            <v>8057</v>
          </cell>
          <cell r="R40">
            <v>3151</v>
          </cell>
          <cell r="S40">
            <v>21</v>
          </cell>
          <cell r="T40">
            <v>8</v>
          </cell>
          <cell r="U40">
            <v>185</v>
          </cell>
          <cell r="V40">
            <v>136</v>
          </cell>
          <cell r="W40">
            <v>0</v>
          </cell>
          <cell r="X40">
            <v>3501</v>
          </cell>
          <cell r="Y40">
            <v>4710</v>
          </cell>
          <cell r="Z40">
            <v>313</v>
          </cell>
          <cell r="AA40">
            <v>116</v>
          </cell>
          <cell r="AB40">
            <v>1848</v>
          </cell>
          <cell r="AC40">
            <v>543</v>
          </cell>
          <cell r="AD40">
            <v>0</v>
          </cell>
          <cell r="AE40">
            <v>7530</v>
          </cell>
          <cell r="AF40">
            <v>2161</v>
          </cell>
          <cell r="AG40">
            <v>14</v>
          </cell>
          <cell r="AH40">
            <v>1</v>
          </cell>
          <cell r="AI40">
            <v>115</v>
          </cell>
          <cell r="AJ40">
            <v>258</v>
          </cell>
          <cell r="AK40">
            <v>2549</v>
          </cell>
          <cell r="AL40">
            <v>998</v>
          </cell>
          <cell r="AM40">
            <v>2</v>
          </cell>
          <cell r="AN40">
            <v>1</v>
          </cell>
          <cell r="AO40">
            <v>3</v>
          </cell>
          <cell r="AP40">
            <v>328</v>
          </cell>
          <cell r="AQ40">
            <v>1332</v>
          </cell>
          <cell r="AR40">
            <v>210</v>
          </cell>
          <cell r="AS40">
            <v>7</v>
          </cell>
          <cell r="AT40">
            <v>6</v>
          </cell>
          <cell r="AU40">
            <v>33</v>
          </cell>
          <cell r="AV40">
            <v>21</v>
          </cell>
          <cell r="AW40">
            <v>277</v>
          </cell>
          <cell r="AX40">
            <v>7340</v>
          </cell>
          <cell r="AY40">
            <v>272</v>
          </cell>
          <cell r="AZ40">
            <v>134</v>
          </cell>
          <cell r="BA40">
            <v>25</v>
          </cell>
          <cell r="BB40">
            <v>315</v>
          </cell>
          <cell r="BC40">
            <v>8086</v>
          </cell>
          <cell r="BD40">
            <v>2403</v>
          </cell>
          <cell r="BE40">
            <v>152</v>
          </cell>
          <cell r="BF40">
            <v>78</v>
          </cell>
          <cell r="BG40">
            <v>644</v>
          </cell>
          <cell r="BH40">
            <v>178</v>
          </cell>
          <cell r="BI40">
            <v>3455</v>
          </cell>
          <cell r="BJ40">
            <v>1040</v>
          </cell>
          <cell r="BK40">
            <v>92</v>
          </cell>
          <cell r="BL40">
            <v>83</v>
          </cell>
          <cell r="BM40">
            <v>426</v>
          </cell>
          <cell r="BN40">
            <v>142</v>
          </cell>
          <cell r="BO40">
            <v>1783</v>
          </cell>
          <cell r="BP40">
            <v>4967</v>
          </cell>
          <cell r="BQ40">
            <v>236</v>
          </cell>
          <cell r="BR40">
            <v>158</v>
          </cell>
          <cell r="BS40">
            <v>1380</v>
          </cell>
          <cell r="BT40">
            <v>433</v>
          </cell>
          <cell r="BU40">
            <v>7174</v>
          </cell>
          <cell r="BV40">
            <v>1018</v>
          </cell>
          <cell r="BW40">
            <v>43</v>
          </cell>
          <cell r="BX40">
            <v>20</v>
          </cell>
          <cell r="BY40">
            <v>305</v>
          </cell>
          <cell r="BZ40">
            <v>53</v>
          </cell>
          <cell r="CA40">
            <v>1439</v>
          </cell>
          <cell r="CB40">
            <v>1790</v>
          </cell>
          <cell r="CC40">
            <v>26</v>
          </cell>
          <cell r="CD40">
            <v>1</v>
          </cell>
          <cell r="CE40">
            <v>368</v>
          </cell>
          <cell r="CF40">
            <v>33</v>
          </cell>
          <cell r="CG40">
            <v>2218</v>
          </cell>
          <cell r="CH40">
            <v>6188</v>
          </cell>
          <cell r="CI40">
            <v>145</v>
          </cell>
          <cell r="CJ40">
            <v>30</v>
          </cell>
          <cell r="CK40">
            <v>1321</v>
          </cell>
          <cell r="CL40">
            <v>464</v>
          </cell>
          <cell r="CM40">
            <v>8166</v>
          </cell>
          <cell r="CN40">
            <v>13</v>
          </cell>
          <cell r="CO40">
            <v>2</v>
          </cell>
          <cell r="CP40">
            <v>3</v>
          </cell>
          <cell r="CQ40">
            <v>0</v>
          </cell>
          <cell r="CR40">
            <v>3</v>
          </cell>
          <cell r="CS40">
            <v>21</v>
          </cell>
          <cell r="CT40">
            <v>3269</v>
          </cell>
          <cell r="CU40">
            <v>237</v>
          </cell>
          <cell r="CV40">
            <v>79</v>
          </cell>
          <cell r="CW40">
            <v>1353</v>
          </cell>
          <cell r="CX40">
            <v>483</v>
          </cell>
          <cell r="CY40">
            <v>5421</v>
          </cell>
          <cell r="CZ40">
            <v>1939</v>
          </cell>
          <cell r="DA40">
            <v>147</v>
          </cell>
          <cell r="DB40">
            <v>31</v>
          </cell>
          <cell r="DC40">
            <v>1133</v>
          </cell>
          <cell r="DD40">
            <v>412</v>
          </cell>
          <cell r="DE40">
            <v>3662</v>
          </cell>
          <cell r="DF40">
            <v>26.52</v>
          </cell>
          <cell r="DG40">
            <v>14.34</v>
          </cell>
          <cell r="DH40">
            <v>20.49</v>
          </cell>
          <cell r="DI40">
            <v>13.72</v>
          </cell>
          <cell r="DJ40">
            <v>4.2</v>
          </cell>
          <cell r="DK40">
            <v>22.17</v>
          </cell>
        </row>
        <row r="41">
          <cell r="C41" t="str">
            <v>MIZORAM</v>
          </cell>
          <cell r="J41">
            <v>2431</v>
          </cell>
          <cell r="K41">
            <v>150</v>
          </cell>
          <cell r="L41">
            <v>204</v>
          </cell>
          <cell r="M41">
            <v>35</v>
          </cell>
          <cell r="N41">
            <v>92</v>
          </cell>
          <cell r="O41">
            <v>5</v>
          </cell>
          <cell r="P41">
            <v>0</v>
          </cell>
          <cell r="Q41">
            <v>486</v>
          </cell>
          <cell r="R41">
            <v>1068</v>
          </cell>
          <cell r="S41">
            <v>94</v>
          </cell>
          <cell r="T41">
            <v>7</v>
          </cell>
          <cell r="U41">
            <v>677</v>
          </cell>
          <cell r="V41">
            <v>0</v>
          </cell>
          <cell r="W41">
            <v>0</v>
          </cell>
          <cell r="X41">
            <v>1846</v>
          </cell>
          <cell r="Y41">
            <v>85</v>
          </cell>
          <cell r="Z41">
            <v>82</v>
          </cell>
          <cell r="AA41">
            <v>2</v>
          </cell>
          <cell r="AB41">
            <v>39</v>
          </cell>
          <cell r="AC41">
            <v>0</v>
          </cell>
          <cell r="AD41">
            <v>0</v>
          </cell>
          <cell r="AE41">
            <v>208</v>
          </cell>
          <cell r="AF41">
            <v>3</v>
          </cell>
          <cell r="AG41">
            <v>0</v>
          </cell>
          <cell r="AH41">
            <v>0</v>
          </cell>
          <cell r="AI41">
            <v>10</v>
          </cell>
          <cell r="AJ41">
            <v>1</v>
          </cell>
          <cell r="AK41">
            <v>14</v>
          </cell>
          <cell r="AL41">
            <v>52</v>
          </cell>
          <cell r="AM41">
            <v>1</v>
          </cell>
          <cell r="AN41">
            <v>0</v>
          </cell>
          <cell r="AO41">
            <v>28</v>
          </cell>
          <cell r="AP41">
            <v>0</v>
          </cell>
          <cell r="AQ41">
            <v>81</v>
          </cell>
          <cell r="AR41">
            <v>18</v>
          </cell>
          <cell r="AS41">
            <v>5</v>
          </cell>
          <cell r="AT41">
            <v>1</v>
          </cell>
          <cell r="AU41">
            <v>8</v>
          </cell>
          <cell r="AV41">
            <v>1</v>
          </cell>
          <cell r="AW41">
            <v>33</v>
          </cell>
          <cell r="AX41">
            <v>616</v>
          </cell>
          <cell r="AY41">
            <v>287</v>
          </cell>
          <cell r="AZ41">
            <v>41</v>
          </cell>
          <cell r="BA41">
            <v>4</v>
          </cell>
          <cell r="BB41">
            <v>0</v>
          </cell>
          <cell r="BC41">
            <v>948</v>
          </cell>
          <cell r="BD41">
            <v>850</v>
          </cell>
          <cell r="BE41">
            <v>170</v>
          </cell>
          <cell r="BF41">
            <v>22</v>
          </cell>
          <cell r="BG41">
            <v>569</v>
          </cell>
          <cell r="BH41">
            <v>4</v>
          </cell>
          <cell r="BI41">
            <v>1615</v>
          </cell>
          <cell r="BJ41">
            <v>677</v>
          </cell>
          <cell r="BK41">
            <v>127</v>
          </cell>
          <cell r="BL41">
            <v>21</v>
          </cell>
          <cell r="BM41">
            <v>503</v>
          </cell>
          <cell r="BN41">
            <v>1</v>
          </cell>
          <cell r="BO41">
            <v>1329</v>
          </cell>
          <cell r="BP41">
            <v>1297</v>
          </cell>
          <cell r="BQ41">
            <v>299</v>
          </cell>
          <cell r="BR41">
            <v>53</v>
          </cell>
          <cell r="BS41">
            <v>842</v>
          </cell>
          <cell r="BT41">
            <v>8</v>
          </cell>
          <cell r="BU41">
            <v>2499</v>
          </cell>
          <cell r="BV41">
            <v>637</v>
          </cell>
          <cell r="BW41">
            <v>51</v>
          </cell>
          <cell r="BX41">
            <v>9</v>
          </cell>
          <cell r="BY41">
            <v>424</v>
          </cell>
          <cell r="BZ41">
            <v>2</v>
          </cell>
          <cell r="CA41">
            <v>1123</v>
          </cell>
          <cell r="CB41">
            <v>301</v>
          </cell>
          <cell r="CC41">
            <v>8</v>
          </cell>
          <cell r="CD41">
            <v>0</v>
          </cell>
          <cell r="CE41">
            <v>217</v>
          </cell>
          <cell r="CF41">
            <v>1</v>
          </cell>
          <cell r="CG41">
            <v>528</v>
          </cell>
          <cell r="CH41">
            <v>658</v>
          </cell>
          <cell r="CI41">
            <v>42</v>
          </cell>
          <cell r="CJ41">
            <v>2</v>
          </cell>
          <cell r="CK41">
            <v>372</v>
          </cell>
          <cell r="CL41">
            <v>3</v>
          </cell>
          <cell r="CM41">
            <v>1082</v>
          </cell>
          <cell r="CN41">
            <v>13</v>
          </cell>
          <cell r="CO41">
            <v>0</v>
          </cell>
          <cell r="CP41">
            <v>0</v>
          </cell>
          <cell r="CQ41">
            <v>1</v>
          </cell>
          <cell r="CR41">
            <v>0</v>
          </cell>
          <cell r="CS41">
            <v>14</v>
          </cell>
          <cell r="CT41">
            <v>473</v>
          </cell>
          <cell r="CU41">
            <v>283</v>
          </cell>
          <cell r="CV41">
            <v>33</v>
          </cell>
          <cell r="CW41">
            <v>338</v>
          </cell>
          <cell r="CX41">
            <v>7</v>
          </cell>
          <cell r="CY41">
            <v>1134</v>
          </cell>
          <cell r="CZ41">
            <v>329</v>
          </cell>
          <cell r="DA41">
            <v>189</v>
          </cell>
          <cell r="DB41">
            <v>18</v>
          </cell>
          <cell r="DC41">
            <v>230</v>
          </cell>
          <cell r="DD41">
            <v>6</v>
          </cell>
          <cell r="DE41">
            <v>772</v>
          </cell>
          <cell r="DF41">
            <v>67.39</v>
          </cell>
          <cell r="DG41">
            <v>15.97</v>
          </cell>
          <cell r="DH41">
            <v>0</v>
          </cell>
          <cell r="DI41">
            <v>7.1</v>
          </cell>
          <cell r="DJ41">
            <v>0</v>
          </cell>
          <cell r="DK41">
            <v>41.04</v>
          </cell>
        </row>
        <row r="42">
          <cell r="C42" t="str">
            <v>NAGALAND</v>
          </cell>
          <cell r="J42">
            <v>2005</v>
          </cell>
          <cell r="K42">
            <v>149</v>
          </cell>
          <cell r="L42">
            <v>251</v>
          </cell>
          <cell r="M42">
            <v>294</v>
          </cell>
          <cell r="N42">
            <v>2</v>
          </cell>
          <cell r="O42">
            <v>6</v>
          </cell>
          <cell r="P42">
            <v>0</v>
          </cell>
          <cell r="Q42">
            <v>702</v>
          </cell>
          <cell r="R42">
            <v>1419</v>
          </cell>
          <cell r="S42">
            <v>24</v>
          </cell>
          <cell r="T42">
            <v>8</v>
          </cell>
          <cell r="U42">
            <v>284</v>
          </cell>
          <cell r="V42">
            <v>108</v>
          </cell>
          <cell r="W42">
            <v>0</v>
          </cell>
          <cell r="X42">
            <v>1843</v>
          </cell>
          <cell r="Y42">
            <v>137</v>
          </cell>
          <cell r="Z42">
            <v>182</v>
          </cell>
          <cell r="AA42">
            <v>132</v>
          </cell>
          <cell r="AB42">
            <v>0</v>
          </cell>
          <cell r="AC42">
            <v>5</v>
          </cell>
          <cell r="AD42">
            <v>0</v>
          </cell>
          <cell r="AE42">
            <v>456</v>
          </cell>
          <cell r="AF42">
            <v>6</v>
          </cell>
          <cell r="AG42">
            <v>3</v>
          </cell>
          <cell r="AH42">
            <v>1</v>
          </cell>
          <cell r="AI42">
            <v>4</v>
          </cell>
          <cell r="AJ42">
            <v>1</v>
          </cell>
          <cell r="AK42">
            <v>15</v>
          </cell>
          <cell r="AL42">
            <v>93</v>
          </cell>
          <cell r="AM42">
            <v>0</v>
          </cell>
          <cell r="AN42">
            <v>0</v>
          </cell>
          <cell r="AO42">
            <v>7</v>
          </cell>
          <cell r="AP42">
            <v>1</v>
          </cell>
          <cell r="AQ42">
            <v>101</v>
          </cell>
          <cell r="AR42">
            <v>13</v>
          </cell>
          <cell r="AS42">
            <v>18</v>
          </cell>
          <cell r="AT42">
            <v>19</v>
          </cell>
          <cell r="AU42">
            <v>13</v>
          </cell>
          <cell r="AV42">
            <v>10</v>
          </cell>
          <cell r="AW42">
            <v>73</v>
          </cell>
          <cell r="AX42">
            <v>1579</v>
          </cell>
          <cell r="AY42">
            <v>240</v>
          </cell>
          <cell r="AZ42">
            <v>284</v>
          </cell>
          <cell r="BA42">
            <v>4</v>
          </cell>
          <cell r="BB42">
            <v>1</v>
          </cell>
          <cell r="BC42">
            <v>2108</v>
          </cell>
          <cell r="BD42">
            <v>1210</v>
          </cell>
          <cell r="BE42">
            <v>215</v>
          </cell>
          <cell r="BF42">
            <v>221</v>
          </cell>
          <cell r="BG42">
            <v>239</v>
          </cell>
          <cell r="BH42">
            <v>84</v>
          </cell>
          <cell r="BI42">
            <v>1969</v>
          </cell>
          <cell r="BJ42">
            <v>941</v>
          </cell>
          <cell r="BK42">
            <v>172</v>
          </cell>
          <cell r="BL42">
            <v>226</v>
          </cell>
          <cell r="BM42">
            <v>231</v>
          </cell>
          <cell r="BN42">
            <v>62</v>
          </cell>
          <cell r="BO42">
            <v>1632</v>
          </cell>
          <cell r="BP42">
            <v>1374</v>
          </cell>
          <cell r="BQ42">
            <v>244</v>
          </cell>
          <cell r="BR42">
            <v>286</v>
          </cell>
          <cell r="BS42">
            <v>264</v>
          </cell>
          <cell r="BT42">
            <v>105</v>
          </cell>
          <cell r="BU42">
            <v>2273</v>
          </cell>
          <cell r="BV42">
            <v>119</v>
          </cell>
          <cell r="BW42">
            <v>26</v>
          </cell>
          <cell r="BX42">
            <v>23</v>
          </cell>
          <cell r="BY42">
            <v>36</v>
          </cell>
          <cell r="BZ42">
            <v>8</v>
          </cell>
          <cell r="CA42">
            <v>212</v>
          </cell>
          <cell r="CB42">
            <v>300</v>
          </cell>
          <cell r="CC42">
            <v>12</v>
          </cell>
          <cell r="CD42">
            <v>4</v>
          </cell>
          <cell r="CE42">
            <v>77</v>
          </cell>
          <cell r="CF42">
            <v>17</v>
          </cell>
          <cell r="CG42">
            <v>410</v>
          </cell>
          <cell r="CH42">
            <v>603</v>
          </cell>
          <cell r="CI42">
            <v>16</v>
          </cell>
          <cell r="CJ42">
            <v>1</v>
          </cell>
          <cell r="CK42">
            <v>83</v>
          </cell>
          <cell r="CL42">
            <v>6</v>
          </cell>
          <cell r="CM42">
            <v>709</v>
          </cell>
          <cell r="CN42">
            <v>8</v>
          </cell>
          <cell r="CO42">
            <v>1</v>
          </cell>
          <cell r="CP42">
            <v>5</v>
          </cell>
          <cell r="CQ42">
            <v>1</v>
          </cell>
          <cell r="CR42">
            <v>2</v>
          </cell>
          <cell r="CS42">
            <v>17</v>
          </cell>
          <cell r="CT42">
            <v>317</v>
          </cell>
          <cell r="CU42">
            <v>132</v>
          </cell>
          <cell r="CV42">
            <v>67</v>
          </cell>
          <cell r="CW42">
            <v>77</v>
          </cell>
          <cell r="CX42">
            <v>9</v>
          </cell>
          <cell r="CY42">
            <v>602</v>
          </cell>
          <cell r="CZ42">
            <v>218</v>
          </cell>
          <cell r="DA42">
            <v>59</v>
          </cell>
          <cell r="DB42">
            <v>12</v>
          </cell>
          <cell r="DC42">
            <v>48</v>
          </cell>
          <cell r="DD42">
            <v>5</v>
          </cell>
          <cell r="DE42">
            <v>342</v>
          </cell>
          <cell r="DF42">
            <v>79.44</v>
          </cell>
          <cell r="DG42">
            <v>65.63</v>
          </cell>
          <cell r="DH42">
            <v>33.33</v>
          </cell>
          <cell r="DI42">
            <v>79.150000000000006</v>
          </cell>
          <cell r="DJ42">
            <v>83.06</v>
          </cell>
          <cell r="DK42">
            <v>79.12</v>
          </cell>
        </row>
        <row r="43">
          <cell r="C43" t="str">
            <v>Odisha</v>
          </cell>
          <cell r="J43">
            <v>53041</v>
          </cell>
          <cell r="K43">
            <v>912</v>
          </cell>
          <cell r="L43">
            <v>707</v>
          </cell>
          <cell r="M43">
            <v>373</v>
          </cell>
          <cell r="N43">
            <v>1565</v>
          </cell>
          <cell r="O43">
            <v>175</v>
          </cell>
          <cell r="P43">
            <v>0</v>
          </cell>
          <cell r="Q43">
            <v>3732</v>
          </cell>
          <cell r="R43">
            <v>32561</v>
          </cell>
          <cell r="S43">
            <v>14357</v>
          </cell>
          <cell r="T43">
            <v>231</v>
          </cell>
          <cell r="U43">
            <v>2339</v>
          </cell>
          <cell r="V43">
            <v>559</v>
          </cell>
          <cell r="W43">
            <v>0</v>
          </cell>
          <cell r="X43">
            <v>50047</v>
          </cell>
          <cell r="Y43">
            <v>743</v>
          </cell>
          <cell r="Z43">
            <v>473</v>
          </cell>
          <cell r="AA43">
            <v>132</v>
          </cell>
          <cell r="AB43">
            <v>1506</v>
          </cell>
          <cell r="AC43">
            <v>141</v>
          </cell>
          <cell r="AD43">
            <v>0</v>
          </cell>
          <cell r="AE43">
            <v>2995</v>
          </cell>
          <cell r="AF43">
            <v>2809</v>
          </cell>
          <cell r="AG43">
            <v>126</v>
          </cell>
          <cell r="AH43">
            <v>7</v>
          </cell>
          <cell r="AI43">
            <v>109</v>
          </cell>
          <cell r="AJ43">
            <v>5</v>
          </cell>
          <cell r="AK43">
            <v>3056</v>
          </cell>
          <cell r="AL43">
            <v>6343</v>
          </cell>
          <cell r="AM43">
            <v>257</v>
          </cell>
          <cell r="AN43">
            <v>36</v>
          </cell>
          <cell r="AO43">
            <v>215</v>
          </cell>
          <cell r="AP43">
            <v>116</v>
          </cell>
          <cell r="AQ43">
            <v>6967</v>
          </cell>
          <cell r="AR43">
            <v>1046</v>
          </cell>
          <cell r="AS43">
            <v>1220</v>
          </cell>
          <cell r="AT43">
            <v>53</v>
          </cell>
          <cell r="AU43">
            <v>448</v>
          </cell>
          <cell r="AV43">
            <v>64</v>
          </cell>
          <cell r="AW43">
            <v>2831</v>
          </cell>
          <cell r="AX43">
            <v>877</v>
          </cell>
          <cell r="AY43">
            <v>664</v>
          </cell>
          <cell r="AZ43">
            <v>196</v>
          </cell>
          <cell r="BA43">
            <v>16</v>
          </cell>
          <cell r="BB43">
            <v>6</v>
          </cell>
          <cell r="BC43">
            <v>1759</v>
          </cell>
          <cell r="BD43">
            <v>26883</v>
          </cell>
          <cell r="BE43">
            <v>11828</v>
          </cell>
          <cell r="BF43">
            <v>338</v>
          </cell>
          <cell r="BG43">
            <v>2599</v>
          </cell>
          <cell r="BH43">
            <v>682</v>
          </cell>
          <cell r="BI43">
            <v>42330</v>
          </cell>
          <cell r="BJ43">
            <v>7769</v>
          </cell>
          <cell r="BK43">
            <v>6199</v>
          </cell>
          <cell r="BL43">
            <v>392</v>
          </cell>
          <cell r="BM43">
            <v>2280</v>
          </cell>
          <cell r="BN43">
            <v>598</v>
          </cell>
          <cell r="BO43">
            <v>17238</v>
          </cell>
          <cell r="BP43">
            <v>30459</v>
          </cell>
          <cell r="BQ43">
            <v>15033</v>
          </cell>
          <cell r="BR43">
            <v>635</v>
          </cell>
          <cell r="BS43">
            <v>3476</v>
          </cell>
          <cell r="BT43">
            <v>962</v>
          </cell>
          <cell r="BU43">
            <v>50565</v>
          </cell>
          <cell r="BV43">
            <v>10618</v>
          </cell>
          <cell r="BW43">
            <v>8468</v>
          </cell>
          <cell r="BX43">
            <v>140</v>
          </cell>
          <cell r="BY43">
            <v>1150</v>
          </cell>
          <cell r="BZ43">
            <v>170</v>
          </cell>
          <cell r="CA43">
            <v>20546</v>
          </cell>
          <cell r="CB43">
            <v>11914</v>
          </cell>
          <cell r="CC43">
            <v>4415</v>
          </cell>
          <cell r="CD43">
            <v>66</v>
          </cell>
          <cell r="CE43">
            <v>2275</v>
          </cell>
          <cell r="CF43">
            <v>212</v>
          </cell>
          <cell r="CG43">
            <v>18882</v>
          </cell>
          <cell r="CH43">
            <v>16716</v>
          </cell>
          <cell r="CI43">
            <v>533</v>
          </cell>
          <cell r="CJ43">
            <v>19</v>
          </cell>
          <cell r="CK43">
            <v>801</v>
          </cell>
          <cell r="CL43">
            <v>93</v>
          </cell>
          <cell r="CM43">
            <v>18162</v>
          </cell>
          <cell r="CN43">
            <v>221</v>
          </cell>
          <cell r="CO43">
            <v>265</v>
          </cell>
          <cell r="CP43">
            <v>114</v>
          </cell>
          <cell r="CQ43">
            <v>40</v>
          </cell>
          <cell r="CR43">
            <v>185</v>
          </cell>
          <cell r="CS43">
            <v>825</v>
          </cell>
          <cell r="CT43">
            <v>9795</v>
          </cell>
          <cell r="CU43">
            <v>870</v>
          </cell>
          <cell r="CV43">
            <v>141</v>
          </cell>
          <cell r="CW43">
            <v>355</v>
          </cell>
          <cell r="CX43">
            <v>105</v>
          </cell>
          <cell r="CY43">
            <v>11266</v>
          </cell>
          <cell r="CZ43">
            <v>8210</v>
          </cell>
          <cell r="DA43">
            <v>442</v>
          </cell>
          <cell r="DB43">
            <v>34</v>
          </cell>
          <cell r="DC43">
            <v>49</v>
          </cell>
          <cell r="DD43">
            <v>66</v>
          </cell>
          <cell r="DE43">
            <v>8801</v>
          </cell>
          <cell r="DF43">
            <v>22.08</v>
          </cell>
          <cell r="DG43">
            <v>34.840000000000003</v>
          </cell>
          <cell r="DH43">
            <v>51.52</v>
          </cell>
          <cell r="DI43">
            <v>8.07</v>
          </cell>
          <cell r="DJ43">
            <v>20.420000000000002</v>
          </cell>
          <cell r="DK43">
            <v>24.74</v>
          </cell>
        </row>
        <row r="44">
          <cell r="C44" t="str">
            <v>PUDUCHERRY</v>
          </cell>
          <cell r="J44">
            <v>434</v>
          </cell>
          <cell r="K44">
            <v>49</v>
          </cell>
          <cell r="L44">
            <v>51</v>
          </cell>
          <cell r="M44">
            <v>158</v>
          </cell>
          <cell r="N44">
            <v>0</v>
          </cell>
          <cell r="O44">
            <v>0</v>
          </cell>
          <cell r="P44">
            <v>0</v>
          </cell>
          <cell r="Q44">
            <v>258</v>
          </cell>
          <cell r="R44">
            <v>149</v>
          </cell>
          <cell r="S44">
            <v>38</v>
          </cell>
          <cell r="T44">
            <v>19</v>
          </cell>
          <cell r="U44">
            <v>0</v>
          </cell>
          <cell r="V44">
            <v>41</v>
          </cell>
          <cell r="W44">
            <v>0</v>
          </cell>
          <cell r="X44">
            <v>247</v>
          </cell>
          <cell r="Y44">
            <v>27</v>
          </cell>
          <cell r="Z44">
            <v>27</v>
          </cell>
          <cell r="AA44">
            <v>69</v>
          </cell>
          <cell r="AB44">
            <v>0</v>
          </cell>
          <cell r="AC44">
            <v>0</v>
          </cell>
          <cell r="AD44">
            <v>0</v>
          </cell>
          <cell r="AE44">
            <v>123</v>
          </cell>
          <cell r="AF44">
            <v>16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16</v>
          </cell>
          <cell r="AL44">
            <v>1</v>
          </cell>
          <cell r="AM44">
            <v>0</v>
          </cell>
          <cell r="AN44">
            <v>0</v>
          </cell>
          <cell r="AO44">
            <v>0</v>
          </cell>
          <cell r="AP44">
            <v>1</v>
          </cell>
          <cell r="AQ44">
            <v>2</v>
          </cell>
          <cell r="AR44">
            <v>2</v>
          </cell>
          <cell r="AS44">
            <v>1</v>
          </cell>
          <cell r="AT44">
            <v>1</v>
          </cell>
          <cell r="AU44">
            <v>0</v>
          </cell>
          <cell r="AV44">
            <v>0</v>
          </cell>
          <cell r="AW44">
            <v>4</v>
          </cell>
          <cell r="AX44">
            <v>270</v>
          </cell>
          <cell r="AY44">
            <v>96</v>
          </cell>
          <cell r="AZ44">
            <v>147</v>
          </cell>
          <cell r="BA44">
            <v>0</v>
          </cell>
          <cell r="BB44">
            <v>0</v>
          </cell>
          <cell r="BC44">
            <v>513</v>
          </cell>
          <cell r="BD44">
            <v>77</v>
          </cell>
          <cell r="BE44">
            <v>21</v>
          </cell>
          <cell r="BF44">
            <v>36</v>
          </cell>
          <cell r="BG44">
            <v>0</v>
          </cell>
          <cell r="BH44">
            <v>8</v>
          </cell>
          <cell r="BI44">
            <v>142</v>
          </cell>
          <cell r="BJ44">
            <v>98</v>
          </cell>
          <cell r="BK44">
            <v>10</v>
          </cell>
          <cell r="BL44">
            <v>20</v>
          </cell>
          <cell r="BM44">
            <v>0</v>
          </cell>
          <cell r="BN44">
            <v>6</v>
          </cell>
          <cell r="BO44">
            <v>134</v>
          </cell>
          <cell r="BP44">
            <v>299</v>
          </cell>
          <cell r="BQ44">
            <v>113</v>
          </cell>
          <cell r="BR44">
            <v>200</v>
          </cell>
          <cell r="BS44">
            <v>0</v>
          </cell>
          <cell r="BT44">
            <v>80</v>
          </cell>
          <cell r="BU44">
            <v>692</v>
          </cell>
          <cell r="BV44">
            <v>171</v>
          </cell>
          <cell r="BW44">
            <v>56</v>
          </cell>
          <cell r="BX44">
            <v>78</v>
          </cell>
          <cell r="BY44">
            <v>0</v>
          </cell>
          <cell r="BZ44">
            <v>57</v>
          </cell>
          <cell r="CA44">
            <v>362</v>
          </cell>
          <cell r="CB44">
            <v>14</v>
          </cell>
          <cell r="CC44">
            <v>0</v>
          </cell>
          <cell r="CD44">
            <v>0</v>
          </cell>
          <cell r="CE44">
            <v>0</v>
          </cell>
          <cell r="CF44">
            <v>1</v>
          </cell>
          <cell r="CG44">
            <v>15</v>
          </cell>
          <cell r="CH44">
            <v>99</v>
          </cell>
          <cell r="CI44">
            <v>3</v>
          </cell>
          <cell r="CJ44">
            <v>6</v>
          </cell>
          <cell r="CK44">
            <v>0</v>
          </cell>
          <cell r="CL44">
            <v>3</v>
          </cell>
          <cell r="CM44">
            <v>111</v>
          </cell>
          <cell r="CN44">
            <v>1</v>
          </cell>
          <cell r="CO44">
            <v>0</v>
          </cell>
          <cell r="CP44">
            <v>0</v>
          </cell>
          <cell r="CQ44">
            <v>0</v>
          </cell>
          <cell r="CR44">
            <v>1</v>
          </cell>
          <cell r="CS44">
            <v>2</v>
          </cell>
          <cell r="CT44">
            <v>58</v>
          </cell>
          <cell r="CU44">
            <v>37</v>
          </cell>
          <cell r="CV44">
            <v>55</v>
          </cell>
          <cell r="CW44">
            <v>0</v>
          </cell>
          <cell r="CX44">
            <v>1</v>
          </cell>
          <cell r="CY44">
            <v>151</v>
          </cell>
          <cell r="CZ44">
            <v>47</v>
          </cell>
          <cell r="DA44">
            <v>21</v>
          </cell>
          <cell r="DB44">
            <v>20</v>
          </cell>
          <cell r="DC44">
            <v>0</v>
          </cell>
          <cell r="DD44">
            <v>0</v>
          </cell>
          <cell r="DE44">
            <v>88</v>
          </cell>
          <cell r="DF44">
            <v>25.69</v>
          </cell>
          <cell r="DG44">
            <v>39.68</v>
          </cell>
          <cell r="DH44">
            <v>36.619999999999997</v>
          </cell>
          <cell r="DI44">
            <v>0</v>
          </cell>
          <cell r="DJ44">
            <v>7.5</v>
          </cell>
          <cell r="DK44">
            <v>26.12</v>
          </cell>
        </row>
        <row r="45">
          <cell r="C45" t="str">
            <v>PUNJAB</v>
          </cell>
          <cell r="J45">
            <v>19969</v>
          </cell>
          <cell r="K45">
            <v>722</v>
          </cell>
          <cell r="L45">
            <v>800</v>
          </cell>
          <cell r="M45">
            <v>1626</v>
          </cell>
          <cell r="N45">
            <v>7</v>
          </cell>
          <cell r="O45">
            <v>148</v>
          </cell>
          <cell r="P45">
            <v>0</v>
          </cell>
          <cell r="Q45">
            <v>3303</v>
          </cell>
          <cell r="R45">
            <v>12317</v>
          </cell>
          <cell r="S45">
            <v>49</v>
          </cell>
          <cell r="T45">
            <v>145</v>
          </cell>
          <cell r="U45">
            <v>2865</v>
          </cell>
          <cell r="V45">
            <v>2768</v>
          </cell>
          <cell r="W45">
            <v>0</v>
          </cell>
          <cell r="X45">
            <v>18144</v>
          </cell>
          <cell r="Y45">
            <v>417</v>
          </cell>
          <cell r="Z45">
            <v>474</v>
          </cell>
          <cell r="AA45">
            <v>744</v>
          </cell>
          <cell r="AB45">
            <v>3</v>
          </cell>
          <cell r="AC45">
            <v>67</v>
          </cell>
          <cell r="AD45">
            <v>0</v>
          </cell>
          <cell r="AE45">
            <v>1705</v>
          </cell>
          <cell r="AF45">
            <v>575</v>
          </cell>
          <cell r="AG45">
            <v>11</v>
          </cell>
          <cell r="AH45">
            <v>5</v>
          </cell>
          <cell r="AI45">
            <v>214</v>
          </cell>
          <cell r="AJ45">
            <v>10</v>
          </cell>
          <cell r="AK45">
            <v>817</v>
          </cell>
          <cell r="AL45">
            <v>765</v>
          </cell>
          <cell r="AM45">
            <v>4</v>
          </cell>
          <cell r="AN45">
            <v>14</v>
          </cell>
          <cell r="AO45">
            <v>0</v>
          </cell>
          <cell r="AP45">
            <v>6</v>
          </cell>
          <cell r="AQ45">
            <v>789</v>
          </cell>
          <cell r="AR45">
            <v>304</v>
          </cell>
          <cell r="AS45">
            <v>15</v>
          </cell>
          <cell r="AT45">
            <v>41</v>
          </cell>
          <cell r="AU45">
            <v>43</v>
          </cell>
          <cell r="AV45">
            <v>72</v>
          </cell>
          <cell r="AW45">
            <v>475</v>
          </cell>
          <cell r="AX45">
            <v>462</v>
          </cell>
          <cell r="AY45">
            <v>388</v>
          </cell>
          <cell r="AZ45">
            <v>860</v>
          </cell>
          <cell r="BA45">
            <v>7</v>
          </cell>
          <cell r="BB45">
            <v>7</v>
          </cell>
          <cell r="BC45">
            <v>1724</v>
          </cell>
          <cell r="BD45">
            <v>9875</v>
          </cell>
          <cell r="BE45">
            <v>304</v>
          </cell>
          <cell r="BF45">
            <v>479</v>
          </cell>
          <cell r="BG45">
            <v>2163</v>
          </cell>
          <cell r="BH45">
            <v>1381</v>
          </cell>
          <cell r="BI45">
            <v>14204</v>
          </cell>
          <cell r="BJ45">
            <v>13266</v>
          </cell>
          <cell r="BK45">
            <v>557</v>
          </cell>
          <cell r="BL45">
            <v>598</v>
          </cell>
          <cell r="BM45">
            <v>2838</v>
          </cell>
          <cell r="BN45">
            <v>2279</v>
          </cell>
          <cell r="BO45">
            <v>19538</v>
          </cell>
          <cell r="BP45">
            <v>14082</v>
          </cell>
          <cell r="BQ45">
            <v>884</v>
          </cell>
          <cell r="BR45">
            <v>1899</v>
          </cell>
          <cell r="BS45">
            <v>2838</v>
          </cell>
          <cell r="BT45">
            <v>3280</v>
          </cell>
          <cell r="BU45">
            <v>22983</v>
          </cell>
          <cell r="BV45">
            <v>7794</v>
          </cell>
          <cell r="BW45">
            <v>190</v>
          </cell>
          <cell r="BX45">
            <v>453</v>
          </cell>
          <cell r="BY45">
            <v>1829</v>
          </cell>
          <cell r="BZ45">
            <v>2127</v>
          </cell>
          <cell r="CA45">
            <v>12393</v>
          </cell>
          <cell r="CB45">
            <v>1640</v>
          </cell>
          <cell r="CC45">
            <v>5</v>
          </cell>
          <cell r="CD45">
            <v>15</v>
          </cell>
          <cell r="CE45">
            <v>277</v>
          </cell>
          <cell r="CF45">
            <v>268</v>
          </cell>
          <cell r="CG45">
            <v>2205</v>
          </cell>
          <cell r="CH45">
            <v>5066</v>
          </cell>
          <cell r="CI45">
            <v>63</v>
          </cell>
          <cell r="CJ45">
            <v>40</v>
          </cell>
          <cell r="CK45">
            <v>1260</v>
          </cell>
          <cell r="CL45">
            <v>71</v>
          </cell>
          <cell r="CM45">
            <v>6500</v>
          </cell>
          <cell r="CN45">
            <v>80</v>
          </cell>
          <cell r="CO45">
            <v>4</v>
          </cell>
          <cell r="CP45">
            <v>177</v>
          </cell>
          <cell r="CQ45">
            <v>0</v>
          </cell>
          <cell r="CR45">
            <v>12</v>
          </cell>
          <cell r="CS45">
            <v>273</v>
          </cell>
          <cell r="CT45">
            <v>1044</v>
          </cell>
          <cell r="CU45">
            <v>590</v>
          </cell>
          <cell r="CV45">
            <v>888</v>
          </cell>
          <cell r="CW45">
            <v>2328</v>
          </cell>
          <cell r="CX45">
            <v>507</v>
          </cell>
          <cell r="CY45">
            <v>5357</v>
          </cell>
          <cell r="CZ45">
            <v>615</v>
          </cell>
          <cell r="DA45">
            <v>345</v>
          </cell>
          <cell r="DB45">
            <v>400</v>
          </cell>
          <cell r="DC45">
            <v>1118</v>
          </cell>
          <cell r="DD45">
            <v>184</v>
          </cell>
          <cell r="DE45">
            <v>2662</v>
          </cell>
          <cell r="DF45">
            <v>28.3</v>
          </cell>
          <cell r="DG45">
            <v>8.9600000000000009</v>
          </cell>
          <cell r="DH45">
            <v>14.92</v>
          </cell>
          <cell r="DI45">
            <v>2.1800000000000002</v>
          </cell>
          <cell r="DJ45">
            <v>3.1</v>
          </cell>
          <cell r="DK45">
            <v>19.95</v>
          </cell>
        </row>
        <row r="46">
          <cell r="C46" t="str">
            <v>RAJASTHAN</v>
          </cell>
          <cell r="J46">
            <v>81006</v>
          </cell>
          <cell r="K46">
            <v>4339</v>
          </cell>
          <cell r="L46">
            <v>13382</v>
          </cell>
          <cell r="M46">
            <v>6571</v>
          </cell>
          <cell r="N46">
            <v>27</v>
          </cell>
          <cell r="O46">
            <v>448</v>
          </cell>
          <cell r="P46">
            <v>0</v>
          </cell>
          <cell r="Q46">
            <v>24767</v>
          </cell>
          <cell r="R46">
            <v>43260</v>
          </cell>
          <cell r="S46">
            <v>23826</v>
          </cell>
          <cell r="T46">
            <v>2831</v>
          </cell>
          <cell r="U46">
            <v>285</v>
          </cell>
          <cell r="V46">
            <v>5144</v>
          </cell>
          <cell r="W46">
            <v>0</v>
          </cell>
          <cell r="X46">
            <v>75346</v>
          </cell>
          <cell r="Y46">
            <v>3334</v>
          </cell>
          <cell r="Z46">
            <v>9073</v>
          </cell>
          <cell r="AA46">
            <v>3629</v>
          </cell>
          <cell r="AB46">
            <v>11</v>
          </cell>
          <cell r="AC46">
            <v>146</v>
          </cell>
          <cell r="AD46">
            <v>0</v>
          </cell>
          <cell r="AE46">
            <v>16193</v>
          </cell>
          <cell r="AF46">
            <v>2493</v>
          </cell>
          <cell r="AG46">
            <v>208</v>
          </cell>
          <cell r="AH46">
            <v>17</v>
          </cell>
          <cell r="AI46">
            <v>7</v>
          </cell>
          <cell r="AJ46">
            <v>48</v>
          </cell>
          <cell r="AK46">
            <v>2773</v>
          </cell>
          <cell r="AL46">
            <v>16988</v>
          </cell>
          <cell r="AM46">
            <v>1016</v>
          </cell>
          <cell r="AN46">
            <v>43</v>
          </cell>
          <cell r="AO46">
            <v>12</v>
          </cell>
          <cell r="AP46">
            <v>105</v>
          </cell>
          <cell r="AQ46">
            <v>18164</v>
          </cell>
          <cell r="AR46">
            <v>1277</v>
          </cell>
          <cell r="AS46">
            <v>1468</v>
          </cell>
          <cell r="AT46">
            <v>297</v>
          </cell>
          <cell r="AU46">
            <v>7</v>
          </cell>
          <cell r="AV46">
            <v>72</v>
          </cell>
          <cell r="AW46">
            <v>3121</v>
          </cell>
          <cell r="AX46">
            <v>2947</v>
          </cell>
          <cell r="AY46">
            <v>4500</v>
          </cell>
          <cell r="AZ46">
            <v>2027</v>
          </cell>
          <cell r="BA46">
            <v>6</v>
          </cell>
          <cell r="BB46">
            <v>49</v>
          </cell>
          <cell r="BC46">
            <v>9529</v>
          </cell>
          <cell r="BD46">
            <v>17276</v>
          </cell>
          <cell r="BE46">
            <v>18430</v>
          </cell>
          <cell r="BF46">
            <v>4035</v>
          </cell>
          <cell r="BG46">
            <v>89</v>
          </cell>
          <cell r="BH46">
            <v>2732</v>
          </cell>
          <cell r="BI46">
            <v>42562</v>
          </cell>
          <cell r="BJ46">
            <v>39951</v>
          </cell>
          <cell r="BK46">
            <v>32408</v>
          </cell>
          <cell r="BL46">
            <v>6600</v>
          </cell>
          <cell r="BM46">
            <v>176</v>
          </cell>
          <cell r="BN46">
            <v>4631</v>
          </cell>
          <cell r="BO46">
            <v>83766</v>
          </cell>
          <cell r="BP46">
            <v>47499</v>
          </cell>
          <cell r="BQ46">
            <v>38524</v>
          </cell>
          <cell r="BR46">
            <v>9501</v>
          </cell>
          <cell r="BS46">
            <v>360</v>
          </cell>
          <cell r="BT46">
            <v>6121</v>
          </cell>
          <cell r="BU46">
            <v>102005</v>
          </cell>
          <cell r="BV46">
            <v>22643</v>
          </cell>
          <cell r="BW46">
            <v>22412</v>
          </cell>
          <cell r="BX46">
            <v>4673</v>
          </cell>
          <cell r="BY46">
            <v>225</v>
          </cell>
          <cell r="BZ46">
            <v>4082</v>
          </cell>
          <cell r="CA46">
            <v>54035</v>
          </cell>
          <cell r="CB46">
            <v>16203</v>
          </cell>
          <cell r="CC46">
            <v>14887</v>
          </cell>
          <cell r="CD46">
            <v>2872</v>
          </cell>
          <cell r="CE46">
            <v>128</v>
          </cell>
          <cell r="CF46">
            <v>3461</v>
          </cell>
          <cell r="CG46">
            <v>37551</v>
          </cell>
          <cell r="CH46">
            <v>24761</v>
          </cell>
          <cell r="CI46">
            <v>2202</v>
          </cell>
          <cell r="CJ46">
            <v>310</v>
          </cell>
          <cell r="CK46">
            <v>87</v>
          </cell>
          <cell r="CL46">
            <v>1507</v>
          </cell>
          <cell r="CM46">
            <v>28867</v>
          </cell>
          <cell r="CN46">
            <v>898</v>
          </cell>
          <cell r="CO46">
            <v>614</v>
          </cell>
          <cell r="CP46">
            <v>168</v>
          </cell>
          <cell r="CQ46">
            <v>2</v>
          </cell>
          <cell r="CR46">
            <v>36</v>
          </cell>
          <cell r="CS46">
            <v>1718</v>
          </cell>
          <cell r="CT46">
            <v>37079</v>
          </cell>
          <cell r="CU46">
            <v>16319</v>
          </cell>
          <cell r="CV46">
            <v>4459</v>
          </cell>
          <cell r="CW46">
            <v>241</v>
          </cell>
          <cell r="CX46">
            <v>611</v>
          </cell>
          <cell r="CY46">
            <v>58709</v>
          </cell>
          <cell r="CZ46">
            <v>20417</v>
          </cell>
          <cell r="DA46">
            <v>8833</v>
          </cell>
          <cell r="DB46">
            <v>1781</v>
          </cell>
          <cell r="DC46">
            <v>210</v>
          </cell>
          <cell r="DD46">
            <v>273</v>
          </cell>
          <cell r="DE46">
            <v>31514</v>
          </cell>
          <cell r="DF46">
            <v>35.06</v>
          </cell>
          <cell r="DG46">
            <v>42.88</v>
          </cell>
          <cell r="DH46">
            <v>41.34</v>
          </cell>
          <cell r="DI46">
            <v>32.85</v>
          </cell>
          <cell r="DJ46">
            <v>16.41</v>
          </cell>
          <cell r="DK46">
            <v>36.43</v>
          </cell>
        </row>
        <row r="47">
          <cell r="C47" t="str">
            <v>SIKKIM</v>
          </cell>
          <cell r="J47">
            <v>892</v>
          </cell>
          <cell r="K47">
            <v>190</v>
          </cell>
          <cell r="L47">
            <v>76</v>
          </cell>
          <cell r="M47">
            <v>21</v>
          </cell>
          <cell r="N47">
            <v>0</v>
          </cell>
          <cell r="O47">
            <v>1</v>
          </cell>
          <cell r="P47">
            <v>0</v>
          </cell>
          <cell r="Q47">
            <v>288</v>
          </cell>
          <cell r="R47">
            <v>574</v>
          </cell>
          <cell r="S47">
            <v>148</v>
          </cell>
          <cell r="T47">
            <v>146</v>
          </cell>
          <cell r="U47">
            <v>3</v>
          </cell>
          <cell r="V47">
            <v>2</v>
          </cell>
          <cell r="W47">
            <v>0</v>
          </cell>
          <cell r="X47">
            <v>873</v>
          </cell>
          <cell r="Y47">
            <v>175</v>
          </cell>
          <cell r="Z47">
            <v>65</v>
          </cell>
          <cell r="AA47">
            <v>15</v>
          </cell>
          <cell r="AB47">
            <v>0</v>
          </cell>
          <cell r="AC47">
            <v>1</v>
          </cell>
          <cell r="AD47">
            <v>0</v>
          </cell>
          <cell r="AE47">
            <v>256</v>
          </cell>
          <cell r="AF47">
            <v>15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15</v>
          </cell>
          <cell r="AL47">
            <v>12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12</v>
          </cell>
          <cell r="AR47">
            <v>0</v>
          </cell>
          <cell r="AS47">
            <v>2</v>
          </cell>
          <cell r="AT47">
            <v>2</v>
          </cell>
          <cell r="AU47">
            <v>0</v>
          </cell>
          <cell r="AV47">
            <v>0</v>
          </cell>
          <cell r="AW47">
            <v>4</v>
          </cell>
          <cell r="AX47">
            <v>702</v>
          </cell>
          <cell r="AY47">
            <v>223</v>
          </cell>
          <cell r="AZ47">
            <v>175</v>
          </cell>
          <cell r="BA47">
            <v>0</v>
          </cell>
          <cell r="BB47">
            <v>0</v>
          </cell>
          <cell r="BC47">
            <v>1100</v>
          </cell>
          <cell r="BD47">
            <v>525</v>
          </cell>
          <cell r="BE47">
            <v>167</v>
          </cell>
          <cell r="BF47">
            <v>126</v>
          </cell>
          <cell r="BG47">
            <v>1</v>
          </cell>
          <cell r="BH47">
            <v>1</v>
          </cell>
          <cell r="BI47">
            <v>820</v>
          </cell>
          <cell r="BJ47">
            <v>336</v>
          </cell>
          <cell r="BK47">
            <v>142</v>
          </cell>
          <cell r="BL47">
            <v>81</v>
          </cell>
          <cell r="BM47">
            <v>1</v>
          </cell>
          <cell r="BN47">
            <v>1</v>
          </cell>
          <cell r="BO47">
            <v>561</v>
          </cell>
          <cell r="BP47">
            <v>736</v>
          </cell>
          <cell r="BQ47">
            <v>225</v>
          </cell>
          <cell r="BR47">
            <v>174</v>
          </cell>
          <cell r="BS47">
            <v>3</v>
          </cell>
          <cell r="BT47">
            <v>3</v>
          </cell>
          <cell r="BU47">
            <v>1141</v>
          </cell>
          <cell r="BV47">
            <v>28</v>
          </cell>
          <cell r="BW47">
            <v>20</v>
          </cell>
          <cell r="BX47">
            <v>17</v>
          </cell>
          <cell r="BY47">
            <v>0</v>
          </cell>
          <cell r="BZ47">
            <v>0</v>
          </cell>
          <cell r="CA47">
            <v>65</v>
          </cell>
          <cell r="CB47">
            <v>130</v>
          </cell>
          <cell r="CC47">
            <v>9</v>
          </cell>
          <cell r="CD47">
            <v>1</v>
          </cell>
          <cell r="CE47">
            <v>1</v>
          </cell>
          <cell r="CF47">
            <v>0</v>
          </cell>
          <cell r="CG47">
            <v>141</v>
          </cell>
          <cell r="CH47">
            <v>504</v>
          </cell>
          <cell r="CI47">
            <v>30</v>
          </cell>
          <cell r="CJ47">
            <v>1</v>
          </cell>
          <cell r="CK47">
            <v>1</v>
          </cell>
          <cell r="CL47">
            <v>0</v>
          </cell>
          <cell r="CM47">
            <v>536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298</v>
          </cell>
          <cell r="CU47">
            <v>60</v>
          </cell>
          <cell r="CV47">
            <v>11</v>
          </cell>
          <cell r="CW47">
            <v>1</v>
          </cell>
          <cell r="CX47">
            <v>1</v>
          </cell>
          <cell r="CY47">
            <v>371</v>
          </cell>
          <cell r="CZ47">
            <v>200</v>
          </cell>
          <cell r="DA47">
            <v>23</v>
          </cell>
          <cell r="DB47">
            <v>1</v>
          </cell>
          <cell r="DC47">
            <v>1</v>
          </cell>
          <cell r="DD47">
            <v>0</v>
          </cell>
          <cell r="DE47">
            <v>225</v>
          </cell>
          <cell r="DF47">
            <v>25.83</v>
          </cell>
          <cell r="DG47">
            <v>39.159999999999997</v>
          </cell>
          <cell r="DH47">
            <v>38.1</v>
          </cell>
          <cell r="DI47">
            <v>33.33</v>
          </cell>
          <cell r="DJ47">
            <v>100</v>
          </cell>
          <cell r="DK47">
            <v>30.61</v>
          </cell>
        </row>
        <row r="48">
          <cell r="C48" t="str">
            <v>TAMIL NADU</v>
          </cell>
          <cell r="J48">
            <v>35616</v>
          </cell>
          <cell r="K48">
            <v>11166</v>
          </cell>
          <cell r="L48">
            <v>2153</v>
          </cell>
          <cell r="M48">
            <v>3430</v>
          </cell>
          <cell r="N48">
            <v>49</v>
          </cell>
          <cell r="O48">
            <v>2014</v>
          </cell>
          <cell r="P48">
            <v>0</v>
          </cell>
          <cell r="Q48">
            <v>18812</v>
          </cell>
          <cell r="R48">
            <v>20540</v>
          </cell>
          <cell r="S48">
            <v>7263</v>
          </cell>
          <cell r="T48">
            <v>107</v>
          </cell>
          <cell r="U48">
            <v>64</v>
          </cell>
          <cell r="V48">
            <v>3426</v>
          </cell>
          <cell r="W48">
            <v>0</v>
          </cell>
          <cell r="X48">
            <v>31400</v>
          </cell>
          <cell r="Y48">
            <v>6825</v>
          </cell>
          <cell r="Z48">
            <v>1230</v>
          </cell>
          <cell r="AA48">
            <v>1500</v>
          </cell>
          <cell r="AB48">
            <v>37</v>
          </cell>
          <cell r="AC48">
            <v>955</v>
          </cell>
          <cell r="AD48">
            <v>0</v>
          </cell>
          <cell r="AE48">
            <v>10547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1123</v>
          </cell>
          <cell r="AM48">
            <v>65</v>
          </cell>
          <cell r="AN48">
            <v>2</v>
          </cell>
          <cell r="AO48">
            <v>1</v>
          </cell>
          <cell r="AP48">
            <v>82</v>
          </cell>
          <cell r="AQ48">
            <v>1273</v>
          </cell>
          <cell r="AR48">
            <v>439</v>
          </cell>
          <cell r="AS48">
            <v>232</v>
          </cell>
          <cell r="AT48">
            <v>325</v>
          </cell>
          <cell r="AU48">
            <v>2</v>
          </cell>
          <cell r="AV48">
            <v>563</v>
          </cell>
          <cell r="AW48">
            <v>1561</v>
          </cell>
          <cell r="AX48">
            <v>5858</v>
          </cell>
          <cell r="AY48">
            <v>576</v>
          </cell>
          <cell r="AZ48">
            <v>3133</v>
          </cell>
          <cell r="BA48">
            <v>1</v>
          </cell>
          <cell r="BB48">
            <v>17</v>
          </cell>
          <cell r="BC48">
            <v>9585</v>
          </cell>
          <cell r="BD48">
            <v>15411</v>
          </cell>
          <cell r="BE48">
            <v>3599</v>
          </cell>
          <cell r="BF48">
            <v>560</v>
          </cell>
          <cell r="BG48">
            <v>21</v>
          </cell>
          <cell r="BH48">
            <v>934</v>
          </cell>
          <cell r="BI48">
            <v>20525</v>
          </cell>
          <cell r="BJ48">
            <v>15266</v>
          </cell>
          <cell r="BK48">
            <v>5289</v>
          </cell>
          <cell r="BL48">
            <v>450</v>
          </cell>
          <cell r="BM48">
            <v>31</v>
          </cell>
          <cell r="BN48">
            <v>2113</v>
          </cell>
          <cell r="BO48">
            <v>23149</v>
          </cell>
          <cell r="BP48">
            <v>33836</v>
          </cell>
          <cell r="BQ48">
            <v>10448</v>
          </cell>
          <cell r="BR48">
            <v>3621</v>
          </cell>
          <cell r="BS48">
            <v>117</v>
          </cell>
          <cell r="BT48">
            <v>6334</v>
          </cell>
          <cell r="BU48">
            <v>54356</v>
          </cell>
          <cell r="BV48">
            <v>17741</v>
          </cell>
          <cell r="BW48">
            <v>8341</v>
          </cell>
          <cell r="BX48">
            <v>823</v>
          </cell>
          <cell r="BY48">
            <v>60</v>
          </cell>
          <cell r="BZ48">
            <v>4136</v>
          </cell>
          <cell r="CA48">
            <v>31101</v>
          </cell>
          <cell r="CB48">
            <v>2319</v>
          </cell>
          <cell r="CC48">
            <v>307</v>
          </cell>
          <cell r="CD48">
            <v>7</v>
          </cell>
          <cell r="CE48">
            <v>5</v>
          </cell>
          <cell r="CF48">
            <v>282</v>
          </cell>
          <cell r="CG48">
            <v>2920</v>
          </cell>
          <cell r="CH48">
            <v>15246</v>
          </cell>
          <cell r="CI48">
            <v>245</v>
          </cell>
          <cell r="CJ48">
            <v>52</v>
          </cell>
          <cell r="CK48">
            <v>50</v>
          </cell>
          <cell r="CL48">
            <v>143</v>
          </cell>
          <cell r="CM48">
            <v>15736</v>
          </cell>
          <cell r="CN48">
            <v>100</v>
          </cell>
          <cell r="CO48">
            <v>60</v>
          </cell>
          <cell r="CP48">
            <v>69</v>
          </cell>
          <cell r="CQ48">
            <v>0</v>
          </cell>
          <cell r="CR48">
            <v>241</v>
          </cell>
          <cell r="CS48">
            <v>470</v>
          </cell>
          <cell r="CT48">
            <v>6466</v>
          </cell>
          <cell r="CU48">
            <v>993</v>
          </cell>
          <cell r="CV48">
            <v>1362</v>
          </cell>
          <cell r="CW48">
            <v>62</v>
          </cell>
          <cell r="CX48">
            <v>1849</v>
          </cell>
          <cell r="CY48">
            <v>10732</v>
          </cell>
          <cell r="CZ48">
            <v>3919</v>
          </cell>
          <cell r="DA48">
            <v>628</v>
          </cell>
          <cell r="DB48">
            <v>514</v>
          </cell>
          <cell r="DC48">
            <v>59</v>
          </cell>
          <cell r="DD48">
            <v>1098</v>
          </cell>
          <cell r="DE48">
            <v>6218</v>
          </cell>
          <cell r="DF48">
            <v>96.99</v>
          </cell>
          <cell r="DG48">
            <v>98.22</v>
          </cell>
          <cell r="DH48">
            <v>51.15</v>
          </cell>
          <cell r="DI48">
            <v>81.73</v>
          </cell>
          <cell r="DJ48">
            <v>95.3</v>
          </cell>
          <cell r="DK48">
            <v>96.64</v>
          </cell>
        </row>
        <row r="49">
          <cell r="C49" t="str">
            <v>TRIPURA</v>
          </cell>
          <cell r="J49">
            <v>4143</v>
          </cell>
          <cell r="K49">
            <v>61</v>
          </cell>
          <cell r="L49">
            <v>24</v>
          </cell>
          <cell r="M49">
            <v>66</v>
          </cell>
          <cell r="N49">
            <v>0</v>
          </cell>
          <cell r="O49">
            <v>9</v>
          </cell>
          <cell r="P49">
            <v>0</v>
          </cell>
          <cell r="Q49">
            <v>160</v>
          </cell>
          <cell r="R49">
            <v>2255</v>
          </cell>
          <cell r="S49">
            <v>1074</v>
          </cell>
          <cell r="T49">
            <v>548</v>
          </cell>
          <cell r="U49">
            <v>1</v>
          </cell>
          <cell r="V49">
            <v>47</v>
          </cell>
          <cell r="W49">
            <v>0</v>
          </cell>
          <cell r="X49">
            <v>3925</v>
          </cell>
          <cell r="Y49">
            <v>41</v>
          </cell>
          <cell r="Z49">
            <v>18</v>
          </cell>
          <cell r="AA49">
            <v>32</v>
          </cell>
          <cell r="AB49">
            <v>0</v>
          </cell>
          <cell r="AC49">
            <v>5</v>
          </cell>
          <cell r="AD49">
            <v>0</v>
          </cell>
          <cell r="AE49">
            <v>96</v>
          </cell>
          <cell r="AF49">
            <v>57</v>
          </cell>
          <cell r="AG49">
            <v>2</v>
          </cell>
          <cell r="AH49">
            <v>0</v>
          </cell>
          <cell r="AI49">
            <v>0</v>
          </cell>
          <cell r="AJ49">
            <v>0</v>
          </cell>
          <cell r="AK49">
            <v>59</v>
          </cell>
          <cell r="AL49">
            <v>36</v>
          </cell>
          <cell r="AM49">
            <v>5</v>
          </cell>
          <cell r="AN49">
            <v>1</v>
          </cell>
          <cell r="AO49">
            <v>0</v>
          </cell>
          <cell r="AP49">
            <v>2</v>
          </cell>
          <cell r="AQ49">
            <v>44</v>
          </cell>
          <cell r="AR49">
            <v>49</v>
          </cell>
          <cell r="AS49">
            <v>57</v>
          </cell>
          <cell r="AT49">
            <v>156</v>
          </cell>
          <cell r="AU49">
            <v>0</v>
          </cell>
          <cell r="AV49">
            <v>0</v>
          </cell>
          <cell r="AW49">
            <v>262</v>
          </cell>
          <cell r="AX49">
            <v>41</v>
          </cell>
          <cell r="AY49">
            <v>18</v>
          </cell>
          <cell r="AZ49">
            <v>27</v>
          </cell>
          <cell r="BA49">
            <v>0</v>
          </cell>
          <cell r="BB49">
            <v>0</v>
          </cell>
          <cell r="BC49">
            <v>86</v>
          </cell>
          <cell r="BD49">
            <v>1074</v>
          </cell>
          <cell r="BE49">
            <v>543</v>
          </cell>
          <cell r="BF49">
            <v>384</v>
          </cell>
          <cell r="BG49">
            <v>0</v>
          </cell>
          <cell r="BH49">
            <v>30</v>
          </cell>
          <cell r="BI49">
            <v>2031</v>
          </cell>
          <cell r="BJ49">
            <v>306</v>
          </cell>
          <cell r="BK49">
            <v>606</v>
          </cell>
          <cell r="BL49">
            <v>303</v>
          </cell>
          <cell r="BM49">
            <v>0</v>
          </cell>
          <cell r="BN49">
            <v>37</v>
          </cell>
          <cell r="BO49">
            <v>1252</v>
          </cell>
          <cell r="BP49">
            <v>1758</v>
          </cell>
          <cell r="BQ49">
            <v>932</v>
          </cell>
          <cell r="BR49">
            <v>654</v>
          </cell>
          <cell r="BS49">
            <v>1</v>
          </cell>
          <cell r="BT49">
            <v>72</v>
          </cell>
          <cell r="BU49">
            <v>3417</v>
          </cell>
          <cell r="BV49">
            <v>1174</v>
          </cell>
          <cell r="BW49">
            <v>666</v>
          </cell>
          <cell r="BX49">
            <v>511</v>
          </cell>
          <cell r="BY49">
            <v>0</v>
          </cell>
          <cell r="BZ49">
            <v>57</v>
          </cell>
          <cell r="CA49">
            <v>2408</v>
          </cell>
          <cell r="CB49">
            <v>1359</v>
          </cell>
          <cell r="CC49">
            <v>470</v>
          </cell>
          <cell r="CD49">
            <v>127</v>
          </cell>
          <cell r="CE49">
            <v>0</v>
          </cell>
          <cell r="CF49">
            <v>16</v>
          </cell>
          <cell r="CG49">
            <v>1972</v>
          </cell>
          <cell r="CH49">
            <v>1212</v>
          </cell>
          <cell r="CI49">
            <v>49</v>
          </cell>
          <cell r="CJ49">
            <v>5</v>
          </cell>
          <cell r="CK49">
            <v>0</v>
          </cell>
          <cell r="CL49">
            <v>4</v>
          </cell>
          <cell r="CM49">
            <v>1270</v>
          </cell>
          <cell r="CN49">
            <v>33</v>
          </cell>
          <cell r="CO49">
            <v>17</v>
          </cell>
          <cell r="CP49">
            <v>10</v>
          </cell>
          <cell r="CQ49">
            <v>0</v>
          </cell>
          <cell r="CR49">
            <v>3</v>
          </cell>
          <cell r="CS49">
            <v>63</v>
          </cell>
          <cell r="CT49">
            <v>1246</v>
          </cell>
          <cell r="CU49">
            <v>94</v>
          </cell>
          <cell r="CV49">
            <v>25</v>
          </cell>
          <cell r="CW49">
            <v>1</v>
          </cell>
          <cell r="CX49">
            <v>7</v>
          </cell>
          <cell r="CY49">
            <v>1373</v>
          </cell>
          <cell r="CZ49">
            <v>1119</v>
          </cell>
          <cell r="DA49">
            <v>49</v>
          </cell>
          <cell r="DB49">
            <v>7</v>
          </cell>
          <cell r="DC49">
            <v>1</v>
          </cell>
          <cell r="DD49">
            <v>5</v>
          </cell>
          <cell r="DE49">
            <v>1181</v>
          </cell>
          <cell r="DF49">
            <v>50.28</v>
          </cell>
          <cell r="DG49">
            <v>70.790000000000006</v>
          </cell>
          <cell r="DH49">
            <v>76.25</v>
          </cell>
          <cell r="DI49">
            <v>0</v>
          </cell>
          <cell r="DJ49">
            <v>52.7</v>
          </cell>
          <cell r="DK49">
            <v>59.87</v>
          </cell>
        </row>
        <row r="50">
          <cell r="C50" t="str">
            <v>UTTAR PRADESH</v>
          </cell>
          <cell r="J50">
            <v>147070</v>
          </cell>
          <cell r="K50">
            <v>27019</v>
          </cell>
          <cell r="L50">
            <v>7150</v>
          </cell>
          <cell r="M50">
            <v>622</v>
          </cell>
          <cell r="N50">
            <v>11592</v>
          </cell>
          <cell r="O50">
            <v>1636</v>
          </cell>
          <cell r="P50">
            <v>0</v>
          </cell>
          <cell r="Q50">
            <v>48019</v>
          </cell>
          <cell r="R50">
            <v>100237</v>
          </cell>
          <cell r="S50">
            <v>675</v>
          </cell>
          <cell r="T50">
            <v>106</v>
          </cell>
          <cell r="U50">
            <v>39227</v>
          </cell>
          <cell r="V50">
            <v>213</v>
          </cell>
          <cell r="W50">
            <v>0</v>
          </cell>
          <cell r="X50">
            <v>140458</v>
          </cell>
          <cell r="Y50">
            <v>20498</v>
          </cell>
          <cell r="Z50">
            <v>4441</v>
          </cell>
          <cell r="AA50">
            <v>439</v>
          </cell>
          <cell r="AB50">
            <v>9498</v>
          </cell>
          <cell r="AC50">
            <v>1352</v>
          </cell>
          <cell r="AD50">
            <v>0</v>
          </cell>
          <cell r="AE50">
            <v>36228</v>
          </cell>
          <cell r="AF50">
            <v>1286</v>
          </cell>
          <cell r="AG50">
            <v>54</v>
          </cell>
          <cell r="AH50">
            <v>8</v>
          </cell>
          <cell r="AI50">
            <v>477</v>
          </cell>
          <cell r="AJ50">
            <v>7</v>
          </cell>
          <cell r="AK50">
            <v>1832</v>
          </cell>
          <cell r="AL50">
            <v>3579</v>
          </cell>
          <cell r="AM50">
            <v>156</v>
          </cell>
          <cell r="AN50">
            <v>17</v>
          </cell>
          <cell r="AO50">
            <v>11571</v>
          </cell>
          <cell r="AP50">
            <v>32</v>
          </cell>
          <cell r="AQ50">
            <v>15355</v>
          </cell>
          <cell r="AR50">
            <v>23048</v>
          </cell>
          <cell r="AS50">
            <v>2276</v>
          </cell>
          <cell r="AT50">
            <v>167</v>
          </cell>
          <cell r="AU50">
            <v>3686</v>
          </cell>
          <cell r="AV50">
            <v>198</v>
          </cell>
          <cell r="AW50">
            <v>29375</v>
          </cell>
          <cell r="AX50">
            <v>10215</v>
          </cell>
          <cell r="AY50">
            <v>192</v>
          </cell>
          <cell r="AZ50">
            <v>19</v>
          </cell>
          <cell r="BA50">
            <v>462</v>
          </cell>
          <cell r="BB50">
            <v>3</v>
          </cell>
          <cell r="BC50">
            <v>10891</v>
          </cell>
          <cell r="BD50">
            <v>52126</v>
          </cell>
          <cell r="BE50">
            <v>2898</v>
          </cell>
          <cell r="BF50">
            <v>282</v>
          </cell>
          <cell r="BG50">
            <v>19497</v>
          </cell>
          <cell r="BH50">
            <v>700</v>
          </cell>
          <cell r="BI50">
            <v>75503</v>
          </cell>
          <cell r="BJ50">
            <v>85292</v>
          </cell>
          <cell r="BK50">
            <v>5605</v>
          </cell>
          <cell r="BL50">
            <v>496</v>
          </cell>
          <cell r="BM50">
            <v>34569</v>
          </cell>
          <cell r="BN50">
            <v>1244</v>
          </cell>
          <cell r="BO50">
            <v>127206</v>
          </cell>
          <cell r="BP50">
            <v>131335</v>
          </cell>
          <cell r="BQ50">
            <v>8056</v>
          </cell>
          <cell r="BR50">
            <v>761</v>
          </cell>
          <cell r="BS50">
            <v>49483</v>
          </cell>
          <cell r="BT50">
            <v>1901</v>
          </cell>
          <cell r="BU50">
            <v>191537</v>
          </cell>
          <cell r="BV50">
            <v>85595</v>
          </cell>
          <cell r="BW50">
            <v>1672</v>
          </cell>
          <cell r="BX50">
            <v>189</v>
          </cell>
          <cell r="BY50">
            <v>27164</v>
          </cell>
          <cell r="BZ50">
            <v>439</v>
          </cell>
          <cell r="CA50">
            <v>115059</v>
          </cell>
          <cell r="CB50">
            <v>19592</v>
          </cell>
          <cell r="CC50">
            <v>2447</v>
          </cell>
          <cell r="CD50">
            <v>303</v>
          </cell>
          <cell r="CE50">
            <v>19580</v>
          </cell>
          <cell r="CF50">
            <v>1321</v>
          </cell>
          <cell r="CG50">
            <v>43243</v>
          </cell>
          <cell r="CH50">
            <v>9658</v>
          </cell>
          <cell r="CI50">
            <v>226</v>
          </cell>
          <cell r="CJ50">
            <v>33</v>
          </cell>
          <cell r="CK50">
            <v>13630</v>
          </cell>
          <cell r="CL50">
            <v>122</v>
          </cell>
          <cell r="CM50">
            <v>23606</v>
          </cell>
          <cell r="CN50">
            <v>10682</v>
          </cell>
          <cell r="CO50">
            <v>1705</v>
          </cell>
          <cell r="CP50">
            <v>150</v>
          </cell>
          <cell r="CQ50">
            <v>4624</v>
          </cell>
          <cell r="CR50">
            <v>185</v>
          </cell>
          <cell r="CS50">
            <v>17346</v>
          </cell>
          <cell r="CT50">
            <v>59220</v>
          </cell>
          <cell r="CU50">
            <v>4744</v>
          </cell>
          <cell r="CV50">
            <v>296</v>
          </cell>
          <cell r="CW50">
            <v>36846</v>
          </cell>
          <cell r="CX50">
            <v>258</v>
          </cell>
          <cell r="CY50">
            <v>101364</v>
          </cell>
          <cell r="CZ50">
            <v>29535</v>
          </cell>
          <cell r="DA50">
            <v>2190</v>
          </cell>
          <cell r="DB50">
            <v>136</v>
          </cell>
          <cell r="DC50">
            <v>28152</v>
          </cell>
          <cell r="DD50">
            <v>121</v>
          </cell>
          <cell r="DE50">
            <v>60134</v>
          </cell>
          <cell r="DF50">
            <v>64.55</v>
          </cell>
          <cell r="DG50">
            <v>12</v>
          </cell>
          <cell r="DH50">
            <v>13.51</v>
          </cell>
          <cell r="DI50">
            <v>14.29</v>
          </cell>
          <cell r="DJ50">
            <v>9.16</v>
          </cell>
          <cell r="DK50">
            <v>49.27</v>
          </cell>
        </row>
        <row r="51">
          <cell r="C51" t="str">
            <v>UTTARAKHAND</v>
          </cell>
          <cell r="J51">
            <v>17327</v>
          </cell>
          <cell r="K51">
            <v>2657</v>
          </cell>
          <cell r="L51">
            <v>802</v>
          </cell>
          <cell r="M51">
            <v>280</v>
          </cell>
          <cell r="N51">
            <v>702</v>
          </cell>
          <cell r="O51">
            <v>359</v>
          </cell>
          <cell r="P51">
            <v>0</v>
          </cell>
          <cell r="Q51">
            <v>4800</v>
          </cell>
          <cell r="R51">
            <v>12282</v>
          </cell>
          <cell r="S51">
            <v>24</v>
          </cell>
          <cell r="T51">
            <v>25</v>
          </cell>
          <cell r="U51">
            <v>2951</v>
          </cell>
          <cell r="V51">
            <v>1443</v>
          </cell>
          <cell r="W51">
            <v>0</v>
          </cell>
          <cell r="X51">
            <v>16725</v>
          </cell>
          <cell r="Y51">
            <v>2074</v>
          </cell>
          <cell r="Z51">
            <v>539</v>
          </cell>
          <cell r="AA51">
            <v>145</v>
          </cell>
          <cell r="AB51">
            <v>551</v>
          </cell>
          <cell r="AC51">
            <v>275</v>
          </cell>
          <cell r="AD51">
            <v>0</v>
          </cell>
          <cell r="AE51">
            <v>3584</v>
          </cell>
          <cell r="AF51">
            <v>277</v>
          </cell>
          <cell r="AG51">
            <v>3</v>
          </cell>
          <cell r="AH51">
            <v>5</v>
          </cell>
          <cell r="AI51">
            <v>22</v>
          </cell>
          <cell r="AJ51">
            <v>5</v>
          </cell>
          <cell r="AK51">
            <v>312</v>
          </cell>
          <cell r="AL51">
            <v>2501</v>
          </cell>
          <cell r="AM51">
            <v>17</v>
          </cell>
          <cell r="AN51">
            <v>2</v>
          </cell>
          <cell r="AO51">
            <v>212</v>
          </cell>
          <cell r="AP51">
            <v>46</v>
          </cell>
          <cell r="AQ51">
            <v>2778</v>
          </cell>
          <cell r="AR51">
            <v>374</v>
          </cell>
          <cell r="AS51">
            <v>35</v>
          </cell>
          <cell r="AT51">
            <v>21</v>
          </cell>
          <cell r="AU51">
            <v>50</v>
          </cell>
          <cell r="AV51">
            <v>41</v>
          </cell>
          <cell r="AW51">
            <v>521</v>
          </cell>
          <cell r="AX51">
            <v>1298</v>
          </cell>
          <cell r="AY51">
            <v>295</v>
          </cell>
          <cell r="AZ51">
            <v>74</v>
          </cell>
          <cell r="BA51">
            <v>29</v>
          </cell>
          <cell r="BB51">
            <v>10</v>
          </cell>
          <cell r="BC51">
            <v>1706</v>
          </cell>
          <cell r="BD51">
            <v>8781</v>
          </cell>
          <cell r="BE51">
            <v>378</v>
          </cell>
          <cell r="BF51">
            <v>101</v>
          </cell>
          <cell r="BG51">
            <v>1736</v>
          </cell>
          <cell r="BH51">
            <v>881</v>
          </cell>
          <cell r="BI51">
            <v>11877</v>
          </cell>
          <cell r="BJ51">
            <v>6978</v>
          </cell>
          <cell r="BK51">
            <v>429</v>
          </cell>
          <cell r="BL51">
            <v>111</v>
          </cell>
          <cell r="BM51">
            <v>1921</v>
          </cell>
          <cell r="BN51">
            <v>991</v>
          </cell>
          <cell r="BO51">
            <v>10430</v>
          </cell>
          <cell r="BP51">
            <v>13768</v>
          </cell>
          <cell r="BQ51">
            <v>813</v>
          </cell>
          <cell r="BR51">
            <v>317</v>
          </cell>
          <cell r="BS51">
            <v>3207</v>
          </cell>
          <cell r="BT51">
            <v>1723</v>
          </cell>
          <cell r="BU51">
            <v>19828</v>
          </cell>
          <cell r="BV51">
            <v>6059</v>
          </cell>
          <cell r="BW51">
            <v>121</v>
          </cell>
          <cell r="BX51">
            <v>62</v>
          </cell>
          <cell r="BY51">
            <v>1143</v>
          </cell>
          <cell r="BZ51">
            <v>363</v>
          </cell>
          <cell r="CA51">
            <v>7748</v>
          </cell>
          <cell r="CB51">
            <v>3028</v>
          </cell>
          <cell r="CC51">
            <v>77</v>
          </cell>
          <cell r="CD51">
            <v>19</v>
          </cell>
          <cell r="CE51">
            <v>1562</v>
          </cell>
          <cell r="CF51">
            <v>1014</v>
          </cell>
          <cell r="CG51">
            <v>5700</v>
          </cell>
          <cell r="CH51">
            <v>9743</v>
          </cell>
          <cell r="CI51">
            <v>145</v>
          </cell>
          <cell r="CJ51">
            <v>31</v>
          </cell>
          <cell r="CK51">
            <v>2051</v>
          </cell>
          <cell r="CL51">
            <v>310</v>
          </cell>
          <cell r="CM51">
            <v>12280</v>
          </cell>
          <cell r="CN51">
            <v>103</v>
          </cell>
          <cell r="CO51">
            <v>40</v>
          </cell>
          <cell r="CP51">
            <v>70</v>
          </cell>
          <cell r="CQ51">
            <v>19</v>
          </cell>
          <cell r="CR51">
            <v>35</v>
          </cell>
          <cell r="CS51">
            <v>267</v>
          </cell>
          <cell r="CT51">
            <v>5385</v>
          </cell>
          <cell r="CU51">
            <v>455</v>
          </cell>
          <cell r="CV51">
            <v>98</v>
          </cell>
          <cell r="CW51">
            <v>2248</v>
          </cell>
          <cell r="CX51">
            <v>281</v>
          </cell>
          <cell r="CY51">
            <v>8467</v>
          </cell>
          <cell r="CZ51">
            <v>2523</v>
          </cell>
          <cell r="DA51">
            <v>189</v>
          </cell>
          <cell r="DB51">
            <v>44</v>
          </cell>
          <cell r="DC51">
            <v>1318</v>
          </cell>
          <cell r="DD51">
            <v>134</v>
          </cell>
          <cell r="DE51">
            <v>4208</v>
          </cell>
          <cell r="DF51">
            <v>89.75</v>
          </cell>
          <cell r="DG51">
            <v>30.36</v>
          </cell>
          <cell r="DH51">
            <v>26.67</v>
          </cell>
          <cell r="DI51">
            <v>7.68</v>
          </cell>
          <cell r="DJ51">
            <v>8.11</v>
          </cell>
          <cell r="DK51">
            <v>66.23</v>
          </cell>
        </row>
        <row r="52">
          <cell r="C52" t="str">
            <v>WEST BENGAL</v>
          </cell>
          <cell r="J52">
            <v>77194</v>
          </cell>
          <cell r="K52">
            <v>8597</v>
          </cell>
          <cell r="L52">
            <v>1152</v>
          </cell>
          <cell r="M52">
            <v>617</v>
          </cell>
          <cell r="N52">
            <v>367</v>
          </cell>
          <cell r="O52">
            <v>629</v>
          </cell>
          <cell r="P52">
            <v>0</v>
          </cell>
          <cell r="Q52">
            <v>11362</v>
          </cell>
          <cell r="R52">
            <v>59412</v>
          </cell>
          <cell r="S52">
            <v>14</v>
          </cell>
          <cell r="T52">
            <v>114</v>
          </cell>
          <cell r="U52">
            <v>2811</v>
          </cell>
          <cell r="V52">
            <v>5866</v>
          </cell>
          <cell r="W52">
            <v>0</v>
          </cell>
          <cell r="X52">
            <v>68217</v>
          </cell>
          <cell r="Y52">
            <v>6819</v>
          </cell>
          <cell r="Z52">
            <v>783</v>
          </cell>
          <cell r="AA52">
            <v>304</v>
          </cell>
          <cell r="AB52">
            <v>313</v>
          </cell>
          <cell r="AC52">
            <v>492</v>
          </cell>
          <cell r="AD52">
            <v>0</v>
          </cell>
          <cell r="AE52">
            <v>8711</v>
          </cell>
          <cell r="AF52">
            <v>11685</v>
          </cell>
          <cell r="AG52">
            <v>107</v>
          </cell>
          <cell r="AH52">
            <v>35</v>
          </cell>
          <cell r="AI52">
            <v>345</v>
          </cell>
          <cell r="AJ52">
            <v>12</v>
          </cell>
          <cell r="AK52">
            <v>12184</v>
          </cell>
          <cell r="AL52">
            <v>4850</v>
          </cell>
          <cell r="AM52">
            <v>12</v>
          </cell>
          <cell r="AN52">
            <v>12</v>
          </cell>
          <cell r="AO52">
            <v>161</v>
          </cell>
          <cell r="AP52">
            <v>10</v>
          </cell>
          <cell r="AQ52">
            <v>5045</v>
          </cell>
          <cell r="AR52">
            <v>14149</v>
          </cell>
          <cell r="AS52">
            <v>196</v>
          </cell>
          <cell r="AT52">
            <v>124</v>
          </cell>
          <cell r="AU52">
            <v>1018</v>
          </cell>
          <cell r="AV52">
            <v>3719</v>
          </cell>
          <cell r="AW52">
            <v>19206</v>
          </cell>
          <cell r="AX52">
            <v>4104</v>
          </cell>
          <cell r="AY52">
            <v>306</v>
          </cell>
          <cell r="AZ52">
            <v>152</v>
          </cell>
          <cell r="BA52">
            <v>16</v>
          </cell>
          <cell r="BB52">
            <v>36</v>
          </cell>
          <cell r="BC52">
            <v>4614</v>
          </cell>
          <cell r="BD52">
            <v>55756</v>
          </cell>
          <cell r="BE52">
            <v>756</v>
          </cell>
          <cell r="BF52">
            <v>515</v>
          </cell>
          <cell r="BG52">
            <v>1834</v>
          </cell>
          <cell r="BH52">
            <v>6190</v>
          </cell>
          <cell r="BI52">
            <v>65051</v>
          </cell>
          <cell r="BJ52">
            <v>26697</v>
          </cell>
          <cell r="BK52">
            <v>558</v>
          </cell>
          <cell r="BL52">
            <v>392</v>
          </cell>
          <cell r="BM52">
            <v>1634</v>
          </cell>
          <cell r="BN52">
            <v>5225</v>
          </cell>
          <cell r="BO52">
            <v>34506</v>
          </cell>
          <cell r="BP52">
            <v>71500</v>
          </cell>
          <cell r="BQ52">
            <v>1115</v>
          </cell>
          <cell r="BR52">
            <v>814</v>
          </cell>
          <cell r="BS52">
            <v>3135</v>
          </cell>
          <cell r="BT52">
            <v>8464</v>
          </cell>
          <cell r="BU52">
            <v>85028</v>
          </cell>
          <cell r="BV52">
            <v>37345</v>
          </cell>
          <cell r="BW52">
            <v>104</v>
          </cell>
          <cell r="BX52">
            <v>201</v>
          </cell>
          <cell r="BY52">
            <v>585</v>
          </cell>
          <cell r="BZ52">
            <v>5685</v>
          </cell>
          <cell r="CA52">
            <v>43920</v>
          </cell>
          <cell r="CB52">
            <v>20768</v>
          </cell>
          <cell r="CC52">
            <v>353</v>
          </cell>
          <cell r="CD52">
            <v>214</v>
          </cell>
          <cell r="CE52">
            <v>1666</v>
          </cell>
          <cell r="CF52">
            <v>914</v>
          </cell>
          <cell r="CG52">
            <v>23915</v>
          </cell>
          <cell r="CH52">
            <v>13445</v>
          </cell>
          <cell r="CI52">
            <v>88</v>
          </cell>
          <cell r="CJ52">
            <v>53</v>
          </cell>
          <cell r="CK52">
            <v>350</v>
          </cell>
          <cell r="CL52">
            <v>79</v>
          </cell>
          <cell r="CM52">
            <v>14028</v>
          </cell>
          <cell r="CN52">
            <v>1582</v>
          </cell>
          <cell r="CO52">
            <v>37</v>
          </cell>
          <cell r="CP52">
            <v>110</v>
          </cell>
          <cell r="CQ52">
            <v>97</v>
          </cell>
          <cell r="CR52">
            <v>1091</v>
          </cell>
          <cell r="CS52">
            <v>2917</v>
          </cell>
          <cell r="CT52">
            <v>24253</v>
          </cell>
          <cell r="CU52">
            <v>606</v>
          </cell>
          <cell r="CV52">
            <v>263</v>
          </cell>
          <cell r="CW52">
            <v>2641</v>
          </cell>
          <cell r="CX52">
            <v>416</v>
          </cell>
          <cell r="CY52">
            <v>28179</v>
          </cell>
          <cell r="CZ52">
            <v>13670</v>
          </cell>
          <cell r="DA52">
            <v>303</v>
          </cell>
          <cell r="DB52">
            <v>124</v>
          </cell>
          <cell r="DC52">
            <v>2486</v>
          </cell>
          <cell r="DD52">
            <v>131</v>
          </cell>
          <cell r="DE52">
            <v>16714</v>
          </cell>
          <cell r="DF52">
            <v>57.73</v>
          </cell>
          <cell r="DG52">
            <v>16.13</v>
          </cell>
          <cell r="DH52">
            <v>24.55</v>
          </cell>
          <cell r="DI52">
            <v>6.59</v>
          </cell>
          <cell r="DJ52">
            <v>21.74</v>
          </cell>
          <cell r="DK52">
            <v>51.71</v>
          </cell>
        </row>
      </sheetData>
      <sheetData sheetId="2"/>
      <sheetData sheetId="3">
        <row r="15">
          <cell r="J15" t="str">
            <v>Enrolment in Goverment Schools</v>
          </cell>
          <cell r="K15" t="str">
            <v>Primary Only</v>
          </cell>
          <cell r="L15" t="str">
            <v>Primary with Upper Primary</v>
          </cell>
          <cell r="M15" t="str">
            <v>Primary with upper Primary Sec/H.Sec</v>
          </cell>
          <cell r="N15" t="str">
            <v>Upper Primary Only</v>
          </cell>
          <cell r="O15" t="str">
            <v>Upper Primary with Sec./H.Sec</v>
          </cell>
          <cell r="P15" t="str">
            <v>No Response</v>
          </cell>
          <cell r="Q15" t="str">
            <v>Enrolment in Private Schools</v>
          </cell>
          <cell r="R15" t="str">
            <v>Primary Only</v>
          </cell>
          <cell r="S15" t="str">
            <v>Primary with Upper Primary</v>
          </cell>
          <cell r="T15" t="str">
            <v>Primary with upper Primary Sec/H.Sec</v>
          </cell>
          <cell r="U15" t="str">
            <v>Upper Primary Only</v>
          </cell>
          <cell r="V15" t="str">
            <v>Upper Primary with Sec./H.Sec</v>
          </cell>
          <cell r="W15" t="str">
            <v>No Response</v>
          </cell>
          <cell r="X15" t="str">
            <v>Enrolment in Goverment Schools (Rural)</v>
          </cell>
          <cell r="Y15" t="str">
            <v>Primary Only</v>
          </cell>
          <cell r="Z15" t="str">
            <v>Primary with Upper Primary</v>
          </cell>
          <cell r="AA15" t="str">
            <v>Primary with upper Primary Sec/H.Sec</v>
          </cell>
          <cell r="AB15" t="str">
            <v>Upper Primary Only</v>
          </cell>
          <cell r="AC15" t="str">
            <v>Upper Primary with Sec./H.Sec</v>
          </cell>
          <cell r="AD15" t="str">
            <v>No Response</v>
          </cell>
          <cell r="AE15" t="str">
            <v>Enrolment in Private Schools (Rural)</v>
          </cell>
          <cell r="AF15" t="str">
            <v>Primary Only</v>
          </cell>
          <cell r="AG15" t="str">
            <v>Primary with Upper Primary</v>
          </cell>
          <cell r="AH15" t="str">
            <v>Primary with upper Primary Sec/H.Sec</v>
          </cell>
          <cell r="AI15" t="str">
            <v>Upper Primary Only</v>
          </cell>
          <cell r="AJ15" t="str">
            <v>Upper Primary with Sec./H.Sec</v>
          </cell>
          <cell r="AK15" t="str">
            <v>No Response</v>
          </cell>
          <cell r="AL15" t="str">
            <v>Primary Only</v>
          </cell>
          <cell r="AM15" t="str">
            <v>Primary with Upper Primary</v>
          </cell>
          <cell r="AN15" t="str">
            <v>Primary with upper Primary Sec/H.Sec</v>
          </cell>
          <cell r="AO15" t="str">
            <v>Upper Primary Only</v>
          </cell>
          <cell r="AP15" t="str">
            <v>Upper Primary with Sec./H.Sec</v>
          </cell>
          <cell r="AQ15" t="str">
            <v>Total</v>
          </cell>
        </row>
        <row r="17">
          <cell r="C17" t="str">
            <v>A &amp; N Islands</v>
          </cell>
          <cell r="J17">
            <v>46703</v>
          </cell>
          <cell r="K17">
            <v>1845</v>
          </cell>
          <cell r="L17">
            <v>2200</v>
          </cell>
          <cell r="M17">
            <v>5817</v>
          </cell>
          <cell r="N17">
            <v>0</v>
          </cell>
          <cell r="O17">
            <v>0</v>
          </cell>
          <cell r="P17">
            <v>0</v>
          </cell>
          <cell r="Q17">
            <v>9862</v>
          </cell>
          <cell r="R17">
            <v>8501</v>
          </cell>
          <cell r="S17">
            <v>7865</v>
          </cell>
          <cell r="T17">
            <v>14471</v>
          </cell>
          <cell r="U17">
            <v>0</v>
          </cell>
          <cell r="V17">
            <v>1889</v>
          </cell>
          <cell r="W17">
            <v>0</v>
          </cell>
          <cell r="X17">
            <v>32726</v>
          </cell>
          <cell r="Y17">
            <v>1354</v>
          </cell>
          <cell r="Z17">
            <v>1034</v>
          </cell>
          <cell r="AA17">
            <v>1644</v>
          </cell>
          <cell r="AB17">
            <v>0</v>
          </cell>
          <cell r="AC17">
            <v>0</v>
          </cell>
          <cell r="AD17">
            <v>0</v>
          </cell>
          <cell r="AE17">
            <v>4032</v>
          </cell>
          <cell r="AF17">
            <v>226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226</v>
          </cell>
          <cell r="AL17">
            <v>5935</v>
          </cell>
          <cell r="AM17">
            <v>5160</v>
          </cell>
          <cell r="AN17">
            <v>14868</v>
          </cell>
          <cell r="AO17">
            <v>0</v>
          </cell>
          <cell r="AP17">
            <v>1431</v>
          </cell>
          <cell r="AQ17">
            <v>27394</v>
          </cell>
        </row>
        <row r="18">
          <cell r="C18" t="str">
            <v>ANDHRA PRADESH</v>
          </cell>
          <cell r="J18">
            <v>6310989</v>
          </cell>
          <cell r="K18">
            <v>1926330</v>
          </cell>
          <cell r="L18">
            <v>1165441</v>
          </cell>
          <cell r="M18">
            <v>292590</v>
          </cell>
          <cell r="N18">
            <v>0</v>
          </cell>
          <cell r="O18">
            <v>1155898</v>
          </cell>
          <cell r="P18">
            <v>0</v>
          </cell>
          <cell r="Q18">
            <v>4540259</v>
          </cell>
          <cell r="R18">
            <v>2848194</v>
          </cell>
          <cell r="S18">
            <v>1038087</v>
          </cell>
          <cell r="T18">
            <v>135277</v>
          </cell>
          <cell r="U18">
            <v>0</v>
          </cell>
          <cell r="V18">
            <v>1424243</v>
          </cell>
          <cell r="W18">
            <v>0</v>
          </cell>
          <cell r="X18">
            <v>5445801</v>
          </cell>
          <cell r="Y18">
            <v>804195</v>
          </cell>
          <cell r="Z18">
            <v>659924</v>
          </cell>
          <cell r="AA18">
            <v>99531</v>
          </cell>
          <cell r="AB18">
            <v>0</v>
          </cell>
          <cell r="AC18">
            <v>428339</v>
          </cell>
          <cell r="AD18">
            <v>0</v>
          </cell>
          <cell r="AE18">
            <v>1991989</v>
          </cell>
          <cell r="AF18">
            <v>378665</v>
          </cell>
          <cell r="AG18">
            <v>24511</v>
          </cell>
          <cell r="AH18">
            <v>834</v>
          </cell>
          <cell r="AI18">
            <v>0</v>
          </cell>
          <cell r="AJ18">
            <v>30338</v>
          </cell>
          <cell r="AK18">
            <v>434348</v>
          </cell>
          <cell r="AL18">
            <v>2596348</v>
          </cell>
          <cell r="AM18">
            <v>1104755</v>
          </cell>
          <cell r="AN18">
            <v>235718</v>
          </cell>
          <cell r="AO18">
            <v>0</v>
          </cell>
          <cell r="AP18">
            <v>1397329</v>
          </cell>
          <cell r="AQ18">
            <v>5334150</v>
          </cell>
        </row>
        <row r="19">
          <cell r="C19" t="str">
            <v>ARUNACHAL PRADESH</v>
          </cell>
          <cell r="J19">
            <v>279293</v>
          </cell>
          <cell r="K19">
            <v>10186</v>
          </cell>
          <cell r="L19">
            <v>27811</v>
          </cell>
          <cell r="M19">
            <v>16360</v>
          </cell>
          <cell r="N19">
            <v>83</v>
          </cell>
          <cell r="O19">
            <v>716</v>
          </cell>
          <cell r="P19">
            <v>0</v>
          </cell>
          <cell r="Q19">
            <v>55156</v>
          </cell>
          <cell r="R19">
            <v>103065</v>
          </cell>
          <cell r="S19">
            <v>93513</v>
          </cell>
          <cell r="T19">
            <v>28725</v>
          </cell>
          <cell r="U19">
            <v>1682</v>
          </cell>
          <cell r="V19">
            <v>5097</v>
          </cell>
          <cell r="W19">
            <v>0</v>
          </cell>
          <cell r="X19">
            <v>232082</v>
          </cell>
          <cell r="Y19">
            <v>6721</v>
          </cell>
          <cell r="Z19">
            <v>13920</v>
          </cell>
          <cell r="AA19">
            <v>7630</v>
          </cell>
          <cell r="AB19">
            <v>83</v>
          </cell>
          <cell r="AC19">
            <v>517</v>
          </cell>
          <cell r="AD19">
            <v>0</v>
          </cell>
          <cell r="AE19">
            <v>28871</v>
          </cell>
          <cell r="AF19">
            <v>45555</v>
          </cell>
          <cell r="AG19">
            <v>916</v>
          </cell>
          <cell r="AH19">
            <v>268</v>
          </cell>
          <cell r="AI19">
            <v>0</v>
          </cell>
          <cell r="AJ19">
            <v>0</v>
          </cell>
          <cell r="AK19">
            <v>46739</v>
          </cell>
          <cell r="AL19">
            <v>59390</v>
          </cell>
          <cell r="AM19">
            <v>71262</v>
          </cell>
          <cell r="AN19">
            <v>26118</v>
          </cell>
          <cell r="AO19">
            <v>1750</v>
          </cell>
          <cell r="AP19">
            <v>3392</v>
          </cell>
          <cell r="AQ19">
            <v>161912</v>
          </cell>
        </row>
        <row r="20">
          <cell r="C20" t="str">
            <v>ASSAM</v>
          </cell>
          <cell r="J20">
            <v>4204893</v>
          </cell>
          <cell r="K20">
            <v>141386</v>
          </cell>
          <cell r="L20">
            <v>47158</v>
          </cell>
          <cell r="M20">
            <v>165803</v>
          </cell>
          <cell r="N20">
            <v>549785</v>
          </cell>
          <cell r="O20">
            <v>53075</v>
          </cell>
          <cell r="P20">
            <v>0</v>
          </cell>
          <cell r="Q20">
            <v>957207</v>
          </cell>
          <cell r="R20">
            <v>2612040</v>
          </cell>
          <cell r="S20">
            <v>162458</v>
          </cell>
          <cell r="T20">
            <v>9819</v>
          </cell>
          <cell r="U20">
            <v>715037</v>
          </cell>
          <cell r="V20">
            <v>345484</v>
          </cell>
          <cell r="W20">
            <v>0</v>
          </cell>
          <cell r="X20">
            <v>3844838</v>
          </cell>
          <cell r="Y20">
            <v>132955</v>
          </cell>
          <cell r="Z20">
            <v>43476</v>
          </cell>
          <cell r="AA20">
            <v>109761</v>
          </cell>
          <cell r="AB20">
            <v>532280</v>
          </cell>
          <cell r="AC20">
            <v>47650</v>
          </cell>
          <cell r="AD20">
            <v>0</v>
          </cell>
          <cell r="AE20">
            <v>866122</v>
          </cell>
          <cell r="AF20">
            <v>343085</v>
          </cell>
          <cell r="AG20">
            <v>1578</v>
          </cell>
          <cell r="AH20">
            <v>2510</v>
          </cell>
          <cell r="AI20">
            <v>759</v>
          </cell>
          <cell r="AJ20">
            <v>3403</v>
          </cell>
          <cell r="AK20">
            <v>351335</v>
          </cell>
          <cell r="AL20">
            <v>1463779</v>
          </cell>
          <cell r="AM20">
            <v>106258</v>
          </cell>
          <cell r="AN20">
            <v>79617</v>
          </cell>
          <cell r="AO20">
            <v>688252</v>
          </cell>
          <cell r="AP20">
            <v>250982</v>
          </cell>
          <cell r="AQ20">
            <v>2588888</v>
          </cell>
        </row>
        <row r="21">
          <cell r="C21" t="str">
            <v>BIHAR</v>
          </cell>
          <cell r="J21">
            <v>19000385</v>
          </cell>
          <cell r="K21">
            <v>148</v>
          </cell>
          <cell r="L21">
            <v>3747</v>
          </cell>
          <cell r="M21">
            <v>2842</v>
          </cell>
          <cell r="N21">
            <v>371</v>
          </cell>
          <cell r="O21">
            <v>0</v>
          </cell>
          <cell r="P21">
            <v>0</v>
          </cell>
          <cell r="Q21">
            <v>7108</v>
          </cell>
          <cell r="R21">
            <v>7710695</v>
          </cell>
          <cell r="S21">
            <v>9934393</v>
          </cell>
          <cell r="T21">
            <v>149210</v>
          </cell>
          <cell r="U21">
            <v>69711</v>
          </cell>
          <cell r="V21">
            <v>10717</v>
          </cell>
          <cell r="W21">
            <v>55</v>
          </cell>
          <cell r="X21">
            <v>17874781</v>
          </cell>
          <cell r="Y21">
            <v>148</v>
          </cell>
          <cell r="Z21">
            <v>997</v>
          </cell>
          <cell r="AA21">
            <v>0</v>
          </cell>
          <cell r="AB21">
            <v>371</v>
          </cell>
          <cell r="AC21">
            <v>0</v>
          </cell>
          <cell r="AD21">
            <v>0</v>
          </cell>
          <cell r="AE21">
            <v>1516</v>
          </cell>
          <cell r="AF21">
            <v>425738</v>
          </cell>
          <cell r="AG21">
            <v>101195</v>
          </cell>
          <cell r="AH21">
            <v>17096</v>
          </cell>
          <cell r="AI21">
            <v>2742</v>
          </cell>
          <cell r="AJ21">
            <v>1091</v>
          </cell>
          <cell r="AK21">
            <v>547862</v>
          </cell>
          <cell r="AL21">
            <v>3885635</v>
          </cell>
          <cell r="AM21">
            <v>5026014</v>
          </cell>
          <cell r="AN21">
            <v>80180</v>
          </cell>
          <cell r="AO21">
            <v>33563</v>
          </cell>
          <cell r="AP21">
            <v>7094</v>
          </cell>
          <cell r="AQ21">
            <v>9032513</v>
          </cell>
        </row>
        <row r="22">
          <cell r="C22" t="str">
            <v>CHANDIGARH</v>
          </cell>
          <cell r="J22">
            <v>99244</v>
          </cell>
          <cell r="K22">
            <v>948</v>
          </cell>
          <cell r="L22">
            <v>3055</v>
          </cell>
          <cell r="M22">
            <v>38440</v>
          </cell>
          <cell r="N22">
            <v>0</v>
          </cell>
          <cell r="O22">
            <v>658</v>
          </cell>
          <cell r="P22">
            <v>0</v>
          </cell>
          <cell r="Q22">
            <v>43101</v>
          </cell>
          <cell r="R22">
            <v>3155</v>
          </cell>
          <cell r="S22">
            <v>2385</v>
          </cell>
          <cell r="T22">
            <v>18571</v>
          </cell>
          <cell r="U22">
            <v>0</v>
          </cell>
          <cell r="V22">
            <v>0</v>
          </cell>
          <cell r="W22">
            <v>0</v>
          </cell>
          <cell r="X22">
            <v>24111</v>
          </cell>
          <cell r="Y22">
            <v>0</v>
          </cell>
          <cell r="Z22">
            <v>247</v>
          </cell>
          <cell r="AA22">
            <v>951</v>
          </cell>
          <cell r="AB22">
            <v>0</v>
          </cell>
          <cell r="AC22">
            <v>0</v>
          </cell>
          <cell r="AD22">
            <v>0</v>
          </cell>
          <cell r="AE22">
            <v>1198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3743</v>
          </cell>
          <cell r="AM22">
            <v>6096</v>
          </cell>
          <cell r="AN22">
            <v>54054</v>
          </cell>
          <cell r="AO22">
            <v>0</v>
          </cell>
          <cell r="AP22">
            <v>300</v>
          </cell>
          <cell r="AQ22">
            <v>64193</v>
          </cell>
        </row>
        <row r="23">
          <cell r="C23" t="str">
            <v>CHHATTISGARH</v>
          </cell>
          <cell r="J23">
            <v>3766823</v>
          </cell>
          <cell r="K23">
            <v>156202</v>
          </cell>
          <cell r="L23">
            <v>353201</v>
          </cell>
          <cell r="M23">
            <v>188093</v>
          </cell>
          <cell r="N23">
            <v>41592</v>
          </cell>
          <cell r="O23">
            <v>9824</v>
          </cell>
          <cell r="P23">
            <v>0</v>
          </cell>
          <cell r="Q23">
            <v>748912</v>
          </cell>
          <cell r="R23">
            <v>2355634</v>
          </cell>
          <cell r="S23">
            <v>66431</v>
          </cell>
          <cell r="T23">
            <v>5829</v>
          </cell>
          <cell r="U23">
            <v>921521</v>
          </cell>
          <cell r="V23">
            <v>51304</v>
          </cell>
          <cell r="W23">
            <v>0</v>
          </cell>
          <cell r="X23">
            <v>3400719</v>
          </cell>
          <cell r="Y23">
            <v>108704</v>
          </cell>
          <cell r="Z23">
            <v>167526</v>
          </cell>
          <cell r="AA23">
            <v>53293</v>
          </cell>
          <cell r="AB23">
            <v>28374</v>
          </cell>
          <cell r="AC23">
            <v>3551</v>
          </cell>
          <cell r="AD23">
            <v>0</v>
          </cell>
          <cell r="AE23">
            <v>361448</v>
          </cell>
          <cell r="AF23">
            <v>205374</v>
          </cell>
          <cell r="AG23">
            <v>10907</v>
          </cell>
          <cell r="AH23">
            <v>3064</v>
          </cell>
          <cell r="AI23">
            <v>58738</v>
          </cell>
          <cell r="AJ23">
            <v>4470</v>
          </cell>
          <cell r="AK23">
            <v>282553</v>
          </cell>
          <cell r="AL23">
            <v>1348853</v>
          </cell>
          <cell r="AM23">
            <v>196648</v>
          </cell>
          <cell r="AN23">
            <v>91028</v>
          </cell>
          <cell r="AO23">
            <v>535001</v>
          </cell>
          <cell r="AP23">
            <v>38704</v>
          </cell>
          <cell r="AQ23">
            <v>2210234</v>
          </cell>
        </row>
        <row r="24">
          <cell r="C24" t="str">
            <v>DADRA &amp; NAGAR HAVELI</v>
          </cell>
          <cell r="J24">
            <v>44017</v>
          </cell>
          <cell r="K24">
            <v>737</v>
          </cell>
          <cell r="L24">
            <v>2131</v>
          </cell>
          <cell r="M24">
            <v>5405</v>
          </cell>
          <cell r="N24">
            <v>0</v>
          </cell>
          <cell r="O24">
            <v>0</v>
          </cell>
          <cell r="P24">
            <v>0</v>
          </cell>
          <cell r="Q24">
            <v>8273</v>
          </cell>
          <cell r="R24">
            <v>9599</v>
          </cell>
          <cell r="S24">
            <v>25060</v>
          </cell>
          <cell r="T24">
            <v>0</v>
          </cell>
          <cell r="U24">
            <v>48</v>
          </cell>
          <cell r="V24">
            <v>100</v>
          </cell>
          <cell r="W24">
            <v>0</v>
          </cell>
          <cell r="X24">
            <v>34807</v>
          </cell>
          <cell r="Y24">
            <v>503</v>
          </cell>
          <cell r="Z24">
            <v>1235</v>
          </cell>
          <cell r="AA24">
            <v>1375</v>
          </cell>
          <cell r="AB24">
            <v>0</v>
          </cell>
          <cell r="AC24">
            <v>0</v>
          </cell>
          <cell r="AD24">
            <v>0</v>
          </cell>
          <cell r="AE24">
            <v>3113</v>
          </cell>
          <cell r="AF24">
            <v>2164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2164</v>
          </cell>
          <cell r="AL24">
            <v>5164</v>
          </cell>
          <cell r="AM24">
            <v>16813</v>
          </cell>
          <cell r="AN24">
            <v>2466</v>
          </cell>
          <cell r="AO24">
            <v>48</v>
          </cell>
          <cell r="AP24">
            <v>47</v>
          </cell>
          <cell r="AQ24">
            <v>24538</v>
          </cell>
        </row>
        <row r="25">
          <cell r="C25" t="str">
            <v>DAMAN &amp; DIU</v>
          </cell>
          <cell r="J25">
            <v>16035</v>
          </cell>
          <cell r="K25">
            <v>800</v>
          </cell>
          <cell r="L25">
            <v>2531</v>
          </cell>
          <cell r="M25">
            <v>6501</v>
          </cell>
          <cell r="N25">
            <v>0</v>
          </cell>
          <cell r="O25">
            <v>568</v>
          </cell>
          <cell r="P25">
            <v>0</v>
          </cell>
          <cell r="Q25">
            <v>10400</v>
          </cell>
          <cell r="R25">
            <v>5191</v>
          </cell>
          <cell r="S25">
            <v>542</v>
          </cell>
          <cell r="T25">
            <v>0</v>
          </cell>
          <cell r="U25">
            <v>2734</v>
          </cell>
          <cell r="V25">
            <v>2714</v>
          </cell>
          <cell r="W25">
            <v>0</v>
          </cell>
          <cell r="X25">
            <v>11181</v>
          </cell>
          <cell r="Y25">
            <v>290</v>
          </cell>
          <cell r="Z25">
            <v>1815</v>
          </cell>
          <cell r="AA25">
            <v>1544</v>
          </cell>
          <cell r="AB25">
            <v>0</v>
          </cell>
          <cell r="AC25">
            <v>0</v>
          </cell>
          <cell r="AD25">
            <v>0</v>
          </cell>
          <cell r="AE25">
            <v>3649</v>
          </cell>
          <cell r="AF25">
            <v>116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116</v>
          </cell>
          <cell r="AL25">
            <v>4327</v>
          </cell>
          <cell r="AM25">
            <v>1275</v>
          </cell>
          <cell r="AN25">
            <v>2613</v>
          </cell>
          <cell r="AO25">
            <v>1974</v>
          </cell>
          <cell r="AP25">
            <v>2106</v>
          </cell>
          <cell r="AQ25">
            <v>12292</v>
          </cell>
        </row>
        <row r="26">
          <cell r="C26" t="str">
            <v>DELHI</v>
          </cell>
          <cell r="J26">
            <v>1670706</v>
          </cell>
          <cell r="K26">
            <v>166252</v>
          </cell>
          <cell r="L26">
            <v>185124</v>
          </cell>
          <cell r="M26">
            <v>613026</v>
          </cell>
          <cell r="N26">
            <v>2627</v>
          </cell>
          <cell r="O26">
            <v>28854</v>
          </cell>
          <cell r="P26">
            <v>0</v>
          </cell>
          <cell r="Q26">
            <v>995883</v>
          </cell>
          <cell r="R26">
            <v>306953</v>
          </cell>
          <cell r="S26">
            <v>2409</v>
          </cell>
          <cell r="T26">
            <v>116571</v>
          </cell>
          <cell r="U26">
            <v>4899</v>
          </cell>
          <cell r="V26">
            <v>135925</v>
          </cell>
          <cell r="W26">
            <v>0</v>
          </cell>
          <cell r="X26">
            <v>566757</v>
          </cell>
          <cell r="Y26">
            <v>45005</v>
          </cell>
          <cell r="Z26">
            <v>62869</v>
          </cell>
          <cell r="AA26">
            <v>88333</v>
          </cell>
          <cell r="AB26">
            <v>198</v>
          </cell>
          <cell r="AC26">
            <v>3504</v>
          </cell>
          <cell r="AD26">
            <v>0</v>
          </cell>
          <cell r="AE26">
            <v>199909</v>
          </cell>
          <cell r="AF26">
            <v>31</v>
          </cell>
          <cell r="AG26">
            <v>0</v>
          </cell>
          <cell r="AH26">
            <v>0</v>
          </cell>
          <cell r="AI26">
            <v>0</v>
          </cell>
          <cell r="AJ26">
            <v>26</v>
          </cell>
          <cell r="AK26">
            <v>57</v>
          </cell>
          <cell r="AL26">
            <v>530457</v>
          </cell>
          <cell r="AM26">
            <v>74089</v>
          </cell>
          <cell r="AN26">
            <v>470123</v>
          </cell>
          <cell r="AO26">
            <v>8173</v>
          </cell>
          <cell r="AP26">
            <v>159580</v>
          </cell>
          <cell r="AQ26">
            <v>1242630</v>
          </cell>
        </row>
        <row r="27">
          <cell r="C27" t="str">
            <v>GOA</v>
          </cell>
          <cell r="J27">
            <v>53557</v>
          </cell>
          <cell r="K27">
            <v>26190</v>
          </cell>
          <cell r="L27">
            <v>3979</v>
          </cell>
          <cell r="M27">
            <v>52092</v>
          </cell>
          <cell r="N27">
            <v>10997</v>
          </cell>
          <cell r="O27">
            <v>31852</v>
          </cell>
          <cell r="P27">
            <v>0</v>
          </cell>
          <cell r="Q27">
            <v>125110</v>
          </cell>
          <cell r="R27">
            <v>26228</v>
          </cell>
          <cell r="S27">
            <v>3691</v>
          </cell>
          <cell r="T27">
            <v>845</v>
          </cell>
          <cell r="U27">
            <v>1592</v>
          </cell>
          <cell r="V27">
            <v>7613</v>
          </cell>
          <cell r="W27">
            <v>0</v>
          </cell>
          <cell r="X27">
            <v>39969</v>
          </cell>
          <cell r="Y27">
            <v>9882</v>
          </cell>
          <cell r="Z27">
            <v>3118</v>
          </cell>
          <cell r="AA27">
            <v>34809</v>
          </cell>
          <cell r="AB27">
            <v>3476</v>
          </cell>
          <cell r="AC27">
            <v>17245</v>
          </cell>
          <cell r="AD27">
            <v>0</v>
          </cell>
          <cell r="AE27">
            <v>68530</v>
          </cell>
          <cell r="AF27">
            <v>5312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5312</v>
          </cell>
          <cell r="AL27">
            <v>29288</v>
          </cell>
          <cell r="AM27">
            <v>4291</v>
          </cell>
          <cell r="AN27">
            <v>24776</v>
          </cell>
          <cell r="AO27">
            <v>6204</v>
          </cell>
          <cell r="AP27">
            <v>20235</v>
          </cell>
          <cell r="AQ27">
            <v>84794</v>
          </cell>
        </row>
        <row r="28">
          <cell r="C28" t="str">
            <v>GUJARAT</v>
          </cell>
          <cell r="J28">
            <v>5881273</v>
          </cell>
          <cell r="K28">
            <v>112602</v>
          </cell>
          <cell r="L28">
            <v>1476091</v>
          </cell>
          <cell r="M28">
            <v>284883</v>
          </cell>
          <cell r="N28">
            <v>40106</v>
          </cell>
          <cell r="O28">
            <v>19436</v>
          </cell>
          <cell r="P28">
            <v>0</v>
          </cell>
          <cell r="Q28">
            <v>1933118</v>
          </cell>
          <cell r="R28">
            <v>580657</v>
          </cell>
          <cell r="S28">
            <v>4344474</v>
          </cell>
          <cell r="T28">
            <v>11307</v>
          </cell>
          <cell r="U28">
            <v>3774</v>
          </cell>
          <cell r="V28">
            <v>1079</v>
          </cell>
          <cell r="W28">
            <v>0</v>
          </cell>
          <cell r="X28">
            <v>4941291</v>
          </cell>
          <cell r="Y28">
            <v>53500</v>
          </cell>
          <cell r="Z28">
            <v>491131</v>
          </cell>
          <cell r="AA28">
            <v>99089</v>
          </cell>
          <cell r="AB28">
            <v>24724</v>
          </cell>
          <cell r="AC28">
            <v>12019</v>
          </cell>
          <cell r="AD28">
            <v>0</v>
          </cell>
          <cell r="AE28">
            <v>680463</v>
          </cell>
          <cell r="AF28">
            <v>16655</v>
          </cell>
          <cell r="AG28">
            <v>11633</v>
          </cell>
          <cell r="AH28">
            <v>1797</v>
          </cell>
          <cell r="AI28">
            <v>889</v>
          </cell>
          <cell r="AJ28">
            <v>218</v>
          </cell>
          <cell r="AK28">
            <v>31192</v>
          </cell>
          <cell r="AL28">
            <v>393905</v>
          </cell>
          <cell r="AM28">
            <v>3076687</v>
          </cell>
          <cell r="AN28">
            <v>123846</v>
          </cell>
          <cell r="AO28">
            <v>23462</v>
          </cell>
          <cell r="AP28">
            <v>8889</v>
          </cell>
          <cell r="AQ28">
            <v>3626789</v>
          </cell>
        </row>
        <row r="29">
          <cell r="C29" t="str">
            <v>HARYANA</v>
          </cell>
          <cell r="J29">
            <v>2303923</v>
          </cell>
          <cell r="K29">
            <v>85756</v>
          </cell>
          <cell r="L29">
            <v>201723</v>
          </cell>
          <cell r="M29">
            <v>713240</v>
          </cell>
          <cell r="N29">
            <v>3687</v>
          </cell>
          <cell r="O29">
            <v>28424</v>
          </cell>
          <cell r="P29">
            <v>0</v>
          </cell>
          <cell r="Q29">
            <v>1032830</v>
          </cell>
          <cell r="R29">
            <v>1241782</v>
          </cell>
          <cell r="S29">
            <v>71104</v>
          </cell>
          <cell r="T29">
            <v>98286</v>
          </cell>
          <cell r="U29">
            <v>154164</v>
          </cell>
          <cell r="V29">
            <v>404080</v>
          </cell>
          <cell r="W29">
            <v>0</v>
          </cell>
          <cell r="X29">
            <v>1969416</v>
          </cell>
          <cell r="Y29">
            <v>47377</v>
          </cell>
          <cell r="Z29">
            <v>118319</v>
          </cell>
          <cell r="AA29">
            <v>388629</v>
          </cell>
          <cell r="AB29">
            <v>2102</v>
          </cell>
          <cell r="AC29">
            <v>14595</v>
          </cell>
          <cell r="AD29">
            <v>0</v>
          </cell>
          <cell r="AE29">
            <v>571022</v>
          </cell>
          <cell r="AF29">
            <v>35372</v>
          </cell>
          <cell r="AG29">
            <v>1962</v>
          </cell>
          <cell r="AH29">
            <v>346</v>
          </cell>
          <cell r="AI29">
            <v>6802</v>
          </cell>
          <cell r="AJ29">
            <v>17</v>
          </cell>
          <cell r="AK29">
            <v>44499</v>
          </cell>
          <cell r="AL29">
            <v>737134</v>
          </cell>
          <cell r="AM29">
            <v>134218</v>
          </cell>
          <cell r="AN29">
            <v>370677</v>
          </cell>
          <cell r="AO29">
            <v>88719</v>
          </cell>
          <cell r="AP29">
            <v>244668</v>
          </cell>
          <cell r="AQ29">
            <v>1575416</v>
          </cell>
        </row>
        <row r="30">
          <cell r="C30" t="str">
            <v>HIMACHAL PRADESH</v>
          </cell>
          <cell r="J30">
            <v>777455</v>
          </cell>
          <cell r="K30">
            <v>26952</v>
          </cell>
          <cell r="L30">
            <v>61199</v>
          </cell>
          <cell r="M30">
            <v>167875</v>
          </cell>
          <cell r="N30">
            <v>118</v>
          </cell>
          <cell r="O30">
            <v>2518</v>
          </cell>
          <cell r="P30">
            <v>0</v>
          </cell>
          <cell r="Q30">
            <v>258662</v>
          </cell>
          <cell r="R30">
            <v>423390</v>
          </cell>
          <cell r="S30">
            <v>403</v>
          </cell>
          <cell r="T30">
            <v>2659</v>
          </cell>
          <cell r="U30">
            <v>111206</v>
          </cell>
          <cell r="V30">
            <v>201366</v>
          </cell>
          <cell r="W30">
            <v>0</v>
          </cell>
          <cell r="X30">
            <v>739024</v>
          </cell>
          <cell r="Y30">
            <v>23133</v>
          </cell>
          <cell r="Z30">
            <v>53010</v>
          </cell>
          <cell r="AA30">
            <v>102835</v>
          </cell>
          <cell r="AB30">
            <v>118</v>
          </cell>
          <cell r="AC30">
            <v>843</v>
          </cell>
          <cell r="AD30">
            <v>0</v>
          </cell>
          <cell r="AE30">
            <v>179939</v>
          </cell>
          <cell r="AF30">
            <v>23435</v>
          </cell>
          <cell r="AG30">
            <v>107</v>
          </cell>
          <cell r="AH30">
            <v>107</v>
          </cell>
          <cell r="AI30">
            <v>1817</v>
          </cell>
          <cell r="AJ30">
            <v>510</v>
          </cell>
          <cell r="AK30">
            <v>25976</v>
          </cell>
          <cell r="AL30">
            <v>230835</v>
          </cell>
          <cell r="AM30">
            <v>25294</v>
          </cell>
          <cell r="AN30">
            <v>71855</v>
          </cell>
          <cell r="AO30">
            <v>56097</v>
          </cell>
          <cell r="AP30">
            <v>106768</v>
          </cell>
          <cell r="AQ30">
            <v>490849</v>
          </cell>
        </row>
        <row r="31">
          <cell r="C31" t="str">
            <v>Jammu &amp; Kashmir</v>
          </cell>
          <cell r="J31">
            <v>1253651</v>
          </cell>
          <cell r="K31">
            <v>67628</v>
          </cell>
          <cell r="L31">
            <v>278559</v>
          </cell>
          <cell r="M31">
            <v>372588</v>
          </cell>
          <cell r="N31">
            <v>0</v>
          </cell>
          <cell r="O31">
            <v>868</v>
          </cell>
          <cell r="P31">
            <v>0</v>
          </cell>
          <cell r="Q31">
            <v>719643</v>
          </cell>
          <cell r="R31">
            <v>416112</v>
          </cell>
          <cell r="S31">
            <v>553435</v>
          </cell>
          <cell r="T31">
            <v>142310</v>
          </cell>
          <cell r="U31">
            <v>5802</v>
          </cell>
          <cell r="V31">
            <v>37777</v>
          </cell>
          <cell r="W31">
            <v>0</v>
          </cell>
          <cell r="X31">
            <v>1155436</v>
          </cell>
          <cell r="Y31">
            <v>54709</v>
          </cell>
          <cell r="Z31">
            <v>207797</v>
          </cell>
          <cell r="AA31">
            <v>174040</v>
          </cell>
          <cell r="AB31">
            <v>0</v>
          </cell>
          <cell r="AC31">
            <v>92</v>
          </cell>
          <cell r="AD31">
            <v>0</v>
          </cell>
          <cell r="AE31">
            <v>436638</v>
          </cell>
          <cell r="AF31">
            <v>90298</v>
          </cell>
          <cell r="AG31">
            <v>3178</v>
          </cell>
          <cell r="AH31">
            <v>390</v>
          </cell>
          <cell r="AI31">
            <v>200</v>
          </cell>
          <cell r="AJ31">
            <v>457</v>
          </cell>
          <cell r="AK31">
            <v>94523</v>
          </cell>
          <cell r="AL31">
            <v>249861</v>
          </cell>
          <cell r="AM31">
            <v>413757</v>
          </cell>
          <cell r="AN31">
            <v>240378</v>
          </cell>
          <cell r="AO31">
            <v>4518</v>
          </cell>
          <cell r="AP31">
            <v>17917</v>
          </cell>
          <cell r="AQ31">
            <v>926431</v>
          </cell>
        </row>
        <row r="32">
          <cell r="C32" t="str">
            <v>JHARKHAND</v>
          </cell>
          <cell r="J32">
            <v>5757524</v>
          </cell>
          <cell r="K32">
            <v>116654</v>
          </cell>
          <cell r="L32">
            <v>283834</v>
          </cell>
          <cell r="M32">
            <v>284474</v>
          </cell>
          <cell r="N32">
            <v>4602</v>
          </cell>
          <cell r="O32">
            <v>76845</v>
          </cell>
          <cell r="P32">
            <v>0</v>
          </cell>
          <cell r="Q32">
            <v>766409</v>
          </cell>
          <cell r="R32">
            <v>2007623</v>
          </cell>
          <cell r="S32">
            <v>3117855</v>
          </cell>
          <cell r="T32">
            <v>149948</v>
          </cell>
          <cell r="U32">
            <v>7203</v>
          </cell>
          <cell r="V32">
            <v>96134</v>
          </cell>
          <cell r="W32">
            <v>0</v>
          </cell>
          <cell r="X32">
            <v>5378763</v>
          </cell>
          <cell r="Y32">
            <v>82150</v>
          </cell>
          <cell r="Z32">
            <v>179263</v>
          </cell>
          <cell r="AA32">
            <v>131794</v>
          </cell>
          <cell r="AB32">
            <v>1855</v>
          </cell>
          <cell r="AC32">
            <v>50614</v>
          </cell>
          <cell r="AD32">
            <v>0</v>
          </cell>
          <cell r="AE32">
            <v>445676</v>
          </cell>
          <cell r="AF32">
            <v>202549</v>
          </cell>
          <cell r="AG32">
            <v>45006</v>
          </cell>
          <cell r="AH32">
            <v>9002</v>
          </cell>
          <cell r="AI32">
            <v>651</v>
          </cell>
          <cell r="AJ32">
            <v>11582</v>
          </cell>
          <cell r="AK32">
            <v>268790</v>
          </cell>
          <cell r="AL32">
            <v>1102109</v>
          </cell>
          <cell r="AM32">
            <v>1791480</v>
          </cell>
          <cell r="AN32">
            <v>214546</v>
          </cell>
          <cell r="AO32">
            <v>5234</v>
          </cell>
          <cell r="AP32">
            <v>105206</v>
          </cell>
          <cell r="AQ32">
            <v>3218575</v>
          </cell>
        </row>
        <row r="33">
          <cell r="C33" t="str">
            <v>KARNATAKA</v>
          </cell>
          <cell r="J33">
            <v>4788516</v>
          </cell>
          <cell r="K33">
            <v>236095</v>
          </cell>
          <cell r="L33">
            <v>1807441</v>
          </cell>
          <cell r="M33">
            <v>764416</v>
          </cell>
          <cell r="N33">
            <v>11628</v>
          </cell>
          <cell r="O33">
            <v>28649</v>
          </cell>
          <cell r="P33">
            <v>0</v>
          </cell>
          <cell r="Q33">
            <v>2848229</v>
          </cell>
          <cell r="R33">
            <v>745005</v>
          </cell>
          <cell r="S33">
            <v>3167411</v>
          </cell>
          <cell r="T33">
            <v>4959</v>
          </cell>
          <cell r="U33">
            <v>8254</v>
          </cell>
          <cell r="V33">
            <v>28077</v>
          </cell>
          <cell r="W33">
            <v>0</v>
          </cell>
          <cell r="X33">
            <v>3953706</v>
          </cell>
          <cell r="Y33">
            <v>127487</v>
          </cell>
          <cell r="Z33">
            <v>643406</v>
          </cell>
          <cell r="AA33">
            <v>149344</v>
          </cell>
          <cell r="AB33">
            <v>5091</v>
          </cell>
          <cell r="AC33">
            <v>7819</v>
          </cell>
          <cell r="AD33">
            <v>0</v>
          </cell>
          <cell r="AE33">
            <v>933147</v>
          </cell>
          <cell r="AF33">
            <v>86628</v>
          </cell>
          <cell r="AG33">
            <v>22287</v>
          </cell>
          <cell r="AH33">
            <v>2768</v>
          </cell>
          <cell r="AI33">
            <v>1288</v>
          </cell>
          <cell r="AJ33">
            <v>1689</v>
          </cell>
          <cell r="AK33">
            <v>115057</v>
          </cell>
          <cell r="AL33">
            <v>531125</v>
          </cell>
          <cell r="AM33">
            <v>2761636</v>
          </cell>
          <cell r="AN33">
            <v>351992</v>
          </cell>
          <cell r="AO33">
            <v>13931</v>
          </cell>
          <cell r="AP33">
            <v>29386</v>
          </cell>
          <cell r="AQ33">
            <v>3688548</v>
          </cell>
        </row>
        <row r="34">
          <cell r="C34" t="str">
            <v>KERALA</v>
          </cell>
          <cell r="J34">
            <v>1160923</v>
          </cell>
          <cell r="K34">
            <v>595411</v>
          </cell>
          <cell r="L34">
            <v>639520</v>
          </cell>
          <cell r="M34">
            <v>314110</v>
          </cell>
          <cell r="N34">
            <v>138860</v>
          </cell>
          <cell r="O34">
            <v>507174</v>
          </cell>
          <cell r="P34">
            <v>0</v>
          </cell>
          <cell r="Q34">
            <v>2195075</v>
          </cell>
          <cell r="R34">
            <v>290440</v>
          </cell>
          <cell r="S34">
            <v>297487</v>
          </cell>
          <cell r="T34">
            <v>193464</v>
          </cell>
          <cell r="U34">
            <v>24338</v>
          </cell>
          <cell r="V34">
            <v>193469</v>
          </cell>
          <cell r="W34">
            <v>0</v>
          </cell>
          <cell r="X34">
            <v>999198</v>
          </cell>
          <cell r="Y34">
            <v>504472</v>
          </cell>
          <cell r="Z34">
            <v>554136</v>
          </cell>
          <cell r="AA34">
            <v>232788</v>
          </cell>
          <cell r="AB34">
            <v>130529</v>
          </cell>
          <cell r="AC34">
            <v>380150</v>
          </cell>
          <cell r="AD34">
            <v>0</v>
          </cell>
          <cell r="AE34">
            <v>1802075</v>
          </cell>
          <cell r="AF34">
            <v>1145</v>
          </cell>
          <cell r="AG34">
            <v>0</v>
          </cell>
          <cell r="AH34">
            <v>485</v>
          </cell>
          <cell r="AI34">
            <v>0</v>
          </cell>
          <cell r="AJ34">
            <v>7121</v>
          </cell>
          <cell r="AK34">
            <v>8751</v>
          </cell>
          <cell r="AL34">
            <v>462922</v>
          </cell>
          <cell r="AM34">
            <v>474594</v>
          </cell>
          <cell r="AN34">
            <v>269296</v>
          </cell>
          <cell r="AO34">
            <v>80277</v>
          </cell>
          <cell r="AP34">
            <v>368147</v>
          </cell>
          <cell r="AQ34">
            <v>1655236</v>
          </cell>
        </row>
        <row r="35">
          <cell r="C35" t="str">
            <v>LAKSHADWEEP</v>
          </cell>
          <cell r="J35">
            <v>10557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3823</v>
          </cell>
          <cell r="S35">
            <v>3339</v>
          </cell>
          <cell r="T35">
            <v>1621</v>
          </cell>
          <cell r="U35">
            <v>482</v>
          </cell>
          <cell r="V35">
            <v>1292</v>
          </cell>
          <cell r="W35">
            <v>0</v>
          </cell>
          <cell r="X35">
            <v>10557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1916</v>
          </cell>
          <cell r="AM35">
            <v>1643</v>
          </cell>
          <cell r="AN35">
            <v>986</v>
          </cell>
          <cell r="AO35">
            <v>214</v>
          </cell>
          <cell r="AP35">
            <v>528</v>
          </cell>
          <cell r="AQ35">
            <v>5287</v>
          </cell>
        </row>
        <row r="36">
          <cell r="C36" t="str">
            <v>MADHYA PRADESH</v>
          </cell>
          <cell r="J36">
            <v>10466162</v>
          </cell>
          <cell r="K36">
            <v>995384</v>
          </cell>
          <cell r="L36">
            <v>3099052</v>
          </cell>
          <cell r="M36">
            <v>684188</v>
          </cell>
          <cell r="N36">
            <v>205106</v>
          </cell>
          <cell r="O36">
            <v>35097</v>
          </cell>
          <cell r="P36">
            <v>0</v>
          </cell>
          <cell r="Q36">
            <v>5018827</v>
          </cell>
          <cell r="R36">
            <v>6769168</v>
          </cell>
          <cell r="S36">
            <v>6128</v>
          </cell>
          <cell r="T36">
            <v>5418</v>
          </cell>
          <cell r="U36">
            <v>2597736</v>
          </cell>
          <cell r="V36">
            <v>3606</v>
          </cell>
          <cell r="W36">
            <v>0</v>
          </cell>
          <cell r="X36">
            <v>9382056</v>
          </cell>
          <cell r="Y36">
            <v>552538</v>
          </cell>
          <cell r="Z36">
            <v>1323987</v>
          </cell>
          <cell r="AA36">
            <v>183702</v>
          </cell>
          <cell r="AB36">
            <v>89882</v>
          </cell>
          <cell r="AC36">
            <v>9958</v>
          </cell>
          <cell r="AD36">
            <v>0</v>
          </cell>
          <cell r="AE36">
            <v>2160067</v>
          </cell>
          <cell r="AF36">
            <v>996864</v>
          </cell>
          <cell r="AG36">
            <v>70477</v>
          </cell>
          <cell r="AH36">
            <v>3656</v>
          </cell>
          <cell r="AI36">
            <v>253868</v>
          </cell>
          <cell r="AJ36">
            <v>0</v>
          </cell>
          <cell r="AK36">
            <v>1324865</v>
          </cell>
          <cell r="AL36">
            <v>4295318</v>
          </cell>
          <cell r="AM36">
            <v>1350788</v>
          </cell>
          <cell r="AN36">
            <v>306203</v>
          </cell>
          <cell r="AO36">
            <v>1630221</v>
          </cell>
          <cell r="AP36">
            <v>16703</v>
          </cell>
          <cell r="AQ36">
            <v>7599233</v>
          </cell>
        </row>
        <row r="37">
          <cell r="C37" t="str">
            <v>MAHARASHTRA</v>
          </cell>
          <cell r="J37">
            <v>7583759</v>
          </cell>
          <cell r="K37">
            <v>1602979</v>
          </cell>
          <cell r="L37">
            <v>1794087</v>
          </cell>
          <cell r="M37">
            <v>872363</v>
          </cell>
          <cell r="N37">
            <v>11438</v>
          </cell>
          <cell r="O37">
            <v>3989432</v>
          </cell>
          <cell r="P37">
            <v>0</v>
          </cell>
          <cell r="Q37">
            <v>8270299</v>
          </cell>
          <cell r="R37">
            <v>2169099</v>
          </cell>
          <cell r="S37">
            <v>3490657</v>
          </cell>
          <cell r="T37">
            <v>274053</v>
          </cell>
          <cell r="U37">
            <v>1184</v>
          </cell>
          <cell r="V37">
            <v>176227</v>
          </cell>
          <cell r="W37">
            <v>0</v>
          </cell>
          <cell r="X37">
            <v>6111220</v>
          </cell>
          <cell r="Y37">
            <v>242609</v>
          </cell>
          <cell r="Z37">
            <v>330177</v>
          </cell>
          <cell r="AA37">
            <v>339488</v>
          </cell>
          <cell r="AB37">
            <v>6710</v>
          </cell>
          <cell r="AC37">
            <v>2133570</v>
          </cell>
          <cell r="AD37">
            <v>0</v>
          </cell>
          <cell r="AE37">
            <v>3052554</v>
          </cell>
          <cell r="AF37">
            <v>101477</v>
          </cell>
          <cell r="AG37">
            <v>2760</v>
          </cell>
          <cell r="AH37">
            <v>1647</v>
          </cell>
          <cell r="AI37">
            <v>0</v>
          </cell>
          <cell r="AJ37">
            <v>5856</v>
          </cell>
          <cell r="AK37">
            <v>111740</v>
          </cell>
          <cell r="AL37">
            <v>1918276</v>
          </cell>
          <cell r="AM37">
            <v>2999796</v>
          </cell>
          <cell r="AN37">
            <v>549942</v>
          </cell>
          <cell r="AO37">
            <v>7139</v>
          </cell>
          <cell r="AP37">
            <v>1977619</v>
          </cell>
          <cell r="AQ37">
            <v>7452772</v>
          </cell>
        </row>
        <row r="38">
          <cell r="C38" t="str">
            <v>MANIPUR</v>
          </cell>
          <cell r="J38">
            <v>194456</v>
          </cell>
          <cell r="K38">
            <v>29670</v>
          </cell>
          <cell r="L38">
            <v>64271</v>
          </cell>
          <cell r="M38">
            <v>172318</v>
          </cell>
          <cell r="N38">
            <v>2632</v>
          </cell>
          <cell r="O38">
            <v>6940</v>
          </cell>
          <cell r="P38">
            <v>0</v>
          </cell>
          <cell r="Q38">
            <v>275831</v>
          </cell>
          <cell r="R38">
            <v>104476</v>
          </cell>
          <cell r="S38">
            <v>32467</v>
          </cell>
          <cell r="T38">
            <v>22981</v>
          </cell>
          <cell r="U38">
            <v>519</v>
          </cell>
          <cell r="V38">
            <v>6943</v>
          </cell>
          <cell r="W38">
            <v>0</v>
          </cell>
          <cell r="X38">
            <v>167386</v>
          </cell>
          <cell r="Y38">
            <v>25648</v>
          </cell>
          <cell r="Z38">
            <v>49729</v>
          </cell>
          <cell r="AA38">
            <v>112093</v>
          </cell>
          <cell r="AB38">
            <v>2180</v>
          </cell>
          <cell r="AC38">
            <v>5169</v>
          </cell>
          <cell r="AD38">
            <v>0</v>
          </cell>
          <cell r="AE38">
            <v>194819</v>
          </cell>
          <cell r="AF38">
            <v>18451</v>
          </cell>
          <cell r="AG38">
            <v>258</v>
          </cell>
          <cell r="AH38">
            <v>276</v>
          </cell>
          <cell r="AI38">
            <v>0</v>
          </cell>
          <cell r="AJ38">
            <v>1981</v>
          </cell>
          <cell r="AK38">
            <v>20966</v>
          </cell>
          <cell r="AL38">
            <v>75147</v>
          </cell>
          <cell r="AM38">
            <v>51552</v>
          </cell>
          <cell r="AN38">
            <v>97510</v>
          </cell>
          <cell r="AO38">
            <v>1660</v>
          </cell>
          <cell r="AP38">
            <v>8896</v>
          </cell>
          <cell r="AQ38">
            <v>234765</v>
          </cell>
        </row>
        <row r="39">
          <cell r="C39" t="str">
            <v>MEGHALAYA</v>
          </cell>
          <cell r="J39">
            <v>165809</v>
          </cell>
          <cell r="K39">
            <v>211890</v>
          </cell>
          <cell r="L39">
            <v>31985</v>
          </cell>
          <cell r="M39">
            <v>43860</v>
          </cell>
          <cell r="N39">
            <v>105267</v>
          </cell>
          <cell r="O39">
            <v>47516</v>
          </cell>
          <cell r="P39">
            <v>0</v>
          </cell>
          <cell r="Q39">
            <v>440518</v>
          </cell>
          <cell r="R39">
            <v>125161</v>
          </cell>
          <cell r="S39">
            <v>2248</v>
          </cell>
          <cell r="T39">
            <v>1181</v>
          </cell>
          <cell r="U39">
            <v>10887</v>
          </cell>
          <cell r="V39">
            <v>7976</v>
          </cell>
          <cell r="W39">
            <v>0</v>
          </cell>
          <cell r="X39">
            <v>147453</v>
          </cell>
          <cell r="Y39">
            <v>189249</v>
          </cell>
          <cell r="Z39">
            <v>28442</v>
          </cell>
          <cell r="AA39">
            <v>21003</v>
          </cell>
          <cell r="AB39">
            <v>94021</v>
          </cell>
          <cell r="AC39">
            <v>34348</v>
          </cell>
          <cell r="AD39">
            <v>0</v>
          </cell>
          <cell r="AE39">
            <v>367063</v>
          </cell>
          <cell r="AF39">
            <v>27075</v>
          </cell>
          <cell r="AG39">
            <v>85</v>
          </cell>
          <cell r="AH39">
            <v>17</v>
          </cell>
          <cell r="AI39">
            <v>47</v>
          </cell>
          <cell r="AJ39">
            <v>7867</v>
          </cell>
          <cell r="AK39">
            <v>35091</v>
          </cell>
          <cell r="AL39">
            <v>174218</v>
          </cell>
          <cell r="AM39">
            <v>17646</v>
          </cell>
          <cell r="AN39">
            <v>22973</v>
          </cell>
          <cell r="AO39">
            <v>61274</v>
          </cell>
          <cell r="AP39">
            <v>32438</v>
          </cell>
          <cell r="AQ39">
            <v>308549</v>
          </cell>
        </row>
        <row r="40">
          <cell r="C40" t="str">
            <v>MIZORAM</v>
          </cell>
          <cell r="J40">
            <v>181342</v>
          </cell>
          <cell r="K40">
            <v>10544</v>
          </cell>
          <cell r="L40">
            <v>39529</v>
          </cell>
          <cell r="M40">
            <v>9863</v>
          </cell>
          <cell r="N40">
            <v>4748</v>
          </cell>
          <cell r="O40">
            <v>583</v>
          </cell>
          <cell r="P40">
            <v>0</v>
          </cell>
          <cell r="Q40">
            <v>65267</v>
          </cell>
          <cell r="R40">
            <v>75842</v>
          </cell>
          <cell r="S40">
            <v>9922</v>
          </cell>
          <cell r="T40">
            <v>1583</v>
          </cell>
          <cell r="U40">
            <v>47221</v>
          </cell>
          <cell r="V40">
            <v>0</v>
          </cell>
          <cell r="W40">
            <v>0</v>
          </cell>
          <cell r="X40">
            <v>134568</v>
          </cell>
          <cell r="Y40">
            <v>5078</v>
          </cell>
          <cell r="Z40">
            <v>10662</v>
          </cell>
          <cell r="AA40">
            <v>255</v>
          </cell>
          <cell r="AB40">
            <v>1724</v>
          </cell>
          <cell r="AC40">
            <v>0</v>
          </cell>
          <cell r="AD40">
            <v>0</v>
          </cell>
          <cell r="AE40">
            <v>17719</v>
          </cell>
          <cell r="AF40">
            <v>2902</v>
          </cell>
          <cell r="AG40">
            <v>9</v>
          </cell>
          <cell r="AH40">
            <v>0</v>
          </cell>
          <cell r="AI40">
            <v>1104</v>
          </cell>
          <cell r="AJ40">
            <v>0</v>
          </cell>
          <cell r="AK40">
            <v>4015</v>
          </cell>
          <cell r="AL40">
            <v>52081</v>
          </cell>
          <cell r="AM40">
            <v>26753</v>
          </cell>
          <cell r="AN40">
            <v>6833</v>
          </cell>
          <cell r="AO40">
            <v>33922</v>
          </cell>
          <cell r="AP40">
            <v>367</v>
          </cell>
          <cell r="AQ40">
            <v>119956</v>
          </cell>
        </row>
        <row r="41">
          <cell r="C41" t="str">
            <v>NAGALAND</v>
          </cell>
          <cell r="J41">
            <v>178783</v>
          </cell>
          <cell r="K41">
            <v>17357</v>
          </cell>
          <cell r="L41">
            <v>68130</v>
          </cell>
          <cell r="M41">
            <v>135357</v>
          </cell>
          <cell r="N41">
            <v>109</v>
          </cell>
          <cell r="O41">
            <v>1675</v>
          </cell>
          <cell r="P41">
            <v>0</v>
          </cell>
          <cell r="Q41">
            <v>222628</v>
          </cell>
          <cell r="R41">
            <v>104747</v>
          </cell>
          <cell r="S41">
            <v>1717</v>
          </cell>
          <cell r="T41">
            <v>2169</v>
          </cell>
          <cell r="U41">
            <v>27100</v>
          </cell>
          <cell r="V41">
            <v>18500</v>
          </cell>
          <cell r="W41">
            <v>0</v>
          </cell>
          <cell r="X41">
            <v>154233</v>
          </cell>
          <cell r="Y41">
            <v>15176</v>
          </cell>
          <cell r="Z41">
            <v>47988</v>
          </cell>
          <cell r="AA41">
            <v>52830</v>
          </cell>
          <cell r="AB41">
            <v>0</v>
          </cell>
          <cell r="AC41">
            <v>1093</v>
          </cell>
          <cell r="AD41">
            <v>0</v>
          </cell>
          <cell r="AE41">
            <v>117087</v>
          </cell>
          <cell r="AF41">
            <v>3988</v>
          </cell>
          <cell r="AG41">
            <v>0</v>
          </cell>
          <cell r="AH41">
            <v>0</v>
          </cell>
          <cell r="AI41">
            <v>375</v>
          </cell>
          <cell r="AJ41">
            <v>100</v>
          </cell>
          <cell r="AK41">
            <v>4463</v>
          </cell>
          <cell r="AL41">
            <v>67053</v>
          </cell>
          <cell r="AM41">
            <v>34382</v>
          </cell>
          <cell r="AN41">
            <v>66031</v>
          </cell>
          <cell r="AO41">
            <v>15945</v>
          </cell>
          <cell r="AP41">
            <v>12579</v>
          </cell>
          <cell r="AQ41">
            <v>195990</v>
          </cell>
        </row>
        <row r="42">
          <cell r="C42" t="str">
            <v>Odisha</v>
          </cell>
          <cell r="J42">
            <v>5496308</v>
          </cell>
          <cell r="K42">
            <v>84926</v>
          </cell>
          <cell r="L42">
            <v>121243</v>
          </cell>
          <cell r="M42">
            <v>163162</v>
          </cell>
          <cell r="N42">
            <v>107198</v>
          </cell>
          <cell r="O42">
            <v>16675</v>
          </cell>
          <cell r="P42">
            <v>0</v>
          </cell>
          <cell r="Q42">
            <v>493204</v>
          </cell>
          <cell r="R42">
            <v>2116140</v>
          </cell>
          <cell r="S42">
            <v>2488442</v>
          </cell>
          <cell r="T42">
            <v>66860</v>
          </cell>
          <cell r="U42">
            <v>231438</v>
          </cell>
          <cell r="V42">
            <v>115977</v>
          </cell>
          <cell r="W42">
            <v>0</v>
          </cell>
          <cell r="X42">
            <v>5018857</v>
          </cell>
          <cell r="Y42">
            <v>62956</v>
          </cell>
          <cell r="Z42">
            <v>74334</v>
          </cell>
          <cell r="AA42">
            <v>45389</v>
          </cell>
          <cell r="AB42">
            <v>102479</v>
          </cell>
          <cell r="AC42">
            <v>10821</v>
          </cell>
          <cell r="AD42">
            <v>0</v>
          </cell>
          <cell r="AE42">
            <v>295979</v>
          </cell>
          <cell r="AF42">
            <v>266870</v>
          </cell>
          <cell r="AG42">
            <v>23783</v>
          </cell>
          <cell r="AH42">
            <v>12520</v>
          </cell>
          <cell r="AI42">
            <v>13786</v>
          </cell>
          <cell r="AJ42">
            <v>20499</v>
          </cell>
          <cell r="AK42">
            <v>337458</v>
          </cell>
          <cell r="AL42">
            <v>1169775</v>
          </cell>
          <cell r="AM42">
            <v>1357366</v>
          </cell>
          <cell r="AN42">
            <v>117957</v>
          </cell>
          <cell r="AO42">
            <v>171865</v>
          </cell>
          <cell r="AP42">
            <v>101446</v>
          </cell>
          <cell r="AQ42">
            <v>2918409</v>
          </cell>
        </row>
        <row r="43">
          <cell r="C43" t="str">
            <v>PUDUCHERRY</v>
          </cell>
          <cell r="J43">
            <v>77582</v>
          </cell>
          <cell r="K43">
            <v>4702</v>
          </cell>
          <cell r="L43">
            <v>9566</v>
          </cell>
          <cell r="M43">
            <v>92144</v>
          </cell>
          <cell r="N43">
            <v>0</v>
          </cell>
          <cell r="O43">
            <v>0</v>
          </cell>
          <cell r="P43">
            <v>0</v>
          </cell>
          <cell r="Q43">
            <v>106412</v>
          </cell>
          <cell r="R43">
            <v>13838</v>
          </cell>
          <cell r="S43">
            <v>11099</v>
          </cell>
          <cell r="T43">
            <v>6436</v>
          </cell>
          <cell r="U43">
            <v>0</v>
          </cell>
          <cell r="V43">
            <v>10631</v>
          </cell>
          <cell r="W43">
            <v>0</v>
          </cell>
          <cell r="X43">
            <v>42004</v>
          </cell>
          <cell r="Y43">
            <v>2086</v>
          </cell>
          <cell r="Z43">
            <v>4830</v>
          </cell>
          <cell r="AA43">
            <v>36591</v>
          </cell>
          <cell r="AB43">
            <v>0</v>
          </cell>
          <cell r="AC43">
            <v>0</v>
          </cell>
          <cell r="AD43">
            <v>0</v>
          </cell>
          <cell r="AE43">
            <v>43507</v>
          </cell>
          <cell r="AF43">
            <v>16</v>
          </cell>
          <cell r="AG43">
            <v>0</v>
          </cell>
          <cell r="AH43">
            <v>0</v>
          </cell>
          <cell r="AI43">
            <v>0</v>
          </cell>
          <cell r="AJ43">
            <v>265</v>
          </cell>
          <cell r="AK43">
            <v>281</v>
          </cell>
          <cell r="AL43">
            <v>16118</v>
          </cell>
          <cell r="AM43">
            <v>14159</v>
          </cell>
          <cell r="AN43">
            <v>49398</v>
          </cell>
          <cell r="AO43">
            <v>0</v>
          </cell>
          <cell r="AP43">
            <v>9105</v>
          </cell>
          <cell r="AQ43">
            <v>88780</v>
          </cell>
        </row>
        <row r="44">
          <cell r="C44" t="str">
            <v>PUNJAB</v>
          </cell>
          <cell r="J44">
            <v>2046938</v>
          </cell>
          <cell r="K44">
            <v>72353</v>
          </cell>
          <cell r="L44">
            <v>145150</v>
          </cell>
          <cell r="M44">
            <v>614184</v>
          </cell>
          <cell r="N44">
            <v>540</v>
          </cell>
          <cell r="O44">
            <v>29159</v>
          </cell>
          <cell r="P44">
            <v>0</v>
          </cell>
          <cell r="Q44">
            <v>861386</v>
          </cell>
          <cell r="R44">
            <v>1047239</v>
          </cell>
          <cell r="S44">
            <v>7844</v>
          </cell>
          <cell r="T44">
            <v>71620</v>
          </cell>
          <cell r="U44">
            <v>174282</v>
          </cell>
          <cell r="V44">
            <v>413398</v>
          </cell>
          <cell r="W44">
            <v>0</v>
          </cell>
          <cell r="X44">
            <v>1714383</v>
          </cell>
          <cell r="Y44">
            <v>34408</v>
          </cell>
          <cell r="Z44">
            <v>81901</v>
          </cell>
          <cell r="AA44">
            <v>245979</v>
          </cell>
          <cell r="AB44">
            <v>273</v>
          </cell>
          <cell r="AC44">
            <v>12066</v>
          </cell>
          <cell r="AD44">
            <v>0</v>
          </cell>
          <cell r="AE44">
            <v>374627</v>
          </cell>
          <cell r="AF44">
            <v>24672</v>
          </cell>
          <cell r="AG44">
            <v>395</v>
          </cell>
          <cell r="AH44">
            <v>2951</v>
          </cell>
          <cell r="AI44">
            <v>0</v>
          </cell>
          <cell r="AJ44">
            <v>1401</v>
          </cell>
          <cell r="AK44">
            <v>29419</v>
          </cell>
          <cell r="AL44">
            <v>599693</v>
          </cell>
          <cell r="AM44">
            <v>67458</v>
          </cell>
          <cell r="AN44">
            <v>314635</v>
          </cell>
          <cell r="AO44">
            <v>89151</v>
          </cell>
          <cell r="AP44">
            <v>244704</v>
          </cell>
          <cell r="AQ44">
            <v>1315641</v>
          </cell>
        </row>
        <row r="45">
          <cell r="C45" t="str">
            <v>RAJASTHAN</v>
          </cell>
          <cell r="J45">
            <v>7476412</v>
          </cell>
          <cell r="K45">
            <v>403517</v>
          </cell>
          <cell r="L45">
            <v>2513492</v>
          </cell>
          <cell r="M45">
            <v>1722024</v>
          </cell>
          <cell r="N45">
            <v>3041</v>
          </cell>
          <cell r="O45">
            <v>56643</v>
          </cell>
          <cell r="P45">
            <v>0</v>
          </cell>
          <cell r="Q45">
            <v>4698717</v>
          </cell>
          <cell r="R45">
            <v>2489112</v>
          </cell>
          <cell r="S45">
            <v>3324996</v>
          </cell>
          <cell r="T45">
            <v>527643</v>
          </cell>
          <cell r="U45">
            <v>21112</v>
          </cell>
          <cell r="V45">
            <v>425932</v>
          </cell>
          <cell r="W45">
            <v>0</v>
          </cell>
          <cell r="X45">
            <v>6788795</v>
          </cell>
          <cell r="Y45">
            <v>294015</v>
          </cell>
          <cell r="Z45">
            <v>1758974</v>
          </cell>
          <cell r="AA45">
            <v>962614</v>
          </cell>
          <cell r="AB45">
            <v>1409</v>
          </cell>
          <cell r="AC45">
            <v>15598</v>
          </cell>
          <cell r="AD45">
            <v>0</v>
          </cell>
          <cell r="AE45">
            <v>3032610</v>
          </cell>
          <cell r="AF45">
            <v>808164</v>
          </cell>
          <cell r="AG45">
            <v>94799</v>
          </cell>
          <cell r="AH45">
            <v>9076</v>
          </cell>
          <cell r="AI45">
            <v>638</v>
          </cell>
          <cell r="AJ45">
            <v>7077</v>
          </cell>
          <cell r="AK45">
            <v>919754</v>
          </cell>
          <cell r="AL45">
            <v>1476760</v>
          </cell>
          <cell r="AM45">
            <v>2850802</v>
          </cell>
          <cell r="AN45">
            <v>968094</v>
          </cell>
          <cell r="AO45">
            <v>19165</v>
          </cell>
          <cell r="AP45">
            <v>216554</v>
          </cell>
          <cell r="AQ45">
            <v>5531375</v>
          </cell>
        </row>
        <row r="46">
          <cell r="C46" t="str">
            <v>SIKKIM</v>
          </cell>
          <cell r="J46">
            <v>99678</v>
          </cell>
          <cell r="K46">
            <v>8278</v>
          </cell>
          <cell r="L46">
            <v>6524</v>
          </cell>
          <cell r="M46">
            <v>9380</v>
          </cell>
          <cell r="N46">
            <v>0</v>
          </cell>
          <cell r="O46">
            <v>242</v>
          </cell>
          <cell r="P46">
            <v>0</v>
          </cell>
          <cell r="Q46">
            <v>24424</v>
          </cell>
          <cell r="R46">
            <v>26901</v>
          </cell>
          <cell r="S46">
            <v>25081</v>
          </cell>
          <cell r="T46">
            <v>39768</v>
          </cell>
          <cell r="U46">
            <v>345</v>
          </cell>
          <cell r="V46">
            <v>337</v>
          </cell>
          <cell r="W46">
            <v>0</v>
          </cell>
          <cell r="X46">
            <v>92432</v>
          </cell>
          <cell r="Y46">
            <v>6320</v>
          </cell>
          <cell r="Z46">
            <v>5762</v>
          </cell>
          <cell r="AA46">
            <v>5258</v>
          </cell>
          <cell r="AB46">
            <v>0</v>
          </cell>
          <cell r="AC46">
            <v>242</v>
          </cell>
          <cell r="AD46">
            <v>0</v>
          </cell>
          <cell r="AE46">
            <v>17582</v>
          </cell>
          <cell r="AF46">
            <v>211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211</v>
          </cell>
          <cell r="AL46">
            <v>16332</v>
          </cell>
          <cell r="AM46">
            <v>16449</v>
          </cell>
          <cell r="AN46">
            <v>29259</v>
          </cell>
          <cell r="AO46">
            <v>176</v>
          </cell>
          <cell r="AP46">
            <v>392</v>
          </cell>
          <cell r="AQ46">
            <v>62608</v>
          </cell>
        </row>
        <row r="47">
          <cell r="C47" t="str">
            <v>TAMIL NADU</v>
          </cell>
          <cell r="J47">
            <v>4460474</v>
          </cell>
          <cell r="K47">
            <v>1727674</v>
          </cell>
          <cell r="L47">
            <v>770441</v>
          </cell>
          <cell r="M47">
            <v>2134489</v>
          </cell>
          <cell r="N47">
            <v>6799</v>
          </cell>
          <cell r="O47">
            <v>824684</v>
          </cell>
          <cell r="P47">
            <v>0</v>
          </cell>
          <cell r="Q47">
            <v>5464087</v>
          </cell>
          <cell r="R47">
            <v>1349211</v>
          </cell>
          <cell r="S47">
            <v>1333938</v>
          </cell>
          <cell r="T47">
            <v>47928</v>
          </cell>
          <cell r="U47">
            <v>3938</v>
          </cell>
          <cell r="V47">
            <v>836545</v>
          </cell>
          <cell r="W47">
            <v>0</v>
          </cell>
          <cell r="X47">
            <v>3571560</v>
          </cell>
          <cell r="Y47">
            <v>863600</v>
          </cell>
          <cell r="Z47">
            <v>357281</v>
          </cell>
          <cell r="AA47">
            <v>829855</v>
          </cell>
          <cell r="AB47">
            <v>5123</v>
          </cell>
          <cell r="AC47">
            <v>306648</v>
          </cell>
          <cell r="AD47">
            <v>0</v>
          </cell>
          <cell r="AE47">
            <v>2362507</v>
          </cell>
          <cell r="AF47">
            <v>46225</v>
          </cell>
          <cell r="AG47">
            <v>6135</v>
          </cell>
          <cell r="AH47">
            <v>178</v>
          </cell>
          <cell r="AI47">
            <v>85</v>
          </cell>
          <cell r="AJ47">
            <v>10003</v>
          </cell>
          <cell r="AK47">
            <v>62626</v>
          </cell>
          <cell r="AL47">
            <v>1627368</v>
          </cell>
          <cell r="AM47">
            <v>1165192</v>
          </cell>
          <cell r="AN47">
            <v>1050193</v>
          </cell>
          <cell r="AO47">
            <v>6897</v>
          </cell>
          <cell r="AP47">
            <v>955860</v>
          </cell>
          <cell r="AQ47">
            <v>4805510</v>
          </cell>
        </row>
        <row r="48">
          <cell r="C48" t="str">
            <v>TRIPURA</v>
          </cell>
          <cell r="J48">
            <v>601174</v>
          </cell>
          <cell r="K48">
            <v>12965</v>
          </cell>
          <cell r="L48">
            <v>7038</v>
          </cell>
          <cell r="M48">
            <v>40634</v>
          </cell>
          <cell r="N48">
            <v>0</v>
          </cell>
          <cell r="O48">
            <v>2008</v>
          </cell>
          <cell r="P48">
            <v>0</v>
          </cell>
          <cell r="Q48">
            <v>62645</v>
          </cell>
          <cell r="R48">
            <v>139794</v>
          </cell>
          <cell r="S48">
            <v>182475</v>
          </cell>
          <cell r="T48">
            <v>204295</v>
          </cell>
          <cell r="U48">
            <v>147</v>
          </cell>
          <cell r="V48">
            <v>8723</v>
          </cell>
          <cell r="W48">
            <v>0</v>
          </cell>
          <cell r="X48">
            <v>535434</v>
          </cell>
          <cell r="Y48">
            <v>9751</v>
          </cell>
          <cell r="Z48">
            <v>5751</v>
          </cell>
          <cell r="AA48">
            <v>18540</v>
          </cell>
          <cell r="AB48">
            <v>0</v>
          </cell>
          <cell r="AC48">
            <v>1151</v>
          </cell>
          <cell r="AD48">
            <v>0</v>
          </cell>
          <cell r="AE48">
            <v>35193</v>
          </cell>
          <cell r="AF48">
            <v>2464</v>
          </cell>
          <cell r="AG48">
            <v>672</v>
          </cell>
          <cell r="AH48">
            <v>93</v>
          </cell>
          <cell r="AI48">
            <v>0</v>
          </cell>
          <cell r="AJ48">
            <v>379</v>
          </cell>
          <cell r="AK48">
            <v>3608</v>
          </cell>
          <cell r="AL48">
            <v>77557</v>
          </cell>
          <cell r="AM48">
            <v>97000</v>
          </cell>
          <cell r="AN48">
            <v>143780</v>
          </cell>
          <cell r="AO48">
            <v>72</v>
          </cell>
          <cell r="AP48">
            <v>5796</v>
          </cell>
          <cell r="AQ48">
            <v>324205</v>
          </cell>
        </row>
        <row r="49">
          <cell r="C49" t="str">
            <v>UTTAR PRADESH</v>
          </cell>
          <cell r="J49">
            <v>19892972</v>
          </cell>
          <cell r="K49">
            <v>6327232</v>
          </cell>
          <cell r="L49">
            <v>2529061</v>
          </cell>
          <cell r="M49">
            <v>235201</v>
          </cell>
          <cell r="N49">
            <v>2159857</v>
          </cell>
          <cell r="O49">
            <v>393324</v>
          </cell>
          <cell r="P49">
            <v>0</v>
          </cell>
          <cell r="Q49">
            <v>11644675</v>
          </cell>
          <cell r="R49">
            <v>14986146</v>
          </cell>
          <cell r="S49">
            <v>166530</v>
          </cell>
          <cell r="T49">
            <v>22289</v>
          </cell>
          <cell r="U49">
            <v>3792672</v>
          </cell>
          <cell r="V49">
            <v>34554</v>
          </cell>
          <cell r="W49">
            <v>0</v>
          </cell>
          <cell r="X49">
            <v>19002191</v>
          </cell>
          <cell r="Y49">
            <v>4931433</v>
          </cell>
          <cell r="Z49">
            <v>1664202</v>
          </cell>
          <cell r="AA49">
            <v>150350</v>
          </cell>
          <cell r="AB49">
            <v>1830737</v>
          </cell>
          <cell r="AC49">
            <v>316089</v>
          </cell>
          <cell r="AD49">
            <v>0</v>
          </cell>
          <cell r="AE49">
            <v>8892811</v>
          </cell>
          <cell r="AF49">
            <v>441301</v>
          </cell>
          <cell r="AG49">
            <v>31843</v>
          </cell>
          <cell r="AH49">
            <v>2874</v>
          </cell>
          <cell r="AI49">
            <v>828556</v>
          </cell>
          <cell r="AJ49">
            <v>3097</v>
          </cell>
          <cell r="AK49">
            <v>1307671</v>
          </cell>
          <cell r="AL49">
            <v>10964977</v>
          </cell>
          <cell r="AM49">
            <v>1244189</v>
          </cell>
          <cell r="AN49">
            <v>133399</v>
          </cell>
          <cell r="AO49">
            <v>3101300</v>
          </cell>
          <cell r="AP49">
            <v>202127</v>
          </cell>
          <cell r="AQ49">
            <v>15645992</v>
          </cell>
        </row>
        <row r="50">
          <cell r="C50" t="str">
            <v>UTTARAKHAND</v>
          </cell>
          <cell r="J50">
            <v>991687</v>
          </cell>
          <cell r="K50">
            <v>244605</v>
          </cell>
          <cell r="L50">
            <v>128630</v>
          </cell>
          <cell r="M50">
            <v>99242</v>
          </cell>
          <cell r="N50">
            <v>63641</v>
          </cell>
          <cell r="O50">
            <v>51924</v>
          </cell>
          <cell r="P50">
            <v>0</v>
          </cell>
          <cell r="Q50">
            <v>588042</v>
          </cell>
          <cell r="R50">
            <v>599525</v>
          </cell>
          <cell r="S50">
            <v>3090</v>
          </cell>
          <cell r="T50">
            <v>9236</v>
          </cell>
          <cell r="U50">
            <v>159108</v>
          </cell>
          <cell r="V50">
            <v>146363</v>
          </cell>
          <cell r="W50">
            <v>0</v>
          </cell>
          <cell r="X50">
            <v>917322</v>
          </cell>
          <cell r="Y50">
            <v>179408</v>
          </cell>
          <cell r="Z50">
            <v>83745</v>
          </cell>
          <cell r="AA50">
            <v>51321</v>
          </cell>
          <cell r="AB50">
            <v>48379</v>
          </cell>
          <cell r="AC50">
            <v>36892</v>
          </cell>
          <cell r="AD50">
            <v>0</v>
          </cell>
          <cell r="AE50">
            <v>399745</v>
          </cell>
          <cell r="AF50">
            <v>79294</v>
          </cell>
          <cell r="AG50">
            <v>1816</v>
          </cell>
          <cell r="AH50">
            <v>392</v>
          </cell>
          <cell r="AI50">
            <v>6880</v>
          </cell>
          <cell r="AJ50">
            <v>4356</v>
          </cell>
          <cell r="AK50">
            <v>92738</v>
          </cell>
          <cell r="AL50">
            <v>436594</v>
          </cell>
          <cell r="AM50">
            <v>54589</v>
          </cell>
          <cell r="AN50">
            <v>52734</v>
          </cell>
          <cell r="AO50">
            <v>116709</v>
          </cell>
          <cell r="AP50">
            <v>103358</v>
          </cell>
          <cell r="AQ50">
            <v>763984</v>
          </cell>
        </row>
        <row r="51">
          <cell r="C51" t="str">
            <v>WEST BENGAL</v>
          </cell>
          <cell r="J51">
            <v>13378168</v>
          </cell>
          <cell r="K51">
            <v>856083</v>
          </cell>
          <cell r="L51">
            <v>216945</v>
          </cell>
          <cell r="M51">
            <v>217221</v>
          </cell>
          <cell r="N51">
            <v>72971</v>
          </cell>
          <cell r="O51">
            <v>299406</v>
          </cell>
          <cell r="P51">
            <v>0</v>
          </cell>
          <cell r="Q51">
            <v>1662626</v>
          </cell>
          <cell r="R51">
            <v>6729597</v>
          </cell>
          <cell r="S51">
            <v>2644</v>
          </cell>
          <cell r="T51">
            <v>59289</v>
          </cell>
          <cell r="U51">
            <v>529394</v>
          </cell>
          <cell r="V51">
            <v>4052159</v>
          </cell>
          <cell r="W51">
            <v>0</v>
          </cell>
          <cell r="X51">
            <v>11373083</v>
          </cell>
          <cell r="Y51">
            <v>656827</v>
          </cell>
          <cell r="Z51">
            <v>146903</v>
          </cell>
          <cell r="AA51">
            <v>87507</v>
          </cell>
          <cell r="AB51">
            <v>62683</v>
          </cell>
          <cell r="AC51">
            <v>251923</v>
          </cell>
          <cell r="AD51">
            <v>0</v>
          </cell>
          <cell r="AE51">
            <v>1205843</v>
          </cell>
          <cell r="AF51">
            <v>321183</v>
          </cell>
          <cell r="AG51">
            <v>1428</v>
          </cell>
          <cell r="AH51">
            <v>1642</v>
          </cell>
          <cell r="AI51">
            <v>11605</v>
          </cell>
          <cell r="AJ51">
            <v>4314</v>
          </cell>
          <cell r="AK51">
            <v>340172</v>
          </cell>
          <cell r="AL51">
            <v>4181601</v>
          </cell>
          <cell r="AM51">
            <v>99164</v>
          </cell>
          <cell r="AN51">
            <v>162089</v>
          </cell>
          <cell r="AO51">
            <v>354172</v>
          </cell>
          <cell r="AP51">
            <v>2725652</v>
          </cell>
          <cell r="AQ51">
            <v>7522678</v>
          </cell>
        </row>
      </sheetData>
      <sheetData sheetId="4">
        <row r="16">
          <cell r="J16" t="str">
            <v>Teachers in Goverment Schools</v>
          </cell>
          <cell r="K16" t="str">
            <v>Primary Only</v>
          </cell>
          <cell r="L16" t="str">
            <v>Primary with Upper Primary</v>
          </cell>
          <cell r="M16" t="str">
            <v>Primary with upper Primary Sec/H.Sec</v>
          </cell>
          <cell r="N16" t="str">
            <v>Upper Primary Only</v>
          </cell>
          <cell r="O16" t="str">
            <v>Upper Primary with Sec./H.Sec</v>
          </cell>
          <cell r="P16" t="str">
            <v>No Response</v>
          </cell>
          <cell r="Q16" t="str">
            <v>Teachers in Private Schools</v>
          </cell>
        </row>
        <row r="18">
          <cell r="C18" t="str">
            <v>A &amp; N Islands</v>
          </cell>
          <cell r="J18">
            <v>4239</v>
          </cell>
          <cell r="K18">
            <v>253</v>
          </cell>
          <cell r="L18">
            <v>129</v>
          </cell>
          <cell r="M18">
            <v>326</v>
          </cell>
          <cell r="N18">
            <v>0</v>
          </cell>
          <cell r="O18">
            <v>0</v>
          </cell>
          <cell r="P18">
            <v>0</v>
          </cell>
          <cell r="Q18">
            <v>708</v>
          </cell>
        </row>
        <row r="19">
          <cell r="C19" t="str">
            <v>ANDHRA PRADESH</v>
          </cell>
          <cell r="J19">
            <v>311503</v>
          </cell>
          <cell r="K19">
            <v>58726</v>
          </cell>
          <cell r="L19">
            <v>52656</v>
          </cell>
          <cell r="M19">
            <v>11835</v>
          </cell>
          <cell r="N19">
            <v>0</v>
          </cell>
          <cell r="O19">
            <v>67099</v>
          </cell>
          <cell r="P19">
            <v>0</v>
          </cell>
          <cell r="Q19">
            <v>190316</v>
          </cell>
        </row>
        <row r="20">
          <cell r="C20" t="str">
            <v>ARUNACHAL PRADESH</v>
          </cell>
          <cell r="J20">
            <v>14926</v>
          </cell>
          <cell r="K20">
            <v>740</v>
          </cell>
          <cell r="L20">
            <v>1585</v>
          </cell>
          <cell r="M20">
            <v>686</v>
          </cell>
          <cell r="N20">
            <v>7</v>
          </cell>
          <cell r="O20">
            <v>48</v>
          </cell>
          <cell r="P20">
            <v>0</v>
          </cell>
          <cell r="Q20">
            <v>3066</v>
          </cell>
        </row>
        <row r="21">
          <cell r="C21" t="str">
            <v>ASSAM</v>
          </cell>
          <cell r="J21">
            <v>166205</v>
          </cell>
          <cell r="K21">
            <v>9173</v>
          </cell>
          <cell r="L21">
            <v>4041</v>
          </cell>
          <cell r="M21">
            <v>8268</v>
          </cell>
          <cell r="N21">
            <v>34235</v>
          </cell>
          <cell r="O21">
            <v>3935</v>
          </cell>
          <cell r="P21">
            <v>0</v>
          </cell>
          <cell r="Q21">
            <v>59652</v>
          </cell>
        </row>
        <row r="22">
          <cell r="C22" t="str">
            <v>BIHAR</v>
          </cell>
          <cell r="J22">
            <v>332708</v>
          </cell>
          <cell r="K22">
            <v>4</v>
          </cell>
          <cell r="L22">
            <v>49</v>
          </cell>
          <cell r="M22">
            <v>63</v>
          </cell>
          <cell r="N22">
            <v>10</v>
          </cell>
          <cell r="O22">
            <v>0</v>
          </cell>
          <cell r="P22">
            <v>0</v>
          </cell>
          <cell r="Q22">
            <v>126</v>
          </cell>
        </row>
        <row r="23">
          <cell r="C23" t="str">
            <v>CHANDIGARH</v>
          </cell>
          <cell r="J23">
            <v>2966</v>
          </cell>
          <cell r="K23">
            <v>76</v>
          </cell>
          <cell r="L23">
            <v>208</v>
          </cell>
          <cell r="M23">
            <v>1648</v>
          </cell>
          <cell r="N23">
            <v>0</v>
          </cell>
          <cell r="O23">
            <v>24</v>
          </cell>
          <cell r="P23">
            <v>0</v>
          </cell>
          <cell r="Q23">
            <v>1956</v>
          </cell>
        </row>
        <row r="24">
          <cell r="C24" t="str">
            <v>CHHATTISGARH</v>
          </cell>
          <cell r="J24">
            <v>141463</v>
          </cell>
          <cell r="K24">
            <v>7710</v>
          </cell>
          <cell r="L24">
            <v>13845</v>
          </cell>
          <cell r="M24">
            <v>6329</v>
          </cell>
          <cell r="N24">
            <v>1810</v>
          </cell>
          <cell r="O24">
            <v>704</v>
          </cell>
          <cell r="P24">
            <v>0</v>
          </cell>
          <cell r="Q24">
            <v>30398</v>
          </cell>
        </row>
        <row r="25">
          <cell r="C25" t="str">
            <v>DADRA &amp; NAGAR HAVELI</v>
          </cell>
          <cell r="J25">
            <v>1190</v>
          </cell>
          <cell r="K25">
            <v>31</v>
          </cell>
          <cell r="L25">
            <v>84</v>
          </cell>
          <cell r="M25">
            <v>136</v>
          </cell>
          <cell r="N25">
            <v>0</v>
          </cell>
          <cell r="O25">
            <v>0</v>
          </cell>
          <cell r="P25">
            <v>0</v>
          </cell>
          <cell r="Q25">
            <v>251</v>
          </cell>
        </row>
        <row r="26">
          <cell r="C26" t="str">
            <v>DAMAN &amp; DIU</v>
          </cell>
          <cell r="J26">
            <v>528</v>
          </cell>
          <cell r="K26">
            <v>35</v>
          </cell>
          <cell r="L26">
            <v>81</v>
          </cell>
          <cell r="M26">
            <v>189</v>
          </cell>
          <cell r="N26">
            <v>0</v>
          </cell>
          <cell r="O26">
            <v>5</v>
          </cell>
          <cell r="P26">
            <v>0</v>
          </cell>
          <cell r="Q26">
            <v>310</v>
          </cell>
        </row>
        <row r="27">
          <cell r="C27" t="str">
            <v>DELHI</v>
          </cell>
          <cell r="J27">
            <v>51742</v>
          </cell>
          <cell r="K27">
            <v>5196</v>
          </cell>
          <cell r="L27">
            <v>6448</v>
          </cell>
          <cell r="M27">
            <v>29561</v>
          </cell>
          <cell r="N27">
            <v>131</v>
          </cell>
          <cell r="O27">
            <v>1558</v>
          </cell>
          <cell r="P27">
            <v>0</v>
          </cell>
          <cell r="Q27">
            <v>42894</v>
          </cell>
        </row>
        <row r="28">
          <cell r="C28" t="str">
            <v>GOA</v>
          </cell>
          <cell r="J28">
            <v>3061</v>
          </cell>
          <cell r="K28">
            <v>851</v>
          </cell>
          <cell r="L28">
            <v>190</v>
          </cell>
          <cell r="M28">
            <v>1611</v>
          </cell>
          <cell r="N28">
            <v>358</v>
          </cell>
          <cell r="O28">
            <v>1379</v>
          </cell>
          <cell r="P28">
            <v>0</v>
          </cell>
          <cell r="Q28">
            <v>4389</v>
          </cell>
        </row>
        <row r="29">
          <cell r="C29" t="str">
            <v>GUJARAT</v>
          </cell>
          <cell r="J29">
            <v>187082</v>
          </cell>
          <cell r="K29">
            <v>4204</v>
          </cell>
          <cell r="L29">
            <v>42400</v>
          </cell>
          <cell r="M29">
            <v>7926</v>
          </cell>
          <cell r="N29">
            <v>1159</v>
          </cell>
          <cell r="O29">
            <v>571</v>
          </cell>
          <cell r="P29">
            <v>0</v>
          </cell>
          <cell r="Q29">
            <v>56260</v>
          </cell>
        </row>
        <row r="30">
          <cell r="C30" t="str">
            <v>HARYANA</v>
          </cell>
          <cell r="J30">
            <v>78867</v>
          </cell>
          <cell r="K30">
            <v>2396</v>
          </cell>
          <cell r="L30">
            <v>5636</v>
          </cell>
          <cell r="M30">
            <v>21530</v>
          </cell>
          <cell r="N30">
            <v>258</v>
          </cell>
          <cell r="O30">
            <v>1447</v>
          </cell>
          <cell r="P30">
            <v>0</v>
          </cell>
          <cell r="Q30">
            <v>31267</v>
          </cell>
        </row>
        <row r="31">
          <cell r="C31" t="str">
            <v>HIMACHAL PRADESH</v>
          </cell>
          <cell r="J31">
            <v>49500</v>
          </cell>
          <cell r="K31">
            <v>3100</v>
          </cell>
          <cell r="L31">
            <v>4621</v>
          </cell>
          <cell r="M31">
            <v>7253</v>
          </cell>
          <cell r="N31">
            <v>31</v>
          </cell>
          <cell r="O31">
            <v>133</v>
          </cell>
          <cell r="P31">
            <v>0</v>
          </cell>
          <cell r="Q31">
            <v>15138</v>
          </cell>
        </row>
        <row r="32">
          <cell r="C32" t="str">
            <v>Jammu &amp; Kashmir</v>
          </cell>
          <cell r="J32">
            <v>78609</v>
          </cell>
          <cell r="K32">
            <v>6944</v>
          </cell>
          <cell r="L32">
            <v>19449</v>
          </cell>
          <cell r="M32">
            <v>19096</v>
          </cell>
          <cell r="N32">
            <v>0</v>
          </cell>
          <cell r="O32">
            <v>29</v>
          </cell>
          <cell r="P32">
            <v>0</v>
          </cell>
          <cell r="Q32">
            <v>45518</v>
          </cell>
        </row>
        <row r="33">
          <cell r="C33" t="str">
            <v>JHARKHAND</v>
          </cell>
          <cell r="J33">
            <v>132561</v>
          </cell>
          <cell r="K33">
            <v>2049</v>
          </cell>
          <cell r="L33">
            <v>5448</v>
          </cell>
          <cell r="M33">
            <v>5437</v>
          </cell>
          <cell r="N33">
            <v>57</v>
          </cell>
          <cell r="O33">
            <v>2252</v>
          </cell>
          <cell r="P33">
            <v>0</v>
          </cell>
          <cell r="Q33">
            <v>15243</v>
          </cell>
        </row>
        <row r="34">
          <cell r="C34" t="str">
            <v>KARNATAKA</v>
          </cell>
          <cell r="J34">
            <v>190536</v>
          </cell>
          <cell r="K34">
            <v>11029</v>
          </cell>
          <cell r="L34">
            <v>50384</v>
          </cell>
          <cell r="M34">
            <v>25029</v>
          </cell>
          <cell r="N34">
            <v>419</v>
          </cell>
          <cell r="O34">
            <v>1687</v>
          </cell>
          <cell r="P34">
            <v>0</v>
          </cell>
          <cell r="Q34">
            <v>88548</v>
          </cell>
        </row>
        <row r="35">
          <cell r="C35" t="str">
            <v>KERALA</v>
          </cell>
          <cell r="J35">
            <v>50694</v>
          </cell>
          <cell r="K35">
            <v>25937</v>
          </cell>
          <cell r="L35">
            <v>26070</v>
          </cell>
          <cell r="M35">
            <v>10903</v>
          </cell>
          <cell r="N35">
            <v>6037</v>
          </cell>
          <cell r="O35">
            <v>17541</v>
          </cell>
          <cell r="P35">
            <v>0</v>
          </cell>
          <cell r="Q35">
            <v>86488</v>
          </cell>
        </row>
        <row r="36">
          <cell r="C36" t="str">
            <v>LAKSHADWEEP</v>
          </cell>
          <cell r="J36">
            <v>742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C37" t="str">
            <v>MADHYA PRADESH</v>
          </cell>
          <cell r="J37">
            <v>280100</v>
          </cell>
          <cell r="K37">
            <v>33403</v>
          </cell>
          <cell r="L37">
            <v>96407</v>
          </cell>
          <cell r="M37">
            <v>21539</v>
          </cell>
          <cell r="N37">
            <v>7783</v>
          </cell>
          <cell r="O37">
            <v>1831</v>
          </cell>
          <cell r="P37">
            <v>0</v>
          </cell>
          <cell r="Q37">
            <v>160963</v>
          </cell>
        </row>
        <row r="38">
          <cell r="C38" t="str">
            <v>MAHARASHTRA</v>
          </cell>
          <cell r="J38">
            <v>292235</v>
          </cell>
          <cell r="K38">
            <v>36122</v>
          </cell>
          <cell r="L38">
            <v>43360</v>
          </cell>
          <cell r="M38">
            <v>25566</v>
          </cell>
          <cell r="N38">
            <v>407</v>
          </cell>
          <cell r="O38">
            <v>135607</v>
          </cell>
          <cell r="P38">
            <v>0</v>
          </cell>
          <cell r="Q38">
            <v>241062</v>
          </cell>
        </row>
        <row r="39">
          <cell r="C39" t="str">
            <v>MANIPUR</v>
          </cell>
          <cell r="J39">
            <v>11434</v>
          </cell>
          <cell r="K39">
            <v>1447</v>
          </cell>
          <cell r="L39">
            <v>3532</v>
          </cell>
          <cell r="M39">
            <v>6461</v>
          </cell>
          <cell r="N39">
            <v>199</v>
          </cell>
          <cell r="O39">
            <v>350</v>
          </cell>
          <cell r="P39">
            <v>0</v>
          </cell>
          <cell r="Q39">
            <v>11989</v>
          </cell>
        </row>
        <row r="40">
          <cell r="C40" t="str">
            <v>MEGHALAYA</v>
          </cell>
          <cell r="J40">
            <v>9869</v>
          </cell>
          <cell r="K40">
            <v>12996</v>
          </cell>
          <cell r="L40">
            <v>2209</v>
          </cell>
          <cell r="M40">
            <v>1838</v>
          </cell>
          <cell r="N40">
            <v>8858</v>
          </cell>
          <cell r="O40">
            <v>2126</v>
          </cell>
          <cell r="P40">
            <v>0</v>
          </cell>
          <cell r="Q40">
            <v>28027</v>
          </cell>
        </row>
        <row r="41">
          <cell r="C41" t="str">
            <v>MIZORAM</v>
          </cell>
          <cell r="J41">
            <v>12599</v>
          </cell>
          <cell r="K41">
            <v>763</v>
          </cell>
          <cell r="L41">
            <v>2107</v>
          </cell>
          <cell r="M41">
            <v>439</v>
          </cell>
          <cell r="N41">
            <v>498</v>
          </cell>
          <cell r="O41">
            <v>41</v>
          </cell>
          <cell r="P41">
            <v>0</v>
          </cell>
          <cell r="Q41">
            <v>3848</v>
          </cell>
        </row>
        <row r="42">
          <cell r="C42" t="str">
            <v>NAGALAND</v>
          </cell>
          <cell r="J42">
            <v>12765</v>
          </cell>
          <cell r="K42">
            <v>897</v>
          </cell>
          <cell r="L42">
            <v>2642</v>
          </cell>
          <cell r="M42">
            <v>4802</v>
          </cell>
          <cell r="N42">
            <v>12</v>
          </cell>
          <cell r="O42">
            <v>56</v>
          </cell>
          <cell r="P42">
            <v>0</v>
          </cell>
          <cell r="Q42">
            <v>8409</v>
          </cell>
        </row>
        <row r="43">
          <cell r="C43" t="str">
            <v>Odisha</v>
          </cell>
          <cell r="J43">
            <v>163969</v>
          </cell>
          <cell r="K43">
            <v>4305</v>
          </cell>
          <cell r="L43">
            <v>6485</v>
          </cell>
          <cell r="M43">
            <v>3678</v>
          </cell>
          <cell r="N43">
            <v>3184</v>
          </cell>
          <cell r="O43">
            <v>405</v>
          </cell>
          <cell r="P43">
            <v>0</v>
          </cell>
          <cell r="Q43">
            <v>18057</v>
          </cell>
        </row>
        <row r="44">
          <cell r="C44" t="str">
            <v>PUDUCHERRY</v>
          </cell>
          <cell r="J44">
            <v>5189</v>
          </cell>
          <cell r="K44">
            <v>377</v>
          </cell>
          <cell r="L44">
            <v>642</v>
          </cell>
          <cell r="M44">
            <v>4644</v>
          </cell>
          <cell r="N44">
            <v>0</v>
          </cell>
          <cell r="O44">
            <v>0</v>
          </cell>
          <cell r="P44">
            <v>0</v>
          </cell>
          <cell r="Q44">
            <v>5663</v>
          </cell>
        </row>
        <row r="45">
          <cell r="C45" t="str">
            <v>PUNJAB</v>
          </cell>
          <cell r="J45">
            <v>78735</v>
          </cell>
          <cell r="K45">
            <v>3716</v>
          </cell>
          <cell r="L45">
            <v>6428</v>
          </cell>
          <cell r="M45">
            <v>14308</v>
          </cell>
          <cell r="N45">
            <v>29</v>
          </cell>
          <cell r="O45">
            <v>833</v>
          </cell>
          <cell r="P45">
            <v>0</v>
          </cell>
          <cell r="Q45">
            <v>25314</v>
          </cell>
        </row>
        <row r="46">
          <cell r="C46" t="str">
            <v>RAJASTHAN</v>
          </cell>
          <cell r="J46">
            <v>279159</v>
          </cell>
          <cell r="K46">
            <v>19230</v>
          </cell>
          <cell r="L46">
            <v>97602</v>
          </cell>
          <cell r="M46">
            <v>59653</v>
          </cell>
          <cell r="N46">
            <v>148</v>
          </cell>
          <cell r="O46">
            <v>2974</v>
          </cell>
          <cell r="P46">
            <v>0</v>
          </cell>
          <cell r="Q46">
            <v>179607</v>
          </cell>
        </row>
        <row r="47">
          <cell r="C47" t="str">
            <v>SIKKIM</v>
          </cell>
          <cell r="J47">
            <v>7954</v>
          </cell>
          <cell r="K47">
            <v>1038</v>
          </cell>
          <cell r="L47">
            <v>657</v>
          </cell>
          <cell r="M47">
            <v>414</v>
          </cell>
          <cell r="N47">
            <v>0</v>
          </cell>
          <cell r="O47">
            <v>10</v>
          </cell>
          <cell r="P47">
            <v>0</v>
          </cell>
          <cell r="Q47">
            <v>2119</v>
          </cell>
        </row>
        <row r="48">
          <cell r="C48" t="str">
            <v>TAMIL NADU</v>
          </cell>
          <cell r="J48">
            <v>150131</v>
          </cell>
          <cell r="K48">
            <v>73407</v>
          </cell>
          <cell r="L48">
            <v>23700</v>
          </cell>
          <cell r="M48">
            <v>64275</v>
          </cell>
          <cell r="N48">
            <v>236</v>
          </cell>
          <cell r="O48">
            <v>18451</v>
          </cell>
          <cell r="P48">
            <v>0</v>
          </cell>
          <cell r="Q48">
            <v>180069</v>
          </cell>
        </row>
        <row r="49">
          <cell r="C49" t="str">
            <v>TRIPURA</v>
          </cell>
          <cell r="J49">
            <v>26219</v>
          </cell>
          <cell r="K49">
            <v>545</v>
          </cell>
          <cell r="L49">
            <v>312</v>
          </cell>
          <cell r="M49">
            <v>1084</v>
          </cell>
          <cell r="N49">
            <v>0</v>
          </cell>
          <cell r="O49">
            <v>82</v>
          </cell>
          <cell r="P49">
            <v>0</v>
          </cell>
          <cell r="Q49">
            <v>2023</v>
          </cell>
        </row>
        <row r="50">
          <cell r="C50" t="str">
            <v>UTTAR PRADESH</v>
          </cell>
          <cell r="J50">
            <v>472398</v>
          </cell>
          <cell r="K50">
            <v>116534</v>
          </cell>
          <cell r="L50">
            <v>42833</v>
          </cell>
          <cell r="M50">
            <v>4101</v>
          </cell>
          <cell r="N50">
            <v>52597</v>
          </cell>
          <cell r="O50">
            <v>9427</v>
          </cell>
          <cell r="P50">
            <v>0</v>
          </cell>
          <cell r="Q50">
            <v>225492</v>
          </cell>
        </row>
        <row r="51">
          <cell r="C51" t="str">
            <v>UTTARAKHAND</v>
          </cell>
          <cell r="J51">
            <v>45053</v>
          </cell>
          <cell r="K51">
            <v>11924</v>
          </cell>
          <cell r="L51">
            <v>4827</v>
          </cell>
          <cell r="M51">
            <v>1787</v>
          </cell>
          <cell r="N51">
            <v>3114</v>
          </cell>
          <cell r="O51">
            <v>1900</v>
          </cell>
          <cell r="P51">
            <v>0</v>
          </cell>
          <cell r="Q51">
            <v>23552</v>
          </cell>
        </row>
        <row r="52">
          <cell r="C52" t="str">
            <v>WEST BENGAL</v>
          </cell>
          <cell r="J52">
            <v>313502</v>
          </cell>
          <cell r="K52">
            <v>46775</v>
          </cell>
          <cell r="L52">
            <v>8610</v>
          </cell>
          <cell r="M52">
            <v>5451</v>
          </cell>
          <cell r="N52">
            <v>2329</v>
          </cell>
          <cell r="O52">
            <v>4351</v>
          </cell>
          <cell r="P52">
            <v>0</v>
          </cell>
          <cell r="Q52">
            <v>67516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F31" sqref="A1:XFD1048576"/>
    </sheetView>
  </sheetViews>
  <sheetFormatPr baseColWidth="10" defaultRowHeight="15" x14ac:dyDescent="0.2"/>
  <cols>
    <col min="1" max="1" width="29" style="8" customWidth="1"/>
    <col min="2" max="16384" width="10.83203125" style="8"/>
  </cols>
  <sheetData>
    <row r="1" spans="1:16" x14ac:dyDescent="0.2">
      <c r="A1" s="7" t="s">
        <v>82</v>
      </c>
    </row>
    <row r="2" spans="1:16" x14ac:dyDescent="0.2">
      <c r="A2" s="9"/>
    </row>
    <row r="3" spans="1:16" x14ac:dyDescent="0.2">
      <c r="A3" s="9"/>
    </row>
    <row r="4" spans="1:16" ht="45" x14ac:dyDescent="0.2">
      <c r="A4" s="9"/>
      <c r="B4" s="10" t="s">
        <v>45</v>
      </c>
      <c r="C4" s="11"/>
      <c r="D4" s="10"/>
      <c r="E4" s="10" t="s">
        <v>41</v>
      </c>
      <c r="F4" s="12"/>
      <c r="G4" s="10"/>
      <c r="H4" s="10" t="s">
        <v>46</v>
      </c>
      <c r="I4" s="12"/>
      <c r="J4" s="10" t="s">
        <v>47</v>
      </c>
      <c r="K4" s="12"/>
      <c r="L4" s="12"/>
      <c r="M4" s="3" t="s">
        <v>48</v>
      </c>
      <c r="N4" s="10"/>
      <c r="P4" s="13"/>
    </row>
    <row r="5" spans="1:16" ht="30" x14ac:dyDescent="0.2">
      <c r="A5" s="19" t="s">
        <v>0</v>
      </c>
      <c r="B5" s="20" t="s">
        <v>38</v>
      </c>
      <c r="C5" s="20" t="s">
        <v>39</v>
      </c>
      <c r="D5" s="20" t="s">
        <v>40</v>
      </c>
      <c r="E5" s="20" t="s">
        <v>41</v>
      </c>
      <c r="F5" s="20" t="s">
        <v>42</v>
      </c>
      <c r="G5" s="20" t="s">
        <v>43</v>
      </c>
      <c r="H5" s="20" t="s">
        <v>39</v>
      </c>
      <c r="I5" s="20" t="s">
        <v>40</v>
      </c>
      <c r="J5" s="21" t="s">
        <v>44</v>
      </c>
      <c r="K5" s="20" t="s">
        <v>42</v>
      </c>
      <c r="L5" s="20" t="s">
        <v>43</v>
      </c>
      <c r="M5" s="20" t="s">
        <v>42</v>
      </c>
      <c r="N5" s="20" t="s">
        <v>43</v>
      </c>
    </row>
    <row r="6" spans="1:16" x14ac:dyDescent="0.2">
      <c r="A6" s="9" t="s">
        <v>1</v>
      </c>
      <c r="B6" s="17">
        <f>SUM(C6:D6)</f>
        <v>394</v>
      </c>
      <c r="C6" s="17">
        <f>INDEX('[1]School Facilities'!$J$18:$DK$52,MATCH($A6,'[1]School Facilities'!$C$18:$C$52,0),MATCH(C$5,'[1]School Facilities'!$J$16:$DK$16,0))</f>
        <v>322</v>
      </c>
      <c r="D6" s="17">
        <f>INDEX('[1]School Facilities'!$J$18:$DK$52,MATCH($A6,'[1]School Facilities'!$C$18:$C$52,0),MATCH(D$5,'[1]School Facilities'!$J$16:$DK$16,0))</f>
        <v>72</v>
      </c>
      <c r="E6" s="17">
        <f>SUM(F6:G6)</f>
        <v>330</v>
      </c>
      <c r="F6" s="17">
        <f>INDEX('[1]School Facilities'!$J$18:$DK$52,MATCH($A6,'[1]School Facilities'!$C$18:$C$52,0),MATCH(F$5,'[1]School Facilities'!$J$16:$DK$16,0))</f>
        <v>287</v>
      </c>
      <c r="G6" s="17">
        <f>INDEX('[1]School Facilities'!$J$18:$DK$52,MATCH($A6,'[1]School Facilities'!$C$18:$C$52,0),MATCH(G$5,'[1]School Facilities'!$J$16:$DK$16,0))</f>
        <v>43</v>
      </c>
      <c r="H6" s="14">
        <f>C6/$B6</f>
        <v>0.81725888324873097</v>
      </c>
      <c r="I6" s="14">
        <f t="shared" ref="I6:L6" si="0">D6/$B6</f>
        <v>0.18274111675126903</v>
      </c>
      <c r="J6" s="14">
        <f t="shared" si="0"/>
        <v>0.8375634517766497</v>
      </c>
      <c r="K6" s="14">
        <f t="shared" si="0"/>
        <v>0.72842639593908631</v>
      </c>
      <c r="L6" s="14">
        <f t="shared" si="0"/>
        <v>0.10913705583756345</v>
      </c>
      <c r="M6" s="14">
        <f>F6/$E6</f>
        <v>0.86969696969696975</v>
      </c>
      <c r="N6" s="14">
        <f>G6/$E6</f>
        <v>0.13030303030303031</v>
      </c>
    </row>
    <row r="7" spans="1:16" x14ac:dyDescent="0.2">
      <c r="A7" s="9" t="s">
        <v>2</v>
      </c>
      <c r="B7" s="17">
        <f t="shared" ref="B7:B42" si="1">SUM(C7:D7)</f>
        <v>102798</v>
      </c>
      <c r="C7" s="17">
        <f>INDEX('[1]School Facilities'!$J$18:$DK$52,MATCH($A7,'[1]School Facilities'!$C$18:$C$52,0),MATCH(C$5,'[1]School Facilities'!$J$16:$DK$16,0))</f>
        <v>79813</v>
      </c>
      <c r="D7" s="17">
        <f>INDEX('[1]School Facilities'!$J$18:$DK$52,MATCH($A7,'[1]School Facilities'!$C$18:$C$52,0),MATCH(D$5,'[1]School Facilities'!$J$16:$DK$16,0))</f>
        <v>22985</v>
      </c>
      <c r="E7" s="17">
        <f t="shared" ref="E7:E41" si="2">SUM(F7:G7)</f>
        <v>84743</v>
      </c>
      <c r="F7" s="17">
        <f>INDEX('[1]School Facilities'!$J$18:$DK$52,MATCH($A7,'[1]School Facilities'!$C$18:$C$52,0),MATCH(F$5,'[1]School Facilities'!$J$16:$DK$16,0))</f>
        <v>73201</v>
      </c>
      <c r="G7" s="17">
        <f>INDEX('[1]School Facilities'!$J$18:$DK$52,MATCH($A7,'[1]School Facilities'!$C$18:$C$52,0),MATCH(G$5,'[1]School Facilities'!$J$16:$DK$16,0))</f>
        <v>11542</v>
      </c>
      <c r="H7" s="14">
        <f t="shared" ref="H7:H42" si="3">C7/$B7</f>
        <v>0.77640615576178529</v>
      </c>
      <c r="I7" s="14">
        <f t="shared" ref="I7:I42" si="4">D7/$B7</f>
        <v>0.22359384423821474</v>
      </c>
      <c r="J7" s="14">
        <f t="shared" ref="J7:J42" si="5">E7/$B7</f>
        <v>0.82436428724294242</v>
      </c>
      <c r="K7" s="14">
        <f t="shared" ref="K7:K42" si="6">F7/$B7</f>
        <v>0.71208583824588023</v>
      </c>
      <c r="L7" s="14">
        <f t="shared" ref="L7:L42" si="7">G7/$B7</f>
        <v>0.1122784489970622</v>
      </c>
      <c r="M7" s="14">
        <f t="shared" ref="M7:M42" si="8">F7/$E7</f>
        <v>0.86379995987869207</v>
      </c>
      <c r="N7" s="14">
        <f t="shared" ref="N7:N42" si="9">G7/$E7</f>
        <v>0.13620004012130796</v>
      </c>
    </row>
    <row r="8" spans="1:16" x14ac:dyDescent="0.2">
      <c r="A8" s="9" t="s">
        <v>3</v>
      </c>
      <c r="B8" s="17">
        <f t="shared" si="1"/>
        <v>4642</v>
      </c>
      <c r="C8" s="17">
        <f>INDEX('[1]School Facilities'!$J$18:$DK$52,MATCH($A8,'[1]School Facilities'!$C$18:$C$52,0),MATCH(C$5,'[1]School Facilities'!$J$16:$DK$16,0))</f>
        <v>4342</v>
      </c>
      <c r="D8" s="17">
        <f>INDEX('[1]School Facilities'!$J$18:$DK$52,MATCH($A8,'[1]School Facilities'!$C$18:$C$52,0),MATCH(D$5,'[1]School Facilities'!$J$16:$DK$16,0))</f>
        <v>300</v>
      </c>
      <c r="E8" s="17">
        <f t="shared" si="2"/>
        <v>4320</v>
      </c>
      <c r="F8" s="17">
        <f>INDEX('[1]School Facilities'!$J$18:$DK$52,MATCH($A8,'[1]School Facilities'!$C$18:$C$52,0),MATCH(F$5,'[1]School Facilities'!$J$16:$DK$16,0))</f>
        <v>4135</v>
      </c>
      <c r="G8" s="17">
        <f>INDEX('[1]School Facilities'!$J$18:$DK$52,MATCH($A8,'[1]School Facilities'!$C$18:$C$52,0),MATCH(G$5,'[1]School Facilities'!$J$16:$DK$16,0))</f>
        <v>185</v>
      </c>
      <c r="H8" s="14">
        <f t="shared" si="3"/>
        <v>0.93537268418785002</v>
      </c>
      <c r="I8" s="14">
        <f t="shared" si="4"/>
        <v>6.4627315812149935E-2</v>
      </c>
      <c r="J8" s="14">
        <f t="shared" si="5"/>
        <v>0.93063334769495909</v>
      </c>
      <c r="K8" s="14">
        <f t="shared" si="6"/>
        <v>0.8907798362774666</v>
      </c>
      <c r="L8" s="14">
        <f t="shared" si="7"/>
        <v>3.9853511417492458E-2</v>
      </c>
      <c r="M8" s="14">
        <f t="shared" si="8"/>
        <v>0.95717592592592593</v>
      </c>
      <c r="N8" s="14">
        <f t="shared" si="9"/>
        <v>4.2824074074074077E-2</v>
      </c>
    </row>
    <row r="9" spans="1:16" x14ac:dyDescent="0.2">
      <c r="A9" s="9" t="s">
        <v>4</v>
      </c>
      <c r="B9" s="17">
        <f t="shared" si="1"/>
        <v>53338</v>
      </c>
      <c r="C9" s="17">
        <f>INDEX('[1]School Facilities'!$J$18:$DK$52,MATCH($A9,'[1]School Facilities'!$C$18:$C$52,0),MATCH(C$5,'[1]School Facilities'!$J$16:$DK$16,0))</f>
        <v>44518</v>
      </c>
      <c r="D9" s="17">
        <f>INDEX('[1]School Facilities'!$J$18:$DK$52,MATCH($A9,'[1]School Facilities'!$C$18:$C$52,0),MATCH(D$5,'[1]School Facilities'!$J$16:$DK$16,0))</f>
        <v>8820</v>
      </c>
      <c r="E9" s="17">
        <f t="shared" si="2"/>
        <v>50541</v>
      </c>
      <c r="F9" s="17">
        <f>INDEX('[1]School Facilities'!$J$18:$DK$52,MATCH($A9,'[1]School Facilities'!$C$18:$C$52,0),MATCH(F$5,'[1]School Facilities'!$J$16:$DK$16,0))</f>
        <v>42248</v>
      </c>
      <c r="G9" s="17">
        <f>INDEX('[1]School Facilities'!$J$18:$DK$52,MATCH($A9,'[1]School Facilities'!$C$18:$C$52,0),MATCH(G$5,'[1]School Facilities'!$J$16:$DK$16,0))</f>
        <v>8293</v>
      </c>
      <c r="H9" s="14">
        <f t="shared" si="3"/>
        <v>0.83463946904645847</v>
      </c>
      <c r="I9" s="14">
        <f t="shared" si="4"/>
        <v>0.16536053095354156</v>
      </c>
      <c r="J9" s="14">
        <f t="shared" si="5"/>
        <v>0.94756083842663763</v>
      </c>
      <c r="K9" s="14">
        <f t="shared" si="6"/>
        <v>0.79208069293936778</v>
      </c>
      <c r="L9" s="14">
        <f t="shared" si="7"/>
        <v>0.15548014548726988</v>
      </c>
      <c r="M9" s="14">
        <f t="shared" si="8"/>
        <v>0.83591539542153892</v>
      </c>
      <c r="N9" s="14">
        <f t="shared" si="9"/>
        <v>0.16408460457846105</v>
      </c>
    </row>
    <row r="10" spans="1:16" x14ac:dyDescent="0.2">
      <c r="A10" s="9" t="s">
        <v>5</v>
      </c>
      <c r="B10" s="17">
        <f t="shared" si="1"/>
        <v>67656</v>
      </c>
      <c r="C10" s="17">
        <f>INDEX('[1]School Facilities'!$J$18:$DK$52,MATCH($A10,'[1]School Facilities'!$C$18:$C$52,0),MATCH(C$5,'[1]School Facilities'!$J$16:$DK$16,0))</f>
        <v>67642</v>
      </c>
      <c r="D10" s="17">
        <f>INDEX('[1]School Facilities'!$J$18:$DK$52,MATCH($A10,'[1]School Facilities'!$C$18:$C$52,0),MATCH(D$5,'[1]School Facilities'!$J$16:$DK$16,0))</f>
        <v>14</v>
      </c>
      <c r="E10" s="17">
        <f t="shared" si="2"/>
        <v>63920</v>
      </c>
      <c r="F10" s="17">
        <f>INDEX('[1]School Facilities'!$J$18:$DK$52,MATCH($A10,'[1]School Facilities'!$C$18:$C$52,0),MATCH(F$5,'[1]School Facilities'!$J$16:$DK$16,0))</f>
        <v>63914</v>
      </c>
      <c r="G10" s="17">
        <f>INDEX('[1]School Facilities'!$J$18:$DK$52,MATCH($A10,'[1]School Facilities'!$C$18:$C$52,0),MATCH(G$5,'[1]School Facilities'!$J$16:$DK$16,0))</f>
        <v>6</v>
      </c>
      <c r="H10" s="14">
        <f t="shared" si="3"/>
        <v>0.99979307082889912</v>
      </c>
      <c r="I10" s="14">
        <f t="shared" si="4"/>
        <v>2.069291711008632E-4</v>
      </c>
      <c r="J10" s="14">
        <f t="shared" si="5"/>
        <v>0.94477947262622675</v>
      </c>
      <c r="K10" s="14">
        <f t="shared" si="6"/>
        <v>0.94469078869575496</v>
      </c>
      <c r="L10" s="14">
        <f t="shared" si="7"/>
        <v>8.8683930471798505E-5</v>
      </c>
      <c r="M10" s="14">
        <f t="shared" si="8"/>
        <v>0.99990613266583228</v>
      </c>
      <c r="N10" s="14">
        <f t="shared" si="9"/>
        <v>9.3867334167709631E-5</v>
      </c>
    </row>
    <row r="11" spans="1:16" x14ac:dyDescent="0.2">
      <c r="A11" s="9" t="s">
        <v>6</v>
      </c>
      <c r="B11" s="17">
        <f t="shared" si="1"/>
        <v>176</v>
      </c>
      <c r="C11" s="17">
        <f>INDEX('[1]School Facilities'!$J$18:$DK$52,MATCH($A11,'[1]School Facilities'!$C$18:$C$52,0),MATCH(C$5,'[1]School Facilities'!$J$16:$DK$16,0))</f>
        <v>112</v>
      </c>
      <c r="D11" s="17">
        <f>INDEX('[1]School Facilities'!$J$18:$DK$52,MATCH($A11,'[1]School Facilities'!$C$18:$C$52,0),MATCH(D$5,'[1]School Facilities'!$J$16:$DK$16,0))</f>
        <v>64</v>
      </c>
      <c r="E11" s="17">
        <f t="shared" si="2"/>
        <v>31</v>
      </c>
      <c r="F11" s="17">
        <f>INDEX('[1]School Facilities'!$J$18:$DK$52,MATCH($A11,'[1]School Facilities'!$C$18:$C$52,0),MATCH(F$5,'[1]School Facilities'!$J$16:$DK$16,0))</f>
        <v>28</v>
      </c>
      <c r="G11" s="17">
        <f>INDEX('[1]School Facilities'!$J$18:$DK$52,MATCH($A11,'[1]School Facilities'!$C$18:$C$52,0),MATCH(G$5,'[1]School Facilities'!$J$16:$DK$16,0))</f>
        <v>3</v>
      </c>
      <c r="H11" s="14">
        <f t="shared" si="3"/>
        <v>0.63636363636363635</v>
      </c>
      <c r="I11" s="14">
        <f t="shared" si="4"/>
        <v>0.36363636363636365</v>
      </c>
      <c r="J11" s="14">
        <f t="shared" si="5"/>
        <v>0.17613636363636365</v>
      </c>
      <c r="K11" s="14">
        <f t="shared" si="6"/>
        <v>0.15909090909090909</v>
      </c>
      <c r="L11" s="14">
        <f t="shared" si="7"/>
        <v>1.7045454545454544E-2</v>
      </c>
      <c r="M11" s="14">
        <f t="shared" si="8"/>
        <v>0.90322580645161288</v>
      </c>
      <c r="N11" s="14">
        <f t="shared" si="9"/>
        <v>9.6774193548387094E-2</v>
      </c>
    </row>
    <row r="12" spans="1:16" x14ac:dyDescent="0.2">
      <c r="A12" s="9" t="s">
        <v>7</v>
      </c>
      <c r="B12" s="17">
        <f t="shared" si="1"/>
        <v>50908</v>
      </c>
      <c r="C12" s="17">
        <f>INDEX('[1]School Facilities'!$J$18:$DK$52,MATCH($A12,'[1]School Facilities'!$C$18:$C$52,0),MATCH(C$5,'[1]School Facilities'!$J$16:$DK$16,0))</f>
        <v>46266</v>
      </c>
      <c r="D12" s="17">
        <f>INDEX('[1]School Facilities'!$J$18:$DK$52,MATCH($A12,'[1]School Facilities'!$C$18:$C$52,0),MATCH(D$5,'[1]School Facilities'!$J$16:$DK$16,0))</f>
        <v>4642</v>
      </c>
      <c r="E12" s="17">
        <f t="shared" si="2"/>
        <v>46408</v>
      </c>
      <c r="F12" s="17">
        <f>INDEX('[1]School Facilities'!$J$18:$DK$52,MATCH($A12,'[1]School Facilities'!$C$18:$C$52,0),MATCH(F$5,'[1]School Facilities'!$J$16:$DK$16,0))</f>
        <v>43592</v>
      </c>
      <c r="G12" s="17">
        <f>INDEX('[1]School Facilities'!$J$18:$DK$52,MATCH($A12,'[1]School Facilities'!$C$18:$C$52,0),MATCH(G$5,'[1]School Facilities'!$J$16:$DK$16,0))</f>
        <v>2816</v>
      </c>
      <c r="H12" s="14">
        <f t="shared" si="3"/>
        <v>0.90881590319792571</v>
      </c>
      <c r="I12" s="14">
        <f t="shared" si="4"/>
        <v>9.118409680207433E-2</v>
      </c>
      <c r="J12" s="14">
        <f t="shared" si="5"/>
        <v>0.91160524868390036</v>
      </c>
      <c r="K12" s="14">
        <f t="shared" si="6"/>
        <v>0.85628977763809222</v>
      </c>
      <c r="L12" s="14">
        <f t="shared" si="7"/>
        <v>5.5315471045808126E-2</v>
      </c>
      <c r="M12" s="14">
        <f t="shared" si="8"/>
        <v>0.93932080675745566</v>
      </c>
      <c r="N12" s="14">
        <f t="shared" si="9"/>
        <v>6.0679193242544387E-2</v>
      </c>
    </row>
    <row r="13" spans="1:16" x14ac:dyDescent="0.2">
      <c r="A13" s="9" t="s">
        <v>8</v>
      </c>
      <c r="B13" s="17">
        <f t="shared" si="1"/>
        <v>296</v>
      </c>
      <c r="C13" s="17">
        <f>INDEX('[1]School Facilities'!$J$18:$DK$52,MATCH($A13,'[1]School Facilities'!$C$18:$C$52,0),MATCH(C$5,'[1]School Facilities'!$J$16:$DK$16,0))</f>
        <v>273</v>
      </c>
      <c r="D13" s="17">
        <f>INDEX('[1]School Facilities'!$J$18:$DK$52,MATCH($A13,'[1]School Facilities'!$C$18:$C$52,0),MATCH(D$5,'[1]School Facilities'!$J$16:$DK$16,0))</f>
        <v>23</v>
      </c>
      <c r="E13" s="17">
        <f t="shared" si="2"/>
        <v>272</v>
      </c>
      <c r="F13" s="17">
        <f>INDEX('[1]School Facilities'!$J$18:$DK$52,MATCH($A13,'[1]School Facilities'!$C$18:$C$52,0),MATCH(F$5,'[1]School Facilities'!$J$16:$DK$16,0))</f>
        <v>256</v>
      </c>
      <c r="G13" s="17">
        <f>INDEX('[1]School Facilities'!$J$18:$DK$52,MATCH($A13,'[1]School Facilities'!$C$18:$C$52,0),MATCH(G$5,'[1]School Facilities'!$J$16:$DK$16,0))</f>
        <v>16</v>
      </c>
      <c r="H13" s="14">
        <f t="shared" si="3"/>
        <v>0.92229729729729726</v>
      </c>
      <c r="I13" s="14">
        <f t="shared" si="4"/>
        <v>7.77027027027027E-2</v>
      </c>
      <c r="J13" s="14">
        <f t="shared" si="5"/>
        <v>0.91891891891891897</v>
      </c>
      <c r="K13" s="14">
        <f t="shared" si="6"/>
        <v>0.86486486486486491</v>
      </c>
      <c r="L13" s="14">
        <f t="shared" si="7"/>
        <v>5.4054054054054057E-2</v>
      </c>
      <c r="M13" s="14">
        <f t="shared" si="8"/>
        <v>0.94117647058823528</v>
      </c>
      <c r="N13" s="14">
        <f t="shared" si="9"/>
        <v>5.8823529411764705E-2</v>
      </c>
    </row>
    <row r="14" spans="1:16" x14ac:dyDescent="0.2">
      <c r="A14" s="9" t="s">
        <v>9</v>
      </c>
      <c r="B14" s="17">
        <f t="shared" si="1"/>
        <v>107</v>
      </c>
      <c r="C14" s="17">
        <f>INDEX('[1]School Facilities'!$J$18:$DK$52,MATCH($A14,'[1]School Facilities'!$C$18:$C$52,0),MATCH(C$5,'[1]School Facilities'!$J$16:$DK$16,0))</f>
        <v>90</v>
      </c>
      <c r="D14" s="17">
        <f>INDEX('[1]School Facilities'!$J$18:$DK$52,MATCH($A14,'[1]School Facilities'!$C$18:$C$52,0),MATCH(D$5,'[1]School Facilities'!$J$16:$DK$16,0))</f>
        <v>17</v>
      </c>
      <c r="E14" s="17">
        <f t="shared" si="2"/>
        <v>72</v>
      </c>
      <c r="F14" s="17">
        <f>INDEX('[1]School Facilities'!$J$18:$DK$52,MATCH($A14,'[1]School Facilities'!$C$18:$C$52,0),MATCH(F$5,'[1]School Facilities'!$J$16:$DK$16,0))</f>
        <v>65</v>
      </c>
      <c r="G14" s="17">
        <f>INDEX('[1]School Facilities'!$J$18:$DK$52,MATCH($A14,'[1]School Facilities'!$C$18:$C$52,0),MATCH(G$5,'[1]School Facilities'!$J$16:$DK$16,0))</f>
        <v>7</v>
      </c>
      <c r="H14" s="14">
        <f t="shared" si="3"/>
        <v>0.84112149532710279</v>
      </c>
      <c r="I14" s="14">
        <f t="shared" si="4"/>
        <v>0.15887850467289719</v>
      </c>
      <c r="J14" s="14">
        <f t="shared" si="5"/>
        <v>0.67289719626168221</v>
      </c>
      <c r="K14" s="14">
        <f t="shared" si="6"/>
        <v>0.60747663551401865</v>
      </c>
      <c r="L14" s="14">
        <f t="shared" si="7"/>
        <v>6.5420560747663545E-2</v>
      </c>
      <c r="M14" s="14">
        <f t="shared" si="8"/>
        <v>0.90277777777777779</v>
      </c>
      <c r="N14" s="14">
        <f t="shared" si="9"/>
        <v>9.7222222222222224E-2</v>
      </c>
    </row>
    <row r="15" spans="1:16" x14ac:dyDescent="0.2">
      <c r="A15" s="9" t="s">
        <v>10</v>
      </c>
      <c r="B15" s="17">
        <f t="shared" si="1"/>
        <v>4946</v>
      </c>
      <c r="C15" s="17">
        <f>INDEX('[1]School Facilities'!$J$18:$DK$52,MATCH($A15,'[1]School Facilities'!$C$18:$C$52,0),MATCH(C$5,'[1]School Facilities'!$J$16:$DK$16,0))</f>
        <v>2733</v>
      </c>
      <c r="D15" s="17">
        <f>INDEX('[1]School Facilities'!$J$18:$DK$52,MATCH($A15,'[1]School Facilities'!$C$18:$C$52,0),MATCH(D$5,'[1]School Facilities'!$J$16:$DK$16,0))</f>
        <v>2213</v>
      </c>
      <c r="E15" s="17">
        <f t="shared" si="2"/>
        <v>1351</v>
      </c>
      <c r="F15" s="17">
        <f>INDEX('[1]School Facilities'!$J$18:$DK$52,MATCH($A15,'[1]School Facilities'!$C$18:$C$52,0),MATCH(F$5,'[1]School Facilities'!$J$16:$DK$16,0))</f>
        <v>796</v>
      </c>
      <c r="G15" s="17">
        <f>INDEX('[1]School Facilities'!$J$18:$DK$52,MATCH($A15,'[1]School Facilities'!$C$18:$C$52,0),MATCH(G$5,'[1]School Facilities'!$J$16:$DK$16,0))</f>
        <v>555</v>
      </c>
      <c r="H15" s="14">
        <f t="shared" si="3"/>
        <v>0.55256773150020222</v>
      </c>
      <c r="I15" s="14">
        <f t="shared" si="4"/>
        <v>0.44743226849979784</v>
      </c>
      <c r="J15" s="14">
        <f t="shared" si="5"/>
        <v>0.27315002021835827</v>
      </c>
      <c r="K15" s="14">
        <f t="shared" si="6"/>
        <v>0.16093813182369593</v>
      </c>
      <c r="L15" s="14">
        <f t="shared" si="7"/>
        <v>0.11221188839466235</v>
      </c>
      <c r="M15" s="14">
        <f t="shared" si="8"/>
        <v>0.58919319022945971</v>
      </c>
      <c r="N15" s="14">
        <f t="shared" si="9"/>
        <v>0.41080680977054035</v>
      </c>
    </row>
    <row r="16" spans="1:16" x14ac:dyDescent="0.2">
      <c r="A16" s="9" t="s">
        <v>11</v>
      </c>
      <c r="B16" s="17">
        <f t="shared" si="1"/>
        <v>1444</v>
      </c>
      <c r="C16" s="17">
        <f>INDEX('[1]School Facilities'!$J$18:$DK$52,MATCH($A16,'[1]School Facilities'!$C$18:$C$52,0),MATCH(C$5,'[1]School Facilities'!$J$16:$DK$16,0))</f>
        <v>1033</v>
      </c>
      <c r="D16" s="17">
        <f>INDEX('[1]School Facilities'!$J$18:$DK$52,MATCH($A16,'[1]School Facilities'!$C$18:$C$52,0),MATCH(D$5,'[1]School Facilities'!$J$16:$DK$16,0))</f>
        <v>411</v>
      </c>
      <c r="E16" s="17">
        <f t="shared" si="2"/>
        <v>1161</v>
      </c>
      <c r="F16" s="17">
        <f>INDEX('[1]School Facilities'!$J$18:$DK$52,MATCH($A16,'[1]School Facilities'!$C$18:$C$52,0),MATCH(F$5,'[1]School Facilities'!$J$16:$DK$16,0))</f>
        <v>896</v>
      </c>
      <c r="G16" s="17">
        <f>INDEX('[1]School Facilities'!$J$18:$DK$52,MATCH($A16,'[1]School Facilities'!$C$18:$C$52,0),MATCH(G$5,'[1]School Facilities'!$J$16:$DK$16,0))</f>
        <v>265</v>
      </c>
      <c r="H16" s="14">
        <f t="shared" si="3"/>
        <v>0.71537396121883656</v>
      </c>
      <c r="I16" s="14">
        <f t="shared" si="4"/>
        <v>0.28462603878116344</v>
      </c>
      <c r="J16" s="14">
        <f t="shared" si="5"/>
        <v>0.804016620498615</v>
      </c>
      <c r="K16" s="14">
        <f t="shared" si="6"/>
        <v>0.62049861495844871</v>
      </c>
      <c r="L16" s="14">
        <f t="shared" si="7"/>
        <v>0.1835180055401662</v>
      </c>
      <c r="M16" s="14">
        <f t="shared" si="8"/>
        <v>0.77174849267872525</v>
      </c>
      <c r="N16" s="14">
        <f t="shared" si="9"/>
        <v>0.22825150732127478</v>
      </c>
    </row>
    <row r="17" spans="1:14" x14ac:dyDescent="0.2">
      <c r="A17" s="9" t="s">
        <v>12</v>
      </c>
      <c r="B17" s="17">
        <f t="shared" si="1"/>
        <v>39939</v>
      </c>
      <c r="C17" s="17">
        <f>INDEX('[1]School Facilities'!$J$18:$DK$52,MATCH($A17,'[1]School Facilities'!$C$18:$C$52,0),MATCH(C$5,'[1]School Facilities'!$J$16:$DK$16,0))</f>
        <v>33426</v>
      </c>
      <c r="D17" s="17">
        <f>INDEX('[1]School Facilities'!$J$18:$DK$52,MATCH($A17,'[1]School Facilities'!$C$18:$C$52,0),MATCH(D$5,'[1]School Facilities'!$J$16:$DK$16,0))</f>
        <v>6513</v>
      </c>
      <c r="E17" s="17">
        <f t="shared" si="2"/>
        <v>33376</v>
      </c>
      <c r="F17" s="17">
        <f>INDEX('[1]School Facilities'!$J$18:$DK$52,MATCH($A17,'[1]School Facilities'!$C$18:$C$52,0),MATCH(F$5,'[1]School Facilities'!$J$16:$DK$16,0))</f>
        <v>30390</v>
      </c>
      <c r="G17" s="17">
        <f>INDEX('[1]School Facilities'!$J$18:$DK$52,MATCH($A17,'[1]School Facilities'!$C$18:$C$52,0),MATCH(G$5,'[1]School Facilities'!$J$16:$DK$16,0))</f>
        <v>2986</v>
      </c>
      <c r="H17" s="14">
        <f t="shared" si="3"/>
        <v>0.83692631262675576</v>
      </c>
      <c r="I17" s="14">
        <f t="shared" si="4"/>
        <v>0.16307368737324421</v>
      </c>
      <c r="J17" s="14">
        <f t="shared" si="5"/>
        <v>0.83567440346528454</v>
      </c>
      <c r="K17" s="14">
        <f t="shared" si="6"/>
        <v>0.76091038834222191</v>
      </c>
      <c r="L17" s="14">
        <f t="shared" si="7"/>
        <v>7.4764015123062674E-2</v>
      </c>
      <c r="M17" s="14">
        <f t="shared" si="8"/>
        <v>0.91053451581975076</v>
      </c>
      <c r="N17" s="14">
        <f t="shared" si="9"/>
        <v>8.9465484180249286E-2</v>
      </c>
    </row>
    <row r="18" spans="1:14" x14ac:dyDescent="0.2">
      <c r="A18" s="9" t="s">
        <v>13</v>
      </c>
      <c r="B18" s="17">
        <f t="shared" si="1"/>
        <v>18579</v>
      </c>
      <c r="C18" s="17">
        <f>INDEX('[1]School Facilities'!$J$18:$DK$52,MATCH($A18,'[1]School Facilities'!$C$18:$C$52,0),MATCH(C$5,'[1]School Facilities'!$J$16:$DK$16,0))</f>
        <v>15155</v>
      </c>
      <c r="D18" s="17">
        <f>INDEX('[1]School Facilities'!$J$18:$DK$52,MATCH($A18,'[1]School Facilities'!$C$18:$C$52,0),MATCH(D$5,'[1]School Facilities'!$J$16:$DK$16,0))</f>
        <v>3424</v>
      </c>
      <c r="E18" s="17">
        <f t="shared" si="2"/>
        <v>16129</v>
      </c>
      <c r="F18" s="17">
        <f>INDEX('[1]School Facilities'!$J$18:$DK$52,MATCH($A18,'[1]School Facilities'!$C$18:$C$52,0),MATCH(F$5,'[1]School Facilities'!$J$16:$DK$16,0))</f>
        <v>13908</v>
      </c>
      <c r="G18" s="17">
        <f>INDEX('[1]School Facilities'!$J$18:$DK$52,MATCH($A18,'[1]School Facilities'!$C$18:$C$52,0),MATCH(G$5,'[1]School Facilities'!$J$16:$DK$16,0))</f>
        <v>2221</v>
      </c>
      <c r="H18" s="14">
        <f t="shared" si="3"/>
        <v>0.81570590451585123</v>
      </c>
      <c r="I18" s="14">
        <f t="shared" si="4"/>
        <v>0.18429409548414877</v>
      </c>
      <c r="J18" s="14">
        <f t="shared" si="5"/>
        <v>0.86813068518219494</v>
      </c>
      <c r="K18" s="14">
        <f t="shared" si="6"/>
        <v>0.74858711448409498</v>
      </c>
      <c r="L18" s="14">
        <f t="shared" si="7"/>
        <v>0.11954357069810001</v>
      </c>
      <c r="M18" s="14">
        <f t="shared" si="8"/>
        <v>0.86229772459544918</v>
      </c>
      <c r="N18" s="14">
        <f t="shared" si="9"/>
        <v>0.13770227540455082</v>
      </c>
    </row>
    <row r="19" spans="1:14" x14ac:dyDescent="0.2">
      <c r="A19" s="9" t="s">
        <v>14</v>
      </c>
      <c r="B19" s="17">
        <f t="shared" si="1"/>
        <v>17408</v>
      </c>
      <c r="C19" s="17">
        <f>INDEX('[1]School Facilities'!$J$18:$DK$52,MATCH($A19,'[1]School Facilities'!$C$18:$C$52,0),MATCH(C$5,'[1]School Facilities'!$J$16:$DK$16,0))</f>
        <v>15091</v>
      </c>
      <c r="D19" s="17">
        <f>INDEX('[1]School Facilities'!$J$18:$DK$52,MATCH($A19,'[1]School Facilities'!$C$18:$C$52,0),MATCH(D$5,'[1]School Facilities'!$J$16:$DK$16,0))</f>
        <v>2317</v>
      </c>
      <c r="E19" s="17">
        <f t="shared" si="2"/>
        <v>16640</v>
      </c>
      <c r="F19" s="17">
        <f>INDEX('[1]School Facilities'!$J$18:$DK$52,MATCH($A19,'[1]School Facilities'!$C$18:$C$52,0),MATCH(F$5,'[1]School Facilities'!$J$16:$DK$16,0))</f>
        <v>14699</v>
      </c>
      <c r="G19" s="17">
        <f>INDEX('[1]School Facilities'!$J$18:$DK$52,MATCH($A19,'[1]School Facilities'!$C$18:$C$52,0),MATCH(G$5,'[1]School Facilities'!$J$16:$DK$16,0))</f>
        <v>1941</v>
      </c>
      <c r="H19" s="14">
        <f t="shared" si="3"/>
        <v>0.86690027573529416</v>
      </c>
      <c r="I19" s="14">
        <f t="shared" si="4"/>
        <v>0.13309972426470587</v>
      </c>
      <c r="J19" s="14">
        <f t="shared" si="5"/>
        <v>0.95588235294117652</v>
      </c>
      <c r="K19" s="14">
        <f t="shared" si="6"/>
        <v>0.84438189338235292</v>
      </c>
      <c r="L19" s="14">
        <f t="shared" si="7"/>
        <v>0.11150045955882353</v>
      </c>
      <c r="M19" s="14">
        <f t="shared" si="8"/>
        <v>0.8833533653846154</v>
      </c>
      <c r="N19" s="14">
        <f t="shared" si="9"/>
        <v>0.11664663461538462</v>
      </c>
    </row>
    <row r="20" spans="1:14" x14ac:dyDescent="0.2">
      <c r="A20" s="9" t="s">
        <v>15</v>
      </c>
      <c r="B20" s="17">
        <f t="shared" si="1"/>
        <v>26097</v>
      </c>
      <c r="C20" s="17">
        <f>INDEX('[1]School Facilities'!$J$18:$DK$52,MATCH($A20,'[1]School Facilities'!$C$18:$C$52,0),MATCH(C$5,'[1]School Facilities'!$J$16:$DK$16,0))</f>
        <v>21311</v>
      </c>
      <c r="D20" s="17">
        <f>INDEX('[1]School Facilities'!$J$18:$DK$52,MATCH($A20,'[1]School Facilities'!$C$18:$C$52,0),MATCH(D$5,'[1]School Facilities'!$J$16:$DK$16,0))</f>
        <v>4786</v>
      </c>
      <c r="E20" s="17">
        <f t="shared" si="2"/>
        <v>23228</v>
      </c>
      <c r="F20" s="17">
        <f>INDEX('[1]School Facilities'!$J$18:$DK$52,MATCH($A20,'[1]School Facilities'!$C$18:$C$52,0),MATCH(F$5,'[1]School Facilities'!$J$16:$DK$16,0))</f>
        <v>19906</v>
      </c>
      <c r="G20" s="17">
        <f>INDEX('[1]School Facilities'!$J$18:$DK$52,MATCH($A20,'[1]School Facilities'!$C$18:$C$52,0),MATCH(G$5,'[1]School Facilities'!$J$16:$DK$16,0))</f>
        <v>3322</v>
      </c>
      <c r="H20" s="14">
        <f t="shared" si="3"/>
        <v>0.81660727286661305</v>
      </c>
      <c r="I20" s="14">
        <f t="shared" si="4"/>
        <v>0.18339272713338697</v>
      </c>
      <c r="J20" s="14">
        <f t="shared" si="5"/>
        <v>0.89006399202973518</v>
      </c>
      <c r="K20" s="14">
        <f t="shared" si="6"/>
        <v>0.76276966701153393</v>
      </c>
      <c r="L20" s="14">
        <f t="shared" si="7"/>
        <v>0.12729432501820132</v>
      </c>
      <c r="M20" s="14">
        <f t="shared" si="8"/>
        <v>0.85698295161012572</v>
      </c>
      <c r="N20" s="14">
        <f t="shared" si="9"/>
        <v>0.14301704838987428</v>
      </c>
    </row>
    <row r="21" spans="1:14" x14ac:dyDescent="0.2">
      <c r="A21" s="9" t="s">
        <v>16</v>
      </c>
      <c r="B21" s="17">
        <f t="shared" si="1"/>
        <v>41875</v>
      </c>
      <c r="C21" s="17">
        <f>INDEX('[1]School Facilities'!$J$18:$DK$52,MATCH($A21,'[1]School Facilities'!$C$18:$C$52,0),MATCH(C$5,'[1]School Facilities'!$J$16:$DK$16,0))</f>
        <v>39625</v>
      </c>
      <c r="D21" s="17">
        <f>INDEX('[1]School Facilities'!$J$18:$DK$52,MATCH($A21,'[1]School Facilities'!$C$18:$C$52,0),MATCH(D$5,'[1]School Facilities'!$J$16:$DK$16,0))</f>
        <v>2250</v>
      </c>
      <c r="E21" s="17">
        <f t="shared" si="2"/>
        <v>39626</v>
      </c>
      <c r="F21" s="17">
        <f>INDEX('[1]School Facilities'!$J$18:$DK$52,MATCH($A21,'[1]School Facilities'!$C$18:$C$52,0),MATCH(F$5,'[1]School Facilities'!$J$16:$DK$16,0))</f>
        <v>38024</v>
      </c>
      <c r="G21" s="17">
        <f>INDEX('[1]School Facilities'!$J$18:$DK$52,MATCH($A21,'[1]School Facilities'!$C$18:$C$52,0),MATCH(G$5,'[1]School Facilities'!$J$16:$DK$16,0))</f>
        <v>1602</v>
      </c>
      <c r="H21" s="14">
        <f t="shared" si="3"/>
        <v>0.94626865671641791</v>
      </c>
      <c r="I21" s="14">
        <f t="shared" si="4"/>
        <v>5.3731343283582089E-2</v>
      </c>
      <c r="J21" s="14">
        <f t="shared" si="5"/>
        <v>0.94629253731343288</v>
      </c>
      <c r="K21" s="14">
        <f t="shared" si="6"/>
        <v>0.90803582089552237</v>
      </c>
      <c r="L21" s="14">
        <f t="shared" si="7"/>
        <v>3.8256716417910445E-2</v>
      </c>
      <c r="M21" s="14">
        <f t="shared" si="8"/>
        <v>0.9595719981830112</v>
      </c>
      <c r="N21" s="14">
        <f t="shared" si="9"/>
        <v>4.0428001816988843E-2</v>
      </c>
    </row>
    <row r="22" spans="1:14" x14ac:dyDescent="0.2">
      <c r="A22" s="9" t="s">
        <v>17</v>
      </c>
      <c r="B22" s="17">
        <f t="shared" si="1"/>
        <v>58159</v>
      </c>
      <c r="C22" s="17">
        <f>INDEX('[1]School Facilities'!$J$18:$DK$52,MATCH($A22,'[1]School Facilities'!$C$18:$C$52,0),MATCH(C$5,'[1]School Facilities'!$J$16:$DK$16,0))</f>
        <v>46325</v>
      </c>
      <c r="D22" s="17">
        <f>INDEX('[1]School Facilities'!$J$18:$DK$52,MATCH($A22,'[1]School Facilities'!$C$18:$C$52,0),MATCH(D$5,'[1]School Facilities'!$J$16:$DK$16,0))</f>
        <v>11834</v>
      </c>
      <c r="E22" s="17">
        <f t="shared" si="2"/>
        <v>46359</v>
      </c>
      <c r="F22" s="17">
        <f>INDEX('[1]School Facilities'!$J$18:$DK$52,MATCH($A22,'[1]School Facilities'!$C$18:$C$52,0),MATCH(F$5,'[1]School Facilities'!$J$16:$DK$16,0))</f>
        <v>41224</v>
      </c>
      <c r="G22" s="17">
        <f>INDEX('[1]School Facilities'!$J$18:$DK$52,MATCH($A22,'[1]School Facilities'!$C$18:$C$52,0),MATCH(G$5,'[1]School Facilities'!$J$16:$DK$16,0))</f>
        <v>5135</v>
      </c>
      <c r="H22" s="14">
        <f t="shared" si="3"/>
        <v>0.7965233239911278</v>
      </c>
      <c r="I22" s="14">
        <f t="shared" si="4"/>
        <v>0.20347667600887223</v>
      </c>
      <c r="J22" s="14">
        <f t="shared" si="5"/>
        <v>0.79710792826561672</v>
      </c>
      <c r="K22" s="14">
        <f t="shared" si="6"/>
        <v>0.70881548857442533</v>
      </c>
      <c r="L22" s="14">
        <f t="shared" si="7"/>
        <v>8.8292439691191382E-2</v>
      </c>
      <c r="M22" s="14">
        <f t="shared" si="8"/>
        <v>0.88923402144135977</v>
      </c>
      <c r="N22" s="14">
        <f t="shared" si="9"/>
        <v>0.11076597855864018</v>
      </c>
    </row>
    <row r="23" spans="1:14" x14ac:dyDescent="0.2">
      <c r="A23" s="9" t="s">
        <v>18</v>
      </c>
      <c r="B23" s="17">
        <f t="shared" si="1"/>
        <v>12425</v>
      </c>
      <c r="C23" s="17">
        <f>INDEX('[1]School Facilities'!$J$18:$DK$52,MATCH($A23,'[1]School Facilities'!$C$18:$C$52,0),MATCH(C$5,'[1]School Facilities'!$J$16:$DK$16,0))</f>
        <v>5098</v>
      </c>
      <c r="D23" s="17">
        <f>INDEX('[1]School Facilities'!$J$18:$DK$52,MATCH($A23,'[1]School Facilities'!$C$18:$C$52,0),MATCH(D$5,'[1]School Facilities'!$J$16:$DK$16,0))</f>
        <v>7327</v>
      </c>
      <c r="E23" s="17">
        <f t="shared" si="2"/>
        <v>10624</v>
      </c>
      <c r="F23" s="17">
        <f>INDEX('[1]School Facilities'!$J$18:$DK$52,MATCH($A23,'[1]School Facilities'!$C$18:$C$52,0),MATCH(F$5,'[1]School Facilities'!$J$16:$DK$16,0))</f>
        <v>4336</v>
      </c>
      <c r="G23" s="17">
        <f>INDEX('[1]School Facilities'!$J$18:$DK$52,MATCH($A23,'[1]School Facilities'!$C$18:$C$52,0),MATCH(G$5,'[1]School Facilities'!$J$16:$DK$16,0))</f>
        <v>6288</v>
      </c>
      <c r="H23" s="14">
        <f t="shared" si="3"/>
        <v>0.41030181086519113</v>
      </c>
      <c r="I23" s="14">
        <f t="shared" si="4"/>
        <v>0.58969818913480887</v>
      </c>
      <c r="J23" s="14">
        <f t="shared" si="5"/>
        <v>0.85505030181086517</v>
      </c>
      <c r="K23" s="14">
        <f t="shared" si="6"/>
        <v>0.34897384305835011</v>
      </c>
      <c r="L23" s="14">
        <f t="shared" si="7"/>
        <v>0.50607645875251506</v>
      </c>
      <c r="M23" s="14">
        <f t="shared" si="8"/>
        <v>0.40813253012048195</v>
      </c>
      <c r="N23" s="14">
        <f t="shared" si="9"/>
        <v>0.5918674698795181</v>
      </c>
    </row>
    <row r="24" spans="1:14" x14ac:dyDescent="0.2">
      <c r="A24" s="9" t="s">
        <v>19</v>
      </c>
      <c r="B24" s="17">
        <f t="shared" si="1"/>
        <v>44</v>
      </c>
      <c r="C24" s="17">
        <f>INDEX('[1]School Facilities'!$J$18:$DK$52,MATCH($A24,'[1]School Facilities'!$C$18:$C$52,0),MATCH(C$5,'[1]School Facilities'!$J$16:$DK$16,0))</f>
        <v>44</v>
      </c>
      <c r="D24" s="17">
        <f>INDEX('[1]School Facilities'!$J$18:$DK$52,MATCH($A24,'[1]School Facilities'!$C$18:$C$52,0),MATCH(D$5,'[1]School Facilities'!$J$16:$DK$16,0))</f>
        <v>0</v>
      </c>
      <c r="E24" s="17">
        <f t="shared" si="2"/>
        <v>44</v>
      </c>
      <c r="F24" s="17">
        <f>INDEX('[1]School Facilities'!$J$18:$DK$52,MATCH($A24,'[1]School Facilities'!$C$18:$C$52,0),MATCH(F$5,'[1]School Facilities'!$J$16:$DK$16,0))</f>
        <v>44</v>
      </c>
      <c r="G24" s="17">
        <f>INDEX('[1]School Facilities'!$J$18:$DK$52,MATCH($A24,'[1]School Facilities'!$C$18:$C$52,0),MATCH(G$5,'[1]School Facilities'!$J$16:$DK$16,0))</f>
        <v>0</v>
      </c>
      <c r="H24" s="14">
        <f t="shared" si="3"/>
        <v>1</v>
      </c>
      <c r="I24" s="14">
        <f t="shared" si="4"/>
        <v>0</v>
      </c>
      <c r="J24" s="14">
        <f t="shared" si="5"/>
        <v>1</v>
      </c>
      <c r="K24" s="14">
        <f t="shared" si="6"/>
        <v>1</v>
      </c>
      <c r="L24" s="14">
        <f t="shared" si="7"/>
        <v>0</v>
      </c>
      <c r="M24" s="14">
        <f t="shared" si="8"/>
        <v>1</v>
      </c>
      <c r="N24" s="14">
        <f t="shared" si="9"/>
        <v>0</v>
      </c>
    </row>
    <row r="25" spans="1:14" x14ac:dyDescent="0.2">
      <c r="A25" s="9" t="s">
        <v>20</v>
      </c>
      <c r="B25" s="17">
        <f t="shared" si="1"/>
        <v>134965</v>
      </c>
      <c r="C25" s="17">
        <f>INDEX('[1]School Facilities'!$J$18:$DK$52,MATCH($A25,'[1]School Facilities'!$C$18:$C$52,0),MATCH(C$5,'[1]School Facilities'!$J$16:$DK$16,0))</f>
        <v>111510</v>
      </c>
      <c r="D25" s="17">
        <f>INDEX('[1]School Facilities'!$J$18:$DK$52,MATCH($A25,'[1]School Facilities'!$C$18:$C$52,0),MATCH(D$5,'[1]School Facilities'!$J$16:$DK$16,0))</f>
        <v>23455</v>
      </c>
      <c r="E25" s="17">
        <f t="shared" si="2"/>
        <v>117016</v>
      </c>
      <c r="F25" s="17">
        <f>INDEX('[1]School Facilities'!$J$18:$DK$52,MATCH($A25,'[1]School Facilities'!$C$18:$C$52,0),MATCH(F$5,'[1]School Facilities'!$J$16:$DK$16,0))</f>
        <v>104478</v>
      </c>
      <c r="G25" s="17">
        <f>INDEX('[1]School Facilities'!$J$18:$DK$52,MATCH($A25,'[1]School Facilities'!$C$18:$C$52,0),MATCH(G$5,'[1]School Facilities'!$J$16:$DK$16,0))</f>
        <v>12538</v>
      </c>
      <c r="H25" s="14">
        <f t="shared" si="3"/>
        <v>0.82621420368243614</v>
      </c>
      <c r="I25" s="14">
        <f t="shared" si="4"/>
        <v>0.1737857963175638</v>
      </c>
      <c r="J25" s="14">
        <f t="shared" si="5"/>
        <v>0.86700996554662324</v>
      </c>
      <c r="K25" s="14">
        <f t="shared" si="6"/>
        <v>0.7741118067647168</v>
      </c>
      <c r="L25" s="14">
        <f t="shared" si="7"/>
        <v>9.2898158781906423E-2</v>
      </c>
      <c r="M25" s="14">
        <f t="shared" si="8"/>
        <v>0.89285225952006564</v>
      </c>
      <c r="N25" s="14">
        <f t="shared" si="9"/>
        <v>0.10714774047993436</v>
      </c>
    </row>
    <row r="26" spans="1:14" x14ac:dyDescent="0.2">
      <c r="A26" s="9" t="s">
        <v>21</v>
      </c>
      <c r="B26" s="17">
        <f t="shared" si="1"/>
        <v>94124</v>
      </c>
      <c r="C26" s="17">
        <f>INDEX('[1]School Facilities'!$J$18:$DK$52,MATCH($A26,'[1]School Facilities'!$C$18:$C$52,0),MATCH(C$5,'[1]School Facilities'!$J$16:$DK$16,0))</f>
        <v>67573</v>
      </c>
      <c r="D26" s="17">
        <f>INDEX('[1]School Facilities'!$J$18:$DK$52,MATCH($A26,'[1]School Facilities'!$C$18:$C$52,0),MATCH(D$5,'[1]School Facilities'!$J$16:$DK$16,0))</f>
        <v>26551</v>
      </c>
      <c r="E26" s="17">
        <f t="shared" si="2"/>
        <v>75357</v>
      </c>
      <c r="F26" s="17">
        <f>INDEX('[1]School Facilities'!$J$18:$DK$52,MATCH($A26,'[1]School Facilities'!$C$18:$C$52,0),MATCH(F$5,'[1]School Facilities'!$J$16:$DK$16,0))</f>
        <v>61570</v>
      </c>
      <c r="G26" s="17">
        <f>INDEX('[1]School Facilities'!$J$18:$DK$52,MATCH($A26,'[1]School Facilities'!$C$18:$C$52,0),MATCH(G$5,'[1]School Facilities'!$J$16:$DK$16,0))</f>
        <v>13787</v>
      </c>
      <c r="H26" s="14">
        <f t="shared" si="3"/>
        <v>0.71791466576006124</v>
      </c>
      <c r="I26" s="14">
        <f t="shared" si="4"/>
        <v>0.28208533423993881</v>
      </c>
      <c r="J26" s="14">
        <f t="shared" si="5"/>
        <v>0.80061408354936037</v>
      </c>
      <c r="K26" s="14">
        <f t="shared" si="6"/>
        <v>0.65413709574603718</v>
      </c>
      <c r="L26" s="14">
        <f t="shared" si="7"/>
        <v>0.14647698780332327</v>
      </c>
      <c r="M26" s="14">
        <f t="shared" si="8"/>
        <v>0.81704420292739888</v>
      </c>
      <c r="N26" s="14">
        <f t="shared" si="9"/>
        <v>0.1829557970726011</v>
      </c>
    </row>
    <row r="27" spans="1:14" x14ac:dyDescent="0.2">
      <c r="A27" s="9" t="s">
        <v>22</v>
      </c>
      <c r="B27" s="17">
        <f t="shared" si="1"/>
        <v>3926</v>
      </c>
      <c r="C27" s="17">
        <f>INDEX('[1]School Facilities'!$J$18:$DK$52,MATCH($A27,'[1]School Facilities'!$C$18:$C$52,0),MATCH(C$5,'[1]School Facilities'!$J$16:$DK$16,0))</f>
        <v>2512</v>
      </c>
      <c r="D27" s="17">
        <f>INDEX('[1]School Facilities'!$J$18:$DK$52,MATCH($A27,'[1]School Facilities'!$C$18:$C$52,0),MATCH(D$5,'[1]School Facilities'!$J$16:$DK$16,0))</f>
        <v>1414</v>
      </c>
      <c r="E27" s="17">
        <f t="shared" si="2"/>
        <v>3267</v>
      </c>
      <c r="F27" s="17">
        <f>INDEX('[1]School Facilities'!$J$18:$DK$52,MATCH($A27,'[1]School Facilities'!$C$18:$C$52,0),MATCH(F$5,'[1]School Facilities'!$J$16:$DK$16,0))</f>
        <v>2175</v>
      </c>
      <c r="G27" s="17">
        <f>INDEX('[1]School Facilities'!$J$18:$DK$52,MATCH($A27,'[1]School Facilities'!$C$18:$C$52,0),MATCH(G$5,'[1]School Facilities'!$J$16:$DK$16,0))</f>
        <v>1092</v>
      </c>
      <c r="H27" s="14">
        <f t="shared" si="3"/>
        <v>0.63983698420784518</v>
      </c>
      <c r="I27" s="14">
        <f t="shared" si="4"/>
        <v>0.36016301579215487</v>
      </c>
      <c r="J27" s="14">
        <f t="shared" si="5"/>
        <v>0.83214467651553747</v>
      </c>
      <c r="K27" s="14">
        <f t="shared" si="6"/>
        <v>0.55399898115129909</v>
      </c>
      <c r="L27" s="14">
        <f t="shared" si="7"/>
        <v>0.27814569536423839</v>
      </c>
      <c r="M27" s="14">
        <f t="shared" si="8"/>
        <v>0.66574839302112032</v>
      </c>
      <c r="N27" s="14">
        <f t="shared" si="9"/>
        <v>0.33425160697887968</v>
      </c>
    </row>
    <row r="28" spans="1:14" x14ac:dyDescent="0.2">
      <c r="A28" s="9" t="s">
        <v>23</v>
      </c>
      <c r="B28" s="17">
        <f t="shared" si="1"/>
        <v>11749</v>
      </c>
      <c r="C28" s="17">
        <f>INDEX('[1]School Facilities'!$J$18:$DK$52,MATCH($A28,'[1]School Facilities'!$C$18:$C$52,0),MATCH(C$5,'[1]School Facilities'!$J$16:$DK$16,0))</f>
        <v>3692</v>
      </c>
      <c r="D28" s="17">
        <f>INDEX('[1]School Facilities'!$J$18:$DK$52,MATCH($A28,'[1]School Facilities'!$C$18:$C$52,0),MATCH(D$5,'[1]School Facilities'!$J$16:$DK$16,0))</f>
        <v>8057</v>
      </c>
      <c r="E28" s="17">
        <f t="shared" si="2"/>
        <v>11031</v>
      </c>
      <c r="F28" s="17">
        <f>INDEX('[1]School Facilities'!$J$18:$DK$52,MATCH($A28,'[1]School Facilities'!$C$18:$C$52,0),MATCH(F$5,'[1]School Facilities'!$J$16:$DK$16,0))</f>
        <v>3501</v>
      </c>
      <c r="G28" s="17">
        <f>INDEX('[1]School Facilities'!$J$18:$DK$52,MATCH($A28,'[1]School Facilities'!$C$18:$C$52,0),MATCH(G$5,'[1]School Facilities'!$J$16:$DK$16,0))</f>
        <v>7530</v>
      </c>
      <c r="H28" s="14">
        <f t="shared" si="3"/>
        <v>0.31423950974551024</v>
      </c>
      <c r="I28" s="14">
        <f t="shared" si="4"/>
        <v>0.68576049025448971</v>
      </c>
      <c r="J28" s="14">
        <f t="shared" si="5"/>
        <v>0.93888841603540729</v>
      </c>
      <c r="K28" s="14">
        <f t="shared" si="6"/>
        <v>0.29798280704740832</v>
      </c>
      <c r="L28" s="14">
        <f t="shared" si="7"/>
        <v>0.64090560898799898</v>
      </c>
      <c r="M28" s="14">
        <f t="shared" si="8"/>
        <v>0.31737829752515639</v>
      </c>
      <c r="N28" s="14">
        <f t="shared" si="9"/>
        <v>0.68262170247484366</v>
      </c>
    </row>
    <row r="29" spans="1:14" x14ac:dyDescent="0.2">
      <c r="A29" s="9" t="s">
        <v>24</v>
      </c>
      <c r="B29" s="17">
        <f t="shared" si="1"/>
        <v>2917</v>
      </c>
      <c r="C29" s="17">
        <f>INDEX('[1]School Facilities'!$J$18:$DK$52,MATCH($A29,'[1]School Facilities'!$C$18:$C$52,0),MATCH(C$5,'[1]School Facilities'!$J$16:$DK$16,0))</f>
        <v>2431</v>
      </c>
      <c r="D29" s="17">
        <f>INDEX('[1]School Facilities'!$J$18:$DK$52,MATCH($A29,'[1]School Facilities'!$C$18:$C$52,0),MATCH(D$5,'[1]School Facilities'!$J$16:$DK$16,0))</f>
        <v>486</v>
      </c>
      <c r="E29" s="17">
        <f t="shared" si="2"/>
        <v>2054</v>
      </c>
      <c r="F29" s="17">
        <f>INDEX('[1]School Facilities'!$J$18:$DK$52,MATCH($A29,'[1]School Facilities'!$C$18:$C$52,0),MATCH(F$5,'[1]School Facilities'!$J$16:$DK$16,0))</f>
        <v>1846</v>
      </c>
      <c r="G29" s="17">
        <f>INDEX('[1]School Facilities'!$J$18:$DK$52,MATCH($A29,'[1]School Facilities'!$C$18:$C$52,0),MATCH(G$5,'[1]School Facilities'!$J$16:$DK$16,0))</f>
        <v>208</v>
      </c>
      <c r="H29" s="14">
        <f t="shared" si="3"/>
        <v>0.83339046966061026</v>
      </c>
      <c r="I29" s="14">
        <f t="shared" si="4"/>
        <v>0.16660953033938977</v>
      </c>
      <c r="J29" s="14">
        <f t="shared" si="5"/>
        <v>0.70414809736030171</v>
      </c>
      <c r="K29" s="14">
        <f t="shared" si="6"/>
        <v>0.63284196091875211</v>
      </c>
      <c r="L29" s="14">
        <f t="shared" si="7"/>
        <v>7.1306136441549539E-2</v>
      </c>
      <c r="M29" s="14">
        <f t="shared" si="8"/>
        <v>0.89873417721518989</v>
      </c>
      <c r="N29" s="14">
        <f t="shared" si="9"/>
        <v>0.10126582278481013</v>
      </c>
    </row>
    <row r="30" spans="1:14" x14ac:dyDescent="0.2">
      <c r="A30" s="9" t="s">
        <v>25</v>
      </c>
      <c r="B30" s="17">
        <f t="shared" si="1"/>
        <v>2707</v>
      </c>
      <c r="C30" s="17">
        <f>INDEX('[1]School Facilities'!$J$18:$DK$52,MATCH($A30,'[1]School Facilities'!$C$18:$C$52,0),MATCH(C$5,'[1]School Facilities'!$J$16:$DK$16,0))</f>
        <v>2005</v>
      </c>
      <c r="D30" s="17">
        <f>INDEX('[1]School Facilities'!$J$18:$DK$52,MATCH($A30,'[1]School Facilities'!$C$18:$C$52,0),MATCH(D$5,'[1]School Facilities'!$J$16:$DK$16,0))</f>
        <v>702</v>
      </c>
      <c r="E30" s="17">
        <f t="shared" si="2"/>
        <v>2299</v>
      </c>
      <c r="F30" s="17">
        <f>INDEX('[1]School Facilities'!$J$18:$DK$52,MATCH($A30,'[1]School Facilities'!$C$18:$C$52,0),MATCH(F$5,'[1]School Facilities'!$J$16:$DK$16,0))</f>
        <v>1843</v>
      </c>
      <c r="G30" s="17">
        <f>INDEX('[1]School Facilities'!$J$18:$DK$52,MATCH($A30,'[1]School Facilities'!$C$18:$C$52,0),MATCH(G$5,'[1]School Facilities'!$J$16:$DK$16,0))</f>
        <v>456</v>
      </c>
      <c r="H30" s="14">
        <f t="shared" si="3"/>
        <v>0.74067233099371999</v>
      </c>
      <c r="I30" s="14">
        <f t="shared" si="4"/>
        <v>0.25932766900628001</v>
      </c>
      <c r="J30" s="14">
        <f t="shared" si="5"/>
        <v>0.84927964536387146</v>
      </c>
      <c r="K30" s="14">
        <f t="shared" si="6"/>
        <v>0.68082748429996309</v>
      </c>
      <c r="L30" s="14">
        <f t="shared" si="7"/>
        <v>0.1684521610639084</v>
      </c>
      <c r="M30" s="14">
        <f t="shared" si="8"/>
        <v>0.80165289256198347</v>
      </c>
      <c r="N30" s="14">
        <f t="shared" si="9"/>
        <v>0.19834710743801653</v>
      </c>
    </row>
    <row r="31" spans="1:14" x14ac:dyDescent="0.2">
      <c r="A31" s="9" t="s">
        <v>26</v>
      </c>
      <c r="B31" s="17">
        <f t="shared" si="1"/>
        <v>56773</v>
      </c>
      <c r="C31" s="17">
        <f>INDEX('[1]School Facilities'!$J$18:$DK$52,MATCH($A31,'[1]School Facilities'!$C$18:$C$52,0),MATCH(C$5,'[1]School Facilities'!$J$16:$DK$16,0))</f>
        <v>53041</v>
      </c>
      <c r="D31" s="17">
        <f>INDEX('[1]School Facilities'!$J$18:$DK$52,MATCH($A31,'[1]School Facilities'!$C$18:$C$52,0),MATCH(D$5,'[1]School Facilities'!$J$16:$DK$16,0))</f>
        <v>3732</v>
      </c>
      <c r="E31" s="17">
        <f t="shared" si="2"/>
        <v>53042</v>
      </c>
      <c r="F31" s="17">
        <f>INDEX('[1]School Facilities'!$J$18:$DK$52,MATCH($A31,'[1]School Facilities'!$C$18:$C$52,0),MATCH(F$5,'[1]School Facilities'!$J$16:$DK$16,0))</f>
        <v>50047</v>
      </c>
      <c r="G31" s="17">
        <f>INDEX('[1]School Facilities'!$J$18:$DK$52,MATCH($A31,'[1]School Facilities'!$C$18:$C$52,0),MATCH(G$5,'[1]School Facilities'!$J$16:$DK$16,0))</f>
        <v>2995</v>
      </c>
      <c r="H31" s="14">
        <f t="shared" si="3"/>
        <v>0.93426452715199126</v>
      </c>
      <c r="I31" s="14">
        <f t="shared" si="4"/>
        <v>6.5735472848008736E-2</v>
      </c>
      <c r="J31" s="14">
        <f t="shared" si="5"/>
        <v>0.93428214115864938</v>
      </c>
      <c r="K31" s="14">
        <f t="shared" si="6"/>
        <v>0.88152819121765624</v>
      </c>
      <c r="L31" s="14">
        <f t="shared" si="7"/>
        <v>5.2753949940993076E-2</v>
      </c>
      <c r="M31" s="14">
        <f t="shared" si="8"/>
        <v>0.94353531163983262</v>
      </c>
      <c r="N31" s="14">
        <f t="shared" si="9"/>
        <v>5.6464688360167416E-2</v>
      </c>
    </row>
    <row r="32" spans="1:14" x14ac:dyDescent="0.2">
      <c r="A32" s="9" t="s">
        <v>27</v>
      </c>
      <c r="B32" s="17">
        <f t="shared" si="1"/>
        <v>692</v>
      </c>
      <c r="C32" s="17">
        <f>INDEX('[1]School Facilities'!$J$18:$DK$52,MATCH($A32,'[1]School Facilities'!$C$18:$C$52,0),MATCH(C$5,'[1]School Facilities'!$J$16:$DK$16,0))</f>
        <v>434</v>
      </c>
      <c r="D32" s="17">
        <f>INDEX('[1]School Facilities'!$J$18:$DK$52,MATCH($A32,'[1]School Facilities'!$C$18:$C$52,0),MATCH(D$5,'[1]School Facilities'!$J$16:$DK$16,0))</f>
        <v>258</v>
      </c>
      <c r="E32" s="17">
        <f t="shared" si="2"/>
        <v>370</v>
      </c>
      <c r="F32" s="17">
        <f>INDEX('[1]School Facilities'!$J$18:$DK$52,MATCH($A32,'[1]School Facilities'!$C$18:$C$52,0),MATCH(F$5,'[1]School Facilities'!$J$16:$DK$16,0))</f>
        <v>247</v>
      </c>
      <c r="G32" s="17">
        <f>INDEX('[1]School Facilities'!$J$18:$DK$52,MATCH($A32,'[1]School Facilities'!$C$18:$C$52,0),MATCH(G$5,'[1]School Facilities'!$J$16:$DK$16,0))</f>
        <v>123</v>
      </c>
      <c r="H32" s="14">
        <f t="shared" si="3"/>
        <v>0.62716763005780352</v>
      </c>
      <c r="I32" s="14">
        <f t="shared" si="4"/>
        <v>0.37283236994219654</v>
      </c>
      <c r="J32" s="14">
        <f t="shared" si="5"/>
        <v>0.53468208092485547</v>
      </c>
      <c r="K32" s="14">
        <f t="shared" si="6"/>
        <v>0.35693641618497107</v>
      </c>
      <c r="L32" s="14">
        <f t="shared" si="7"/>
        <v>0.1777456647398844</v>
      </c>
      <c r="M32" s="14">
        <f t="shared" si="8"/>
        <v>0.66756756756756752</v>
      </c>
      <c r="N32" s="14">
        <f t="shared" si="9"/>
        <v>0.33243243243243242</v>
      </c>
    </row>
    <row r="33" spans="1:14" x14ac:dyDescent="0.2">
      <c r="A33" s="9" t="s">
        <v>28</v>
      </c>
      <c r="B33" s="17">
        <f t="shared" si="1"/>
        <v>23272</v>
      </c>
      <c r="C33" s="17">
        <f>INDEX('[1]School Facilities'!$J$18:$DK$52,MATCH($A33,'[1]School Facilities'!$C$18:$C$52,0),MATCH(C$5,'[1]School Facilities'!$J$16:$DK$16,0))</f>
        <v>19969</v>
      </c>
      <c r="D33" s="17">
        <f>INDEX('[1]School Facilities'!$J$18:$DK$52,MATCH($A33,'[1]School Facilities'!$C$18:$C$52,0),MATCH(D$5,'[1]School Facilities'!$J$16:$DK$16,0))</f>
        <v>3303</v>
      </c>
      <c r="E33" s="17">
        <f t="shared" si="2"/>
        <v>19849</v>
      </c>
      <c r="F33" s="17">
        <f>INDEX('[1]School Facilities'!$J$18:$DK$52,MATCH($A33,'[1]School Facilities'!$C$18:$C$52,0),MATCH(F$5,'[1]School Facilities'!$J$16:$DK$16,0))</f>
        <v>18144</v>
      </c>
      <c r="G33" s="17">
        <f>INDEX('[1]School Facilities'!$J$18:$DK$52,MATCH($A33,'[1]School Facilities'!$C$18:$C$52,0),MATCH(G$5,'[1]School Facilities'!$J$16:$DK$16,0))</f>
        <v>1705</v>
      </c>
      <c r="H33" s="14">
        <f t="shared" si="3"/>
        <v>0.85806978343073226</v>
      </c>
      <c r="I33" s="14">
        <f t="shared" si="4"/>
        <v>0.1419302165692678</v>
      </c>
      <c r="J33" s="14">
        <f t="shared" si="5"/>
        <v>0.85291337229288411</v>
      </c>
      <c r="K33" s="14">
        <f t="shared" si="6"/>
        <v>0.7796493640426263</v>
      </c>
      <c r="L33" s="14">
        <f t="shared" si="7"/>
        <v>7.326400825025782E-2</v>
      </c>
      <c r="M33" s="14">
        <f t="shared" si="8"/>
        <v>0.91410146606881959</v>
      </c>
      <c r="N33" s="14">
        <f t="shared" si="9"/>
        <v>8.589853393118041E-2</v>
      </c>
    </row>
    <row r="34" spans="1:14" x14ac:dyDescent="0.2">
      <c r="A34" s="9" t="s">
        <v>29</v>
      </c>
      <c r="B34" s="17">
        <f t="shared" si="1"/>
        <v>105773</v>
      </c>
      <c r="C34" s="17">
        <f>INDEX('[1]School Facilities'!$J$18:$DK$52,MATCH($A34,'[1]School Facilities'!$C$18:$C$52,0),MATCH(C$5,'[1]School Facilities'!$J$16:$DK$16,0))</f>
        <v>81006</v>
      </c>
      <c r="D34" s="17">
        <f>INDEX('[1]School Facilities'!$J$18:$DK$52,MATCH($A34,'[1]School Facilities'!$C$18:$C$52,0),MATCH(D$5,'[1]School Facilities'!$J$16:$DK$16,0))</f>
        <v>24767</v>
      </c>
      <c r="E34" s="17">
        <f t="shared" si="2"/>
        <v>91539</v>
      </c>
      <c r="F34" s="17">
        <f>INDEX('[1]School Facilities'!$J$18:$DK$52,MATCH($A34,'[1]School Facilities'!$C$18:$C$52,0),MATCH(F$5,'[1]School Facilities'!$J$16:$DK$16,0))</f>
        <v>75346</v>
      </c>
      <c r="G34" s="17">
        <f>INDEX('[1]School Facilities'!$J$18:$DK$52,MATCH($A34,'[1]School Facilities'!$C$18:$C$52,0),MATCH(G$5,'[1]School Facilities'!$J$16:$DK$16,0))</f>
        <v>16193</v>
      </c>
      <c r="H34" s="14">
        <f t="shared" si="3"/>
        <v>0.76584761706673721</v>
      </c>
      <c r="I34" s="14">
        <f t="shared" si="4"/>
        <v>0.23415238293326274</v>
      </c>
      <c r="J34" s="14">
        <f t="shared" si="5"/>
        <v>0.86542879562837394</v>
      </c>
      <c r="K34" s="14">
        <f t="shared" si="6"/>
        <v>0.71233679672506212</v>
      </c>
      <c r="L34" s="14">
        <f t="shared" si="7"/>
        <v>0.15309199890331182</v>
      </c>
      <c r="M34" s="14">
        <f t="shared" si="8"/>
        <v>0.8231027212444969</v>
      </c>
      <c r="N34" s="14">
        <f t="shared" si="9"/>
        <v>0.17689727875550312</v>
      </c>
    </row>
    <row r="35" spans="1:14" x14ac:dyDescent="0.2">
      <c r="A35" s="9" t="s">
        <v>30</v>
      </c>
      <c r="B35" s="17">
        <f t="shared" si="1"/>
        <v>1180</v>
      </c>
      <c r="C35" s="17">
        <f>INDEX('[1]School Facilities'!$J$18:$DK$52,MATCH($A35,'[1]School Facilities'!$C$18:$C$52,0),MATCH(C$5,'[1]School Facilities'!$J$16:$DK$16,0))</f>
        <v>892</v>
      </c>
      <c r="D35" s="17">
        <f>INDEX('[1]School Facilities'!$J$18:$DK$52,MATCH($A35,'[1]School Facilities'!$C$18:$C$52,0),MATCH(D$5,'[1]School Facilities'!$J$16:$DK$16,0))</f>
        <v>288</v>
      </c>
      <c r="E35" s="17">
        <f t="shared" si="2"/>
        <v>1129</v>
      </c>
      <c r="F35" s="17">
        <f>INDEX('[1]School Facilities'!$J$18:$DK$52,MATCH($A35,'[1]School Facilities'!$C$18:$C$52,0),MATCH(F$5,'[1]School Facilities'!$J$16:$DK$16,0))</f>
        <v>873</v>
      </c>
      <c r="G35" s="17">
        <f>INDEX('[1]School Facilities'!$J$18:$DK$52,MATCH($A35,'[1]School Facilities'!$C$18:$C$52,0),MATCH(G$5,'[1]School Facilities'!$J$16:$DK$16,0))</f>
        <v>256</v>
      </c>
      <c r="H35" s="14">
        <f t="shared" si="3"/>
        <v>0.75593220338983047</v>
      </c>
      <c r="I35" s="14">
        <f t="shared" si="4"/>
        <v>0.2440677966101695</v>
      </c>
      <c r="J35" s="14">
        <f t="shared" si="5"/>
        <v>0.95677966101694911</v>
      </c>
      <c r="K35" s="14">
        <f t="shared" si="6"/>
        <v>0.73983050847457632</v>
      </c>
      <c r="L35" s="14">
        <f t="shared" si="7"/>
        <v>0.21694915254237288</v>
      </c>
      <c r="M35" s="14">
        <f t="shared" si="8"/>
        <v>0.77325066430469447</v>
      </c>
      <c r="N35" s="14">
        <f t="shared" si="9"/>
        <v>0.22674933569530559</v>
      </c>
    </row>
    <row r="36" spans="1:14" x14ac:dyDescent="0.2">
      <c r="A36" s="9" t="s">
        <v>31</v>
      </c>
      <c r="B36" s="17">
        <f t="shared" si="1"/>
        <v>54428</v>
      </c>
      <c r="C36" s="17">
        <f>INDEX('[1]School Facilities'!$J$18:$DK$52,MATCH($A36,'[1]School Facilities'!$C$18:$C$52,0),MATCH(C$5,'[1]School Facilities'!$J$16:$DK$16,0))</f>
        <v>35616</v>
      </c>
      <c r="D36" s="17">
        <f>INDEX('[1]School Facilities'!$J$18:$DK$52,MATCH($A36,'[1]School Facilities'!$C$18:$C$52,0),MATCH(D$5,'[1]School Facilities'!$J$16:$DK$16,0))</f>
        <v>18812</v>
      </c>
      <c r="E36" s="17">
        <f t="shared" si="2"/>
        <v>41947</v>
      </c>
      <c r="F36" s="17">
        <f>INDEX('[1]School Facilities'!$J$18:$DK$52,MATCH($A36,'[1]School Facilities'!$C$18:$C$52,0),MATCH(F$5,'[1]School Facilities'!$J$16:$DK$16,0))</f>
        <v>31400</v>
      </c>
      <c r="G36" s="17">
        <f>INDEX('[1]School Facilities'!$J$18:$DK$52,MATCH($A36,'[1]School Facilities'!$C$18:$C$52,0),MATCH(G$5,'[1]School Facilities'!$J$16:$DK$16,0))</f>
        <v>10547</v>
      </c>
      <c r="H36" s="14">
        <f t="shared" si="3"/>
        <v>0.65436907474094219</v>
      </c>
      <c r="I36" s="14">
        <f t="shared" si="4"/>
        <v>0.34563092525905786</v>
      </c>
      <c r="J36" s="14">
        <f t="shared" si="5"/>
        <v>0.77068788123759835</v>
      </c>
      <c r="K36" s="14">
        <f t="shared" si="6"/>
        <v>0.57690894392592051</v>
      </c>
      <c r="L36" s="14">
        <f t="shared" si="7"/>
        <v>0.19377893731167781</v>
      </c>
      <c r="M36" s="14">
        <f t="shared" si="8"/>
        <v>0.74856366367082272</v>
      </c>
      <c r="N36" s="14">
        <f t="shared" si="9"/>
        <v>0.25143633632917728</v>
      </c>
    </row>
    <row r="37" spans="1:14" x14ac:dyDescent="0.2">
      <c r="A37" s="9" t="s">
        <v>32</v>
      </c>
      <c r="B37" s="17"/>
      <c r="C37" s="17"/>
      <c r="D37" s="17"/>
      <c r="E37" s="17"/>
      <c r="F37" s="17"/>
      <c r="G37" s="17"/>
      <c r="H37" s="14"/>
      <c r="I37" s="14"/>
      <c r="J37" s="14"/>
      <c r="K37" s="14"/>
      <c r="L37" s="14"/>
      <c r="M37" s="14"/>
      <c r="N37" s="14"/>
    </row>
    <row r="38" spans="1:14" x14ac:dyDescent="0.2">
      <c r="A38" s="9" t="s">
        <v>33</v>
      </c>
      <c r="B38" s="17">
        <f t="shared" si="1"/>
        <v>4303</v>
      </c>
      <c r="C38" s="17">
        <f>INDEX('[1]School Facilities'!$J$18:$DK$52,MATCH($A38,'[1]School Facilities'!$C$18:$C$52,0),MATCH(C$5,'[1]School Facilities'!$J$16:$DK$16,0))</f>
        <v>4143</v>
      </c>
      <c r="D38" s="17">
        <f>INDEX('[1]School Facilities'!$J$18:$DK$52,MATCH($A38,'[1]School Facilities'!$C$18:$C$52,0),MATCH(D$5,'[1]School Facilities'!$J$16:$DK$16,0))</f>
        <v>160</v>
      </c>
      <c r="E38" s="17">
        <f t="shared" si="2"/>
        <v>4021</v>
      </c>
      <c r="F38" s="17">
        <f>INDEX('[1]School Facilities'!$J$18:$DK$52,MATCH($A38,'[1]School Facilities'!$C$18:$C$52,0),MATCH(F$5,'[1]School Facilities'!$J$16:$DK$16,0))</f>
        <v>3925</v>
      </c>
      <c r="G38" s="17">
        <f>INDEX('[1]School Facilities'!$J$18:$DK$52,MATCH($A38,'[1]School Facilities'!$C$18:$C$52,0),MATCH(G$5,'[1]School Facilities'!$J$16:$DK$16,0))</f>
        <v>96</v>
      </c>
      <c r="H38" s="14">
        <f t="shared" si="3"/>
        <v>0.9628166395537997</v>
      </c>
      <c r="I38" s="14">
        <f t="shared" si="4"/>
        <v>3.7183360446200325E-2</v>
      </c>
      <c r="J38" s="14">
        <f t="shared" si="5"/>
        <v>0.93446432721357198</v>
      </c>
      <c r="K38" s="14">
        <f t="shared" si="6"/>
        <v>0.91215431094585175</v>
      </c>
      <c r="L38" s="14">
        <f t="shared" si="7"/>
        <v>2.2310016267720195E-2</v>
      </c>
      <c r="M38" s="14">
        <f t="shared" si="8"/>
        <v>0.97612534195473766</v>
      </c>
      <c r="N38" s="14">
        <f t="shared" si="9"/>
        <v>2.3874658045262374E-2</v>
      </c>
    </row>
    <row r="39" spans="1:14" x14ac:dyDescent="0.2">
      <c r="A39" s="9" t="s">
        <v>34</v>
      </c>
      <c r="B39" s="17">
        <f t="shared" si="1"/>
        <v>195089</v>
      </c>
      <c r="C39" s="17">
        <f>INDEX('[1]School Facilities'!$J$18:$DK$52,MATCH($A39,'[1]School Facilities'!$C$18:$C$52,0),MATCH(C$5,'[1]School Facilities'!$J$16:$DK$16,0))</f>
        <v>147070</v>
      </c>
      <c r="D39" s="17">
        <f>INDEX('[1]School Facilities'!$J$18:$DK$52,MATCH($A39,'[1]School Facilities'!$C$18:$C$52,0),MATCH(D$5,'[1]School Facilities'!$J$16:$DK$16,0))</f>
        <v>48019</v>
      </c>
      <c r="E39" s="17">
        <f t="shared" si="2"/>
        <v>176686</v>
      </c>
      <c r="F39" s="17">
        <f>INDEX('[1]School Facilities'!$J$18:$DK$52,MATCH($A39,'[1]School Facilities'!$C$18:$C$52,0),MATCH(F$5,'[1]School Facilities'!$J$16:$DK$16,0))</f>
        <v>140458</v>
      </c>
      <c r="G39" s="17">
        <f>INDEX('[1]School Facilities'!$J$18:$DK$52,MATCH($A39,'[1]School Facilities'!$C$18:$C$52,0),MATCH(G$5,'[1]School Facilities'!$J$16:$DK$16,0))</f>
        <v>36228</v>
      </c>
      <c r="H39" s="14">
        <f t="shared" si="3"/>
        <v>0.75386105828621808</v>
      </c>
      <c r="I39" s="14">
        <f t="shared" si="4"/>
        <v>0.24613894171378192</v>
      </c>
      <c r="J39" s="14">
        <f t="shared" si="5"/>
        <v>0.90566869480083445</v>
      </c>
      <c r="K39" s="14">
        <f t="shared" si="6"/>
        <v>0.71996883473696616</v>
      </c>
      <c r="L39" s="14">
        <f t="shared" si="7"/>
        <v>0.18569986006386829</v>
      </c>
      <c r="M39" s="14">
        <f t="shared" si="8"/>
        <v>0.79495828758362297</v>
      </c>
      <c r="N39" s="14">
        <f t="shared" si="9"/>
        <v>0.20504171241637709</v>
      </c>
    </row>
    <row r="40" spans="1:14" x14ac:dyDescent="0.2">
      <c r="A40" s="9" t="s">
        <v>35</v>
      </c>
      <c r="B40" s="17">
        <f t="shared" si="1"/>
        <v>22127</v>
      </c>
      <c r="C40" s="17">
        <f>INDEX('[1]School Facilities'!$J$18:$DK$52,MATCH($A40,'[1]School Facilities'!$C$18:$C$52,0),MATCH(C$5,'[1]School Facilities'!$J$16:$DK$16,0))</f>
        <v>17327</v>
      </c>
      <c r="D40" s="17">
        <f>INDEX('[1]School Facilities'!$J$18:$DK$52,MATCH($A40,'[1]School Facilities'!$C$18:$C$52,0),MATCH(D$5,'[1]School Facilities'!$J$16:$DK$16,0))</f>
        <v>4800</v>
      </c>
      <c r="E40" s="17">
        <f t="shared" si="2"/>
        <v>20309</v>
      </c>
      <c r="F40" s="17">
        <f>INDEX('[1]School Facilities'!$J$18:$DK$52,MATCH($A40,'[1]School Facilities'!$C$18:$C$52,0),MATCH(F$5,'[1]School Facilities'!$J$16:$DK$16,0))</f>
        <v>16725</v>
      </c>
      <c r="G40" s="17">
        <f>INDEX('[1]School Facilities'!$J$18:$DK$52,MATCH($A40,'[1]School Facilities'!$C$18:$C$52,0),MATCH(G$5,'[1]School Facilities'!$J$16:$DK$16,0))</f>
        <v>3584</v>
      </c>
      <c r="H40" s="14">
        <f t="shared" si="3"/>
        <v>0.78307045690785015</v>
      </c>
      <c r="I40" s="14">
        <f t="shared" si="4"/>
        <v>0.21692954309214987</v>
      </c>
      <c r="J40" s="14">
        <f t="shared" si="5"/>
        <v>0.91783793555384829</v>
      </c>
      <c r="K40" s="14">
        <f t="shared" si="6"/>
        <v>0.75586387671170963</v>
      </c>
      <c r="L40" s="14">
        <f t="shared" si="7"/>
        <v>0.16197405884213856</v>
      </c>
      <c r="M40" s="14">
        <f t="shared" si="8"/>
        <v>0.82352651533802745</v>
      </c>
      <c r="N40" s="14">
        <f t="shared" si="9"/>
        <v>0.17647348466197252</v>
      </c>
    </row>
    <row r="41" spans="1:14" x14ac:dyDescent="0.2">
      <c r="A41" s="9" t="s">
        <v>36</v>
      </c>
      <c r="B41" s="17">
        <f t="shared" si="1"/>
        <v>88556</v>
      </c>
      <c r="C41" s="17">
        <f>INDEX('[1]School Facilities'!$J$18:$DK$52,MATCH($A41,'[1]School Facilities'!$C$18:$C$52,0),MATCH(C$5,'[1]School Facilities'!$J$16:$DK$16,0))</f>
        <v>77194</v>
      </c>
      <c r="D41" s="17">
        <f>INDEX('[1]School Facilities'!$J$18:$DK$52,MATCH($A41,'[1]School Facilities'!$C$18:$C$52,0),MATCH(D$5,'[1]School Facilities'!$J$16:$DK$16,0))</f>
        <v>11362</v>
      </c>
      <c r="E41" s="17">
        <f t="shared" si="2"/>
        <v>76928</v>
      </c>
      <c r="F41" s="17">
        <f>INDEX('[1]School Facilities'!$J$18:$DK$52,MATCH($A41,'[1]School Facilities'!$C$18:$C$52,0),MATCH(F$5,'[1]School Facilities'!$J$16:$DK$16,0))</f>
        <v>68217</v>
      </c>
      <c r="G41" s="17">
        <f>INDEX('[1]School Facilities'!$J$18:$DK$52,MATCH($A41,'[1]School Facilities'!$C$18:$C$52,0),MATCH(G$5,'[1]School Facilities'!$J$16:$DK$16,0))</f>
        <v>8711</v>
      </c>
      <c r="H41" s="14">
        <f t="shared" si="3"/>
        <v>0.87169700528479155</v>
      </c>
      <c r="I41" s="14">
        <f t="shared" si="4"/>
        <v>0.12830299471520845</v>
      </c>
      <c r="J41" s="14">
        <f t="shared" si="5"/>
        <v>0.86869325624463611</v>
      </c>
      <c r="K41" s="14">
        <f t="shared" si="6"/>
        <v>0.77032612132435974</v>
      </c>
      <c r="L41" s="14">
        <f t="shared" si="7"/>
        <v>9.8367134920276433E-2</v>
      </c>
      <c r="M41" s="14">
        <f t="shared" si="8"/>
        <v>0.88676424708818635</v>
      </c>
      <c r="N41" s="14">
        <f t="shared" si="9"/>
        <v>0.11323575291181365</v>
      </c>
    </row>
    <row r="42" spans="1:14" x14ac:dyDescent="0.2">
      <c r="A42" s="15" t="s">
        <v>37</v>
      </c>
      <c r="B42" s="18">
        <f>SUM(B6:B41)</f>
        <v>1303812</v>
      </c>
      <c r="C42" s="18">
        <f t="shared" ref="C42:G42" si="10">SUM(C6:C41)</f>
        <v>1049634</v>
      </c>
      <c r="D42" s="18">
        <f t="shared" si="10"/>
        <v>254178</v>
      </c>
      <c r="E42" s="18">
        <f t="shared" si="10"/>
        <v>1136019</v>
      </c>
      <c r="F42" s="18">
        <f t="shared" si="10"/>
        <v>972744</v>
      </c>
      <c r="G42" s="18">
        <f t="shared" si="10"/>
        <v>163275</v>
      </c>
      <c r="H42" s="16">
        <f t="shared" si="3"/>
        <v>0.80505011458707232</v>
      </c>
      <c r="I42" s="16">
        <f t="shared" si="4"/>
        <v>0.19494988541292763</v>
      </c>
      <c r="J42" s="16">
        <f t="shared" si="5"/>
        <v>0.87130583243596471</v>
      </c>
      <c r="K42" s="16">
        <f t="shared" si="6"/>
        <v>0.74607688838574882</v>
      </c>
      <c r="L42" s="16">
        <f t="shared" si="7"/>
        <v>0.12522894405021584</v>
      </c>
      <c r="M42" s="16">
        <f t="shared" si="8"/>
        <v>0.85627441090333878</v>
      </c>
      <c r="N42" s="16">
        <f t="shared" si="9"/>
        <v>0.14372558909666125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75" workbookViewId="0">
      <selection activeCell="A2" sqref="A1:XFD1048576"/>
    </sheetView>
  </sheetViews>
  <sheetFormatPr baseColWidth="10" defaultRowHeight="15" x14ac:dyDescent="0.2"/>
  <cols>
    <col min="1" max="1" width="18.83203125" style="22" bestFit="1" customWidth="1"/>
    <col min="2" max="2" width="14.1640625" style="22" bestFit="1" customWidth="1"/>
    <col min="3" max="3" width="12" style="22" bestFit="1" customWidth="1"/>
    <col min="4" max="4" width="13.33203125" style="22" bestFit="1" customWidth="1"/>
    <col min="5" max="5" width="14.1640625" style="22" bestFit="1" customWidth="1"/>
    <col min="6" max="6" width="13" style="22" bestFit="1" customWidth="1"/>
    <col min="7" max="7" width="13.5" style="22" bestFit="1" customWidth="1"/>
    <col min="8" max="8" width="11.5" style="22" bestFit="1" customWidth="1"/>
    <col min="9" max="9" width="13.33203125" style="22" bestFit="1" customWidth="1"/>
    <col min="10" max="10" width="14.1640625" style="22" bestFit="1" customWidth="1"/>
    <col min="11" max="11" width="13" style="22" bestFit="1" customWidth="1"/>
    <col min="12" max="12" width="13.5" style="22" bestFit="1" customWidth="1"/>
    <col min="13" max="13" width="13" style="22" bestFit="1" customWidth="1"/>
    <col min="14" max="14" width="13.5" style="22" bestFit="1" customWidth="1"/>
    <col min="15" max="16384" width="10.83203125" style="22"/>
  </cols>
  <sheetData>
    <row r="1" spans="1:16" x14ac:dyDescent="0.2">
      <c r="A1" s="22" t="s">
        <v>82</v>
      </c>
    </row>
    <row r="5" spans="1:16" ht="30" x14ac:dyDescent="0.2">
      <c r="B5" s="10" t="s">
        <v>55</v>
      </c>
      <c r="C5" s="11"/>
      <c r="D5" s="11"/>
      <c r="E5" s="10" t="s">
        <v>56</v>
      </c>
      <c r="F5" s="23"/>
      <c r="G5" s="11"/>
      <c r="H5" s="10" t="s">
        <v>57</v>
      </c>
      <c r="I5" s="23"/>
      <c r="J5" s="10" t="s">
        <v>58</v>
      </c>
      <c r="K5" s="11"/>
      <c r="L5" s="23"/>
      <c r="M5" s="10" t="s">
        <v>59</v>
      </c>
      <c r="N5" s="11"/>
      <c r="P5" s="24"/>
    </row>
    <row r="6" spans="1:16" ht="45" x14ac:dyDescent="0.2">
      <c r="A6" s="31"/>
      <c r="B6" s="20" t="s">
        <v>49</v>
      </c>
      <c r="C6" s="20" t="s">
        <v>50</v>
      </c>
      <c r="D6" s="20" t="s">
        <v>51</v>
      </c>
      <c r="E6" s="20" t="s">
        <v>52</v>
      </c>
      <c r="F6" s="20" t="s">
        <v>53</v>
      </c>
      <c r="G6" s="20" t="s">
        <v>54</v>
      </c>
      <c r="H6" s="20" t="s">
        <v>50</v>
      </c>
      <c r="I6" s="20" t="s">
        <v>51</v>
      </c>
      <c r="J6" s="20" t="s">
        <v>52</v>
      </c>
      <c r="K6" s="20" t="s">
        <v>53</v>
      </c>
      <c r="L6" s="20" t="s">
        <v>54</v>
      </c>
      <c r="M6" s="20" t="s">
        <v>53</v>
      </c>
      <c r="N6" s="20" t="s">
        <v>54</v>
      </c>
    </row>
    <row r="7" spans="1:16" x14ac:dyDescent="0.2">
      <c r="A7" s="25" t="s">
        <v>1</v>
      </c>
      <c r="B7" s="26">
        <f>SUM(C7:D7)</f>
        <v>56565</v>
      </c>
      <c r="C7" s="26">
        <f>INDEX([1]Enrolment!$J$17:$AQ$51,MATCH($A7,[1]Enrolment!$C$17:$C$51,0),MATCH(C$6,[1]Enrolment!$J$15:$AQ$15,0))</f>
        <v>46703</v>
      </c>
      <c r="D7" s="26">
        <f>INDEX([1]Enrolment!$J$17:$AQ$51,MATCH($A7,[1]Enrolment!$C$17:$C$51,0),MATCH(D$6,[1]Enrolment!$J$15:$AQ$15,0))</f>
        <v>9862</v>
      </c>
      <c r="E7" s="26">
        <f>SUM(F7:G7)</f>
        <v>36758</v>
      </c>
      <c r="F7" s="26">
        <f>INDEX([1]Enrolment!$J$17:$AQ$51,MATCH($A7,[1]Enrolment!$C$17:$C$51,0),MATCH(F$6,[1]Enrolment!$J$15:$AQ$15,0))</f>
        <v>32726</v>
      </c>
      <c r="G7" s="26">
        <f>INDEX([1]Enrolment!$J$17:$AQ$51,MATCH($A7,[1]Enrolment!$C$17:$C$51,0),MATCH(G$6,[1]Enrolment!$J$15:$AQ$15,0))</f>
        <v>4032</v>
      </c>
      <c r="H7" s="27">
        <f>C7/B7</f>
        <v>0.82565190488818174</v>
      </c>
      <c r="I7" s="27">
        <f>D7/C7</f>
        <v>0.21116416504293087</v>
      </c>
      <c r="J7" s="27">
        <f>E7/B7</f>
        <v>0.64983647131618494</v>
      </c>
      <c r="K7" s="27">
        <f t="shared" ref="K7:L7" si="0">F7/C7</f>
        <v>0.70072586343489707</v>
      </c>
      <c r="L7" s="27">
        <f t="shared" si="0"/>
        <v>0.40884201987426483</v>
      </c>
      <c r="M7" s="27">
        <f>F7/$E7</f>
        <v>0.89030959246966646</v>
      </c>
      <c r="N7" s="27">
        <f>G7/$E7</f>
        <v>0.10969040753033353</v>
      </c>
    </row>
    <row r="8" spans="1:16" x14ac:dyDescent="0.2">
      <c r="A8" s="25" t="s">
        <v>2</v>
      </c>
      <c r="B8" s="26">
        <f t="shared" ref="B8:B43" si="1">SUM(C8:D8)</f>
        <v>10851248</v>
      </c>
      <c r="C8" s="26">
        <f>INDEX([1]Enrolment!$J$17:$AQ$51,MATCH($A8,[1]Enrolment!$C$17:$C$51,0),MATCH(C$6,[1]Enrolment!$J$15:$AQ$15,0))</f>
        <v>6310989</v>
      </c>
      <c r="D8" s="26">
        <f>INDEX([1]Enrolment!$J$17:$AQ$51,MATCH($A8,[1]Enrolment!$C$17:$C$51,0),MATCH(D$6,[1]Enrolment!$J$15:$AQ$15,0))</f>
        <v>4540259</v>
      </c>
      <c r="E8" s="26">
        <f t="shared" ref="E8:E42" si="2">SUM(F8:G8)</f>
        <v>7437790</v>
      </c>
      <c r="F8" s="26">
        <f>INDEX([1]Enrolment!$J$17:$AQ$51,MATCH($A8,[1]Enrolment!$C$17:$C$51,0),MATCH(F$6,[1]Enrolment!$J$15:$AQ$15,0))</f>
        <v>5445801</v>
      </c>
      <c r="G8" s="26">
        <f>INDEX([1]Enrolment!$J$17:$AQ$51,MATCH($A8,[1]Enrolment!$C$17:$C$51,0),MATCH(G$6,[1]Enrolment!$J$15:$AQ$15,0))</f>
        <v>1991989</v>
      </c>
      <c r="H8" s="27">
        <f t="shared" ref="H8:H43" si="3">C8/B8</f>
        <v>0.58159107597577719</v>
      </c>
      <c r="I8" s="27">
        <f t="shared" ref="I8:I43" si="4">D8/C8</f>
        <v>0.7194211557015866</v>
      </c>
      <c r="J8" s="27">
        <f t="shared" ref="J8:J43" si="5">E8/B8</f>
        <v>0.68543175863273975</v>
      </c>
      <c r="K8" s="27">
        <f t="shared" ref="K8:K43" si="6">F8/C8</f>
        <v>0.86290769956975044</v>
      </c>
      <c r="L8" s="27">
        <f t="shared" ref="L8:L43" si="7">G8/D8</f>
        <v>0.43873906752896696</v>
      </c>
      <c r="M8" s="27">
        <f t="shared" ref="M8:M43" si="8">F8/$E8</f>
        <v>0.73217998894833003</v>
      </c>
      <c r="N8" s="27">
        <f t="shared" ref="N8:N43" si="9">G8/$E8</f>
        <v>0.26782001105166992</v>
      </c>
    </row>
    <row r="9" spans="1:16" x14ac:dyDescent="0.2">
      <c r="A9" s="25" t="s">
        <v>3</v>
      </c>
      <c r="B9" s="26">
        <f t="shared" si="1"/>
        <v>334449</v>
      </c>
      <c r="C9" s="26">
        <f>INDEX([1]Enrolment!$J$17:$AQ$51,MATCH($A9,[1]Enrolment!$C$17:$C$51,0),MATCH(C$6,[1]Enrolment!$J$15:$AQ$15,0))</f>
        <v>279293</v>
      </c>
      <c r="D9" s="26">
        <f>INDEX([1]Enrolment!$J$17:$AQ$51,MATCH($A9,[1]Enrolment!$C$17:$C$51,0),MATCH(D$6,[1]Enrolment!$J$15:$AQ$15,0))</f>
        <v>55156</v>
      </c>
      <c r="E9" s="26">
        <f t="shared" si="2"/>
        <v>260953</v>
      </c>
      <c r="F9" s="26">
        <f>INDEX([1]Enrolment!$J$17:$AQ$51,MATCH($A9,[1]Enrolment!$C$17:$C$51,0),MATCH(F$6,[1]Enrolment!$J$15:$AQ$15,0))</f>
        <v>232082</v>
      </c>
      <c r="G9" s="26">
        <f>INDEX([1]Enrolment!$J$17:$AQ$51,MATCH($A9,[1]Enrolment!$C$17:$C$51,0),MATCH(G$6,[1]Enrolment!$J$15:$AQ$15,0))</f>
        <v>28871</v>
      </c>
      <c r="H9" s="27">
        <f t="shared" si="3"/>
        <v>0.8350839739392254</v>
      </c>
      <c r="I9" s="27">
        <f t="shared" si="4"/>
        <v>0.1974843623005231</v>
      </c>
      <c r="J9" s="27">
        <f t="shared" si="5"/>
        <v>0.78024751157874594</v>
      </c>
      <c r="K9" s="27">
        <f t="shared" si="6"/>
        <v>0.83096246594078615</v>
      </c>
      <c r="L9" s="27">
        <f t="shared" si="7"/>
        <v>0.52344259917325409</v>
      </c>
      <c r="M9" s="27">
        <f t="shared" si="8"/>
        <v>0.88936321866389734</v>
      </c>
      <c r="N9" s="27">
        <f t="shared" si="9"/>
        <v>0.11063678133610266</v>
      </c>
    </row>
    <row r="10" spans="1:16" x14ac:dyDescent="0.2">
      <c r="A10" s="25" t="s">
        <v>4</v>
      </c>
      <c r="B10" s="26">
        <f t="shared" si="1"/>
        <v>5162100</v>
      </c>
      <c r="C10" s="26">
        <f>INDEX([1]Enrolment!$J$17:$AQ$51,MATCH($A10,[1]Enrolment!$C$17:$C$51,0),MATCH(C$6,[1]Enrolment!$J$15:$AQ$15,0))</f>
        <v>4204893</v>
      </c>
      <c r="D10" s="26">
        <f>INDEX([1]Enrolment!$J$17:$AQ$51,MATCH($A10,[1]Enrolment!$C$17:$C$51,0),MATCH(D$6,[1]Enrolment!$J$15:$AQ$15,0))</f>
        <v>957207</v>
      </c>
      <c r="E10" s="26">
        <f t="shared" si="2"/>
        <v>4710960</v>
      </c>
      <c r="F10" s="26">
        <f>INDEX([1]Enrolment!$J$17:$AQ$51,MATCH($A10,[1]Enrolment!$C$17:$C$51,0),MATCH(F$6,[1]Enrolment!$J$15:$AQ$15,0))</f>
        <v>3844838</v>
      </c>
      <c r="G10" s="26">
        <f>INDEX([1]Enrolment!$J$17:$AQ$51,MATCH($A10,[1]Enrolment!$C$17:$C$51,0),MATCH(G$6,[1]Enrolment!$J$15:$AQ$15,0))</f>
        <v>866122</v>
      </c>
      <c r="H10" s="27">
        <f t="shared" si="3"/>
        <v>0.81457023304469112</v>
      </c>
      <c r="I10" s="27">
        <f t="shared" si="4"/>
        <v>0.22764122654250654</v>
      </c>
      <c r="J10" s="27">
        <f t="shared" si="5"/>
        <v>0.91260533503806596</v>
      </c>
      <c r="K10" s="27">
        <f t="shared" si="6"/>
        <v>0.91437237523047554</v>
      </c>
      <c r="L10" s="27">
        <f t="shared" si="7"/>
        <v>0.90484294410717847</v>
      </c>
      <c r="M10" s="27">
        <f t="shared" si="8"/>
        <v>0.81614745189940052</v>
      </c>
      <c r="N10" s="27">
        <f t="shared" si="9"/>
        <v>0.18385254810059945</v>
      </c>
    </row>
    <row r="11" spans="1:16" x14ac:dyDescent="0.2">
      <c r="A11" s="25" t="s">
        <v>5</v>
      </c>
      <c r="B11" s="26">
        <f t="shared" si="1"/>
        <v>19007493</v>
      </c>
      <c r="C11" s="26">
        <f>INDEX([1]Enrolment!$J$17:$AQ$51,MATCH($A11,[1]Enrolment!$C$17:$C$51,0),MATCH(C$6,[1]Enrolment!$J$15:$AQ$15,0))</f>
        <v>19000385</v>
      </c>
      <c r="D11" s="26">
        <f>INDEX([1]Enrolment!$J$17:$AQ$51,MATCH($A11,[1]Enrolment!$C$17:$C$51,0),MATCH(D$6,[1]Enrolment!$J$15:$AQ$15,0))</f>
        <v>7108</v>
      </c>
      <c r="E11" s="26">
        <f t="shared" si="2"/>
        <v>17876297</v>
      </c>
      <c r="F11" s="26">
        <f>INDEX([1]Enrolment!$J$17:$AQ$51,MATCH($A11,[1]Enrolment!$C$17:$C$51,0),MATCH(F$6,[1]Enrolment!$J$15:$AQ$15,0))</f>
        <v>17874781</v>
      </c>
      <c r="G11" s="26">
        <f>INDEX([1]Enrolment!$J$17:$AQ$51,MATCH($A11,[1]Enrolment!$C$17:$C$51,0),MATCH(G$6,[1]Enrolment!$J$15:$AQ$15,0))</f>
        <v>1516</v>
      </c>
      <c r="H11" s="27">
        <f t="shared" si="3"/>
        <v>0.99962604221398377</v>
      </c>
      <c r="I11" s="27">
        <f t="shared" si="4"/>
        <v>3.7409768275748097E-4</v>
      </c>
      <c r="J11" s="27">
        <f t="shared" si="5"/>
        <v>0.94048683853257242</v>
      </c>
      <c r="K11" s="27">
        <f t="shared" si="6"/>
        <v>0.94075888462260104</v>
      </c>
      <c r="L11" s="27">
        <f t="shared" si="7"/>
        <v>0.21328081035453011</v>
      </c>
      <c r="M11" s="27">
        <f t="shared" si="8"/>
        <v>0.99991519496459469</v>
      </c>
      <c r="N11" s="27">
        <f t="shared" si="9"/>
        <v>8.4805035405263179E-5</v>
      </c>
    </row>
    <row r="12" spans="1:16" x14ac:dyDescent="0.2">
      <c r="A12" s="25" t="s">
        <v>6</v>
      </c>
      <c r="B12" s="26">
        <f t="shared" si="1"/>
        <v>142345</v>
      </c>
      <c r="C12" s="26">
        <f>INDEX([1]Enrolment!$J$17:$AQ$51,MATCH($A12,[1]Enrolment!$C$17:$C$51,0),MATCH(C$6,[1]Enrolment!$J$15:$AQ$15,0))</f>
        <v>99244</v>
      </c>
      <c r="D12" s="26">
        <f>INDEX([1]Enrolment!$J$17:$AQ$51,MATCH($A12,[1]Enrolment!$C$17:$C$51,0),MATCH(D$6,[1]Enrolment!$J$15:$AQ$15,0))</f>
        <v>43101</v>
      </c>
      <c r="E12" s="26">
        <f t="shared" si="2"/>
        <v>25309</v>
      </c>
      <c r="F12" s="26">
        <f>INDEX([1]Enrolment!$J$17:$AQ$51,MATCH($A12,[1]Enrolment!$C$17:$C$51,0),MATCH(F$6,[1]Enrolment!$J$15:$AQ$15,0))</f>
        <v>24111</v>
      </c>
      <c r="G12" s="26">
        <f>INDEX([1]Enrolment!$J$17:$AQ$51,MATCH($A12,[1]Enrolment!$C$17:$C$51,0),MATCH(G$6,[1]Enrolment!$J$15:$AQ$15,0))</f>
        <v>1198</v>
      </c>
      <c r="H12" s="27">
        <f t="shared" si="3"/>
        <v>0.69720748884751838</v>
      </c>
      <c r="I12" s="27">
        <f t="shared" si="4"/>
        <v>0.43429325702309457</v>
      </c>
      <c r="J12" s="27">
        <f t="shared" si="5"/>
        <v>0.17780041448593206</v>
      </c>
      <c r="K12" s="27">
        <f t="shared" si="6"/>
        <v>0.24294667687719157</v>
      </c>
      <c r="L12" s="27">
        <f t="shared" si="7"/>
        <v>2.7795178766153918E-2</v>
      </c>
      <c r="M12" s="27">
        <f t="shared" si="8"/>
        <v>0.95266505986012884</v>
      </c>
      <c r="N12" s="27">
        <f t="shared" si="9"/>
        <v>4.733494013987119E-2</v>
      </c>
    </row>
    <row r="13" spans="1:16" x14ac:dyDescent="0.2">
      <c r="A13" s="25" t="s">
        <v>7</v>
      </c>
      <c r="B13" s="26">
        <f t="shared" si="1"/>
        <v>4515735</v>
      </c>
      <c r="C13" s="26">
        <f>INDEX([1]Enrolment!$J$17:$AQ$51,MATCH($A13,[1]Enrolment!$C$17:$C$51,0),MATCH(C$6,[1]Enrolment!$J$15:$AQ$15,0))</f>
        <v>3766823</v>
      </c>
      <c r="D13" s="26">
        <f>INDEX([1]Enrolment!$J$17:$AQ$51,MATCH($A13,[1]Enrolment!$C$17:$C$51,0),MATCH(D$6,[1]Enrolment!$J$15:$AQ$15,0))</f>
        <v>748912</v>
      </c>
      <c r="E13" s="26">
        <f t="shared" si="2"/>
        <v>3762167</v>
      </c>
      <c r="F13" s="26">
        <f>INDEX([1]Enrolment!$J$17:$AQ$51,MATCH($A13,[1]Enrolment!$C$17:$C$51,0),MATCH(F$6,[1]Enrolment!$J$15:$AQ$15,0))</f>
        <v>3400719</v>
      </c>
      <c r="G13" s="26">
        <f>INDEX([1]Enrolment!$J$17:$AQ$51,MATCH($A13,[1]Enrolment!$C$17:$C$51,0),MATCH(G$6,[1]Enrolment!$J$15:$AQ$15,0))</f>
        <v>361448</v>
      </c>
      <c r="H13" s="27">
        <f t="shared" si="3"/>
        <v>0.83415501573940898</v>
      </c>
      <c r="I13" s="27">
        <f t="shared" si="4"/>
        <v>0.19881794286591115</v>
      </c>
      <c r="J13" s="27">
        <f t="shared" si="5"/>
        <v>0.83312395435073139</v>
      </c>
      <c r="K13" s="27">
        <f t="shared" si="6"/>
        <v>0.90280828167397298</v>
      </c>
      <c r="L13" s="27">
        <f t="shared" si="7"/>
        <v>0.48263080308500866</v>
      </c>
      <c r="M13" s="27">
        <f t="shared" si="8"/>
        <v>0.90392558331408468</v>
      </c>
      <c r="N13" s="27">
        <f t="shared" si="9"/>
        <v>9.607441668591532E-2</v>
      </c>
    </row>
    <row r="14" spans="1:16" x14ac:dyDescent="0.2">
      <c r="A14" s="25" t="s">
        <v>8</v>
      </c>
      <c r="B14" s="26">
        <f t="shared" si="1"/>
        <v>52290</v>
      </c>
      <c r="C14" s="26">
        <f>INDEX([1]Enrolment!$J$17:$AQ$51,MATCH($A14,[1]Enrolment!$C$17:$C$51,0),MATCH(C$6,[1]Enrolment!$J$15:$AQ$15,0))</f>
        <v>44017</v>
      </c>
      <c r="D14" s="26">
        <f>INDEX([1]Enrolment!$J$17:$AQ$51,MATCH($A14,[1]Enrolment!$C$17:$C$51,0),MATCH(D$6,[1]Enrolment!$J$15:$AQ$15,0))</f>
        <v>8273</v>
      </c>
      <c r="E14" s="26">
        <f t="shared" si="2"/>
        <v>37920</v>
      </c>
      <c r="F14" s="26">
        <f>INDEX([1]Enrolment!$J$17:$AQ$51,MATCH($A14,[1]Enrolment!$C$17:$C$51,0),MATCH(F$6,[1]Enrolment!$J$15:$AQ$15,0))</f>
        <v>34807</v>
      </c>
      <c r="G14" s="26">
        <f>INDEX([1]Enrolment!$J$17:$AQ$51,MATCH($A14,[1]Enrolment!$C$17:$C$51,0),MATCH(G$6,[1]Enrolment!$J$15:$AQ$15,0))</f>
        <v>3113</v>
      </c>
      <c r="H14" s="27">
        <f t="shared" si="3"/>
        <v>0.84178619238860197</v>
      </c>
      <c r="I14" s="27">
        <f t="shared" si="4"/>
        <v>0.18795011018470137</v>
      </c>
      <c r="J14" s="27">
        <f t="shared" si="5"/>
        <v>0.72518646012621912</v>
      </c>
      <c r="K14" s="27">
        <f t="shared" si="6"/>
        <v>0.79076265988140948</v>
      </c>
      <c r="L14" s="27">
        <f t="shared" si="7"/>
        <v>0.37628429831983562</v>
      </c>
      <c r="M14" s="27">
        <f t="shared" si="8"/>
        <v>0.9179061181434599</v>
      </c>
      <c r="N14" s="27">
        <f t="shared" si="9"/>
        <v>8.2093881856540082E-2</v>
      </c>
    </row>
    <row r="15" spans="1:16" x14ac:dyDescent="0.2">
      <c r="A15" s="25" t="s">
        <v>9</v>
      </c>
      <c r="B15" s="26">
        <f t="shared" si="1"/>
        <v>26435</v>
      </c>
      <c r="C15" s="26">
        <f>INDEX([1]Enrolment!$J$17:$AQ$51,MATCH($A15,[1]Enrolment!$C$17:$C$51,0),MATCH(C$6,[1]Enrolment!$J$15:$AQ$15,0))</f>
        <v>16035</v>
      </c>
      <c r="D15" s="26">
        <f>INDEX([1]Enrolment!$J$17:$AQ$51,MATCH($A15,[1]Enrolment!$C$17:$C$51,0),MATCH(D$6,[1]Enrolment!$J$15:$AQ$15,0))</f>
        <v>10400</v>
      </c>
      <c r="E15" s="26">
        <f t="shared" si="2"/>
        <v>14830</v>
      </c>
      <c r="F15" s="26">
        <f>INDEX([1]Enrolment!$J$17:$AQ$51,MATCH($A15,[1]Enrolment!$C$17:$C$51,0),MATCH(F$6,[1]Enrolment!$J$15:$AQ$15,0))</f>
        <v>11181</v>
      </c>
      <c r="G15" s="26">
        <f>INDEX([1]Enrolment!$J$17:$AQ$51,MATCH($A15,[1]Enrolment!$C$17:$C$51,0),MATCH(G$6,[1]Enrolment!$J$15:$AQ$15,0))</f>
        <v>3649</v>
      </c>
      <c r="H15" s="27">
        <f t="shared" si="3"/>
        <v>0.60658218271231323</v>
      </c>
      <c r="I15" s="27">
        <f t="shared" si="4"/>
        <v>0.64858122856251954</v>
      </c>
      <c r="J15" s="27">
        <f t="shared" si="5"/>
        <v>0.56099867599773023</v>
      </c>
      <c r="K15" s="27">
        <f t="shared" si="6"/>
        <v>0.69728718428437797</v>
      </c>
      <c r="L15" s="27">
        <f t="shared" si="7"/>
        <v>0.35086538461538463</v>
      </c>
      <c r="M15" s="27">
        <f t="shared" si="8"/>
        <v>0.75394470667565749</v>
      </c>
      <c r="N15" s="27">
        <f t="shared" si="9"/>
        <v>0.24605529332434256</v>
      </c>
    </row>
    <row r="16" spans="1:16" x14ac:dyDescent="0.2">
      <c r="A16" s="25" t="s">
        <v>10</v>
      </c>
      <c r="B16" s="26">
        <f t="shared" si="1"/>
        <v>2666589</v>
      </c>
      <c r="C16" s="26">
        <f>INDEX([1]Enrolment!$J$17:$AQ$51,MATCH($A16,[1]Enrolment!$C$17:$C$51,0),MATCH(C$6,[1]Enrolment!$J$15:$AQ$15,0))</f>
        <v>1670706</v>
      </c>
      <c r="D16" s="26">
        <f>INDEX([1]Enrolment!$J$17:$AQ$51,MATCH($A16,[1]Enrolment!$C$17:$C$51,0),MATCH(D$6,[1]Enrolment!$J$15:$AQ$15,0))</f>
        <v>995883</v>
      </c>
      <c r="E16" s="26">
        <f t="shared" si="2"/>
        <v>766666</v>
      </c>
      <c r="F16" s="26">
        <f>INDEX([1]Enrolment!$J$17:$AQ$51,MATCH($A16,[1]Enrolment!$C$17:$C$51,0),MATCH(F$6,[1]Enrolment!$J$15:$AQ$15,0))</f>
        <v>566757</v>
      </c>
      <c r="G16" s="26">
        <f>INDEX([1]Enrolment!$J$17:$AQ$51,MATCH($A16,[1]Enrolment!$C$17:$C$51,0),MATCH(G$6,[1]Enrolment!$J$15:$AQ$15,0))</f>
        <v>199909</v>
      </c>
      <c r="H16" s="27">
        <f t="shared" si="3"/>
        <v>0.6265329977735602</v>
      </c>
      <c r="I16" s="27">
        <f t="shared" si="4"/>
        <v>0.59608512808357661</v>
      </c>
      <c r="J16" s="27">
        <f t="shared" si="5"/>
        <v>0.287508123674102</v>
      </c>
      <c r="K16" s="27">
        <f t="shared" si="6"/>
        <v>0.3392320372345583</v>
      </c>
      <c r="L16" s="27">
        <f t="shared" si="7"/>
        <v>0.20073542775607175</v>
      </c>
      <c r="M16" s="27">
        <f t="shared" si="8"/>
        <v>0.73924890369469887</v>
      </c>
      <c r="N16" s="27">
        <f t="shared" si="9"/>
        <v>0.26075109630530113</v>
      </c>
    </row>
    <row r="17" spans="1:14" x14ac:dyDescent="0.2">
      <c r="A17" s="25" t="s">
        <v>11</v>
      </c>
      <c r="B17" s="26">
        <f t="shared" si="1"/>
        <v>178667</v>
      </c>
      <c r="C17" s="26">
        <f>INDEX([1]Enrolment!$J$17:$AQ$51,MATCH($A17,[1]Enrolment!$C$17:$C$51,0),MATCH(C$6,[1]Enrolment!$J$15:$AQ$15,0))</f>
        <v>53557</v>
      </c>
      <c r="D17" s="26">
        <f>INDEX([1]Enrolment!$J$17:$AQ$51,MATCH($A17,[1]Enrolment!$C$17:$C$51,0),MATCH(D$6,[1]Enrolment!$J$15:$AQ$15,0))</f>
        <v>125110</v>
      </c>
      <c r="E17" s="26">
        <f t="shared" si="2"/>
        <v>108499</v>
      </c>
      <c r="F17" s="26">
        <f>INDEX([1]Enrolment!$J$17:$AQ$51,MATCH($A17,[1]Enrolment!$C$17:$C$51,0),MATCH(F$6,[1]Enrolment!$J$15:$AQ$15,0))</f>
        <v>39969</v>
      </c>
      <c r="G17" s="26">
        <f>INDEX([1]Enrolment!$J$17:$AQ$51,MATCH($A17,[1]Enrolment!$C$17:$C$51,0),MATCH(G$6,[1]Enrolment!$J$15:$AQ$15,0))</f>
        <v>68530</v>
      </c>
      <c r="H17" s="27">
        <f t="shared" si="3"/>
        <v>0.29975876910677407</v>
      </c>
      <c r="I17" s="27">
        <f t="shared" si="4"/>
        <v>2.3360158335978491</v>
      </c>
      <c r="J17" s="27">
        <f t="shared" si="5"/>
        <v>0.60726938942278097</v>
      </c>
      <c r="K17" s="27">
        <f t="shared" si="6"/>
        <v>0.74628900050413582</v>
      </c>
      <c r="L17" s="27">
        <f t="shared" si="7"/>
        <v>0.54775797298377427</v>
      </c>
      <c r="M17" s="27">
        <f t="shared" si="8"/>
        <v>0.36838127540345994</v>
      </c>
      <c r="N17" s="27">
        <f t="shared" si="9"/>
        <v>0.63161872459654012</v>
      </c>
    </row>
    <row r="18" spans="1:14" x14ac:dyDescent="0.2">
      <c r="A18" s="25" t="s">
        <v>12</v>
      </c>
      <c r="B18" s="26">
        <f t="shared" si="1"/>
        <v>7814391</v>
      </c>
      <c r="C18" s="26">
        <f>INDEX([1]Enrolment!$J$17:$AQ$51,MATCH($A18,[1]Enrolment!$C$17:$C$51,0),MATCH(C$6,[1]Enrolment!$J$15:$AQ$15,0))</f>
        <v>5881273</v>
      </c>
      <c r="D18" s="26">
        <f>INDEX([1]Enrolment!$J$17:$AQ$51,MATCH($A18,[1]Enrolment!$C$17:$C$51,0),MATCH(D$6,[1]Enrolment!$J$15:$AQ$15,0))</f>
        <v>1933118</v>
      </c>
      <c r="E18" s="26">
        <f t="shared" si="2"/>
        <v>5621754</v>
      </c>
      <c r="F18" s="26">
        <f>INDEX([1]Enrolment!$J$17:$AQ$51,MATCH($A18,[1]Enrolment!$C$17:$C$51,0),MATCH(F$6,[1]Enrolment!$J$15:$AQ$15,0))</f>
        <v>4941291</v>
      </c>
      <c r="G18" s="26">
        <f>INDEX([1]Enrolment!$J$17:$AQ$51,MATCH($A18,[1]Enrolment!$C$17:$C$51,0),MATCH(G$6,[1]Enrolment!$J$15:$AQ$15,0))</f>
        <v>680463</v>
      </c>
      <c r="H18" s="27">
        <f t="shared" si="3"/>
        <v>0.75262077364698032</v>
      </c>
      <c r="I18" s="27">
        <f t="shared" si="4"/>
        <v>0.32869040427132018</v>
      </c>
      <c r="J18" s="27">
        <f t="shared" si="5"/>
        <v>0.71941038015630387</v>
      </c>
      <c r="K18" s="27">
        <f t="shared" si="6"/>
        <v>0.84017371749279446</v>
      </c>
      <c r="L18" s="27">
        <f t="shared" si="7"/>
        <v>0.35200282652171261</v>
      </c>
      <c r="M18" s="27">
        <f t="shared" si="8"/>
        <v>0.87895895124546541</v>
      </c>
      <c r="N18" s="27">
        <f t="shared" si="9"/>
        <v>0.12104104875453461</v>
      </c>
    </row>
    <row r="19" spans="1:14" x14ac:dyDescent="0.2">
      <c r="A19" s="25" t="s">
        <v>13</v>
      </c>
      <c r="B19" s="26">
        <f t="shared" si="1"/>
        <v>3336753</v>
      </c>
      <c r="C19" s="26">
        <f>INDEX([1]Enrolment!$J$17:$AQ$51,MATCH($A19,[1]Enrolment!$C$17:$C$51,0),MATCH(C$6,[1]Enrolment!$J$15:$AQ$15,0))</f>
        <v>2303923</v>
      </c>
      <c r="D19" s="26">
        <f>INDEX([1]Enrolment!$J$17:$AQ$51,MATCH($A19,[1]Enrolment!$C$17:$C$51,0),MATCH(D$6,[1]Enrolment!$J$15:$AQ$15,0))</f>
        <v>1032830</v>
      </c>
      <c r="E19" s="26">
        <f t="shared" si="2"/>
        <v>2540438</v>
      </c>
      <c r="F19" s="26">
        <f>INDEX([1]Enrolment!$J$17:$AQ$51,MATCH($A19,[1]Enrolment!$C$17:$C$51,0),MATCH(F$6,[1]Enrolment!$J$15:$AQ$15,0))</f>
        <v>1969416</v>
      </c>
      <c r="G19" s="26">
        <f>INDEX([1]Enrolment!$J$17:$AQ$51,MATCH($A19,[1]Enrolment!$C$17:$C$51,0),MATCH(G$6,[1]Enrolment!$J$15:$AQ$15,0))</f>
        <v>571022</v>
      </c>
      <c r="H19" s="27">
        <f t="shared" si="3"/>
        <v>0.69046854831628235</v>
      </c>
      <c r="I19" s="27">
        <f t="shared" si="4"/>
        <v>0.44829189169950556</v>
      </c>
      <c r="J19" s="27">
        <f t="shared" si="5"/>
        <v>0.76135033069573921</v>
      </c>
      <c r="K19" s="27">
        <f t="shared" si="6"/>
        <v>0.85480981786283661</v>
      </c>
      <c r="L19" s="27">
        <f t="shared" si="7"/>
        <v>0.55287123728009446</v>
      </c>
      <c r="M19" s="27">
        <f t="shared" si="8"/>
        <v>0.77522694905366707</v>
      </c>
      <c r="N19" s="27">
        <f t="shared" si="9"/>
        <v>0.22477305094633288</v>
      </c>
    </row>
    <row r="20" spans="1:14" x14ac:dyDescent="0.2">
      <c r="A20" s="25" t="s">
        <v>14</v>
      </c>
      <c r="B20" s="26">
        <f t="shared" si="1"/>
        <v>1036117</v>
      </c>
      <c r="C20" s="26">
        <f>INDEX([1]Enrolment!$J$17:$AQ$51,MATCH($A20,[1]Enrolment!$C$17:$C$51,0),MATCH(C$6,[1]Enrolment!$J$15:$AQ$15,0))</f>
        <v>777455</v>
      </c>
      <c r="D20" s="26">
        <f>INDEX([1]Enrolment!$J$17:$AQ$51,MATCH($A20,[1]Enrolment!$C$17:$C$51,0),MATCH(D$6,[1]Enrolment!$J$15:$AQ$15,0))</f>
        <v>258662</v>
      </c>
      <c r="E20" s="26">
        <f t="shared" si="2"/>
        <v>918963</v>
      </c>
      <c r="F20" s="26">
        <f>INDEX([1]Enrolment!$J$17:$AQ$51,MATCH($A20,[1]Enrolment!$C$17:$C$51,0),MATCH(F$6,[1]Enrolment!$J$15:$AQ$15,0))</f>
        <v>739024</v>
      </c>
      <c r="G20" s="26">
        <f>INDEX([1]Enrolment!$J$17:$AQ$51,MATCH($A20,[1]Enrolment!$C$17:$C$51,0),MATCH(G$6,[1]Enrolment!$J$15:$AQ$15,0))</f>
        <v>179939</v>
      </c>
      <c r="H20" s="27">
        <f t="shared" si="3"/>
        <v>0.75035444838758558</v>
      </c>
      <c r="I20" s="27">
        <f t="shared" si="4"/>
        <v>0.3327035005241461</v>
      </c>
      <c r="J20" s="27">
        <f t="shared" si="5"/>
        <v>0.88692975793274309</v>
      </c>
      <c r="K20" s="27">
        <f t="shared" si="6"/>
        <v>0.95056820008875109</v>
      </c>
      <c r="L20" s="27">
        <f t="shared" si="7"/>
        <v>0.69565301435850646</v>
      </c>
      <c r="M20" s="27">
        <f t="shared" si="8"/>
        <v>0.80419342236847402</v>
      </c>
      <c r="N20" s="27">
        <f t="shared" si="9"/>
        <v>0.19580657763152598</v>
      </c>
    </row>
    <row r="21" spans="1:14" x14ac:dyDescent="0.2">
      <c r="A21" s="25" t="s">
        <v>15</v>
      </c>
      <c r="B21" s="26">
        <f t="shared" si="1"/>
        <v>1973294</v>
      </c>
      <c r="C21" s="26">
        <f>INDEX([1]Enrolment!$J$17:$AQ$51,MATCH($A21,[1]Enrolment!$C$17:$C$51,0),MATCH(C$6,[1]Enrolment!$J$15:$AQ$15,0))</f>
        <v>1253651</v>
      </c>
      <c r="D21" s="26">
        <f>INDEX([1]Enrolment!$J$17:$AQ$51,MATCH($A21,[1]Enrolment!$C$17:$C$51,0),MATCH(D$6,[1]Enrolment!$J$15:$AQ$15,0))</f>
        <v>719643</v>
      </c>
      <c r="E21" s="26">
        <f t="shared" si="2"/>
        <v>1592074</v>
      </c>
      <c r="F21" s="26">
        <f>INDEX([1]Enrolment!$J$17:$AQ$51,MATCH($A21,[1]Enrolment!$C$17:$C$51,0),MATCH(F$6,[1]Enrolment!$J$15:$AQ$15,0))</f>
        <v>1155436</v>
      </c>
      <c r="G21" s="26">
        <f>INDEX([1]Enrolment!$J$17:$AQ$51,MATCH($A21,[1]Enrolment!$C$17:$C$51,0),MATCH(G$6,[1]Enrolment!$J$15:$AQ$15,0))</f>
        <v>436638</v>
      </c>
      <c r="H21" s="27">
        <f t="shared" si="3"/>
        <v>0.63530877811415831</v>
      </c>
      <c r="I21" s="27">
        <f t="shared" si="4"/>
        <v>0.57403775053822792</v>
      </c>
      <c r="J21" s="27">
        <f t="shared" si="5"/>
        <v>0.80681033844931371</v>
      </c>
      <c r="K21" s="27">
        <f t="shared" si="6"/>
        <v>0.92165682474628108</v>
      </c>
      <c r="L21" s="27">
        <f t="shared" si="7"/>
        <v>0.60674250982778966</v>
      </c>
      <c r="M21" s="27">
        <f t="shared" si="8"/>
        <v>0.72574264764075036</v>
      </c>
      <c r="N21" s="27">
        <f t="shared" si="9"/>
        <v>0.27425735235924964</v>
      </c>
    </row>
    <row r="22" spans="1:14" x14ac:dyDescent="0.2">
      <c r="A22" s="25" t="s">
        <v>16</v>
      </c>
      <c r="B22" s="26">
        <f t="shared" si="1"/>
        <v>6523933</v>
      </c>
      <c r="C22" s="26">
        <f>INDEX([1]Enrolment!$J$17:$AQ$51,MATCH($A22,[1]Enrolment!$C$17:$C$51,0),MATCH(C$6,[1]Enrolment!$J$15:$AQ$15,0))</f>
        <v>5757524</v>
      </c>
      <c r="D22" s="26">
        <f>INDEX([1]Enrolment!$J$17:$AQ$51,MATCH($A22,[1]Enrolment!$C$17:$C$51,0),MATCH(D$6,[1]Enrolment!$J$15:$AQ$15,0))</f>
        <v>766409</v>
      </c>
      <c r="E22" s="26">
        <f t="shared" si="2"/>
        <v>5824439</v>
      </c>
      <c r="F22" s="26">
        <f>INDEX([1]Enrolment!$J$17:$AQ$51,MATCH($A22,[1]Enrolment!$C$17:$C$51,0),MATCH(F$6,[1]Enrolment!$J$15:$AQ$15,0))</f>
        <v>5378763</v>
      </c>
      <c r="G22" s="26">
        <f>INDEX([1]Enrolment!$J$17:$AQ$51,MATCH($A22,[1]Enrolment!$C$17:$C$51,0),MATCH(G$6,[1]Enrolment!$J$15:$AQ$15,0))</f>
        <v>445676</v>
      </c>
      <c r="H22" s="27">
        <f t="shared" si="3"/>
        <v>0.88252347165429201</v>
      </c>
      <c r="I22" s="27">
        <f t="shared" si="4"/>
        <v>0.13311433873310818</v>
      </c>
      <c r="J22" s="27">
        <f t="shared" si="5"/>
        <v>0.89278032131844398</v>
      </c>
      <c r="K22" s="27">
        <f t="shared" si="6"/>
        <v>0.93421460336075024</v>
      </c>
      <c r="L22" s="27">
        <f t="shared" si="7"/>
        <v>0.58151196032405672</v>
      </c>
      <c r="M22" s="27">
        <f t="shared" si="8"/>
        <v>0.92348172931332961</v>
      </c>
      <c r="N22" s="27">
        <f t="shared" si="9"/>
        <v>7.6518270686670428E-2</v>
      </c>
    </row>
    <row r="23" spans="1:14" x14ac:dyDescent="0.2">
      <c r="A23" s="25" t="s">
        <v>17</v>
      </c>
      <c r="B23" s="26">
        <f t="shared" si="1"/>
        <v>7636745</v>
      </c>
      <c r="C23" s="26">
        <f>INDEX([1]Enrolment!$J$17:$AQ$51,MATCH($A23,[1]Enrolment!$C$17:$C$51,0),MATCH(C$6,[1]Enrolment!$J$15:$AQ$15,0))</f>
        <v>4788516</v>
      </c>
      <c r="D23" s="26">
        <f>INDEX([1]Enrolment!$J$17:$AQ$51,MATCH($A23,[1]Enrolment!$C$17:$C$51,0),MATCH(D$6,[1]Enrolment!$J$15:$AQ$15,0))</f>
        <v>2848229</v>
      </c>
      <c r="E23" s="26">
        <f t="shared" si="2"/>
        <v>4886853</v>
      </c>
      <c r="F23" s="26">
        <f>INDEX([1]Enrolment!$J$17:$AQ$51,MATCH($A23,[1]Enrolment!$C$17:$C$51,0),MATCH(F$6,[1]Enrolment!$J$15:$AQ$15,0))</f>
        <v>3953706</v>
      </c>
      <c r="G23" s="26">
        <f>INDEX([1]Enrolment!$J$17:$AQ$51,MATCH($A23,[1]Enrolment!$C$17:$C$51,0),MATCH(G$6,[1]Enrolment!$J$15:$AQ$15,0))</f>
        <v>933147</v>
      </c>
      <c r="H23" s="27">
        <f t="shared" si="3"/>
        <v>0.6270362569393112</v>
      </c>
      <c r="I23" s="27">
        <f t="shared" si="4"/>
        <v>0.59480411050104043</v>
      </c>
      <c r="J23" s="27">
        <f t="shared" si="5"/>
        <v>0.6399130781504424</v>
      </c>
      <c r="K23" s="27">
        <f t="shared" si="6"/>
        <v>0.82566415148242167</v>
      </c>
      <c r="L23" s="27">
        <f t="shared" si="7"/>
        <v>0.32762358644617412</v>
      </c>
      <c r="M23" s="27">
        <f t="shared" si="8"/>
        <v>0.80904950486540106</v>
      </c>
      <c r="N23" s="27">
        <f t="shared" si="9"/>
        <v>0.19095049513459889</v>
      </c>
    </row>
    <row r="24" spans="1:14" x14ac:dyDescent="0.2">
      <c r="A24" s="25" t="s">
        <v>18</v>
      </c>
      <c r="B24" s="26">
        <f t="shared" si="1"/>
        <v>3355998</v>
      </c>
      <c r="C24" s="26">
        <f>INDEX([1]Enrolment!$J$17:$AQ$51,MATCH($A24,[1]Enrolment!$C$17:$C$51,0),MATCH(C$6,[1]Enrolment!$J$15:$AQ$15,0))</f>
        <v>1160923</v>
      </c>
      <c r="D24" s="26">
        <f>INDEX([1]Enrolment!$J$17:$AQ$51,MATCH($A24,[1]Enrolment!$C$17:$C$51,0),MATCH(D$6,[1]Enrolment!$J$15:$AQ$15,0))</f>
        <v>2195075</v>
      </c>
      <c r="E24" s="26">
        <f t="shared" si="2"/>
        <v>2801273</v>
      </c>
      <c r="F24" s="26">
        <f>INDEX([1]Enrolment!$J$17:$AQ$51,MATCH($A24,[1]Enrolment!$C$17:$C$51,0),MATCH(F$6,[1]Enrolment!$J$15:$AQ$15,0))</f>
        <v>999198</v>
      </c>
      <c r="G24" s="26">
        <f>INDEX([1]Enrolment!$J$17:$AQ$51,MATCH($A24,[1]Enrolment!$C$17:$C$51,0),MATCH(G$6,[1]Enrolment!$J$15:$AQ$15,0))</f>
        <v>1802075</v>
      </c>
      <c r="H24" s="27">
        <f t="shared" si="3"/>
        <v>0.34592481878713871</v>
      </c>
      <c r="I24" s="27">
        <f t="shared" si="4"/>
        <v>1.8908015432548066</v>
      </c>
      <c r="J24" s="27">
        <f t="shared" si="5"/>
        <v>0.83470639732204843</v>
      </c>
      <c r="K24" s="27">
        <f t="shared" si="6"/>
        <v>0.86069274189588796</v>
      </c>
      <c r="L24" s="27">
        <f t="shared" si="7"/>
        <v>0.82096283726068586</v>
      </c>
      <c r="M24" s="27">
        <f t="shared" si="8"/>
        <v>0.35669426007390209</v>
      </c>
      <c r="N24" s="27">
        <f t="shared" si="9"/>
        <v>0.64330573992609785</v>
      </c>
    </row>
    <row r="25" spans="1:14" x14ac:dyDescent="0.2">
      <c r="A25" s="25" t="s">
        <v>19</v>
      </c>
      <c r="B25" s="26">
        <f t="shared" si="1"/>
        <v>10557</v>
      </c>
      <c r="C25" s="26">
        <f>INDEX([1]Enrolment!$J$17:$AQ$51,MATCH($A25,[1]Enrolment!$C$17:$C$51,0),MATCH(C$6,[1]Enrolment!$J$15:$AQ$15,0))</f>
        <v>10557</v>
      </c>
      <c r="D25" s="26">
        <f>INDEX([1]Enrolment!$J$17:$AQ$51,MATCH($A25,[1]Enrolment!$C$17:$C$51,0),MATCH(D$6,[1]Enrolment!$J$15:$AQ$15,0))</f>
        <v>0</v>
      </c>
      <c r="E25" s="26">
        <f t="shared" si="2"/>
        <v>10557</v>
      </c>
      <c r="F25" s="26">
        <f>INDEX([1]Enrolment!$J$17:$AQ$51,MATCH($A25,[1]Enrolment!$C$17:$C$51,0),MATCH(F$6,[1]Enrolment!$J$15:$AQ$15,0))</f>
        <v>10557</v>
      </c>
      <c r="G25" s="26">
        <f>INDEX([1]Enrolment!$J$17:$AQ$51,MATCH($A25,[1]Enrolment!$C$17:$C$51,0),MATCH(G$6,[1]Enrolment!$J$15:$AQ$15,0))</f>
        <v>0</v>
      </c>
      <c r="H25" s="27">
        <f t="shared" si="3"/>
        <v>1</v>
      </c>
      <c r="I25" s="27">
        <f t="shared" si="4"/>
        <v>0</v>
      </c>
      <c r="J25" s="27">
        <f t="shared" si="5"/>
        <v>1</v>
      </c>
      <c r="K25" s="27">
        <f t="shared" si="6"/>
        <v>1</v>
      </c>
      <c r="L25" s="27">
        <v>0</v>
      </c>
      <c r="M25" s="27">
        <f t="shared" si="8"/>
        <v>1</v>
      </c>
      <c r="N25" s="27">
        <f t="shared" si="9"/>
        <v>0</v>
      </c>
    </row>
    <row r="26" spans="1:14" x14ac:dyDescent="0.2">
      <c r="A26" s="25" t="s">
        <v>20</v>
      </c>
      <c r="B26" s="26">
        <f t="shared" si="1"/>
        <v>15484989</v>
      </c>
      <c r="C26" s="26">
        <f>INDEX([1]Enrolment!$J$17:$AQ$51,MATCH($A26,[1]Enrolment!$C$17:$C$51,0),MATCH(C$6,[1]Enrolment!$J$15:$AQ$15,0))</f>
        <v>10466162</v>
      </c>
      <c r="D26" s="26">
        <f>INDEX([1]Enrolment!$J$17:$AQ$51,MATCH($A26,[1]Enrolment!$C$17:$C$51,0),MATCH(D$6,[1]Enrolment!$J$15:$AQ$15,0))</f>
        <v>5018827</v>
      </c>
      <c r="E26" s="26">
        <f t="shared" si="2"/>
        <v>11542123</v>
      </c>
      <c r="F26" s="26">
        <f>INDEX([1]Enrolment!$J$17:$AQ$51,MATCH($A26,[1]Enrolment!$C$17:$C$51,0),MATCH(F$6,[1]Enrolment!$J$15:$AQ$15,0))</f>
        <v>9382056</v>
      </c>
      <c r="G26" s="26">
        <f>INDEX([1]Enrolment!$J$17:$AQ$51,MATCH($A26,[1]Enrolment!$C$17:$C$51,0),MATCH(G$6,[1]Enrolment!$J$15:$AQ$15,0))</f>
        <v>2160067</v>
      </c>
      <c r="H26" s="27">
        <f t="shared" si="3"/>
        <v>0.6758908256247389</v>
      </c>
      <c r="I26" s="27">
        <f t="shared" si="4"/>
        <v>0.47952888556473711</v>
      </c>
      <c r="J26" s="27">
        <f t="shared" si="5"/>
        <v>0.74537495635289119</v>
      </c>
      <c r="K26" s="27">
        <f t="shared" si="6"/>
        <v>0.896417999262767</v>
      </c>
      <c r="L26" s="27">
        <f t="shared" si="7"/>
        <v>0.43039279895481553</v>
      </c>
      <c r="M26" s="27">
        <f t="shared" si="8"/>
        <v>0.81285357988300766</v>
      </c>
      <c r="N26" s="27">
        <f t="shared" si="9"/>
        <v>0.18714642011699234</v>
      </c>
    </row>
    <row r="27" spans="1:14" x14ac:dyDescent="0.2">
      <c r="A27" s="25" t="s">
        <v>21</v>
      </c>
      <c r="B27" s="26">
        <f t="shared" si="1"/>
        <v>15854058</v>
      </c>
      <c r="C27" s="26">
        <f>INDEX([1]Enrolment!$J$17:$AQ$51,MATCH($A27,[1]Enrolment!$C$17:$C$51,0),MATCH(C$6,[1]Enrolment!$J$15:$AQ$15,0))</f>
        <v>7583759</v>
      </c>
      <c r="D27" s="26">
        <f>INDEX([1]Enrolment!$J$17:$AQ$51,MATCH($A27,[1]Enrolment!$C$17:$C$51,0),MATCH(D$6,[1]Enrolment!$J$15:$AQ$15,0))</f>
        <v>8270299</v>
      </c>
      <c r="E27" s="26">
        <f t="shared" si="2"/>
        <v>9163774</v>
      </c>
      <c r="F27" s="26">
        <f>INDEX([1]Enrolment!$J$17:$AQ$51,MATCH($A27,[1]Enrolment!$C$17:$C$51,0),MATCH(F$6,[1]Enrolment!$J$15:$AQ$15,0))</f>
        <v>6111220</v>
      </c>
      <c r="G27" s="26">
        <f>INDEX([1]Enrolment!$J$17:$AQ$51,MATCH($A27,[1]Enrolment!$C$17:$C$51,0),MATCH(G$6,[1]Enrolment!$J$15:$AQ$15,0))</f>
        <v>3052554</v>
      </c>
      <c r="H27" s="27">
        <f t="shared" si="3"/>
        <v>0.47834813017588307</v>
      </c>
      <c r="I27" s="27">
        <f t="shared" si="4"/>
        <v>1.0905276657657501</v>
      </c>
      <c r="J27" s="27">
        <f t="shared" si="5"/>
        <v>0.57800810366658173</v>
      </c>
      <c r="K27" s="27">
        <f t="shared" si="6"/>
        <v>0.80582993209567977</v>
      </c>
      <c r="L27" s="27">
        <f t="shared" si="7"/>
        <v>0.36909838447195198</v>
      </c>
      <c r="M27" s="27">
        <f t="shared" si="8"/>
        <v>0.66688899136971291</v>
      </c>
      <c r="N27" s="27">
        <f t="shared" si="9"/>
        <v>0.33311100863028703</v>
      </c>
    </row>
    <row r="28" spans="1:14" x14ac:dyDescent="0.2">
      <c r="A28" s="25" t="s">
        <v>22</v>
      </c>
      <c r="B28" s="26">
        <f t="shared" si="1"/>
        <v>470287</v>
      </c>
      <c r="C28" s="26">
        <f>INDEX([1]Enrolment!$J$17:$AQ$51,MATCH($A28,[1]Enrolment!$C$17:$C$51,0),MATCH(C$6,[1]Enrolment!$J$15:$AQ$15,0))</f>
        <v>194456</v>
      </c>
      <c r="D28" s="26">
        <f>INDEX([1]Enrolment!$J$17:$AQ$51,MATCH($A28,[1]Enrolment!$C$17:$C$51,0),MATCH(D$6,[1]Enrolment!$J$15:$AQ$15,0))</f>
        <v>275831</v>
      </c>
      <c r="E28" s="26">
        <f t="shared" si="2"/>
        <v>362205</v>
      </c>
      <c r="F28" s="26">
        <f>INDEX([1]Enrolment!$J$17:$AQ$51,MATCH($A28,[1]Enrolment!$C$17:$C$51,0),MATCH(F$6,[1]Enrolment!$J$15:$AQ$15,0))</f>
        <v>167386</v>
      </c>
      <c r="G28" s="26">
        <f>INDEX([1]Enrolment!$J$17:$AQ$51,MATCH($A28,[1]Enrolment!$C$17:$C$51,0),MATCH(G$6,[1]Enrolment!$J$15:$AQ$15,0))</f>
        <v>194819</v>
      </c>
      <c r="H28" s="27">
        <f t="shared" si="3"/>
        <v>0.41348368124145468</v>
      </c>
      <c r="I28" s="27">
        <f t="shared" si="4"/>
        <v>1.4184751306208088</v>
      </c>
      <c r="J28" s="27">
        <f t="shared" si="5"/>
        <v>0.77017863559911293</v>
      </c>
      <c r="K28" s="27">
        <f t="shared" si="6"/>
        <v>0.86079113012712383</v>
      </c>
      <c r="L28" s="27">
        <f t="shared" si="7"/>
        <v>0.70629842185976199</v>
      </c>
      <c r="M28" s="27">
        <f t="shared" si="8"/>
        <v>0.46213056142239894</v>
      </c>
      <c r="N28" s="27">
        <f t="shared" si="9"/>
        <v>0.53786943857760106</v>
      </c>
    </row>
    <row r="29" spans="1:14" x14ac:dyDescent="0.2">
      <c r="A29" s="25" t="s">
        <v>23</v>
      </c>
      <c r="B29" s="26">
        <f t="shared" si="1"/>
        <v>606327</v>
      </c>
      <c r="C29" s="26">
        <f>INDEX([1]Enrolment!$J$17:$AQ$51,MATCH($A29,[1]Enrolment!$C$17:$C$51,0),MATCH(C$6,[1]Enrolment!$J$15:$AQ$15,0))</f>
        <v>165809</v>
      </c>
      <c r="D29" s="26">
        <f>INDEX([1]Enrolment!$J$17:$AQ$51,MATCH($A29,[1]Enrolment!$C$17:$C$51,0),MATCH(D$6,[1]Enrolment!$J$15:$AQ$15,0))</f>
        <v>440518</v>
      </c>
      <c r="E29" s="26">
        <f t="shared" si="2"/>
        <v>514516</v>
      </c>
      <c r="F29" s="26">
        <f>INDEX([1]Enrolment!$J$17:$AQ$51,MATCH($A29,[1]Enrolment!$C$17:$C$51,0),MATCH(F$6,[1]Enrolment!$J$15:$AQ$15,0))</f>
        <v>147453</v>
      </c>
      <c r="G29" s="26">
        <f>INDEX([1]Enrolment!$J$17:$AQ$51,MATCH($A29,[1]Enrolment!$C$17:$C$51,0),MATCH(G$6,[1]Enrolment!$J$15:$AQ$15,0))</f>
        <v>367063</v>
      </c>
      <c r="H29" s="27">
        <f t="shared" si="3"/>
        <v>0.27346464861370184</v>
      </c>
      <c r="I29" s="27">
        <f t="shared" si="4"/>
        <v>2.6567797887931293</v>
      </c>
      <c r="J29" s="27">
        <f t="shared" si="5"/>
        <v>0.84857840736104451</v>
      </c>
      <c r="K29" s="27">
        <f t="shared" si="6"/>
        <v>0.88929430851160074</v>
      </c>
      <c r="L29" s="27">
        <f t="shared" si="7"/>
        <v>0.83325312473043101</v>
      </c>
      <c r="M29" s="27">
        <f t="shared" si="8"/>
        <v>0.2865858398961354</v>
      </c>
      <c r="N29" s="27">
        <f t="shared" si="9"/>
        <v>0.7134141601038646</v>
      </c>
    </row>
    <row r="30" spans="1:14" x14ac:dyDescent="0.2">
      <c r="A30" s="25" t="s">
        <v>24</v>
      </c>
      <c r="B30" s="26">
        <f t="shared" si="1"/>
        <v>246609</v>
      </c>
      <c r="C30" s="26">
        <f>INDEX([1]Enrolment!$J$17:$AQ$51,MATCH($A30,[1]Enrolment!$C$17:$C$51,0),MATCH(C$6,[1]Enrolment!$J$15:$AQ$15,0))</f>
        <v>181342</v>
      </c>
      <c r="D30" s="26">
        <f>INDEX([1]Enrolment!$J$17:$AQ$51,MATCH($A30,[1]Enrolment!$C$17:$C$51,0),MATCH(D$6,[1]Enrolment!$J$15:$AQ$15,0))</f>
        <v>65267</v>
      </c>
      <c r="E30" s="26">
        <f t="shared" si="2"/>
        <v>152287</v>
      </c>
      <c r="F30" s="26">
        <f>INDEX([1]Enrolment!$J$17:$AQ$51,MATCH($A30,[1]Enrolment!$C$17:$C$51,0),MATCH(F$6,[1]Enrolment!$J$15:$AQ$15,0))</f>
        <v>134568</v>
      </c>
      <c r="G30" s="26">
        <f>INDEX([1]Enrolment!$J$17:$AQ$51,MATCH($A30,[1]Enrolment!$C$17:$C$51,0),MATCH(G$6,[1]Enrolment!$J$15:$AQ$15,0))</f>
        <v>17719</v>
      </c>
      <c r="H30" s="27">
        <f t="shared" si="3"/>
        <v>0.7353421813478016</v>
      </c>
      <c r="I30" s="27">
        <f t="shared" si="4"/>
        <v>0.35991110718972991</v>
      </c>
      <c r="J30" s="27">
        <f t="shared" si="5"/>
        <v>0.61752409684966891</v>
      </c>
      <c r="K30" s="27">
        <f t="shared" si="6"/>
        <v>0.74206747471628198</v>
      </c>
      <c r="L30" s="27">
        <f t="shared" si="7"/>
        <v>0.27148482387730399</v>
      </c>
      <c r="M30" s="27">
        <f t="shared" si="8"/>
        <v>0.88364732380308231</v>
      </c>
      <c r="N30" s="27">
        <f t="shared" si="9"/>
        <v>0.11635267619691766</v>
      </c>
    </row>
    <row r="31" spans="1:14" x14ac:dyDescent="0.2">
      <c r="A31" s="25" t="s">
        <v>25</v>
      </c>
      <c r="B31" s="26">
        <f t="shared" si="1"/>
        <v>401411</v>
      </c>
      <c r="C31" s="26">
        <f>INDEX([1]Enrolment!$J$17:$AQ$51,MATCH($A31,[1]Enrolment!$C$17:$C$51,0),MATCH(C$6,[1]Enrolment!$J$15:$AQ$15,0))</f>
        <v>178783</v>
      </c>
      <c r="D31" s="26">
        <f>INDEX([1]Enrolment!$J$17:$AQ$51,MATCH($A31,[1]Enrolment!$C$17:$C$51,0),MATCH(D$6,[1]Enrolment!$J$15:$AQ$15,0))</f>
        <v>222628</v>
      </c>
      <c r="E31" s="26">
        <f t="shared" si="2"/>
        <v>271320</v>
      </c>
      <c r="F31" s="26">
        <f>INDEX([1]Enrolment!$J$17:$AQ$51,MATCH($A31,[1]Enrolment!$C$17:$C$51,0),MATCH(F$6,[1]Enrolment!$J$15:$AQ$15,0))</f>
        <v>154233</v>
      </c>
      <c r="G31" s="26">
        <f>INDEX([1]Enrolment!$J$17:$AQ$51,MATCH($A31,[1]Enrolment!$C$17:$C$51,0),MATCH(G$6,[1]Enrolment!$J$15:$AQ$15,0))</f>
        <v>117087</v>
      </c>
      <c r="H31" s="27">
        <f t="shared" si="3"/>
        <v>0.44538639947584896</v>
      </c>
      <c r="I31" s="27">
        <f t="shared" si="4"/>
        <v>1.2452414379443235</v>
      </c>
      <c r="J31" s="27">
        <f t="shared" si="5"/>
        <v>0.67591570734234985</v>
      </c>
      <c r="K31" s="27">
        <f t="shared" si="6"/>
        <v>0.86268269354468829</v>
      </c>
      <c r="L31" s="27">
        <f t="shared" si="7"/>
        <v>0.52593114972061017</v>
      </c>
      <c r="M31" s="27">
        <f t="shared" si="8"/>
        <v>0.56845422379478106</v>
      </c>
      <c r="N31" s="27">
        <f t="shared" si="9"/>
        <v>0.43154577620521894</v>
      </c>
    </row>
    <row r="32" spans="1:14" x14ac:dyDescent="0.2">
      <c r="A32" s="25" t="s">
        <v>26</v>
      </c>
      <c r="B32" s="26">
        <f t="shared" si="1"/>
        <v>5989512</v>
      </c>
      <c r="C32" s="26">
        <f>INDEX([1]Enrolment!$J$17:$AQ$51,MATCH($A32,[1]Enrolment!$C$17:$C$51,0),MATCH(C$6,[1]Enrolment!$J$15:$AQ$15,0))</f>
        <v>5496308</v>
      </c>
      <c r="D32" s="26">
        <f>INDEX([1]Enrolment!$J$17:$AQ$51,MATCH($A32,[1]Enrolment!$C$17:$C$51,0),MATCH(D$6,[1]Enrolment!$J$15:$AQ$15,0))</f>
        <v>493204</v>
      </c>
      <c r="E32" s="26">
        <f t="shared" si="2"/>
        <v>5314836</v>
      </c>
      <c r="F32" s="26">
        <f>INDEX([1]Enrolment!$J$17:$AQ$51,MATCH($A32,[1]Enrolment!$C$17:$C$51,0),MATCH(F$6,[1]Enrolment!$J$15:$AQ$15,0))</f>
        <v>5018857</v>
      </c>
      <c r="G32" s="26">
        <f>INDEX([1]Enrolment!$J$17:$AQ$51,MATCH($A32,[1]Enrolment!$C$17:$C$51,0),MATCH(G$6,[1]Enrolment!$J$15:$AQ$15,0))</f>
        <v>295979</v>
      </c>
      <c r="H32" s="27">
        <f t="shared" si="3"/>
        <v>0.91765539496372994</v>
      </c>
      <c r="I32" s="27">
        <f t="shared" si="4"/>
        <v>8.9733690324486914E-2</v>
      </c>
      <c r="J32" s="27">
        <f t="shared" si="5"/>
        <v>0.88735710021116909</v>
      </c>
      <c r="K32" s="27">
        <f t="shared" si="6"/>
        <v>0.91313241543232293</v>
      </c>
      <c r="L32" s="27">
        <f t="shared" si="7"/>
        <v>0.60011475981541107</v>
      </c>
      <c r="M32" s="27">
        <f t="shared" si="8"/>
        <v>0.94431079340924162</v>
      </c>
      <c r="N32" s="27">
        <f t="shared" si="9"/>
        <v>5.5689206590758399E-2</v>
      </c>
    </row>
    <row r="33" spans="1:14" x14ac:dyDescent="0.2">
      <c r="A33" s="25" t="s">
        <v>27</v>
      </c>
      <c r="B33" s="26">
        <f t="shared" si="1"/>
        <v>183994</v>
      </c>
      <c r="C33" s="26">
        <f>INDEX([1]Enrolment!$J$17:$AQ$51,MATCH($A33,[1]Enrolment!$C$17:$C$51,0),MATCH(C$6,[1]Enrolment!$J$15:$AQ$15,0))</f>
        <v>77582</v>
      </c>
      <c r="D33" s="26">
        <f>INDEX([1]Enrolment!$J$17:$AQ$51,MATCH($A33,[1]Enrolment!$C$17:$C$51,0),MATCH(D$6,[1]Enrolment!$J$15:$AQ$15,0))</f>
        <v>106412</v>
      </c>
      <c r="E33" s="26">
        <f t="shared" si="2"/>
        <v>85511</v>
      </c>
      <c r="F33" s="26">
        <f>INDEX([1]Enrolment!$J$17:$AQ$51,MATCH($A33,[1]Enrolment!$C$17:$C$51,0),MATCH(F$6,[1]Enrolment!$J$15:$AQ$15,0))</f>
        <v>42004</v>
      </c>
      <c r="G33" s="26">
        <f>INDEX([1]Enrolment!$J$17:$AQ$51,MATCH($A33,[1]Enrolment!$C$17:$C$51,0),MATCH(G$6,[1]Enrolment!$J$15:$AQ$15,0))</f>
        <v>43507</v>
      </c>
      <c r="H33" s="27">
        <f t="shared" si="3"/>
        <v>0.42165505396915115</v>
      </c>
      <c r="I33" s="27">
        <f t="shared" si="4"/>
        <v>1.3716068160140238</v>
      </c>
      <c r="J33" s="27">
        <f t="shared" si="5"/>
        <v>0.46474885050599474</v>
      </c>
      <c r="K33" s="27">
        <f t="shared" si="6"/>
        <v>0.54141424557242657</v>
      </c>
      <c r="L33" s="27">
        <f t="shared" si="7"/>
        <v>0.40885426455662893</v>
      </c>
      <c r="M33" s="27">
        <f t="shared" si="8"/>
        <v>0.49121165697980379</v>
      </c>
      <c r="N33" s="27">
        <f t="shared" si="9"/>
        <v>0.50878834302019627</v>
      </c>
    </row>
    <row r="34" spans="1:14" x14ac:dyDescent="0.2">
      <c r="A34" s="25" t="s">
        <v>28</v>
      </c>
      <c r="B34" s="26">
        <f t="shared" si="1"/>
        <v>2908324</v>
      </c>
      <c r="C34" s="26">
        <f>INDEX([1]Enrolment!$J$17:$AQ$51,MATCH($A34,[1]Enrolment!$C$17:$C$51,0),MATCH(C$6,[1]Enrolment!$J$15:$AQ$15,0))</f>
        <v>2046938</v>
      </c>
      <c r="D34" s="26">
        <f>INDEX([1]Enrolment!$J$17:$AQ$51,MATCH($A34,[1]Enrolment!$C$17:$C$51,0),MATCH(D$6,[1]Enrolment!$J$15:$AQ$15,0))</f>
        <v>861386</v>
      </c>
      <c r="E34" s="26">
        <f t="shared" si="2"/>
        <v>2089010</v>
      </c>
      <c r="F34" s="26">
        <f>INDEX([1]Enrolment!$J$17:$AQ$51,MATCH($A34,[1]Enrolment!$C$17:$C$51,0),MATCH(F$6,[1]Enrolment!$J$15:$AQ$15,0))</f>
        <v>1714383</v>
      </c>
      <c r="G34" s="26">
        <f>INDEX([1]Enrolment!$J$17:$AQ$51,MATCH($A34,[1]Enrolment!$C$17:$C$51,0),MATCH(G$6,[1]Enrolment!$J$15:$AQ$15,0))</f>
        <v>374627</v>
      </c>
      <c r="H34" s="27">
        <f t="shared" si="3"/>
        <v>0.70382048217461324</v>
      </c>
      <c r="I34" s="27">
        <f t="shared" si="4"/>
        <v>0.42081684936231584</v>
      </c>
      <c r="J34" s="27">
        <f t="shared" si="5"/>
        <v>0.718286545790634</v>
      </c>
      <c r="K34" s="27">
        <f t="shared" si="6"/>
        <v>0.83753538211709389</v>
      </c>
      <c r="L34" s="27">
        <f t="shared" si="7"/>
        <v>0.43491187458352004</v>
      </c>
      <c r="M34" s="27">
        <f t="shared" si="8"/>
        <v>0.8206676846927492</v>
      </c>
      <c r="N34" s="27">
        <f t="shared" si="9"/>
        <v>0.1793323153072508</v>
      </c>
    </row>
    <row r="35" spans="1:14" x14ac:dyDescent="0.2">
      <c r="A35" s="25" t="s">
        <v>29</v>
      </c>
      <c r="B35" s="26">
        <f t="shared" si="1"/>
        <v>12175129</v>
      </c>
      <c r="C35" s="26">
        <f>INDEX([1]Enrolment!$J$17:$AQ$51,MATCH($A35,[1]Enrolment!$C$17:$C$51,0),MATCH(C$6,[1]Enrolment!$J$15:$AQ$15,0))</f>
        <v>7476412</v>
      </c>
      <c r="D35" s="26">
        <f>INDEX([1]Enrolment!$J$17:$AQ$51,MATCH($A35,[1]Enrolment!$C$17:$C$51,0),MATCH(D$6,[1]Enrolment!$J$15:$AQ$15,0))</f>
        <v>4698717</v>
      </c>
      <c r="E35" s="26">
        <f t="shared" si="2"/>
        <v>9821405</v>
      </c>
      <c r="F35" s="26">
        <f>INDEX([1]Enrolment!$J$17:$AQ$51,MATCH($A35,[1]Enrolment!$C$17:$C$51,0),MATCH(F$6,[1]Enrolment!$J$15:$AQ$15,0))</f>
        <v>6788795</v>
      </c>
      <c r="G35" s="26">
        <f>INDEX([1]Enrolment!$J$17:$AQ$51,MATCH($A35,[1]Enrolment!$C$17:$C$51,0),MATCH(G$6,[1]Enrolment!$J$15:$AQ$15,0))</f>
        <v>3032610</v>
      </c>
      <c r="H35" s="27">
        <f t="shared" si="3"/>
        <v>0.61407250797917623</v>
      </c>
      <c r="I35" s="27">
        <f t="shared" si="4"/>
        <v>0.62847218692602813</v>
      </c>
      <c r="J35" s="27">
        <f t="shared" si="5"/>
        <v>0.80667769516035515</v>
      </c>
      <c r="K35" s="27">
        <f t="shared" si="6"/>
        <v>0.90802847676131282</v>
      </c>
      <c r="L35" s="27">
        <f t="shared" si="7"/>
        <v>0.64541235405324471</v>
      </c>
      <c r="M35" s="27">
        <f t="shared" si="8"/>
        <v>0.69122442257497785</v>
      </c>
      <c r="N35" s="27">
        <f t="shared" si="9"/>
        <v>0.30877557742502221</v>
      </c>
    </row>
    <row r="36" spans="1:14" x14ac:dyDescent="0.2">
      <c r="A36" s="25" t="s">
        <v>30</v>
      </c>
      <c r="B36" s="26">
        <f t="shared" si="1"/>
        <v>124102</v>
      </c>
      <c r="C36" s="26">
        <f>INDEX([1]Enrolment!$J$17:$AQ$51,MATCH($A36,[1]Enrolment!$C$17:$C$51,0),MATCH(C$6,[1]Enrolment!$J$15:$AQ$15,0))</f>
        <v>99678</v>
      </c>
      <c r="D36" s="26">
        <f>INDEX([1]Enrolment!$J$17:$AQ$51,MATCH($A36,[1]Enrolment!$C$17:$C$51,0),MATCH(D$6,[1]Enrolment!$J$15:$AQ$15,0))</f>
        <v>24424</v>
      </c>
      <c r="E36" s="26">
        <f t="shared" si="2"/>
        <v>110014</v>
      </c>
      <c r="F36" s="26">
        <f>INDEX([1]Enrolment!$J$17:$AQ$51,MATCH($A36,[1]Enrolment!$C$17:$C$51,0),MATCH(F$6,[1]Enrolment!$J$15:$AQ$15,0))</f>
        <v>92432</v>
      </c>
      <c r="G36" s="26">
        <f>INDEX([1]Enrolment!$J$17:$AQ$51,MATCH($A36,[1]Enrolment!$C$17:$C$51,0),MATCH(G$6,[1]Enrolment!$J$15:$AQ$15,0))</f>
        <v>17582</v>
      </c>
      <c r="H36" s="27">
        <f t="shared" si="3"/>
        <v>0.8031941467502538</v>
      </c>
      <c r="I36" s="27">
        <f t="shared" si="4"/>
        <v>0.24502899335861475</v>
      </c>
      <c r="J36" s="27">
        <f t="shared" si="5"/>
        <v>0.88648047573769961</v>
      </c>
      <c r="K36" s="27">
        <f t="shared" si="6"/>
        <v>0.92730592507875353</v>
      </c>
      <c r="L36" s="27">
        <f t="shared" si="7"/>
        <v>0.71986570586308551</v>
      </c>
      <c r="M36" s="27">
        <f t="shared" si="8"/>
        <v>0.84018397658479826</v>
      </c>
      <c r="N36" s="27">
        <f t="shared" si="9"/>
        <v>0.15981602341520171</v>
      </c>
    </row>
    <row r="37" spans="1:14" x14ac:dyDescent="0.2">
      <c r="A37" s="25" t="s">
        <v>31</v>
      </c>
      <c r="B37" s="26">
        <f t="shared" si="1"/>
        <v>9924561</v>
      </c>
      <c r="C37" s="26">
        <f>INDEX([1]Enrolment!$J$17:$AQ$51,MATCH($A37,[1]Enrolment!$C$17:$C$51,0),MATCH(C$6,[1]Enrolment!$J$15:$AQ$15,0))</f>
        <v>4460474</v>
      </c>
      <c r="D37" s="26">
        <f>INDEX([1]Enrolment!$J$17:$AQ$51,MATCH($A37,[1]Enrolment!$C$17:$C$51,0),MATCH(D$6,[1]Enrolment!$J$15:$AQ$15,0))</f>
        <v>5464087</v>
      </c>
      <c r="E37" s="26">
        <f t="shared" si="2"/>
        <v>5934067</v>
      </c>
      <c r="F37" s="26">
        <f>INDEX([1]Enrolment!$J$17:$AQ$51,MATCH($A37,[1]Enrolment!$C$17:$C$51,0),MATCH(F$6,[1]Enrolment!$J$15:$AQ$15,0))</f>
        <v>3571560</v>
      </c>
      <c r="G37" s="26">
        <f>INDEX([1]Enrolment!$J$17:$AQ$51,MATCH($A37,[1]Enrolment!$C$17:$C$51,0),MATCH(G$6,[1]Enrolment!$J$15:$AQ$15,0))</f>
        <v>2362507</v>
      </c>
      <c r="H37" s="27">
        <f t="shared" si="3"/>
        <v>0.44943791468458905</v>
      </c>
      <c r="I37" s="27">
        <f t="shared" si="4"/>
        <v>1.2250014236155171</v>
      </c>
      <c r="J37" s="27">
        <f t="shared" si="5"/>
        <v>0.59791732853473323</v>
      </c>
      <c r="K37" s="27">
        <f t="shared" si="6"/>
        <v>0.80071310806878371</v>
      </c>
      <c r="L37" s="27">
        <f t="shared" si="7"/>
        <v>0.43236994579332283</v>
      </c>
      <c r="M37" s="27">
        <f t="shared" si="8"/>
        <v>0.60187389188561569</v>
      </c>
      <c r="N37" s="27">
        <f t="shared" si="9"/>
        <v>0.39812610811438426</v>
      </c>
    </row>
    <row r="38" spans="1:14" x14ac:dyDescent="0.2">
      <c r="A38" s="25" t="s">
        <v>32</v>
      </c>
      <c r="B38" s="26"/>
      <c r="C38" s="26"/>
      <c r="D38" s="26"/>
      <c r="E38" s="26">
        <f t="shared" si="2"/>
        <v>0</v>
      </c>
      <c r="F38" s="26"/>
      <c r="G38" s="26"/>
      <c r="H38" s="27"/>
      <c r="I38" s="27"/>
      <c r="J38" s="27"/>
      <c r="K38" s="27"/>
      <c r="L38" s="27"/>
      <c r="M38" s="27"/>
      <c r="N38" s="27"/>
    </row>
    <row r="39" spans="1:14" x14ac:dyDescent="0.2">
      <c r="A39" s="25" t="s">
        <v>33</v>
      </c>
      <c r="B39" s="26">
        <f t="shared" si="1"/>
        <v>663819</v>
      </c>
      <c r="C39" s="26">
        <f>INDEX([1]Enrolment!$J$17:$AQ$51,MATCH($A39,[1]Enrolment!$C$17:$C$51,0),MATCH(C$6,[1]Enrolment!$J$15:$AQ$15,0))</f>
        <v>601174</v>
      </c>
      <c r="D39" s="26">
        <f>INDEX([1]Enrolment!$J$17:$AQ$51,MATCH($A39,[1]Enrolment!$C$17:$C$51,0),MATCH(D$6,[1]Enrolment!$J$15:$AQ$15,0))</f>
        <v>62645</v>
      </c>
      <c r="E39" s="26">
        <f t="shared" si="2"/>
        <v>570627</v>
      </c>
      <c r="F39" s="26">
        <f>INDEX([1]Enrolment!$J$17:$AQ$51,MATCH($A39,[1]Enrolment!$C$17:$C$51,0),MATCH(F$6,[1]Enrolment!$J$15:$AQ$15,0))</f>
        <v>535434</v>
      </c>
      <c r="G39" s="26">
        <f>INDEX([1]Enrolment!$J$17:$AQ$51,MATCH($A39,[1]Enrolment!$C$17:$C$51,0),MATCH(G$6,[1]Enrolment!$J$15:$AQ$15,0))</f>
        <v>35193</v>
      </c>
      <c r="H39" s="27">
        <f t="shared" si="3"/>
        <v>0.90562939596486391</v>
      </c>
      <c r="I39" s="27">
        <f t="shared" si="4"/>
        <v>0.10420443997910754</v>
      </c>
      <c r="J39" s="27">
        <f t="shared" si="5"/>
        <v>0.85961233408504423</v>
      </c>
      <c r="K39" s="27">
        <f t="shared" si="6"/>
        <v>0.89064730011610616</v>
      </c>
      <c r="L39" s="27">
        <f t="shared" si="7"/>
        <v>0.56178465958975177</v>
      </c>
      <c r="M39" s="27">
        <f t="shared" si="8"/>
        <v>0.93832573642677264</v>
      </c>
      <c r="N39" s="27">
        <f t="shared" si="9"/>
        <v>6.1674263573227348E-2</v>
      </c>
    </row>
    <row r="40" spans="1:14" x14ac:dyDescent="0.2">
      <c r="A40" s="25" t="s">
        <v>34</v>
      </c>
      <c r="B40" s="26">
        <f t="shared" si="1"/>
        <v>31537647</v>
      </c>
      <c r="C40" s="26">
        <f>INDEX([1]Enrolment!$J$17:$AQ$51,MATCH($A40,[1]Enrolment!$C$17:$C$51,0),MATCH(C$6,[1]Enrolment!$J$15:$AQ$15,0))</f>
        <v>19892972</v>
      </c>
      <c r="D40" s="26">
        <f>INDEX([1]Enrolment!$J$17:$AQ$51,MATCH($A40,[1]Enrolment!$C$17:$C$51,0),MATCH(D$6,[1]Enrolment!$J$15:$AQ$15,0))</f>
        <v>11644675</v>
      </c>
      <c r="E40" s="26">
        <f t="shared" si="2"/>
        <v>27895002</v>
      </c>
      <c r="F40" s="26">
        <f>INDEX([1]Enrolment!$J$17:$AQ$51,MATCH($A40,[1]Enrolment!$C$17:$C$51,0),MATCH(F$6,[1]Enrolment!$J$15:$AQ$15,0))</f>
        <v>19002191</v>
      </c>
      <c r="G40" s="26">
        <f>INDEX([1]Enrolment!$J$17:$AQ$51,MATCH($A40,[1]Enrolment!$C$17:$C$51,0),MATCH(G$6,[1]Enrolment!$J$15:$AQ$15,0))</f>
        <v>8892811</v>
      </c>
      <c r="H40" s="27">
        <f t="shared" si="3"/>
        <v>0.63076906149656631</v>
      </c>
      <c r="I40" s="27">
        <f t="shared" si="4"/>
        <v>0.58536627910600791</v>
      </c>
      <c r="J40" s="27">
        <f t="shared" si="5"/>
        <v>0.88449851696291737</v>
      </c>
      <c r="K40" s="27">
        <f t="shared" si="6"/>
        <v>0.95522132137922877</v>
      </c>
      <c r="L40" s="27">
        <f t="shared" si="7"/>
        <v>0.76368048056300408</v>
      </c>
      <c r="M40" s="27">
        <f t="shared" si="8"/>
        <v>0.68120414545946262</v>
      </c>
      <c r="N40" s="27">
        <f t="shared" si="9"/>
        <v>0.31879585454053738</v>
      </c>
    </row>
    <row r="41" spans="1:14" x14ac:dyDescent="0.2">
      <c r="A41" s="25" t="s">
        <v>35</v>
      </c>
      <c r="B41" s="26">
        <f t="shared" si="1"/>
        <v>1579729</v>
      </c>
      <c r="C41" s="26">
        <f>INDEX([1]Enrolment!$J$17:$AQ$51,MATCH($A41,[1]Enrolment!$C$17:$C$51,0),MATCH(C$6,[1]Enrolment!$J$15:$AQ$15,0))</f>
        <v>991687</v>
      </c>
      <c r="D41" s="26">
        <f>INDEX([1]Enrolment!$J$17:$AQ$51,MATCH($A41,[1]Enrolment!$C$17:$C$51,0),MATCH(D$6,[1]Enrolment!$J$15:$AQ$15,0))</f>
        <v>588042</v>
      </c>
      <c r="E41" s="26">
        <f t="shared" si="2"/>
        <v>1317067</v>
      </c>
      <c r="F41" s="26">
        <f>INDEX([1]Enrolment!$J$17:$AQ$51,MATCH($A41,[1]Enrolment!$C$17:$C$51,0),MATCH(F$6,[1]Enrolment!$J$15:$AQ$15,0))</f>
        <v>917322</v>
      </c>
      <c r="G41" s="26">
        <f>INDEX([1]Enrolment!$J$17:$AQ$51,MATCH($A41,[1]Enrolment!$C$17:$C$51,0),MATCH(G$6,[1]Enrolment!$J$15:$AQ$15,0))</f>
        <v>399745</v>
      </c>
      <c r="H41" s="27">
        <f t="shared" si="3"/>
        <v>0.62775767236025926</v>
      </c>
      <c r="I41" s="27">
        <f t="shared" si="4"/>
        <v>0.59297137100718267</v>
      </c>
      <c r="J41" s="27">
        <f t="shared" si="5"/>
        <v>0.83372970933622159</v>
      </c>
      <c r="K41" s="27">
        <f t="shared" si="6"/>
        <v>0.9250116216104477</v>
      </c>
      <c r="L41" s="27">
        <f t="shared" si="7"/>
        <v>0.67978987895422438</v>
      </c>
      <c r="M41" s="27">
        <f t="shared" si="8"/>
        <v>0.69648848539975572</v>
      </c>
      <c r="N41" s="27">
        <f t="shared" si="9"/>
        <v>0.30351151460024434</v>
      </c>
    </row>
    <row r="42" spans="1:14" x14ac:dyDescent="0.2">
      <c r="A42" s="25" t="s">
        <v>36</v>
      </c>
      <c r="B42" s="26">
        <f t="shared" si="1"/>
        <v>15040794</v>
      </c>
      <c r="C42" s="26">
        <f>INDEX([1]Enrolment!$J$17:$AQ$51,MATCH($A42,[1]Enrolment!$C$17:$C$51,0),MATCH(C$6,[1]Enrolment!$J$15:$AQ$15,0))</f>
        <v>13378168</v>
      </c>
      <c r="D42" s="26">
        <f>INDEX([1]Enrolment!$J$17:$AQ$51,MATCH($A42,[1]Enrolment!$C$17:$C$51,0),MATCH(D$6,[1]Enrolment!$J$15:$AQ$15,0))</f>
        <v>1662626</v>
      </c>
      <c r="E42" s="26">
        <f t="shared" si="2"/>
        <v>12578926</v>
      </c>
      <c r="F42" s="26">
        <f>INDEX([1]Enrolment!$J$17:$AQ$51,MATCH($A42,[1]Enrolment!$C$17:$C$51,0),MATCH(F$6,[1]Enrolment!$J$15:$AQ$15,0))</f>
        <v>11373083</v>
      </c>
      <c r="G42" s="26">
        <f>INDEX([1]Enrolment!$J$17:$AQ$51,MATCH($A42,[1]Enrolment!$C$17:$C$51,0),MATCH(G$6,[1]Enrolment!$J$15:$AQ$15,0))</f>
        <v>1205843</v>
      </c>
      <c r="H42" s="27">
        <f t="shared" si="3"/>
        <v>0.88945889425784308</v>
      </c>
      <c r="I42" s="27">
        <f t="shared" si="4"/>
        <v>0.1242790492689283</v>
      </c>
      <c r="J42" s="27">
        <f t="shared" si="5"/>
        <v>0.83632060913805484</v>
      </c>
      <c r="K42" s="27">
        <f t="shared" si="6"/>
        <v>0.85012260273603979</v>
      </c>
      <c r="L42" s="27">
        <f t="shared" si="7"/>
        <v>0.72526413035763904</v>
      </c>
      <c r="M42" s="27">
        <f t="shared" si="8"/>
        <v>0.90413784133875974</v>
      </c>
      <c r="N42" s="27">
        <f t="shared" si="9"/>
        <v>9.5862158661240232E-2</v>
      </c>
    </row>
    <row r="43" spans="1:14" ht="16" thickBot="1" x14ac:dyDescent="0.25">
      <c r="A43" s="28" t="s">
        <v>37</v>
      </c>
      <c r="B43" s="29">
        <f>SUM(B7:B42)</f>
        <v>187872996</v>
      </c>
      <c r="C43" s="29">
        <f t="shared" ref="C43:G43" si="10">SUM(C7:C42)</f>
        <v>130718171</v>
      </c>
      <c r="D43" s="29">
        <f t="shared" si="10"/>
        <v>57154825</v>
      </c>
      <c r="E43" s="29">
        <f t="shared" si="10"/>
        <v>146957190</v>
      </c>
      <c r="F43" s="29">
        <f t="shared" si="10"/>
        <v>115808140</v>
      </c>
      <c r="G43" s="29">
        <f t="shared" si="10"/>
        <v>31149050</v>
      </c>
      <c r="H43" s="30">
        <f t="shared" si="3"/>
        <v>0.69577945624500503</v>
      </c>
      <c r="I43" s="30">
        <f t="shared" si="4"/>
        <v>0.43723703110870482</v>
      </c>
      <c r="J43" s="30">
        <f t="shared" si="5"/>
        <v>0.78221560910222565</v>
      </c>
      <c r="K43" s="30">
        <f t="shared" si="6"/>
        <v>0.88593757940508511</v>
      </c>
      <c r="L43" s="30">
        <f t="shared" si="7"/>
        <v>0.54499423277037418</v>
      </c>
      <c r="M43" s="30">
        <f t="shared" si="8"/>
        <v>0.78803997272947313</v>
      </c>
      <c r="N43" s="30">
        <f t="shared" si="9"/>
        <v>0.21196002727052687</v>
      </c>
    </row>
    <row r="44" spans="1:14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workbookViewId="0">
      <selection activeCell="G5" sqref="A1:XFD1048576"/>
    </sheetView>
  </sheetViews>
  <sheetFormatPr baseColWidth="10" defaultRowHeight="16" x14ac:dyDescent="0.2"/>
  <cols>
    <col min="1" max="1" width="20.5" customWidth="1"/>
  </cols>
  <sheetData>
    <row r="3" spans="1:7" x14ac:dyDescent="0.2">
      <c r="B3" t="s">
        <v>64</v>
      </c>
      <c r="E3" t="s">
        <v>65</v>
      </c>
    </row>
    <row r="4" spans="1:7" ht="48" x14ac:dyDescent="0.2">
      <c r="B4" s="5" t="s">
        <v>60</v>
      </c>
      <c r="C4" s="6" t="s">
        <v>61</v>
      </c>
      <c r="D4" s="6" t="s">
        <v>62</v>
      </c>
      <c r="E4" s="6" t="s">
        <v>60</v>
      </c>
      <c r="F4" s="6" t="s">
        <v>63</v>
      </c>
      <c r="G4" s="6" t="s">
        <v>40</v>
      </c>
    </row>
    <row r="5" spans="1:7" x14ac:dyDescent="0.2">
      <c r="A5" s="1" t="s">
        <v>1</v>
      </c>
      <c r="B5">
        <f>SUM(C5:D5)</f>
        <v>4947</v>
      </c>
      <c r="C5">
        <f>INDEX([1]Teacher!$J$18:$Q$52,MATCH($A5,[1]Teacher!$C$18:$C$52,0),MATCH(C$4,[1]Teacher!$J$16:$Q$16,0))</f>
        <v>4239</v>
      </c>
      <c r="D5">
        <f>INDEX([1]Teacher!$J$18:$Q$52,MATCH($A5,[1]Teacher!$C$18:$C$52,0),MATCH(D$4,[1]Teacher!$J$16:$Q$16,0))</f>
        <v>708</v>
      </c>
      <c r="E5" s="32">
        <f>Enrolment!B7/Teachers!B5</f>
        <v>11.434202546998181</v>
      </c>
      <c r="F5" s="32">
        <f>Enrolment!C7/Teachers!C5</f>
        <v>11.017456947393253</v>
      </c>
      <c r="G5" s="32">
        <f>Enrolment!D7/Teachers!D5</f>
        <v>13.929378531073446</v>
      </c>
    </row>
    <row r="6" spans="1:7" x14ac:dyDescent="0.2">
      <c r="A6" s="1" t="s">
        <v>2</v>
      </c>
      <c r="B6">
        <f t="shared" ref="B6:B41" si="0">SUM(C6:D6)</f>
        <v>501819</v>
      </c>
      <c r="C6">
        <f>INDEX([1]Teacher!$J$18:$Q$52,MATCH($A6,[1]Teacher!$C$18:$C$52,0),MATCH(C$4,[1]Teacher!$J$16:$Q$16,0))</f>
        <v>311503</v>
      </c>
      <c r="D6">
        <f>INDEX([1]Teacher!$J$18:$Q$52,MATCH($A6,[1]Teacher!$C$18:$C$52,0),MATCH(D$4,[1]Teacher!$J$16:$Q$16,0))</f>
        <v>190316</v>
      </c>
      <c r="E6" s="32">
        <f>Enrolment!B8/Teachers!B6</f>
        <v>21.623828511873803</v>
      </c>
      <c r="F6" s="32">
        <f>Enrolment!C8/Teachers!C6</f>
        <v>20.259801671251964</v>
      </c>
      <c r="G6" s="32">
        <f>Enrolment!D8/Teachers!D6</f>
        <v>23.856423001744467</v>
      </c>
    </row>
    <row r="7" spans="1:7" x14ac:dyDescent="0.2">
      <c r="A7" s="1" t="s">
        <v>3</v>
      </c>
      <c r="B7">
        <f t="shared" si="0"/>
        <v>17992</v>
      </c>
      <c r="C7">
        <f>INDEX([1]Teacher!$J$18:$Q$52,MATCH($A7,[1]Teacher!$C$18:$C$52,0),MATCH(C$4,[1]Teacher!$J$16:$Q$16,0))</f>
        <v>14926</v>
      </c>
      <c r="D7">
        <f>INDEX([1]Teacher!$J$18:$Q$52,MATCH($A7,[1]Teacher!$C$18:$C$52,0),MATCH(D$4,[1]Teacher!$J$16:$Q$16,0))</f>
        <v>3066</v>
      </c>
      <c r="E7" s="32">
        <f>Enrolment!B9/Teachers!B7</f>
        <v>18.588761671854158</v>
      </c>
      <c r="F7" s="32">
        <f>Enrolment!C9/Teachers!C7</f>
        <v>18.711845102505695</v>
      </c>
      <c r="G7" s="32">
        <f>Enrolment!D9/Teachers!D7</f>
        <v>17.989562948467057</v>
      </c>
    </row>
    <row r="8" spans="1:7" x14ac:dyDescent="0.2">
      <c r="A8" s="1" t="s">
        <v>4</v>
      </c>
      <c r="B8">
        <f t="shared" si="0"/>
        <v>225857</v>
      </c>
      <c r="C8">
        <f>INDEX([1]Teacher!$J$18:$Q$52,MATCH($A8,[1]Teacher!$C$18:$C$52,0),MATCH(C$4,[1]Teacher!$J$16:$Q$16,0))</f>
        <v>166205</v>
      </c>
      <c r="D8">
        <f>INDEX([1]Teacher!$J$18:$Q$52,MATCH($A8,[1]Teacher!$C$18:$C$52,0),MATCH(D$4,[1]Teacher!$J$16:$Q$16,0))</f>
        <v>59652</v>
      </c>
      <c r="E8" s="32">
        <f>Enrolment!B10/Teachers!B8</f>
        <v>22.855612179387844</v>
      </c>
      <c r="F8" s="32">
        <f>Enrolment!C10/Teachers!C8</f>
        <v>25.299437441713547</v>
      </c>
      <c r="G8" s="32">
        <f>Enrolment!D10/Teachers!D8</f>
        <v>16.046519814926572</v>
      </c>
    </row>
    <row r="9" spans="1:7" x14ac:dyDescent="0.2">
      <c r="A9" s="1" t="s">
        <v>5</v>
      </c>
      <c r="B9">
        <f t="shared" si="0"/>
        <v>332834</v>
      </c>
      <c r="C9">
        <f>INDEX([1]Teacher!$J$18:$Q$52,MATCH($A9,[1]Teacher!$C$18:$C$52,0),MATCH(C$4,[1]Teacher!$J$16:$Q$16,0))</f>
        <v>332708</v>
      </c>
      <c r="D9">
        <f>INDEX([1]Teacher!$J$18:$Q$52,MATCH($A9,[1]Teacher!$C$18:$C$52,0),MATCH(D$4,[1]Teacher!$J$16:$Q$16,0))</f>
        <v>126</v>
      </c>
      <c r="E9" s="32">
        <f>Enrolment!B11/Teachers!B9</f>
        <v>57.108026824182623</v>
      </c>
      <c r="F9" s="32">
        <f>Enrolment!C11/Teachers!C9</f>
        <v>57.108290152325765</v>
      </c>
      <c r="G9" s="32">
        <f>Enrolment!D11/Teachers!D9</f>
        <v>56.412698412698411</v>
      </c>
    </row>
    <row r="10" spans="1:7" x14ac:dyDescent="0.2">
      <c r="A10" s="1" t="s">
        <v>6</v>
      </c>
      <c r="B10">
        <f t="shared" si="0"/>
        <v>4922</v>
      </c>
      <c r="C10">
        <f>INDEX([1]Teacher!$J$18:$Q$52,MATCH($A10,[1]Teacher!$C$18:$C$52,0),MATCH(C$4,[1]Teacher!$J$16:$Q$16,0))</f>
        <v>2966</v>
      </c>
      <c r="D10">
        <f>INDEX([1]Teacher!$J$18:$Q$52,MATCH($A10,[1]Teacher!$C$18:$C$52,0),MATCH(D$4,[1]Teacher!$J$16:$Q$16,0))</f>
        <v>1956</v>
      </c>
      <c r="E10" s="32">
        <f>Enrolment!B12/Teachers!B10</f>
        <v>28.92015440877692</v>
      </c>
      <c r="F10" s="32">
        <f>Enrolment!C12/Teachers!C10</f>
        <v>33.460552933243427</v>
      </c>
      <c r="G10" s="32">
        <f>Enrolment!D12/Teachers!D10</f>
        <v>22.035276073619631</v>
      </c>
    </row>
    <row r="11" spans="1:7" x14ac:dyDescent="0.2">
      <c r="A11" s="1" t="s">
        <v>7</v>
      </c>
      <c r="B11">
        <f t="shared" si="0"/>
        <v>171861</v>
      </c>
      <c r="C11">
        <f>INDEX([1]Teacher!$J$18:$Q$52,MATCH($A11,[1]Teacher!$C$18:$C$52,0),MATCH(C$4,[1]Teacher!$J$16:$Q$16,0))</f>
        <v>141463</v>
      </c>
      <c r="D11">
        <f>INDEX([1]Teacher!$J$18:$Q$52,MATCH($A11,[1]Teacher!$C$18:$C$52,0),MATCH(D$4,[1]Teacher!$J$16:$Q$16,0))</f>
        <v>30398</v>
      </c>
      <c r="E11" s="32">
        <f>Enrolment!B13/Teachers!B11</f>
        <v>26.2755075322499</v>
      </c>
      <c r="F11" s="32">
        <f>Enrolment!C13/Teachers!C11</f>
        <v>26.627619943023969</v>
      </c>
      <c r="G11" s="32">
        <f>Enrolment!D13/Teachers!D11</f>
        <v>24.636884005526678</v>
      </c>
    </row>
    <row r="12" spans="1:7" x14ac:dyDescent="0.2">
      <c r="A12" s="1" t="s">
        <v>8</v>
      </c>
      <c r="B12">
        <f t="shared" si="0"/>
        <v>1441</v>
      </c>
      <c r="C12">
        <f>INDEX([1]Teacher!$J$18:$Q$52,MATCH($A12,[1]Teacher!$C$18:$C$52,0),MATCH(C$4,[1]Teacher!$J$16:$Q$16,0))</f>
        <v>1190</v>
      </c>
      <c r="D12">
        <f>INDEX([1]Teacher!$J$18:$Q$52,MATCH($A12,[1]Teacher!$C$18:$C$52,0),MATCH(D$4,[1]Teacher!$J$16:$Q$16,0))</f>
        <v>251</v>
      </c>
      <c r="E12" s="32">
        <f>Enrolment!B14/Teachers!B12</f>
        <v>36.28730048577377</v>
      </c>
      <c r="F12" s="32">
        <f>Enrolment!C14/Teachers!C12</f>
        <v>36.989075630252103</v>
      </c>
      <c r="G12" s="32">
        <f>Enrolment!D14/Teachers!D12</f>
        <v>32.960159362549803</v>
      </c>
    </row>
    <row r="13" spans="1:7" x14ac:dyDescent="0.2">
      <c r="A13" s="1" t="s">
        <v>9</v>
      </c>
      <c r="B13">
        <f t="shared" si="0"/>
        <v>838</v>
      </c>
      <c r="C13">
        <f>INDEX([1]Teacher!$J$18:$Q$52,MATCH($A13,[1]Teacher!$C$18:$C$52,0),MATCH(C$4,[1]Teacher!$J$16:$Q$16,0))</f>
        <v>528</v>
      </c>
      <c r="D13">
        <f>INDEX([1]Teacher!$J$18:$Q$52,MATCH($A13,[1]Teacher!$C$18:$C$52,0),MATCH(D$4,[1]Teacher!$J$16:$Q$16,0))</f>
        <v>310</v>
      </c>
      <c r="E13" s="32">
        <f>Enrolment!B15/Teachers!B13</f>
        <v>31.545346062052506</v>
      </c>
      <c r="F13" s="32">
        <f>Enrolment!C15/Teachers!C13</f>
        <v>30.369318181818183</v>
      </c>
      <c r="G13" s="32">
        <f>Enrolment!D15/Teachers!D13</f>
        <v>33.548387096774192</v>
      </c>
    </row>
    <row r="14" spans="1:7" x14ac:dyDescent="0.2">
      <c r="A14" s="1" t="s">
        <v>10</v>
      </c>
      <c r="B14">
        <f t="shared" si="0"/>
        <v>94636</v>
      </c>
      <c r="C14">
        <f>INDEX([1]Teacher!$J$18:$Q$52,MATCH($A14,[1]Teacher!$C$18:$C$52,0),MATCH(C$4,[1]Teacher!$J$16:$Q$16,0))</f>
        <v>51742</v>
      </c>
      <c r="D14">
        <f>INDEX([1]Teacher!$J$18:$Q$52,MATCH($A14,[1]Teacher!$C$18:$C$52,0),MATCH(D$4,[1]Teacher!$J$16:$Q$16,0))</f>
        <v>42894</v>
      </c>
      <c r="E14" s="32">
        <f>Enrolment!B16/Teachers!B14</f>
        <v>28.177321526691745</v>
      </c>
      <c r="F14" s="32">
        <f>Enrolment!C16/Teachers!C14</f>
        <v>32.289165474856013</v>
      </c>
      <c r="G14" s="32">
        <f>Enrolment!D16/Teachers!D14</f>
        <v>23.217303119317386</v>
      </c>
    </row>
    <row r="15" spans="1:7" x14ac:dyDescent="0.2">
      <c r="A15" s="1" t="s">
        <v>11</v>
      </c>
      <c r="B15">
        <f t="shared" si="0"/>
        <v>7450</v>
      </c>
      <c r="C15">
        <f>INDEX([1]Teacher!$J$18:$Q$52,MATCH($A15,[1]Teacher!$C$18:$C$52,0),MATCH(C$4,[1]Teacher!$J$16:$Q$16,0))</f>
        <v>3061</v>
      </c>
      <c r="D15">
        <f>INDEX([1]Teacher!$J$18:$Q$52,MATCH($A15,[1]Teacher!$C$18:$C$52,0),MATCH(D$4,[1]Teacher!$J$16:$Q$16,0))</f>
        <v>4389</v>
      </c>
      <c r="E15" s="32">
        <f>Enrolment!B17/Teachers!B15</f>
        <v>23.982147651006713</v>
      </c>
      <c r="F15" s="32">
        <f>Enrolment!C17/Teachers!C15</f>
        <v>17.49656974844822</v>
      </c>
      <c r="G15" s="32">
        <f>Enrolment!D17/Teachers!D15</f>
        <v>28.505354294827978</v>
      </c>
    </row>
    <row r="16" spans="1:7" x14ac:dyDescent="0.2">
      <c r="A16" s="1" t="s">
        <v>12</v>
      </c>
      <c r="B16">
        <f t="shared" si="0"/>
        <v>243342</v>
      </c>
      <c r="C16">
        <f>INDEX([1]Teacher!$J$18:$Q$52,MATCH($A16,[1]Teacher!$C$18:$C$52,0),MATCH(C$4,[1]Teacher!$J$16:$Q$16,0))</f>
        <v>187082</v>
      </c>
      <c r="D16">
        <f>INDEX([1]Teacher!$J$18:$Q$52,MATCH($A16,[1]Teacher!$C$18:$C$52,0),MATCH(D$4,[1]Teacher!$J$16:$Q$16,0))</f>
        <v>56260</v>
      </c>
      <c r="E16" s="32">
        <f>Enrolment!B18/Teachers!B16</f>
        <v>32.112791873166159</v>
      </c>
      <c r="F16" s="32">
        <f>Enrolment!C18/Teachers!C16</f>
        <v>31.436872601319209</v>
      </c>
      <c r="G16" s="32">
        <f>Enrolment!D18/Teachers!D16</f>
        <v>34.360433700675436</v>
      </c>
    </row>
    <row r="17" spans="1:7" x14ac:dyDescent="0.2">
      <c r="A17" s="1" t="s">
        <v>13</v>
      </c>
      <c r="B17">
        <f t="shared" si="0"/>
        <v>110134</v>
      </c>
      <c r="C17">
        <f>INDEX([1]Teacher!$J$18:$Q$52,MATCH($A17,[1]Teacher!$C$18:$C$52,0),MATCH(C$4,[1]Teacher!$J$16:$Q$16,0))</f>
        <v>78867</v>
      </c>
      <c r="D17">
        <f>INDEX([1]Teacher!$J$18:$Q$52,MATCH($A17,[1]Teacher!$C$18:$C$52,0),MATCH(D$4,[1]Teacher!$J$16:$Q$16,0))</f>
        <v>31267</v>
      </c>
      <c r="E17" s="32">
        <f>Enrolment!B19/Teachers!B17</f>
        <v>30.297210670637586</v>
      </c>
      <c r="F17" s="32">
        <f>Enrolment!C19/Teachers!C17</f>
        <v>29.212763259665007</v>
      </c>
      <c r="G17" s="32">
        <f>Enrolment!D19/Teachers!D17</f>
        <v>33.032590270892634</v>
      </c>
    </row>
    <row r="18" spans="1:7" x14ac:dyDescent="0.2">
      <c r="A18" s="1" t="s">
        <v>14</v>
      </c>
      <c r="B18">
        <f t="shared" si="0"/>
        <v>64638</v>
      </c>
      <c r="C18">
        <f>INDEX([1]Teacher!$J$18:$Q$52,MATCH($A18,[1]Teacher!$C$18:$C$52,0),MATCH(C$4,[1]Teacher!$J$16:$Q$16,0))</f>
        <v>49500</v>
      </c>
      <c r="D18">
        <f>INDEX([1]Teacher!$J$18:$Q$52,MATCH($A18,[1]Teacher!$C$18:$C$52,0),MATCH(D$4,[1]Teacher!$J$16:$Q$16,0))</f>
        <v>15138</v>
      </c>
      <c r="E18" s="32">
        <f>Enrolment!B20/Teachers!B18</f>
        <v>16.02953371082026</v>
      </c>
      <c r="F18" s="32">
        <f>Enrolment!C20/Teachers!C18</f>
        <v>15.706161616161616</v>
      </c>
      <c r="G18" s="32">
        <f>Enrolment!D20/Teachers!D18</f>
        <v>17.086933544721891</v>
      </c>
    </row>
    <row r="19" spans="1:7" x14ac:dyDescent="0.2">
      <c r="A19" s="1" t="s">
        <v>15</v>
      </c>
      <c r="B19">
        <f t="shared" si="0"/>
        <v>124127</v>
      </c>
      <c r="C19">
        <f>INDEX([1]Teacher!$J$18:$Q$52,MATCH($A19,[1]Teacher!$C$18:$C$52,0),MATCH(C$4,[1]Teacher!$J$16:$Q$16,0))</f>
        <v>78609</v>
      </c>
      <c r="D19">
        <f>INDEX([1]Teacher!$J$18:$Q$52,MATCH($A19,[1]Teacher!$C$18:$C$52,0),MATCH(D$4,[1]Teacher!$J$16:$Q$16,0))</f>
        <v>45518</v>
      </c>
      <c r="E19" s="32">
        <f>Enrolment!B21/Teachers!B19</f>
        <v>15.897379297010319</v>
      </c>
      <c r="F19" s="32">
        <f>Enrolment!C21/Teachers!C19</f>
        <v>15.947932170616596</v>
      </c>
      <c r="G19" s="32">
        <f>Enrolment!D21/Teachers!D19</f>
        <v>15.810075135111385</v>
      </c>
    </row>
    <row r="20" spans="1:7" x14ac:dyDescent="0.2">
      <c r="A20" s="1" t="s">
        <v>16</v>
      </c>
      <c r="B20">
        <f t="shared" si="0"/>
        <v>147804</v>
      </c>
      <c r="C20">
        <f>INDEX([1]Teacher!$J$18:$Q$52,MATCH($A20,[1]Teacher!$C$18:$C$52,0),MATCH(C$4,[1]Teacher!$J$16:$Q$16,0))</f>
        <v>132561</v>
      </c>
      <c r="D20">
        <f>INDEX([1]Teacher!$J$18:$Q$52,MATCH($A20,[1]Teacher!$C$18:$C$52,0),MATCH(D$4,[1]Teacher!$J$16:$Q$16,0))</f>
        <v>15243</v>
      </c>
      <c r="E20" s="32">
        <f>Enrolment!B22/Teachers!B20</f>
        <v>44.139082839436007</v>
      </c>
      <c r="F20" s="32">
        <f>Enrolment!C22/Teachers!C20</f>
        <v>43.433015743695357</v>
      </c>
      <c r="G20" s="32">
        <f>Enrolment!D22/Teachers!D20</f>
        <v>50.279406940890901</v>
      </c>
    </row>
    <row r="21" spans="1:7" x14ac:dyDescent="0.2">
      <c r="A21" s="1" t="s">
        <v>17</v>
      </c>
      <c r="B21">
        <f t="shared" si="0"/>
        <v>279084</v>
      </c>
      <c r="C21">
        <f>INDEX([1]Teacher!$J$18:$Q$52,MATCH($A21,[1]Teacher!$C$18:$C$52,0),MATCH(C$4,[1]Teacher!$J$16:$Q$16,0))</f>
        <v>190536</v>
      </c>
      <c r="D21">
        <f>INDEX([1]Teacher!$J$18:$Q$52,MATCH($A21,[1]Teacher!$C$18:$C$52,0),MATCH(D$4,[1]Teacher!$J$16:$Q$16,0))</f>
        <v>88548</v>
      </c>
      <c r="E21" s="32">
        <f>Enrolment!B23/Teachers!B21</f>
        <v>27.363607372690659</v>
      </c>
      <c r="F21" s="32">
        <f>Enrolment!C23/Teachers!C21</f>
        <v>25.131817609270691</v>
      </c>
      <c r="G21" s="32">
        <f>Enrolment!D23/Teachers!D21</f>
        <v>32.165932601526855</v>
      </c>
    </row>
    <row r="22" spans="1:7" x14ac:dyDescent="0.2">
      <c r="A22" s="1" t="s">
        <v>18</v>
      </c>
      <c r="B22">
        <f t="shared" si="0"/>
        <v>137182</v>
      </c>
      <c r="C22">
        <f>INDEX([1]Teacher!$J$18:$Q$52,MATCH($A22,[1]Teacher!$C$18:$C$52,0),MATCH(C$4,[1]Teacher!$J$16:$Q$16,0))</f>
        <v>50694</v>
      </c>
      <c r="D22">
        <f>INDEX([1]Teacher!$J$18:$Q$52,MATCH($A22,[1]Teacher!$C$18:$C$52,0),MATCH(D$4,[1]Teacher!$J$16:$Q$16,0))</f>
        <v>86488</v>
      </c>
      <c r="E22" s="32">
        <f>Enrolment!B24/Teachers!B22</f>
        <v>24.463836363371289</v>
      </c>
      <c r="F22" s="32">
        <f>Enrolment!C24/Teachers!C22</f>
        <v>22.900599676490316</v>
      </c>
      <c r="G22" s="32">
        <f>Enrolment!D24/Teachers!D22</f>
        <v>25.380110535565628</v>
      </c>
    </row>
    <row r="23" spans="1:7" x14ac:dyDescent="0.2">
      <c r="A23" s="1" t="s">
        <v>19</v>
      </c>
      <c r="B23">
        <f t="shared" si="0"/>
        <v>742</v>
      </c>
      <c r="C23">
        <f>INDEX([1]Teacher!$J$18:$Q$52,MATCH($A23,[1]Teacher!$C$18:$C$52,0),MATCH(C$4,[1]Teacher!$J$16:$Q$16,0))</f>
        <v>742</v>
      </c>
      <c r="D23">
        <f>INDEX([1]Teacher!$J$18:$Q$52,MATCH($A23,[1]Teacher!$C$18:$C$52,0),MATCH(D$4,[1]Teacher!$J$16:$Q$16,0))</f>
        <v>0</v>
      </c>
      <c r="E23" s="32">
        <f>Enrolment!B25/Teachers!B23</f>
        <v>14.227762803234501</v>
      </c>
      <c r="F23" s="32">
        <f>Enrolment!C25/Teachers!C23</f>
        <v>14.227762803234501</v>
      </c>
      <c r="G23" s="32"/>
    </row>
    <row r="24" spans="1:7" x14ac:dyDescent="0.2">
      <c r="A24" s="1" t="s">
        <v>20</v>
      </c>
      <c r="B24">
        <f t="shared" si="0"/>
        <v>441063</v>
      </c>
      <c r="C24">
        <f>INDEX([1]Teacher!$J$18:$Q$52,MATCH($A24,[1]Teacher!$C$18:$C$52,0),MATCH(C$4,[1]Teacher!$J$16:$Q$16,0))</f>
        <v>280100</v>
      </c>
      <c r="D24">
        <f>INDEX([1]Teacher!$J$18:$Q$52,MATCH($A24,[1]Teacher!$C$18:$C$52,0),MATCH(D$4,[1]Teacher!$J$16:$Q$16,0))</f>
        <v>160963</v>
      </c>
      <c r="E24" s="32">
        <f>Enrolment!B26/Teachers!B24</f>
        <v>35.108338264601656</v>
      </c>
      <c r="F24" s="32">
        <f>Enrolment!C26/Teachers!C24</f>
        <v>37.365805069617991</v>
      </c>
      <c r="G24" s="32">
        <f>Enrolment!D26/Teachers!D24</f>
        <v>31.180004100321192</v>
      </c>
    </row>
    <row r="25" spans="1:7" x14ac:dyDescent="0.2">
      <c r="A25" s="1" t="s">
        <v>21</v>
      </c>
      <c r="B25">
        <f t="shared" si="0"/>
        <v>533297</v>
      </c>
      <c r="C25">
        <f>INDEX([1]Teacher!$J$18:$Q$52,MATCH($A25,[1]Teacher!$C$18:$C$52,0),MATCH(C$4,[1]Teacher!$J$16:$Q$16,0))</f>
        <v>292235</v>
      </c>
      <c r="D25">
        <f>INDEX([1]Teacher!$J$18:$Q$52,MATCH($A25,[1]Teacher!$C$18:$C$52,0),MATCH(D$4,[1]Teacher!$J$16:$Q$16,0))</f>
        <v>241062</v>
      </c>
      <c r="E25" s="32">
        <f>Enrolment!B27/Teachers!B25</f>
        <v>29.728383996159739</v>
      </c>
      <c r="F25" s="32">
        <f>Enrolment!C27/Teachers!C25</f>
        <v>25.950892261364999</v>
      </c>
      <c r="G25" s="32">
        <f>Enrolment!D27/Teachers!D25</f>
        <v>34.307767296380185</v>
      </c>
    </row>
    <row r="26" spans="1:7" x14ac:dyDescent="0.2">
      <c r="A26" s="1" t="s">
        <v>22</v>
      </c>
      <c r="B26">
        <f t="shared" si="0"/>
        <v>23423</v>
      </c>
      <c r="C26">
        <f>INDEX([1]Teacher!$J$18:$Q$52,MATCH($A26,[1]Teacher!$C$18:$C$52,0),MATCH(C$4,[1]Teacher!$J$16:$Q$16,0))</f>
        <v>11434</v>
      </c>
      <c r="D26">
        <f>INDEX([1]Teacher!$J$18:$Q$52,MATCH($A26,[1]Teacher!$C$18:$C$52,0),MATCH(D$4,[1]Teacher!$J$16:$Q$16,0))</f>
        <v>11989</v>
      </c>
      <c r="E26" s="32">
        <f>Enrolment!B28/Teachers!B26</f>
        <v>20.078000256158475</v>
      </c>
      <c r="F26" s="32">
        <f>Enrolment!C28/Teachers!C26</f>
        <v>17.00682175966416</v>
      </c>
      <c r="G26" s="32">
        <f>Enrolment!D28/Teachers!D26</f>
        <v>23.007006422554007</v>
      </c>
    </row>
    <row r="27" spans="1:7" x14ac:dyDescent="0.2">
      <c r="A27" s="1" t="s">
        <v>23</v>
      </c>
      <c r="B27">
        <f t="shared" si="0"/>
        <v>37896</v>
      </c>
      <c r="C27">
        <f>INDEX([1]Teacher!$J$18:$Q$52,MATCH($A27,[1]Teacher!$C$18:$C$52,0),MATCH(C$4,[1]Teacher!$J$16:$Q$16,0))</f>
        <v>9869</v>
      </c>
      <c r="D27">
        <f>INDEX([1]Teacher!$J$18:$Q$52,MATCH($A27,[1]Teacher!$C$18:$C$52,0),MATCH(D$4,[1]Teacher!$J$16:$Q$16,0))</f>
        <v>28027</v>
      </c>
      <c r="E27" s="32">
        <f>Enrolment!B29/Teachers!B27</f>
        <v>15.999762507916403</v>
      </c>
      <c r="F27" s="32">
        <f>Enrolment!C29/Teachers!C27</f>
        <v>16.800993008410174</v>
      </c>
      <c r="G27" s="32">
        <f>Enrolment!D29/Teachers!D27</f>
        <v>15.71762942876512</v>
      </c>
    </row>
    <row r="28" spans="1:7" x14ac:dyDescent="0.2">
      <c r="A28" s="1" t="s">
        <v>24</v>
      </c>
      <c r="B28">
        <f t="shared" si="0"/>
        <v>16447</v>
      </c>
      <c r="C28">
        <f>INDEX([1]Teacher!$J$18:$Q$52,MATCH($A28,[1]Teacher!$C$18:$C$52,0),MATCH(C$4,[1]Teacher!$J$16:$Q$16,0))</f>
        <v>12599</v>
      </c>
      <c r="D28">
        <f>INDEX([1]Teacher!$J$18:$Q$52,MATCH($A28,[1]Teacher!$C$18:$C$52,0),MATCH(D$4,[1]Teacher!$J$16:$Q$16,0))</f>
        <v>3848</v>
      </c>
      <c r="E28" s="32">
        <f>Enrolment!B30/Teachers!B28</f>
        <v>14.994163069252751</v>
      </c>
      <c r="F28" s="32">
        <f>Enrolment!C30/Teachers!C28</f>
        <v>14.39336455274228</v>
      </c>
      <c r="G28" s="32">
        <f>Enrolment!D30/Teachers!D28</f>
        <v>16.961278586278585</v>
      </c>
    </row>
    <row r="29" spans="1:7" x14ac:dyDescent="0.2">
      <c r="A29" s="1" t="s">
        <v>25</v>
      </c>
      <c r="B29">
        <f t="shared" si="0"/>
        <v>21174</v>
      </c>
      <c r="C29">
        <f>INDEX([1]Teacher!$J$18:$Q$52,MATCH($A29,[1]Teacher!$C$18:$C$52,0),MATCH(C$4,[1]Teacher!$J$16:$Q$16,0))</f>
        <v>12765</v>
      </c>
      <c r="D29">
        <f>INDEX([1]Teacher!$J$18:$Q$52,MATCH($A29,[1]Teacher!$C$18:$C$52,0),MATCH(D$4,[1]Teacher!$J$16:$Q$16,0))</f>
        <v>8409</v>
      </c>
      <c r="E29" s="32">
        <f>Enrolment!B31/Teachers!B29</f>
        <v>18.957731179748748</v>
      </c>
      <c r="F29" s="32">
        <f>Enrolment!C31/Teachers!C29</f>
        <v>14.005718762240502</v>
      </c>
      <c r="G29" s="32">
        <f>Enrolment!D31/Teachers!D29</f>
        <v>26.474967296943749</v>
      </c>
    </row>
    <row r="30" spans="1:7" x14ac:dyDescent="0.2">
      <c r="A30" s="1" t="s">
        <v>26</v>
      </c>
      <c r="B30">
        <f t="shared" si="0"/>
        <v>182026</v>
      </c>
      <c r="C30">
        <f>INDEX([1]Teacher!$J$18:$Q$52,MATCH($A30,[1]Teacher!$C$18:$C$52,0),MATCH(C$4,[1]Teacher!$J$16:$Q$16,0))</f>
        <v>163969</v>
      </c>
      <c r="D30">
        <f>INDEX([1]Teacher!$J$18:$Q$52,MATCH($A30,[1]Teacher!$C$18:$C$52,0),MATCH(D$4,[1]Teacher!$J$16:$Q$16,0))</f>
        <v>18057</v>
      </c>
      <c r="E30" s="32">
        <f>Enrolment!B32/Teachers!B30</f>
        <v>32.904705921132148</v>
      </c>
      <c r="F30" s="32">
        <f>Enrolment!C32/Teachers!C30</f>
        <v>33.520409345669002</v>
      </c>
      <c r="G30" s="32">
        <f>Enrolment!D32/Teachers!D30</f>
        <v>27.313728747854018</v>
      </c>
    </row>
    <row r="31" spans="1:7" x14ac:dyDescent="0.2">
      <c r="A31" s="1" t="s">
        <v>27</v>
      </c>
      <c r="B31">
        <f t="shared" si="0"/>
        <v>10852</v>
      </c>
      <c r="C31">
        <f>INDEX([1]Teacher!$J$18:$Q$52,MATCH($A31,[1]Teacher!$C$18:$C$52,0),MATCH(C$4,[1]Teacher!$J$16:$Q$16,0))</f>
        <v>5189</v>
      </c>
      <c r="D31">
        <f>INDEX([1]Teacher!$J$18:$Q$52,MATCH($A31,[1]Teacher!$C$18:$C$52,0),MATCH(D$4,[1]Teacher!$J$16:$Q$16,0))</f>
        <v>5663</v>
      </c>
      <c r="E31" s="32">
        <f>Enrolment!B33/Teachers!B31</f>
        <v>16.954847032805013</v>
      </c>
      <c r="F31" s="32">
        <f>Enrolment!C33/Teachers!C31</f>
        <v>14.951243014068222</v>
      </c>
      <c r="G31" s="32">
        <f>Enrolment!D33/Teachers!D31</f>
        <v>18.790746953911356</v>
      </c>
    </row>
    <row r="32" spans="1:7" x14ac:dyDescent="0.2">
      <c r="A32" s="1" t="s">
        <v>28</v>
      </c>
      <c r="B32">
        <f t="shared" si="0"/>
        <v>104049</v>
      </c>
      <c r="C32">
        <f>INDEX([1]Teacher!$J$18:$Q$52,MATCH($A32,[1]Teacher!$C$18:$C$52,0),MATCH(C$4,[1]Teacher!$J$16:$Q$16,0))</f>
        <v>78735</v>
      </c>
      <c r="D32">
        <f>INDEX([1]Teacher!$J$18:$Q$52,MATCH($A32,[1]Teacher!$C$18:$C$52,0),MATCH(D$4,[1]Teacher!$J$16:$Q$16,0))</f>
        <v>25314</v>
      </c>
      <c r="E32" s="32">
        <f>Enrolment!B34/Teachers!B32</f>
        <v>27.951484396774596</v>
      </c>
      <c r="F32" s="32">
        <f>Enrolment!C34/Teachers!C32</f>
        <v>25.997815456912427</v>
      </c>
      <c r="G32" s="32">
        <f>Enrolment!D34/Teachers!D32</f>
        <v>34.028047720628898</v>
      </c>
    </row>
    <row r="33" spans="1:7" x14ac:dyDescent="0.2">
      <c r="A33" s="1" t="s">
        <v>29</v>
      </c>
      <c r="B33">
        <f t="shared" si="0"/>
        <v>458766</v>
      </c>
      <c r="C33">
        <f>INDEX([1]Teacher!$J$18:$Q$52,MATCH($A33,[1]Teacher!$C$18:$C$52,0),MATCH(C$4,[1]Teacher!$J$16:$Q$16,0))</f>
        <v>279159</v>
      </c>
      <c r="D33">
        <f>INDEX([1]Teacher!$J$18:$Q$52,MATCH($A33,[1]Teacher!$C$18:$C$52,0),MATCH(D$4,[1]Teacher!$J$16:$Q$16,0))</f>
        <v>179607</v>
      </c>
      <c r="E33" s="32">
        <f>Enrolment!B35/Teachers!B33</f>
        <v>26.53886512949957</v>
      </c>
      <c r="F33" s="32">
        <f>Enrolment!C35/Teachers!C33</f>
        <v>26.781912816710189</v>
      </c>
      <c r="G33" s="32">
        <f>Enrolment!D35/Teachers!D33</f>
        <v>26.161101738796372</v>
      </c>
    </row>
    <row r="34" spans="1:7" x14ac:dyDescent="0.2">
      <c r="A34" s="1" t="s">
        <v>30</v>
      </c>
      <c r="B34">
        <f t="shared" si="0"/>
        <v>10073</v>
      </c>
      <c r="C34">
        <f>INDEX([1]Teacher!$J$18:$Q$52,MATCH($A34,[1]Teacher!$C$18:$C$52,0),MATCH(C$4,[1]Teacher!$J$16:$Q$16,0))</f>
        <v>7954</v>
      </c>
      <c r="D34">
        <f>INDEX([1]Teacher!$J$18:$Q$52,MATCH($A34,[1]Teacher!$C$18:$C$52,0),MATCH(D$4,[1]Teacher!$J$16:$Q$16,0))</f>
        <v>2119</v>
      </c>
      <c r="E34" s="32">
        <f>Enrolment!B36/Teachers!B34</f>
        <v>12.320262086766604</v>
      </c>
      <c r="F34" s="32">
        <f>Enrolment!C36/Teachers!C34</f>
        <v>12.531807895398542</v>
      </c>
      <c r="G34" s="32">
        <f>Enrolment!D36/Teachers!D34</f>
        <v>11.526191599811233</v>
      </c>
    </row>
    <row r="35" spans="1:7" x14ac:dyDescent="0.2">
      <c r="A35" s="1" t="s">
        <v>31</v>
      </c>
      <c r="B35">
        <f t="shared" si="0"/>
        <v>330200</v>
      </c>
      <c r="C35">
        <f>INDEX([1]Teacher!$J$18:$Q$52,MATCH($A35,[1]Teacher!$C$18:$C$52,0),MATCH(C$4,[1]Teacher!$J$16:$Q$16,0))</f>
        <v>150131</v>
      </c>
      <c r="D35">
        <f>INDEX([1]Teacher!$J$18:$Q$52,MATCH($A35,[1]Teacher!$C$18:$C$52,0),MATCH(D$4,[1]Teacher!$J$16:$Q$16,0))</f>
        <v>180069</v>
      </c>
      <c r="E35" s="32">
        <f>Enrolment!B37/Teachers!B35</f>
        <v>30.056211387038157</v>
      </c>
      <c r="F35" s="32">
        <f>Enrolment!C37/Teachers!C35</f>
        <v>29.710546123052534</v>
      </c>
      <c r="G35" s="32">
        <f>Enrolment!D37/Teachers!D35</f>
        <v>30.344406866256822</v>
      </c>
    </row>
    <row r="36" spans="1:7" x14ac:dyDescent="0.2">
      <c r="A36" s="1" t="s">
        <v>32</v>
      </c>
      <c r="E36" s="32"/>
      <c r="F36" s="32"/>
      <c r="G36" s="32"/>
    </row>
    <row r="37" spans="1:7" x14ac:dyDescent="0.2">
      <c r="A37" s="1" t="s">
        <v>33</v>
      </c>
      <c r="B37">
        <f t="shared" si="0"/>
        <v>28242</v>
      </c>
      <c r="C37">
        <f>INDEX([1]Teacher!$J$18:$Q$52,MATCH($A37,[1]Teacher!$C$18:$C$52,0),MATCH(C$4,[1]Teacher!$J$16:$Q$16,0))</f>
        <v>26219</v>
      </c>
      <c r="D37">
        <f>INDEX([1]Teacher!$J$18:$Q$52,MATCH($A37,[1]Teacher!$C$18:$C$52,0),MATCH(D$4,[1]Teacher!$J$16:$Q$16,0))</f>
        <v>2023</v>
      </c>
      <c r="E37" s="32">
        <f>Enrolment!B39/Teachers!B37</f>
        <v>23.504673889951135</v>
      </c>
      <c r="F37" s="32">
        <f>Enrolment!C39/Teachers!C37</f>
        <v>22.928944658453794</v>
      </c>
      <c r="G37" s="32">
        <f>Enrolment!D39/Teachers!D37</f>
        <v>30.966386554621849</v>
      </c>
    </row>
    <row r="38" spans="1:7" x14ac:dyDescent="0.2">
      <c r="A38" s="1" t="s">
        <v>34</v>
      </c>
      <c r="B38">
        <f t="shared" si="0"/>
        <v>697890</v>
      </c>
      <c r="C38">
        <f>INDEX([1]Teacher!$J$18:$Q$52,MATCH($A38,[1]Teacher!$C$18:$C$52,0),MATCH(C$4,[1]Teacher!$J$16:$Q$16,0))</f>
        <v>472398</v>
      </c>
      <c r="D38">
        <f>INDEX([1]Teacher!$J$18:$Q$52,MATCH($A38,[1]Teacher!$C$18:$C$52,0),MATCH(D$4,[1]Teacher!$J$16:$Q$16,0))</f>
        <v>225492</v>
      </c>
      <c r="E38" s="32">
        <f>Enrolment!B40/Teachers!B38</f>
        <v>45.189996990929799</v>
      </c>
      <c r="F38" s="32">
        <f>Enrolment!C40/Teachers!C38</f>
        <v>42.110618588563035</v>
      </c>
      <c r="G38" s="32">
        <f>Enrolment!D40/Teachers!D38</f>
        <v>51.64118904440069</v>
      </c>
    </row>
    <row r="39" spans="1:7" x14ac:dyDescent="0.2">
      <c r="A39" s="1" t="s">
        <v>35</v>
      </c>
      <c r="B39">
        <f t="shared" si="0"/>
        <v>68605</v>
      </c>
      <c r="C39">
        <f>INDEX([1]Teacher!$J$18:$Q$52,MATCH($A39,[1]Teacher!$C$18:$C$52,0),MATCH(C$4,[1]Teacher!$J$16:$Q$16,0))</f>
        <v>45053</v>
      </c>
      <c r="D39">
        <f>INDEX([1]Teacher!$J$18:$Q$52,MATCH($A39,[1]Teacher!$C$18:$C$52,0),MATCH(D$4,[1]Teacher!$J$16:$Q$16,0))</f>
        <v>23552</v>
      </c>
      <c r="E39" s="32">
        <f>Enrolment!B41/Teachers!B39</f>
        <v>23.026441221485314</v>
      </c>
      <c r="F39" s="32">
        <f>Enrolment!C41/Teachers!C39</f>
        <v>22.011564157769737</v>
      </c>
      <c r="G39" s="32">
        <f>Enrolment!D41/Teachers!D39</f>
        <v>24.967815896739129</v>
      </c>
    </row>
    <row r="40" spans="1:7" x14ac:dyDescent="0.2">
      <c r="A40" s="1" t="s">
        <v>36</v>
      </c>
      <c r="B40">
        <f t="shared" si="0"/>
        <v>381018</v>
      </c>
      <c r="C40">
        <f>INDEX([1]Teacher!$J$18:$Q$52,MATCH($A40,[1]Teacher!$C$18:$C$52,0),MATCH(C$4,[1]Teacher!$J$16:$Q$16,0))</f>
        <v>313502</v>
      </c>
      <c r="D40">
        <f>INDEX([1]Teacher!$J$18:$Q$52,MATCH($A40,[1]Teacher!$C$18:$C$52,0),MATCH(D$4,[1]Teacher!$J$16:$Q$16,0))</f>
        <v>67516</v>
      </c>
      <c r="E40" s="32">
        <f>Enrolment!B42/Teachers!B40</f>
        <v>39.475284632222099</v>
      </c>
      <c r="F40" s="32">
        <f>Enrolment!C42/Teachers!C40</f>
        <v>42.673309899139397</v>
      </c>
      <c r="G40" s="32">
        <f>Enrolment!D42/Teachers!D40</f>
        <v>24.625659103027431</v>
      </c>
    </row>
    <row r="41" spans="1:7" x14ac:dyDescent="0.2">
      <c r="A41" s="4" t="s">
        <v>37</v>
      </c>
      <c r="B41">
        <f>SUM(B5:B40)</f>
        <v>5816671</v>
      </c>
      <c r="C41">
        <f t="shared" ref="C41:D41" si="1">SUM(C5:C40)</f>
        <v>3960433</v>
      </c>
      <c r="D41">
        <f t="shared" si="1"/>
        <v>1856238</v>
      </c>
      <c r="E41" s="32">
        <f>Enrolment!B43/Teachers!B41</f>
        <v>32.299058344541059</v>
      </c>
      <c r="F41" s="32">
        <f>Enrolment!C43/Teachers!C41</f>
        <v>33.006030148723639</v>
      </c>
      <c r="G41" s="32">
        <f>Enrolment!D43/Teachers!D41</f>
        <v>30.790677165320396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tabSelected="1" workbookViewId="0">
      <selection activeCell="H9" sqref="H9"/>
    </sheetView>
  </sheetViews>
  <sheetFormatPr baseColWidth="10" defaultRowHeight="16" x14ac:dyDescent="0.2"/>
  <cols>
    <col min="1" max="1" width="22.6640625" customWidth="1"/>
  </cols>
  <sheetData>
    <row r="3" spans="1:17" ht="80" x14ac:dyDescent="0.2">
      <c r="B3" s="2" t="s">
        <v>66</v>
      </c>
      <c r="C3" s="2" t="s">
        <v>67</v>
      </c>
      <c r="D3" s="2" t="s">
        <v>68</v>
      </c>
      <c r="E3" s="2" t="s">
        <v>69</v>
      </c>
      <c r="F3" s="2" t="s">
        <v>70</v>
      </c>
      <c r="G3" s="2" t="s">
        <v>71</v>
      </c>
      <c r="H3" s="2" t="s">
        <v>72</v>
      </c>
      <c r="I3" s="2" t="s">
        <v>73</v>
      </c>
      <c r="J3" s="2" t="s">
        <v>74</v>
      </c>
      <c r="K3" s="2" t="s">
        <v>75</v>
      </c>
      <c r="L3" s="2" t="s">
        <v>76</v>
      </c>
      <c r="M3" s="2" t="s">
        <v>77</v>
      </c>
      <c r="N3" s="2" t="s">
        <v>78</v>
      </c>
      <c r="O3" s="2" t="s">
        <v>79</v>
      </c>
      <c r="P3" s="2" t="s">
        <v>80</v>
      </c>
      <c r="Q3" s="2" t="s">
        <v>81</v>
      </c>
    </row>
    <row r="4" spans="1:17" x14ac:dyDescent="0.2">
      <c r="A4" s="1" t="s">
        <v>1</v>
      </c>
      <c r="B4" s="34">
        <f>Sheet5!C4/Sheet5!$B4</f>
        <v>2.5380710659898477E-2</v>
      </c>
      <c r="C4" s="34">
        <f>Sheet5!D4/Sheet5!$B4</f>
        <v>4.060913705583756E-2</v>
      </c>
      <c r="D4" s="34"/>
      <c r="E4" s="34"/>
      <c r="F4" s="34"/>
      <c r="G4" s="34">
        <f>Sheet5!H4/Sheet5!$B4</f>
        <v>0.45939086294416243</v>
      </c>
      <c r="H4" s="34"/>
      <c r="I4" s="34">
        <f>Sheet5!J4/Sheet5!$B4</f>
        <v>0.91370558375634514</v>
      </c>
      <c r="J4" s="34"/>
      <c r="K4" s="34"/>
      <c r="L4" s="34"/>
      <c r="M4" s="34">
        <f>Sheet5!N4/Sheet5!$B4</f>
        <v>0.17258883248730963</v>
      </c>
      <c r="N4" s="34">
        <f>Sheet5!O4/Sheet5!$B4</f>
        <v>0.10913705583756345</v>
      </c>
      <c r="O4" s="34">
        <f>Sheet5!P4/100</f>
        <v>0.2407</v>
      </c>
      <c r="P4" s="34">
        <f>Sheet5!Q4/Sheet5!$B4</f>
        <v>0.44416243654822335</v>
      </c>
    </row>
    <row r="5" spans="1:17" x14ac:dyDescent="0.2">
      <c r="A5" s="1" t="s">
        <v>2</v>
      </c>
      <c r="B5" s="34">
        <f>Sheet5!C5/Sheet5!$B5</f>
        <v>0.23209595517422518</v>
      </c>
      <c r="C5" s="34">
        <f>Sheet5!D5/Sheet5!$B5</f>
        <v>0.13716220159925291</v>
      </c>
      <c r="D5" s="34"/>
      <c r="E5" s="34"/>
      <c r="F5" s="34"/>
      <c r="G5" s="34">
        <f>Sheet5!H5/Sheet5!$B5</f>
        <v>0.4427712601412479</v>
      </c>
      <c r="H5" s="34"/>
      <c r="I5" s="34">
        <f>Sheet5!J5/Sheet5!$B5</f>
        <v>0.91832525924628883</v>
      </c>
      <c r="J5" s="34"/>
      <c r="K5" s="34"/>
      <c r="L5" s="34"/>
      <c r="M5" s="34">
        <f>Sheet5!N5/Sheet5!$B5</f>
        <v>0.14197747037880115</v>
      </c>
      <c r="N5" s="34">
        <f>Sheet5!O5/Sheet5!$B5</f>
        <v>0.22323391505671317</v>
      </c>
      <c r="O5" s="34">
        <f>Sheet5!P5/100</f>
        <v>0.32840000000000003</v>
      </c>
      <c r="P5" s="34">
        <f>Sheet5!Q5/Sheet5!$B5</f>
        <v>0.42650635226366274</v>
      </c>
    </row>
    <row r="6" spans="1:17" x14ac:dyDescent="0.2">
      <c r="A6" s="1" t="s">
        <v>3</v>
      </c>
      <c r="B6" s="34">
        <f>Sheet5!C6/Sheet5!$B6</f>
        <v>0.33089185695820766</v>
      </c>
      <c r="C6" s="34">
        <f>Sheet5!D6/Sheet5!$B6</f>
        <v>0.4924601464885825</v>
      </c>
      <c r="D6" s="34"/>
      <c r="E6" s="34"/>
      <c r="F6" s="34"/>
      <c r="G6" s="34">
        <f>Sheet5!H6/Sheet5!$B6</f>
        <v>0.23998276604911675</v>
      </c>
      <c r="H6" s="34"/>
      <c r="I6" s="34">
        <f>Sheet5!J6/Sheet5!$B6</f>
        <v>0.85394226626454117</v>
      </c>
      <c r="J6" s="34"/>
      <c r="K6" s="34"/>
      <c r="L6" s="34"/>
      <c r="M6" s="34">
        <f>Sheet5!N6/Sheet5!$B6</f>
        <v>3.2959931064196465E-2</v>
      </c>
      <c r="N6" s="34">
        <f>Sheet5!O6/Sheet5!$B6</f>
        <v>0.57647565704437742</v>
      </c>
      <c r="O6" s="34">
        <f>Sheet5!P6/100</f>
        <v>0.34340000000000004</v>
      </c>
      <c r="P6" s="34">
        <f>Sheet5!Q6/Sheet5!$B6</f>
        <v>0.64024127531236541</v>
      </c>
    </row>
    <row r="7" spans="1:17" x14ac:dyDescent="0.2">
      <c r="A7" s="1" t="s">
        <v>4</v>
      </c>
      <c r="B7" s="34">
        <f>Sheet5!C7/Sheet5!$B7</f>
        <v>0.2157936180584199</v>
      </c>
      <c r="C7" s="34">
        <f>Sheet5!D7/Sheet5!$B7</f>
        <v>0.12126438936593048</v>
      </c>
      <c r="D7" s="34"/>
      <c r="E7" s="34"/>
      <c r="F7" s="34"/>
      <c r="G7" s="34">
        <f>Sheet5!H7/Sheet5!$B7</f>
        <v>0.30023622932993366</v>
      </c>
      <c r="H7" s="34"/>
      <c r="I7" s="34">
        <f>Sheet5!J7/Sheet5!$B7</f>
        <v>0.81330383591435751</v>
      </c>
      <c r="J7" s="34"/>
      <c r="K7" s="34"/>
      <c r="L7" s="34"/>
      <c r="M7" s="34">
        <f>Sheet5!N7/Sheet5!$B7</f>
        <v>0.4265251790468334</v>
      </c>
      <c r="N7" s="34">
        <f>Sheet5!O7/Sheet5!$B7</f>
        <v>0.11850838051670479</v>
      </c>
      <c r="O7" s="34">
        <f>Sheet5!P7/100</f>
        <v>0.47810000000000002</v>
      </c>
      <c r="P7" s="34">
        <f>Sheet5!Q7/Sheet5!$B7</f>
        <v>0.34680715437399229</v>
      </c>
    </row>
    <row r="8" spans="1:17" x14ac:dyDescent="0.2">
      <c r="A8" s="1" t="s">
        <v>5</v>
      </c>
      <c r="B8" s="34">
        <f>Sheet5!C8/Sheet5!$B8</f>
        <v>4.8746600449331913E-2</v>
      </c>
      <c r="C8" s="34">
        <f>Sheet5!D8/Sheet5!$B8</f>
        <v>5.4392810689369755E-2</v>
      </c>
      <c r="D8" s="34"/>
      <c r="E8" s="34"/>
      <c r="F8" s="34"/>
      <c r="G8" s="34">
        <f>Sheet5!H8/Sheet5!$B8</f>
        <v>0.26340605415632024</v>
      </c>
      <c r="H8" s="34"/>
      <c r="I8" s="34">
        <f>Sheet5!J8/Sheet5!$B8</f>
        <v>0.92599326002128413</v>
      </c>
      <c r="J8" s="34"/>
      <c r="K8" s="34"/>
      <c r="L8" s="34"/>
      <c r="M8" s="34">
        <f>Sheet5!N8/Sheet5!$B8</f>
        <v>0.38706101454416458</v>
      </c>
      <c r="N8" s="34">
        <f>Sheet5!O8/Sheet5!$B8</f>
        <v>0.24590575854321864</v>
      </c>
      <c r="O8" s="34">
        <f>Sheet5!P8/100</f>
        <v>0.14730000000000001</v>
      </c>
      <c r="P8" s="34">
        <f>Sheet5!Q8/Sheet5!$B8</f>
        <v>3.4764100744945015E-2</v>
      </c>
    </row>
    <row r="9" spans="1:17" x14ac:dyDescent="0.2">
      <c r="A9" s="1" t="s">
        <v>6</v>
      </c>
      <c r="B9" s="34">
        <f>Sheet5!C9/Sheet5!$B9</f>
        <v>0</v>
      </c>
      <c r="C9" s="34">
        <f>Sheet5!D9/Sheet5!$B9</f>
        <v>0</v>
      </c>
      <c r="D9" s="34"/>
      <c r="E9" s="34"/>
      <c r="F9" s="34"/>
      <c r="G9" s="34">
        <f>Sheet5!H9/Sheet5!$B9</f>
        <v>7.9545454545454544E-2</v>
      </c>
      <c r="H9" s="34"/>
      <c r="I9" s="34">
        <f>Sheet5!J9/Sheet5!$B9</f>
        <v>1</v>
      </c>
      <c r="J9" s="34"/>
      <c r="K9" s="34"/>
      <c r="L9" s="34"/>
      <c r="M9" s="34">
        <f>Sheet5!N9/Sheet5!$B9</f>
        <v>0.43181818181818182</v>
      </c>
      <c r="N9" s="34">
        <f>Sheet5!O9/Sheet5!$B9</f>
        <v>0.11363636363636363</v>
      </c>
      <c r="O9" s="34">
        <f>Sheet5!P9/100</f>
        <v>0.25209999999999999</v>
      </c>
      <c r="P9" s="34">
        <f>Sheet5!Q9/Sheet5!$B9</f>
        <v>1.1363636363636364E-2</v>
      </c>
    </row>
    <row r="10" spans="1:17" x14ac:dyDescent="0.2">
      <c r="A10" s="1" t="s">
        <v>7</v>
      </c>
      <c r="B10" s="34">
        <f>Sheet5!C10/Sheet5!$B10</f>
        <v>2.8718472538697259E-2</v>
      </c>
      <c r="C10" s="34">
        <f>Sheet5!D10/Sheet5!$B10</f>
        <v>0.11025771980828161</v>
      </c>
      <c r="D10" s="34"/>
      <c r="E10" s="34"/>
      <c r="F10" s="34"/>
      <c r="G10" s="34">
        <f>Sheet5!H10/Sheet5!$B10</f>
        <v>0.25783766795002749</v>
      </c>
      <c r="H10" s="34"/>
      <c r="I10" s="34">
        <f>Sheet5!J10/Sheet5!$B10</f>
        <v>0.94236662214190303</v>
      </c>
      <c r="J10" s="34"/>
      <c r="K10" s="34"/>
      <c r="L10" s="34"/>
      <c r="M10" s="34">
        <f>Sheet5!N10/Sheet5!$B10</f>
        <v>0.40630156360493441</v>
      </c>
      <c r="N10" s="34">
        <f>Sheet5!O10/Sheet5!$B10</f>
        <v>0.26897540661585606</v>
      </c>
      <c r="O10" s="34">
        <f>Sheet5!P10/100</f>
        <v>0.35499999999999998</v>
      </c>
      <c r="P10" s="34">
        <f>Sheet5!Q10/Sheet5!$B10</f>
        <v>0.37349728922762632</v>
      </c>
    </row>
    <row r="11" spans="1:17" x14ac:dyDescent="0.2">
      <c r="A11" s="1" t="s">
        <v>8</v>
      </c>
      <c r="B11" s="34">
        <f>Sheet5!C11/Sheet5!$B11</f>
        <v>0.11148648648648649</v>
      </c>
      <c r="C11" s="34">
        <f>Sheet5!D11/Sheet5!$B11</f>
        <v>0.19594594594594594</v>
      </c>
      <c r="D11" s="34"/>
      <c r="E11" s="34"/>
      <c r="F11" s="34"/>
      <c r="G11" s="34">
        <f>Sheet5!H11/Sheet5!$B11</f>
        <v>0.20270270270270271</v>
      </c>
      <c r="H11" s="34"/>
      <c r="I11" s="34">
        <f>Sheet5!J11/Sheet5!$B11</f>
        <v>0.96283783783783783</v>
      </c>
      <c r="J11" s="34"/>
      <c r="K11" s="34"/>
      <c r="L11" s="34"/>
      <c r="M11" s="34">
        <f>Sheet5!N11/Sheet5!$B11</f>
        <v>0.27364864864864863</v>
      </c>
      <c r="N11" s="34">
        <f>Sheet5!O11/Sheet5!$B11</f>
        <v>0.31756756756756754</v>
      </c>
      <c r="O11" s="34">
        <f>Sheet5!P11/100</f>
        <v>0.33100000000000002</v>
      </c>
      <c r="P11" s="34">
        <f>Sheet5!Q11/Sheet5!$B11</f>
        <v>0.28378378378378377</v>
      </c>
    </row>
    <row r="12" spans="1:17" x14ac:dyDescent="0.2">
      <c r="A12" s="1" t="s">
        <v>9</v>
      </c>
      <c r="B12" s="34">
        <f>Sheet5!C12/Sheet5!$B12</f>
        <v>0</v>
      </c>
      <c r="C12" s="34">
        <f>Sheet5!D12/Sheet5!$B12</f>
        <v>1.8691588785046728E-2</v>
      </c>
      <c r="D12" s="34"/>
      <c r="E12" s="34"/>
      <c r="F12" s="34"/>
      <c r="G12" s="34">
        <f>Sheet5!H12/Sheet5!$B12</f>
        <v>0.55140186915887845</v>
      </c>
      <c r="H12" s="34"/>
      <c r="I12" s="34">
        <f>Sheet5!J12/Sheet5!$B12</f>
        <v>1.0093457943925233</v>
      </c>
      <c r="J12" s="34"/>
      <c r="K12" s="34"/>
      <c r="L12" s="34"/>
      <c r="M12" s="34">
        <f>Sheet5!N12/Sheet5!$B12</f>
        <v>0.44859813084112149</v>
      </c>
      <c r="N12" s="34">
        <f>Sheet5!O12/Sheet5!$B12</f>
        <v>9.3457943925233641E-2</v>
      </c>
      <c r="O12" s="34">
        <f>Sheet5!P12/100</f>
        <v>0.59570000000000001</v>
      </c>
      <c r="P12" s="34">
        <f>Sheet5!Q12/Sheet5!$B12</f>
        <v>8.4112149532710276E-2</v>
      </c>
    </row>
    <row r="13" spans="1:17" x14ac:dyDescent="0.2">
      <c r="A13" s="1" t="s">
        <v>10</v>
      </c>
      <c r="B13" s="34">
        <f>Sheet5!C13/Sheet5!$B13</f>
        <v>0</v>
      </c>
      <c r="C13" s="34">
        <f>Sheet5!D13/Sheet5!$B13</f>
        <v>6.0655074807925596E-4</v>
      </c>
      <c r="D13" s="34"/>
      <c r="E13" s="34"/>
      <c r="F13" s="34"/>
      <c r="G13" s="34">
        <f>Sheet5!H13/Sheet5!$B13</f>
        <v>9.09826122118884E-2</v>
      </c>
      <c r="H13" s="34"/>
      <c r="I13" s="34">
        <f>Sheet5!J13/Sheet5!$B13</f>
        <v>1</v>
      </c>
      <c r="J13" s="34"/>
      <c r="K13" s="34"/>
      <c r="L13" s="34"/>
      <c r="M13" s="34">
        <f>Sheet5!N13/Sheet5!$B13</f>
        <v>0.70521633643348158</v>
      </c>
      <c r="N13" s="34">
        <f>Sheet5!O13/Sheet5!$B13</f>
        <v>0.10553983016579054</v>
      </c>
      <c r="O13" s="34">
        <f>Sheet5!P13/100</f>
        <v>5.9500000000000004E-2</v>
      </c>
      <c r="P13" s="34">
        <f>Sheet5!Q13/Sheet5!$B13</f>
        <v>1.1322280630812778E-2</v>
      </c>
    </row>
    <row r="14" spans="1:17" x14ac:dyDescent="0.2">
      <c r="A14" s="1" t="s">
        <v>11</v>
      </c>
      <c r="B14" s="34">
        <f>Sheet5!C14/Sheet5!$B14</f>
        <v>0.15373961218836565</v>
      </c>
      <c r="C14" s="34">
        <f>Sheet5!D14/Sheet5!$B14</f>
        <v>0.2458448753462604</v>
      </c>
      <c r="D14" s="34"/>
      <c r="E14" s="34"/>
      <c r="F14" s="34"/>
      <c r="G14" s="34">
        <f>Sheet5!H14/Sheet5!$B14</f>
        <v>0.30401662049861494</v>
      </c>
      <c r="H14" s="34"/>
      <c r="I14" s="34">
        <f>Sheet5!J14/Sheet5!$B14</f>
        <v>0.99238227146814406</v>
      </c>
      <c r="J14" s="34"/>
      <c r="K14" s="34"/>
      <c r="L14" s="34"/>
      <c r="M14" s="34">
        <f>Sheet5!N14/Sheet5!$B14</f>
        <v>0.34487534626038779</v>
      </c>
      <c r="N14" s="34">
        <f>Sheet5!O14/Sheet5!$B14</f>
        <v>2.1468144044321329E-2</v>
      </c>
      <c r="O14" s="34">
        <f>Sheet5!P14/100</f>
        <v>3.8100000000000002E-2</v>
      </c>
      <c r="P14" s="34">
        <f>Sheet5!Q14/Sheet5!$B14</f>
        <v>0.54016620498614953</v>
      </c>
    </row>
    <row r="15" spans="1:17" x14ac:dyDescent="0.2">
      <c r="A15" s="1" t="s">
        <v>12</v>
      </c>
      <c r="B15" s="34">
        <f>Sheet5!C15/Sheet5!$B15</f>
        <v>2.2960014021382608E-2</v>
      </c>
      <c r="C15" s="34">
        <f>Sheet5!D15/Sheet5!$B15</f>
        <v>1.4221688074313328E-2</v>
      </c>
      <c r="D15" s="34"/>
      <c r="E15" s="34"/>
      <c r="F15" s="34"/>
      <c r="G15" s="34">
        <f>Sheet5!H15/Sheet5!$B15</f>
        <v>0.4289040787200481</v>
      </c>
      <c r="H15" s="34"/>
      <c r="I15" s="34">
        <f>Sheet5!J15/Sheet5!$B15</f>
        <v>0.96737524725205937</v>
      </c>
      <c r="J15" s="34"/>
      <c r="K15" s="34"/>
      <c r="L15" s="34"/>
      <c r="M15" s="34">
        <f>Sheet5!N15/Sheet5!$B15</f>
        <v>0.79621422669571096</v>
      </c>
      <c r="N15" s="34">
        <f>Sheet5!O15/Sheet5!$B15</f>
        <v>0.13628283131775959</v>
      </c>
      <c r="O15" s="34">
        <f>Sheet5!P15/100</f>
        <v>0.45539999999999997</v>
      </c>
      <c r="P15" s="34">
        <f>Sheet5!Q15/Sheet5!$B15</f>
        <v>0.1860337013946268</v>
      </c>
    </row>
    <row r="16" spans="1:17" x14ac:dyDescent="0.2">
      <c r="A16" s="1" t="s">
        <v>13</v>
      </c>
      <c r="B16" s="34">
        <f>Sheet5!C16/Sheet5!$B16</f>
        <v>1.517842725658001E-2</v>
      </c>
      <c r="C16" s="34">
        <f>Sheet5!D16/Sheet5!$B16</f>
        <v>4.1659938640400455E-2</v>
      </c>
      <c r="D16" s="34"/>
      <c r="E16" s="34"/>
      <c r="F16" s="34"/>
      <c r="G16" s="34">
        <f>Sheet5!H16/Sheet5!$B16</f>
        <v>0.57468109155498148</v>
      </c>
      <c r="H16" s="34"/>
      <c r="I16" s="34">
        <f>Sheet5!J16/Sheet5!$B16</f>
        <v>0.9948328758275472</v>
      </c>
      <c r="J16" s="34"/>
      <c r="K16" s="34"/>
      <c r="L16" s="34"/>
      <c r="M16" s="34">
        <f>Sheet5!N16/Sheet5!$B16</f>
        <v>0.66015393724097093</v>
      </c>
      <c r="N16" s="34">
        <f>Sheet5!O16/Sheet5!$B16</f>
        <v>0.10565692448463319</v>
      </c>
      <c r="O16" s="34">
        <f>Sheet5!P16/100</f>
        <v>0.18079999999999999</v>
      </c>
      <c r="P16" s="34">
        <f>Sheet5!Q16/Sheet5!$B16</f>
        <v>0.1343990526939017</v>
      </c>
    </row>
    <row r="17" spans="1:16" x14ac:dyDescent="0.2">
      <c r="A17" s="1" t="s">
        <v>14</v>
      </c>
      <c r="B17" s="34">
        <f>Sheet5!C17/Sheet5!$B17</f>
        <v>5.319393382352941E-2</v>
      </c>
      <c r="C17" s="34">
        <f>Sheet5!D17/Sheet5!$B17</f>
        <v>6.15234375E-2</v>
      </c>
      <c r="D17" s="34"/>
      <c r="E17" s="34"/>
      <c r="F17" s="34"/>
      <c r="G17" s="34">
        <f>Sheet5!H17/Sheet5!$B17</f>
        <v>0.4375</v>
      </c>
      <c r="H17" s="34"/>
      <c r="I17" s="34">
        <f>Sheet5!J17/Sheet5!$B17</f>
        <v>0.97639016544117652</v>
      </c>
      <c r="J17" s="34"/>
      <c r="K17" s="34"/>
      <c r="L17" s="34"/>
      <c r="M17" s="34">
        <f>Sheet5!N17/Sheet5!$B17</f>
        <v>0.46346507352941174</v>
      </c>
      <c r="N17" s="34">
        <f>Sheet5!O17/Sheet5!$B17</f>
        <v>0.16521139705882354</v>
      </c>
      <c r="O17" s="34">
        <f>Sheet5!P17/100</f>
        <v>0.14859999999999998</v>
      </c>
      <c r="P17" s="34">
        <f>Sheet5!Q17/Sheet5!$B17</f>
        <v>0.59662224264705888</v>
      </c>
    </row>
    <row r="18" spans="1:16" x14ac:dyDescent="0.2">
      <c r="A18" s="1" t="s">
        <v>15</v>
      </c>
      <c r="B18" s="34">
        <f>Sheet5!C18/Sheet5!$B18</f>
        <v>0.14147219986971682</v>
      </c>
      <c r="C18" s="34">
        <f>Sheet5!D18/Sheet5!$B18</f>
        <v>0.12177644940031421</v>
      </c>
      <c r="D18" s="34"/>
      <c r="E18" s="34"/>
      <c r="F18" s="34"/>
      <c r="G18" s="34">
        <f>Sheet5!H18/Sheet5!$B18</f>
        <v>0.18074874506648272</v>
      </c>
      <c r="H18" s="34"/>
      <c r="I18" s="34">
        <f>Sheet5!J18/Sheet5!$B18</f>
        <v>0.86312602981185582</v>
      </c>
      <c r="J18" s="34"/>
      <c r="K18" s="34"/>
      <c r="L18" s="34"/>
      <c r="M18" s="34">
        <f>Sheet5!N18/Sheet5!$B18</f>
        <v>0.11855768862321339</v>
      </c>
      <c r="N18" s="34">
        <f>Sheet5!O18/Sheet5!$B18</f>
        <v>0.38770739931792925</v>
      </c>
      <c r="O18" s="34">
        <f>Sheet5!P18/100</f>
        <v>1.7399999999999999E-2</v>
      </c>
      <c r="P18" s="34">
        <f>Sheet5!Q18/Sheet5!$B18</f>
        <v>0.54377897842663903</v>
      </c>
    </row>
    <row r="19" spans="1:16" x14ac:dyDescent="0.2">
      <c r="A19" s="1" t="s">
        <v>16</v>
      </c>
      <c r="B19" s="34">
        <f>Sheet5!C19/Sheet5!$B19</f>
        <v>1.3516417910447762E-2</v>
      </c>
      <c r="C19" s="34">
        <f>Sheet5!D19/Sheet5!$B19</f>
        <v>8.0191044776119408E-2</v>
      </c>
      <c r="D19" s="34"/>
      <c r="E19" s="34"/>
      <c r="F19" s="34"/>
      <c r="G19" s="34">
        <f>Sheet5!H19/Sheet5!$B19</f>
        <v>0.39142686567164181</v>
      </c>
      <c r="H19" s="34"/>
      <c r="I19" s="34">
        <f>Sheet5!J19/Sheet5!$B19</f>
        <v>0.85440000000000005</v>
      </c>
      <c r="J19" s="34"/>
      <c r="K19" s="34"/>
      <c r="L19" s="34"/>
      <c r="M19" s="34">
        <f>Sheet5!N19/Sheet5!$B19</f>
        <v>0.13962985074626866</v>
      </c>
      <c r="N19" s="34">
        <f>Sheet5!O19/Sheet5!$B19</f>
        <v>0.43030447761194029</v>
      </c>
      <c r="O19" s="34">
        <f>Sheet5!P19/100</f>
        <v>0.31739999999999996</v>
      </c>
      <c r="P19" s="34">
        <f>Sheet5!Q19/Sheet5!$B19</f>
        <v>0.16991044776119402</v>
      </c>
    </row>
    <row r="20" spans="1:16" x14ac:dyDescent="0.2">
      <c r="A20" s="1" t="s">
        <v>17</v>
      </c>
      <c r="B20" s="34">
        <f>Sheet5!C20/Sheet5!$B20</f>
        <v>6.1658556715211747E-2</v>
      </c>
      <c r="C20" s="34">
        <f>Sheet5!D20/Sheet5!$B20</f>
        <v>7.4004023452947959E-2</v>
      </c>
      <c r="D20" s="34"/>
      <c r="E20" s="34"/>
      <c r="F20" s="34"/>
      <c r="G20" s="34">
        <f>Sheet5!H20/Sheet5!$B20</f>
        <v>0.47824068501865574</v>
      </c>
      <c r="H20" s="34"/>
      <c r="I20" s="34">
        <f>Sheet5!J20/Sheet5!$B20</f>
        <v>0.69800030949638059</v>
      </c>
      <c r="J20" s="34"/>
      <c r="K20" s="34"/>
      <c r="L20" s="34"/>
      <c r="M20" s="34">
        <f>Sheet5!N20/Sheet5!$B20</f>
        <v>0.55100672294915665</v>
      </c>
      <c r="N20" s="34">
        <f>Sheet5!O20/Sheet5!$B20</f>
        <v>0.15182516893344108</v>
      </c>
      <c r="O20" s="34">
        <f>Sheet5!P20/100</f>
        <v>0.74900000000000011</v>
      </c>
      <c r="P20" s="34">
        <f>Sheet5!Q20/Sheet5!$B20</f>
        <v>0.37799824618717653</v>
      </c>
    </row>
    <row r="21" spans="1:16" x14ac:dyDescent="0.2">
      <c r="A21" s="1" t="s">
        <v>18</v>
      </c>
      <c r="B21" s="34">
        <f>Sheet5!C21/Sheet5!$B21</f>
        <v>1.2635814889336017E-2</v>
      </c>
      <c r="C21" s="34">
        <f>Sheet5!D21/Sheet5!$B21</f>
        <v>6.2776659959758547E-3</v>
      </c>
      <c r="D21" s="34"/>
      <c r="E21" s="34"/>
      <c r="F21" s="34"/>
      <c r="G21" s="34">
        <f>Sheet5!H21/Sheet5!$B21</f>
        <v>0.36096579476861168</v>
      </c>
      <c r="H21" s="34"/>
      <c r="I21" s="34">
        <f>Sheet5!J21/Sheet5!$B21</f>
        <v>0.98985915492957743</v>
      </c>
      <c r="J21" s="34"/>
      <c r="K21" s="34"/>
      <c r="L21" s="34"/>
      <c r="M21" s="34">
        <f>Sheet5!N21/Sheet5!$B21</f>
        <v>0.61835010060362172</v>
      </c>
      <c r="N21" s="34">
        <f>Sheet5!O21/Sheet5!$B21</f>
        <v>1.0382293762575453E-2</v>
      </c>
      <c r="O21" s="34">
        <f>Sheet5!P21/100</f>
        <v>0.78220000000000001</v>
      </c>
      <c r="P21" s="34">
        <f>Sheet5!Q21/Sheet5!$B21</f>
        <v>0.13899396378269618</v>
      </c>
    </row>
    <row r="22" spans="1:16" x14ac:dyDescent="0.2">
      <c r="A22" s="1" t="s">
        <v>19</v>
      </c>
      <c r="B22" s="34">
        <f>Sheet5!C22/Sheet5!$B22</f>
        <v>0</v>
      </c>
      <c r="C22" s="34">
        <f>Sheet5!D22/Sheet5!$B22</f>
        <v>0</v>
      </c>
      <c r="D22" s="34"/>
      <c r="E22" s="34"/>
      <c r="F22" s="34"/>
      <c r="G22" s="34">
        <f>Sheet5!H22/Sheet5!$B22</f>
        <v>0.31818181818181818</v>
      </c>
      <c r="H22" s="34"/>
      <c r="I22" s="34">
        <f>Sheet5!J22/Sheet5!$B22</f>
        <v>1</v>
      </c>
      <c r="J22" s="34"/>
      <c r="K22" s="34"/>
      <c r="L22" s="34"/>
      <c r="M22" s="34">
        <f>Sheet5!N22/Sheet5!$B22</f>
        <v>0.70454545454545459</v>
      </c>
      <c r="N22" s="34">
        <f>Sheet5!O22/Sheet5!$B22</f>
        <v>0.22727272727272727</v>
      </c>
      <c r="O22" s="34">
        <f>Sheet5!P22/100</f>
        <v>0.72730000000000006</v>
      </c>
      <c r="P22" s="34">
        <f>Sheet5!Q22/Sheet5!$B22</f>
        <v>4.5454545454545456E-2</v>
      </c>
    </row>
    <row r="23" spans="1:16" x14ac:dyDescent="0.2">
      <c r="A23" s="1" t="s">
        <v>20</v>
      </c>
      <c r="B23" s="34">
        <f>Sheet5!C23/Sheet5!$B23</f>
        <v>3.7809802541399623E-2</v>
      </c>
      <c r="C23" s="34">
        <f>Sheet5!D23/Sheet5!$B23</f>
        <v>0.14148112473604268</v>
      </c>
      <c r="D23" s="34"/>
      <c r="E23" s="34"/>
      <c r="F23" s="34"/>
      <c r="G23" s="34">
        <f>Sheet5!H23/Sheet5!$B23</f>
        <v>0.32309858111362205</v>
      </c>
      <c r="H23" s="34"/>
      <c r="I23" s="34">
        <f>Sheet5!J23/Sheet5!$B23</f>
        <v>0.94034008817100734</v>
      </c>
      <c r="J23" s="34"/>
      <c r="K23" s="34"/>
      <c r="L23" s="34"/>
      <c r="M23" s="34">
        <f>Sheet5!N23/Sheet5!$B23</f>
        <v>0.5354573407920572</v>
      </c>
      <c r="N23" s="34">
        <f>Sheet5!O23/Sheet5!$B23</f>
        <v>0.20646093431630422</v>
      </c>
      <c r="O23" s="34">
        <f>Sheet5!P23/100</f>
        <v>0.57299999999999995</v>
      </c>
      <c r="P23" s="34">
        <f>Sheet5!Q23/Sheet5!$B23</f>
        <v>0.2465009446893639</v>
      </c>
    </row>
    <row r="24" spans="1:16" x14ac:dyDescent="0.2">
      <c r="A24" s="1" t="s">
        <v>21</v>
      </c>
      <c r="B24" s="34">
        <f>Sheet5!C24/Sheet5!$B24</f>
        <v>4.9742892354766054E-2</v>
      </c>
      <c r="C24" s="34">
        <f>Sheet5!D24/Sheet5!$B24</f>
        <v>4.4621988015808932E-2</v>
      </c>
      <c r="D24" s="34"/>
      <c r="E24" s="34"/>
      <c r="F24" s="34"/>
      <c r="G24" s="34">
        <f>Sheet5!H24/Sheet5!$B24</f>
        <v>0.51156984403552763</v>
      </c>
      <c r="H24" s="34"/>
      <c r="I24" s="34">
        <f>Sheet5!J24/Sheet5!$B24</f>
        <v>0.93727423398920573</v>
      </c>
      <c r="J24" s="34"/>
      <c r="K24" s="34"/>
      <c r="L24" s="34"/>
      <c r="M24" s="34">
        <f>Sheet5!N24/Sheet5!$B24</f>
        <v>0.65425396285750714</v>
      </c>
      <c r="N24" s="34">
        <f>Sheet5!O24/Sheet5!$B24</f>
        <v>0.12438910373549786</v>
      </c>
      <c r="O24" s="34">
        <f>Sheet5!P24/100</f>
        <v>0.30530000000000002</v>
      </c>
      <c r="P24" s="34">
        <f>Sheet5!Q24/Sheet5!$B24</f>
        <v>0.36599592027538141</v>
      </c>
    </row>
    <row r="25" spans="1:16" x14ac:dyDescent="0.2">
      <c r="A25" s="1" t="s">
        <v>22</v>
      </c>
      <c r="B25" s="34">
        <f>Sheet5!C25/Sheet5!$B25</f>
        <v>1.5028018339276618E-2</v>
      </c>
      <c r="C25" s="34">
        <f>Sheet5!D25/Sheet5!$B25</f>
        <v>0.1217524197656648</v>
      </c>
      <c r="D25" s="34"/>
      <c r="E25" s="34"/>
      <c r="F25" s="34"/>
      <c r="G25" s="34">
        <f>Sheet5!H25/Sheet5!$B25</f>
        <v>0.15664798777381558</v>
      </c>
      <c r="H25" s="34"/>
      <c r="I25" s="34">
        <f>Sheet5!J25/Sheet5!$B25</f>
        <v>0.92052980132450335</v>
      </c>
      <c r="J25" s="34"/>
      <c r="K25" s="34"/>
      <c r="L25" s="34"/>
      <c r="M25" s="34">
        <f>Sheet5!N25/Sheet5!$B25</f>
        <v>6.0366785532348449E-2</v>
      </c>
      <c r="N25" s="34">
        <f>Sheet5!O25/Sheet5!$B25</f>
        <v>4.1008660213958228E-2</v>
      </c>
      <c r="O25" s="34">
        <f>Sheet5!P25/100</f>
        <v>0.71299999999999997</v>
      </c>
      <c r="P25" s="34">
        <f>Sheet5!Q25/Sheet5!$B25</f>
        <v>0.34284258787570043</v>
      </c>
    </row>
    <row r="26" spans="1:16" x14ac:dyDescent="0.2">
      <c r="A26" s="1" t="s">
        <v>23</v>
      </c>
      <c r="B26" s="34">
        <f>Sheet5!C26/Sheet5!$B26</f>
        <v>0.21695463443697335</v>
      </c>
      <c r="C26" s="34">
        <f>Sheet5!D26/Sheet5!$B26</f>
        <v>0.11337135075325559</v>
      </c>
      <c r="D26" s="34"/>
      <c r="E26" s="34"/>
      <c r="F26" s="34"/>
      <c r="G26" s="34">
        <f>Sheet5!H26/Sheet5!$B26</f>
        <v>0.15175759639118222</v>
      </c>
      <c r="H26" s="34"/>
      <c r="I26" s="34">
        <f>Sheet5!J26/Sheet5!$B26</f>
        <v>0.61060515788577752</v>
      </c>
      <c r="J26" s="34"/>
      <c r="K26" s="34"/>
      <c r="L26" s="34"/>
      <c r="M26" s="34">
        <f>Sheet5!N26/Sheet5!$B26</f>
        <v>0.12247850880926037</v>
      </c>
      <c r="N26" s="34">
        <f>Sheet5!O26/Sheet5!$B26</f>
        <v>0.31168610094476124</v>
      </c>
      <c r="O26" s="34">
        <f>Sheet5!P26/100</f>
        <v>0.22170000000000001</v>
      </c>
      <c r="P26" s="34">
        <f>Sheet5!Q26/Sheet5!$B26</f>
        <v>0.69503787556387775</v>
      </c>
    </row>
    <row r="27" spans="1:16" x14ac:dyDescent="0.2">
      <c r="A27" s="1" t="s">
        <v>24</v>
      </c>
      <c r="B27" s="34">
        <f>Sheet5!C27/Sheet5!$B27</f>
        <v>4.7994514912581415E-3</v>
      </c>
      <c r="C27" s="34">
        <f>Sheet5!D27/Sheet5!$B27</f>
        <v>2.7768255056564963E-2</v>
      </c>
      <c r="D27" s="34"/>
      <c r="E27" s="34"/>
      <c r="F27" s="34"/>
      <c r="G27" s="34">
        <f>Sheet5!H27/Sheet5!$B27</f>
        <v>0.45560507370586217</v>
      </c>
      <c r="H27" s="34"/>
      <c r="I27" s="34">
        <f>Sheet5!J27/Sheet5!$B27</f>
        <v>0.8567020911895783</v>
      </c>
      <c r="J27" s="34"/>
      <c r="K27" s="34"/>
      <c r="L27" s="34"/>
      <c r="M27" s="34">
        <f>Sheet5!N27/Sheet5!$B27</f>
        <v>0.38498457319163526</v>
      </c>
      <c r="N27" s="34">
        <f>Sheet5!O27/Sheet5!$B27</f>
        <v>0.2646554679465204</v>
      </c>
      <c r="O27" s="34">
        <f>Sheet5!P27/100</f>
        <v>0.41039999999999999</v>
      </c>
      <c r="P27" s="34">
        <f>Sheet5!Q27/Sheet5!$B27</f>
        <v>0.37092903668152211</v>
      </c>
    </row>
    <row r="28" spans="1:16" x14ac:dyDescent="0.2">
      <c r="A28" s="1" t="s">
        <v>25</v>
      </c>
      <c r="B28" s="34">
        <f>Sheet5!C28/Sheet5!$B28</f>
        <v>5.5411895086811972E-3</v>
      </c>
      <c r="C28" s="34">
        <f>Sheet5!D28/Sheet5!$B28</f>
        <v>3.731067602512006E-2</v>
      </c>
      <c r="D28" s="34"/>
      <c r="E28" s="34"/>
      <c r="F28" s="34"/>
      <c r="G28" s="34">
        <f>Sheet5!H28/Sheet5!$B28</f>
        <v>0.60288141854451427</v>
      </c>
      <c r="H28" s="34"/>
      <c r="I28" s="34">
        <f>Sheet5!J28/Sheet5!$B28</f>
        <v>0.83967491688215734</v>
      </c>
      <c r="J28" s="34"/>
      <c r="K28" s="34"/>
      <c r="L28" s="34"/>
      <c r="M28" s="34">
        <f>Sheet5!N28/Sheet5!$B28</f>
        <v>7.8315478389360912E-2</v>
      </c>
      <c r="N28" s="34">
        <f>Sheet5!O28/Sheet5!$B28</f>
        <v>0.12633912079793128</v>
      </c>
      <c r="O28" s="34">
        <f>Sheet5!P28/100</f>
        <v>0.79120000000000001</v>
      </c>
      <c r="P28" s="34">
        <f>Sheet5!Q28/Sheet5!$B28</f>
        <v>0.26191355744366457</v>
      </c>
    </row>
    <row r="29" spans="1:16" x14ac:dyDescent="0.2">
      <c r="A29" s="1" t="s">
        <v>26</v>
      </c>
      <c r="B29" s="34">
        <f>Sheet5!C29/Sheet5!$B29</f>
        <v>5.3828404347136843E-2</v>
      </c>
      <c r="C29" s="34">
        <f>Sheet5!D29/Sheet5!$B29</f>
        <v>0.1227167843869445</v>
      </c>
      <c r="D29" s="34"/>
      <c r="E29" s="34"/>
      <c r="F29" s="34"/>
      <c r="G29" s="34">
        <f>Sheet5!H29/Sheet5!$B29</f>
        <v>0.30363024677223327</v>
      </c>
      <c r="H29" s="34"/>
      <c r="I29" s="34">
        <f>Sheet5!J29/Sheet5!$B29</f>
        <v>0.89065224666654919</v>
      </c>
      <c r="J29" s="34"/>
      <c r="K29" s="34"/>
      <c r="L29" s="34"/>
      <c r="M29" s="34">
        <f>Sheet5!N29/Sheet5!$B29</f>
        <v>0.36189738079720996</v>
      </c>
      <c r="N29" s="34">
        <f>Sheet5!O29/Sheet5!$B29</f>
        <v>0.15502087259788985</v>
      </c>
      <c r="O29" s="34">
        <f>Sheet5!P29/100</f>
        <v>0.24739999999999998</v>
      </c>
      <c r="P29" s="34">
        <f>Sheet5!Q29/Sheet5!$B29</f>
        <v>0.31990558892431259</v>
      </c>
    </row>
    <row r="30" spans="1:16" x14ac:dyDescent="0.2">
      <c r="A30" s="1" t="s">
        <v>27</v>
      </c>
      <c r="B30" s="34">
        <f>Sheet5!C30/Sheet5!$B30</f>
        <v>2.3121387283236993E-2</v>
      </c>
      <c r="C30" s="34">
        <f>Sheet5!D30/Sheet5!$B30</f>
        <v>2.8901734104046241E-3</v>
      </c>
      <c r="D30" s="34"/>
      <c r="E30" s="34"/>
      <c r="F30" s="34"/>
      <c r="G30" s="34">
        <f>Sheet5!H30/Sheet5!$B30</f>
        <v>0.19364161849710981</v>
      </c>
      <c r="H30" s="34"/>
      <c r="I30" s="34">
        <f>Sheet5!J30/Sheet5!$B30</f>
        <v>1</v>
      </c>
      <c r="J30" s="34"/>
      <c r="K30" s="34"/>
      <c r="L30" s="34"/>
      <c r="M30" s="34">
        <f>Sheet5!N30/Sheet5!$B30</f>
        <v>0.52312138728323698</v>
      </c>
      <c r="N30" s="34">
        <f>Sheet5!O30/Sheet5!$B30</f>
        <v>0.12716763005780346</v>
      </c>
      <c r="O30" s="34">
        <f>Sheet5!P30/100</f>
        <v>0.26119999999999999</v>
      </c>
      <c r="P30" s="34">
        <f>Sheet5!Q30/Sheet5!$B30</f>
        <v>0.16040462427745664</v>
      </c>
    </row>
    <row r="31" spans="1:16" x14ac:dyDescent="0.2">
      <c r="A31" s="1" t="s">
        <v>28</v>
      </c>
      <c r="B31" s="34">
        <f>Sheet5!C31/Sheet5!$B31</f>
        <v>3.5106565830182193E-2</v>
      </c>
      <c r="C31" s="34">
        <f>Sheet5!D31/Sheet5!$B31</f>
        <v>3.3903403231350979E-2</v>
      </c>
      <c r="D31" s="34"/>
      <c r="E31" s="34"/>
      <c r="F31" s="34"/>
      <c r="G31" s="34">
        <f>Sheet5!H31/Sheet5!$B31</f>
        <v>0.83954967342729458</v>
      </c>
      <c r="H31" s="34"/>
      <c r="I31" s="34">
        <f>Sheet5!J31/Sheet5!$B31</f>
        <v>0.98758164317634922</v>
      </c>
      <c r="J31" s="34"/>
      <c r="K31" s="34"/>
      <c r="L31" s="34"/>
      <c r="M31" s="34">
        <f>Sheet5!N31/Sheet5!$B31</f>
        <v>0.53252836026125816</v>
      </c>
      <c r="N31" s="34">
        <f>Sheet5!O31/Sheet5!$B31</f>
        <v>0.11438638707459609</v>
      </c>
      <c r="O31" s="34">
        <f>Sheet5!P31/100</f>
        <v>0.19949999999999998</v>
      </c>
      <c r="P31" s="34">
        <f>Sheet5!Q31/Sheet5!$B31</f>
        <v>0.27930560330010312</v>
      </c>
    </row>
    <row r="32" spans="1:16" x14ac:dyDescent="0.2">
      <c r="A32" s="1" t="s">
        <v>29</v>
      </c>
      <c r="B32" s="34">
        <f>Sheet5!C32/Sheet5!$B32</f>
        <v>2.6216520284004424E-2</v>
      </c>
      <c r="C32" s="34">
        <f>Sheet5!D32/Sheet5!$B32</f>
        <v>0.17172624393748878</v>
      </c>
      <c r="D32" s="34"/>
      <c r="E32" s="34"/>
      <c r="F32" s="34"/>
      <c r="G32" s="34">
        <f>Sheet5!H32/Sheet5!$B32</f>
        <v>0.79194123263970961</v>
      </c>
      <c r="H32" s="34"/>
      <c r="I32" s="34">
        <f>Sheet5!J32/Sheet5!$B32</f>
        <v>0.96437654221776825</v>
      </c>
      <c r="J32" s="34"/>
      <c r="K32" s="34"/>
      <c r="L32" s="34"/>
      <c r="M32" s="34">
        <f>Sheet5!N32/Sheet5!$B32</f>
        <v>0.51085815850926042</v>
      </c>
      <c r="N32" s="34">
        <f>Sheet5!O32/Sheet5!$B32</f>
        <v>0.29793992795893093</v>
      </c>
      <c r="O32" s="34">
        <f>Sheet5!P32/100</f>
        <v>0.36430000000000001</v>
      </c>
      <c r="P32" s="34">
        <f>Sheet5!Q32/Sheet5!$B32</f>
        <v>0.27291463795108395</v>
      </c>
    </row>
    <row r="33" spans="1:16" x14ac:dyDescent="0.2">
      <c r="A33" s="1" t="s">
        <v>30</v>
      </c>
      <c r="B33" s="34">
        <f>Sheet5!C33/Sheet5!$B33</f>
        <v>1.2711864406779662E-2</v>
      </c>
      <c r="C33" s="34">
        <f>Sheet5!D33/Sheet5!$B33</f>
        <v>1.0169491525423728E-2</v>
      </c>
      <c r="D33" s="34"/>
      <c r="E33" s="34"/>
      <c r="F33" s="34"/>
      <c r="G33" s="34">
        <f>Sheet5!H33/Sheet5!$B33</f>
        <v>0.47542372881355932</v>
      </c>
      <c r="H33" s="34"/>
      <c r="I33" s="34">
        <f>Sheet5!J33/Sheet5!$B33</f>
        <v>0.9669491525423729</v>
      </c>
      <c r="J33" s="34"/>
      <c r="K33" s="34"/>
      <c r="L33" s="34"/>
      <c r="M33" s="34">
        <f>Sheet5!N33/Sheet5!$B33</f>
        <v>5.5084745762711863E-2</v>
      </c>
      <c r="N33" s="34">
        <f>Sheet5!O33/Sheet5!$B33</f>
        <v>0.19067796610169491</v>
      </c>
      <c r="O33" s="34">
        <f>Sheet5!P33/100</f>
        <v>0.30609999999999998</v>
      </c>
      <c r="P33" s="34">
        <f>Sheet5!Q33/Sheet5!$B33</f>
        <v>0.45423728813559322</v>
      </c>
    </row>
    <row r="34" spans="1:16" x14ac:dyDescent="0.2">
      <c r="A34" s="1" t="s">
        <v>31</v>
      </c>
      <c r="B34" s="34">
        <f>Sheet5!C34/Sheet5!$B34</f>
        <v>0</v>
      </c>
      <c r="C34" s="34">
        <f>Sheet5!D34/Sheet5!$B34</f>
        <v>2.3388696994194165E-2</v>
      </c>
      <c r="D34" s="34"/>
      <c r="E34" s="34"/>
      <c r="F34" s="34"/>
      <c r="G34" s="34">
        <f>Sheet5!H34/Sheet5!$B34</f>
        <v>0.42531417652678766</v>
      </c>
      <c r="H34" s="34"/>
      <c r="I34" s="34">
        <f>Sheet5!J34/Sheet5!$B34</f>
        <v>0.9986771514661571</v>
      </c>
      <c r="J34" s="34"/>
      <c r="K34" s="34"/>
      <c r="L34" s="34"/>
      <c r="M34" s="34">
        <f>Sheet5!N34/Sheet5!$B34</f>
        <v>0.57141544793121191</v>
      </c>
      <c r="N34" s="34">
        <f>Sheet5!O34/Sheet5!$B34</f>
        <v>0.11424266921437495</v>
      </c>
      <c r="O34" s="34">
        <f>Sheet5!P34/100</f>
        <v>0.96640000000000004</v>
      </c>
      <c r="P34" s="34">
        <f>Sheet5!Q34/Sheet5!$B34</f>
        <v>0.28911589622988165</v>
      </c>
    </row>
    <row r="35" spans="1:16" x14ac:dyDescent="0.2">
      <c r="A35" s="1" t="s">
        <v>32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2">
      <c r="A36" s="1" t="s">
        <v>33</v>
      </c>
      <c r="B36" s="34">
        <f>Sheet5!C36/Sheet5!$B36</f>
        <v>1.3711364164536371E-2</v>
      </c>
      <c r="C36" s="34">
        <f>Sheet5!D36/Sheet5!$B36</f>
        <v>1.0225424122705089E-2</v>
      </c>
      <c r="D36" s="34"/>
      <c r="E36" s="34"/>
      <c r="F36" s="34"/>
      <c r="G36" s="34">
        <f>Sheet5!H36/Sheet5!$B36</f>
        <v>0.29095979549151757</v>
      </c>
      <c r="H36" s="34"/>
      <c r="I36" s="34">
        <f>Sheet5!J36/Sheet5!$B36</f>
        <v>0.79409714152916566</v>
      </c>
      <c r="J36" s="34"/>
      <c r="K36" s="34"/>
      <c r="L36" s="34"/>
      <c r="M36" s="34">
        <f>Sheet5!N36/Sheet5!$B36</f>
        <v>0.55960957471531492</v>
      </c>
      <c r="N36" s="34">
        <f>Sheet5!O36/Sheet5!$B36</f>
        <v>0.27445967929351617</v>
      </c>
      <c r="O36" s="34">
        <f>Sheet5!P36/100</f>
        <v>0.59870000000000001</v>
      </c>
      <c r="P36" s="34">
        <f>Sheet5!Q36/Sheet5!$B36</f>
        <v>0.29514292354171506</v>
      </c>
    </row>
    <row r="37" spans="1:16" x14ac:dyDescent="0.2">
      <c r="A37" s="1" t="s">
        <v>34</v>
      </c>
      <c r="B37" s="34">
        <f>Sheet5!C37/Sheet5!$B37</f>
        <v>9.3905858351829158E-3</v>
      </c>
      <c r="C37" s="34">
        <f>Sheet5!D37/Sheet5!$B37</f>
        <v>7.8707666757223627E-2</v>
      </c>
      <c r="D37" s="34"/>
      <c r="E37" s="34"/>
      <c r="F37" s="34"/>
      <c r="G37" s="34">
        <f>Sheet5!H37/Sheet5!$B37</f>
        <v>0.6520408634008068</v>
      </c>
      <c r="H37" s="34"/>
      <c r="I37" s="34">
        <f>Sheet5!J37/Sheet5!$B37</f>
        <v>0.98179292528025675</v>
      </c>
      <c r="J37" s="34"/>
      <c r="K37" s="34"/>
      <c r="L37" s="34"/>
      <c r="M37" s="34">
        <f>Sheet5!N37/Sheet5!$B37</f>
        <v>0.58977697358641445</v>
      </c>
      <c r="N37" s="34">
        <f>Sheet5!O37/Sheet5!$B37</f>
        <v>0.30823880382799645</v>
      </c>
      <c r="O37" s="34">
        <f>Sheet5!P37/100</f>
        <v>0.49270000000000003</v>
      </c>
      <c r="P37" s="34">
        <f>Sheet5!Q37/Sheet5!$B37</f>
        <v>0.12100118407496066</v>
      </c>
    </row>
    <row r="38" spans="1:16" x14ac:dyDescent="0.2">
      <c r="A38" s="1" t="s">
        <v>35</v>
      </c>
      <c r="B38" s="34">
        <f>Sheet5!C38/Sheet5!$B38</f>
        <v>1.4100420300989741E-2</v>
      </c>
      <c r="C38" s="34">
        <f>Sheet5!D38/Sheet5!$B38</f>
        <v>0.12554797306458174</v>
      </c>
      <c r="D38" s="34"/>
      <c r="E38" s="34"/>
      <c r="F38" s="34"/>
      <c r="G38" s="34">
        <f>Sheet5!H38/Sheet5!$B38</f>
        <v>0.47136981967731728</v>
      </c>
      <c r="H38" s="34"/>
      <c r="I38" s="34">
        <f>Sheet5!J38/Sheet5!$B38</f>
        <v>0.89609978758982234</v>
      </c>
      <c r="J38" s="34"/>
      <c r="K38" s="34"/>
      <c r="L38" s="34"/>
      <c r="M38" s="34">
        <f>Sheet5!N38/Sheet5!$B38</f>
        <v>0.35016043747457859</v>
      </c>
      <c r="N38" s="34">
        <f>Sheet5!O38/Sheet5!$B38</f>
        <v>0.19017489944411806</v>
      </c>
      <c r="O38" s="34">
        <f>Sheet5!P38/100</f>
        <v>0.6623</v>
      </c>
      <c r="P38" s="34">
        <f>Sheet5!Q38/Sheet5!$B38</f>
        <v>0.55497808107741675</v>
      </c>
    </row>
    <row r="39" spans="1:16" x14ac:dyDescent="0.2">
      <c r="A39" s="1" t="s">
        <v>36</v>
      </c>
      <c r="B39" s="34">
        <f>Sheet5!C39/Sheet5!$B39</f>
        <v>0.13758525678666605</v>
      </c>
      <c r="C39" s="34">
        <f>Sheet5!D39/Sheet5!$B39</f>
        <v>5.6969601156330457E-2</v>
      </c>
      <c r="D39" s="34"/>
      <c r="E39" s="34"/>
      <c r="F39" s="34"/>
      <c r="G39" s="34">
        <f>Sheet5!H39/Sheet5!$B39</f>
        <v>0.38965174578797596</v>
      </c>
      <c r="H39" s="34"/>
      <c r="I39" s="34">
        <f>Sheet5!J39/Sheet5!$B39</f>
        <v>0.96016080220425493</v>
      </c>
      <c r="J39" s="34"/>
      <c r="K39" s="34"/>
      <c r="L39" s="34"/>
      <c r="M39" s="34">
        <f>Sheet5!N39/Sheet5!$B39</f>
        <v>0.49595736031437732</v>
      </c>
      <c r="N39" s="34">
        <f>Sheet5!O39/Sheet5!$B39</f>
        <v>0.1887393287863047</v>
      </c>
      <c r="O39" s="34">
        <f>Sheet5!P39/100</f>
        <v>0.5171</v>
      </c>
      <c r="P39" s="34">
        <f>Sheet5!Q39/Sheet5!$B39</f>
        <v>0.15840823885451014</v>
      </c>
    </row>
    <row r="40" spans="1:16" x14ac:dyDescent="0.2">
      <c r="A40" s="4" t="s">
        <v>37</v>
      </c>
      <c r="B40" s="34">
        <f>Sheet5!C40/Sheet5!$B40</f>
        <v>6.5609152239740079E-2</v>
      </c>
      <c r="C40" s="34">
        <f>Sheet5!D40/Sheet5!$B40</f>
        <v>9.3286455409215444E-2</v>
      </c>
      <c r="D40" s="34"/>
      <c r="E40" s="34"/>
      <c r="F40" s="34"/>
      <c r="G40" s="34">
        <f>Sheet5!H40/Sheet5!$B40</f>
        <v>0.45906541740680407</v>
      </c>
      <c r="H40" s="34"/>
      <c r="I40" s="34">
        <f>Sheet5!J40/Sheet5!$B40</f>
        <v>0.92596095142551227</v>
      </c>
      <c r="J40" s="34"/>
      <c r="K40" s="34"/>
      <c r="L40" s="34"/>
      <c r="M40" s="34">
        <f>Sheet5!N40/Sheet5!$B40</f>
        <v>0.47089534380723602</v>
      </c>
      <c r="N40" s="34">
        <f>Sheet5!O40/Sheet5!$B40</f>
        <v>0.21984611278313132</v>
      </c>
      <c r="O40" s="34"/>
      <c r="P40" s="34">
        <f>Sheet5!Q40/Sheet5!$B40</f>
        <v>0.27092479590615826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0"/>
  <sheetViews>
    <sheetView workbookViewId="0">
      <selection activeCell="G27" sqref="G27"/>
    </sheetView>
  </sheetViews>
  <sheetFormatPr baseColWidth="10" defaultRowHeight="16" x14ac:dyDescent="0.2"/>
  <cols>
    <col min="1" max="2" width="19" customWidth="1"/>
  </cols>
  <sheetData>
    <row r="3" spans="1:18" x14ac:dyDescent="0.2">
      <c r="B3" t="s">
        <v>38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</row>
    <row r="4" spans="1:18" x14ac:dyDescent="0.2">
      <c r="A4" t="s">
        <v>1</v>
      </c>
      <c r="B4" s="33">
        <f>Schools!B6</f>
        <v>394</v>
      </c>
      <c r="C4">
        <f>INDEX('[1]School Facilities'!$J$18:$DK$52,MATCH($A4,'[1]School Facilities'!$C$18:$C$52,0),MATCH(C$3,'[1]School Facilities'!$J$16:$DK$16,0))</f>
        <v>10</v>
      </c>
      <c r="D4">
        <f>INDEX('[1]School Facilities'!$J$18:$DK$52,MATCH($A4,'[1]School Facilities'!$C$18:$C$52,0),MATCH(D$3,'[1]School Facilities'!$J$16:$DK$16,0))</f>
        <v>16</v>
      </c>
      <c r="E4" t="e">
        <f>INDEX('[1]School Facilities'!$J$18:$DK$52,MATCH($A4,'[1]School Facilities'!$C$18:$C$52,0),MATCH(E$3,'[1]School Facilities'!$J$16:$DK$16,0))</f>
        <v>#N/A</v>
      </c>
      <c r="F4" t="e">
        <f>INDEX('[1]School Facilities'!$J$18:$DK$52,MATCH($A4,'[1]School Facilities'!$C$18:$C$52,0),MATCH(F$3,'[1]School Facilities'!$J$16:$DK$16,0))</f>
        <v>#N/A</v>
      </c>
      <c r="G4" t="e">
        <f>INDEX('[1]School Facilities'!$J$18:$DK$52,MATCH($A4,'[1]School Facilities'!$C$18:$C$52,0),MATCH(G$3,'[1]School Facilities'!$J$16:$DK$16,0))</f>
        <v>#N/A</v>
      </c>
      <c r="H4">
        <f>INDEX('[1]School Facilities'!$J$18:$DK$52,MATCH($A4,'[1]School Facilities'!$C$18:$C$52,0),MATCH(H$3,'[1]School Facilities'!$J$16:$DK$16,0))</f>
        <v>181</v>
      </c>
      <c r="I4" t="e">
        <f>INDEX('[1]School Facilities'!$J$18:$DK$52,MATCH($A4,'[1]School Facilities'!$C$18:$C$52,0),MATCH(I$3,'[1]School Facilities'!$J$16:$DK$16,0))</f>
        <v>#N/A</v>
      </c>
      <c r="J4">
        <f>INDEX('[1]School Facilities'!$J$18:$DK$52,MATCH($A4,'[1]School Facilities'!$C$18:$C$52,0),MATCH(J$3,'[1]School Facilities'!$J$16:$DK$16,0))</f>
        <v>360</v>
      </c>
      <c r="K4" t="e">
        <f>INDEX('[1]School Facilities'!$J$18:$DK$52,MATCH($A4,'[1]School Facilities'!$C$18:$C$52,0),MATCH(K$3,'[1]School Facilities'!$J$16:$DK$16,0))</f>
        <v>#N/A</v>
      </c>
      <c r="L4" t="e">
        <f>INDEX('[1]School Facilities'!$J$18:$DK$52,MATCH($A4,'[1]School Facilities'!$C$18:$C$52,0),MATCH(L$3,'[1]School Facilities'!$J$16:$DK$16,0))</f>
        <v>#N/A</v>
      </c>
      <c r="M4" t="e">
        <f>INDEX('[1]School Facilities'!$J$18:$DK$52,MATCH($A4,'[1]School Facilities'!$C$18:$C$52,0),MATCH(M$3,'[1]School Facilities'!$J$16:$DK$16,0))</f>
        <v>#N/A</v>
      </c>
      <c r="N4">
        <f>INDEX('[1]School Facilities'!$J$18:$DK$52,MATCH($A4,'[1]School Facilities'!$C$18:$C$52,0),MATCH(N$3,'[1]School Facilities'!$J$16:$DK$16,0))</f>
        <v>68</v>
      </c>
      <c r="O4">
        <f>INDEX('[1]School Facilities'!$J$18:$DK$52,MATCH($A4,'[1]School Facilities'!$C$18:$C$52,0),MATCH(O$3,'[1]School Facilities'!$J$16:$DK$16,0))</f>
        <v>43</v>
      </c>
      <c r="P4">
        <f>INDEX('[1]School Facilities'!$J$18:$DK$52,MATCH($A4,'[1]School Facilities'!$C$18:$C$52,0),MATCH(P$3,'[1]School Facilities'!$J$16:$DK$16,0))</f>
        <v>24.07</v>
      </c>
      <c r="Q4">
        <f>INDEX('[1]School Facilities'!$J$18:$DK$52,MATCH($A4,'[1]School Facilities'!$C$18:$C$52,0),MATCH(Q$3,'[1]School Facilities'!$J$16:$DK$16,0))</f>
        <v>175</v>
      </c>
      <c r="R4" t="e">
        <f>INDEX('[1]School Facilities'!$J$18:$DK$52,MATCH($A4,'[1]School Facilities'!$C$18:$C$52,0),MATCH(R$3,'[1]School Facilities'!$J$16:$DK$16,0))</f>
        <v>#N/A</v>
      </c>
    </row>
    <row r="5" spans="1:18" x14ac:dyDescent="0.2">
      <c r="A5" t="s">
        <v>2</v>
      </c>
      <c r="B5" s="33">
        <f>Schools!B7</f>
        <v>102798</v>
      </c>
      <c r="C5">
        <f>INDEX('[1]School Facilities'!$J$18:$DK$52,MATCH($A5,'[1]School Facilities'!$C$18:$C$52,0),MATCH(C$3,'[1]School Facilities'!$J$16:$DK$16,0))</f>
        <v>23859</v>
      </c>
      <c r="D5">
        <f>INDEX('[1]School Facilities'!$J$18:$DK$52,MATCH($A5,'[1]School Facilities'!$C$18:$C$52,0),MATCH(D$3,'[1]School Facilities'!$J$16:$DK$16,0))</f>
        <v>14100</v>
      </c>
      <c r="E5" t="e">
        <f>INDEX('[1]School Facilities'!$J$18:$DK$52,MATCH($A5,'[1]School Facilities'!$C$18:$C$52,0),MATCH(E$3,'[1]School Facilities'!$J$16:$DK$16,0))</f>
        <v>#N/A</v>
      </c>
      <c r="F5" t="e">
        <f>INDEX('[1]School Facilities'!$J$18:$DK$52,MATCH($A5,'[1]School Facilities'!$C$18:$C$52,0),MATCH(F$3,'[1]School Facilities'!$J$16:$DK$16,0))</f>
        <v>#N/A</v>
      </c>
      <c r="G5" t="e">
        <f>INDEX('[1]School Facilities'!$J$18:$DK$52,MATCH($A5,'[1]School Facilities'!$C$18:$C$52,0),MATCH(G$3,'[1]School Facilities'!$J$16:$DK$16,0))</f>
        <v>#N/A</v>
      </c>
      <c r="H5">
        <f>INDEX('[1]School Facilities'!$J$18:$DK$52,MATCH($A5,'[1]School Facilities'!$C$18:$C$52,0),MATCH(H$3,'[1]School Facilities'!$J$16:$DK$16,0))</f>
        <v>45516</v>
      </c>
      <c r="I5" t="e">
        <f>INDEX('[1]School Facilities'!$J$18:$DK$52,MATCH($A5,'[1]School Facilities'!$C$18:$C$52,0),MATCH(I$3,'[1]School Facilities'!$J$16:$DK$16,0))</f>
        <v>#N/A</v>
      </c>
      <c r="J5">
        <f>INDEX('[1]School Facilities'!$J$18:$DK$52,MATCH($A5,'[1]School Facilities'!$C$18:$C$52,0),MATCH(J$3,'[1]School Facilities'!$J$16:$DK$16,0))</f>
        <v>94402</v>
      </c>
      <c r="K5" t="e">
        <f>INDEX('[1]School Facilities'!$J$18:$DK$52,MATCH($A5,'[1]School Facilities'!$C$18:$C$52,0),MATCH(K$3,'[1]School Facilities'!$J$16:$DK$16,0))</f>
        <v>#N/A</v>
      </c>
      <c r="L5" t="e">
        <f>INDEX('[1]School Facilities'!$J$18:$DK$52,MATCH($A5,'[1]School Facilities'!$C$18:$C$52,0),MATCH(L$3,'[1]School Facilities'!$J$16:$DK$16,0))</f>
        <v>#N/A</v>
      </c>
      <c r="M5" t="e">
        <f>INDEX('[1]School Facilities'!$J$18:$DK$52,MATCH($A5,'[1]School Facilities'!$C$18:$C$52,0),MATCH(M$3,'[1]School Facilities'!$J$16:$DK$16,0))</f>
        <v>#N/A</v>
      </c>
      <c r="N5">
        <f>INDEX('[1]School Facilities'!$J$18:$DK$52,MATCH($A5,'[1]School Facilities'!$C$18:$C$52,0),MATCH(N$3,'[1]School Facilities'!$J$16:$DK$16,0))</f>
        <v>14595</v>
      </c>
      <c r="O5">
        <f>INDEX('[1]School Facilities'!$J$18:$DK$52,MATCH($A5,'[1]School Facilities'!$C$18:$C$52,0),MATCH(O$3,'[1]School Facilities'!$J$16:$DK$16,0))</f>
        <v>22948</v>
      </c>
      <c r="P5">
        <f>INDEX('[1]School Facilities'!$J$18:$DK$52,MATCH($A5,'[1]School Facilities'!$C$18:$C$52,0),MATCH(P$3,'[1]School Facilities'!$J$16:$DK$16,0))</f>
        <v>32.840000000000003</v>
      </c>
      <c r="Q5">
        <f>INDEX('[1]School Facilities'!$J$18:$DK$52,MATCH($A5,'[1]School Facilities'!$C$18:$C$52,0),MATCH(Q$3,'[1]School Facilities'!$J$16:$DK$16,0))</f>
        <v>43844</v>
      </c>
      <c r="R5" t="e">
        <f>INDEX('[1]School Facilities'!$J$18:$DK$52,MATCH($A5,'[1]School Facilities'!$C$18:$C$52,0),MATCH(R$3,'[1]School Facilities'!$J$16:$DK$16,0))</f>
        <v>#N/A</v>
      </c>
    </row>
    <row r="6" spans="1:18" x14ac:dyDescent="0.2">
      <c r="A6" t="s">
        <v>3</v>
      </c>
      <c r="B6" s="33">
        <f>Schools!B8</f>
        <v>4642</v>
      </c>
      <c r="C6">
        <f>INDEX('[1]School Facilities'!$J$18:$DK$52,MATCH($A6,'[1]School Facilities'!$C$18:$C$52,0),MATCH(C$3,'[1]School Facilities'!$J$16:$DK$16,0))</f>
        <v>1536</v>
      </c>
      <c r="D6">
        <f>INDEX('[1]School Facilities'!$J$18:$DK$52,MATCH($A6,'[1]School Facilities'!$C$18:$C$52,0),MATCH(D$3,'[1]School Facilities'!$J$16:$DK$16,0))</f>
        <v>2286</v>
      </c>
      <c r="E6" t="e">
        <f>INDEX('[1]School Facilities'!$J$18:$DK$52,MATCH($A6,'[1]School Facilities'!$C$18:$C$52,0),MATCH(E$3,'[1]School Facilities'!$J$16:$DK$16,0))</f>
        <v>#N/A</v>
      </c>
      <c r="F6" t="e">
        <f>INDEX('[1]School Facilities'!$J$18:$DK$52,MATCH($A6,'[1]School Facilities'!$C$18:$C$52,0),MATCH(F$3,'[1]School Facilities'!$J$16:$DK$16,0))</f>
        <v>#N/A</v>
      </c>
      <c r="G6" t="e">
        <f>INDEX('[1]School Facilities'!$J$18:$DK$52,MATCH($A6,'[1]School Facilities'!$C$18:$C$52,0),MATCH(G$3,'[1]School Facilities'!$J$16:$DK$16,0))</f>
        <v>#N/A</v>
      </c>
      <c r="H6">
        <f>INDEX('[1]School Facilities'!$J$18:$DK$52,MATCH($A6,'[1]School Facilities'!$C$18:$C$52,0),MATCH(H$3,'[1]School Facilities'!$J$16:$DK$16,0))</f>
        <v>1114</v>
      </c>
      <c r="I6" t="e">
        <f>INDEX('[1]School Facilities'!$J$18:$DK$52,MATCH($A6,'[1]School Facilities'!$C$18:$C$52,0),MATCH(I$3,'[1]School Facilities'!$J$16:$DK$16,0))</f>
        <v>#N/A</v>
      </c>
      <c r="J6">
        <f>INDEX('[1]School Facilities'!$J$18:$DK$52,MATCH($A6,'[1]School Facilities'!$C$18:$C$52,0),MATCH(J$3,'[1]School Facilities'!$J$16:$DK$16,0))</f>
        <v>3964</v>
      </c>
      <c r="K6" t="e">
        <f>INDEX('[1]School Facilities'!$J$18:$DK$52,MATCH($A6,'[1]School Facilities'!$C$18:$C$52,0),MATCH(K$3,'[1]School Facilities'!$J$16:$DK$16,0))</f>
        <v>#N/A</v>
      </c>
      <c r="L6" t="e">
        <f>INDEX('[1]School Facilities'!$J$18:$DK$52,MATCH($A6,'[1]School Facilities'!$C$18:$C$52,0),MATCH(L$3,'[1]School Facilities'!$J$16:$DK$16,0))</f>
        <v>#N/A</v>
      </c>
      <c r="M6" t="e">
        <f>INDEX('[1]School Facilities'!$J$18:$DK$52,MATCH($A6,'[1]School Facilities'!$C$18:$C$52,0),MATCH(M$3,'[1]School Facilities'!$J$16:$DK$16,0))</f>
        <v>#N/A</v>
      </c>
      <c r="N6">
        <f>INDEX('[1]School Facilities'!$J$18:$DK$52,MATCH($A6,'[1]School Facilities'!$C$18:$C$52,0),MATCH(N$3,'[1]School Facilities'!$J$16:$DK$16,0))</f>
        <v>153</v>
      </c>
      <c r="O6">
        <f>INDEX('[1]School Facilities'!$J$18:$DK$52,MATCH($A6,'[1]School Facilities'!$C$18:$C$52,0),MATCH(O$3,'[1]School Facilities'!$J$16:$DK$16,0))</f>
        <v>2676</v>
      </c>
      <c r="P6">
        <f>INDEX('[1]School Facilities'!$J$18:$DK$52,MATCH($A6,'[1]School Facilities'!$C$18:$C$52,0),MATCH(P$3,'[1]School Facilities'!$J$16:$DK$16,0))</f>
        <v>34.340000000000003</v>
      </c>
      <c r="Q6">
        <f>INDEX('[1]School Facilities'!$J$18:$DK$52,MATCH($A6,'[1]School Facilities'!$C$18:$C$52,0),MATCH(Q$3,'[1]School Facilities'!$J$16:$DK$16,0))</f>
        <v>2972</v>
      </c>
      <c r="R6" t="e">
        <f>INDEX('[1]School Facilities'!$J$18:$DK$52,MATCH($A6,'[1]School Facilities'!$C$18:$C$52,0),MATCH(R$3,'[1]School Facilities'!$J$16:$DK$16,0))</f>
        <v>#N/A</v>
      </c>
    </row>
    <row r="7" spans="1:18" x14ac:dyDescent="0.2">
      <c r="A7" t="s">
        <v>4</v>
      </c>
      <c r="B7" s="33">
        <f>Schools!B9</f>
        <v>53338</v>
      </c>
      <c r="C7">
        <f>INDEX('[1]School Facilities'!$J$18:$DK$52,MATCH($A7,'[1]School Facilities'!$C$18:$C$52,0),MATCH(C$3,'[1]School Facilities'!$J$16:$DK$16,0))</f>
        <v>11510</v>
      </c>
      <c r="D7">
        <f>INDEX('[1]School Facilities'!$J$18:$DK$52,MATCH($A7,'[1]School Facilities'!$C$18:$C$52,0),MATCH(D$3,'[1]School Facilities'!$J$16:$DK$16,0))</f>
        <v>6468</v>
      </c>
      <c r="E7" t="e">
        <f>INDEX('[1]School Facilities'!$J$18:$DK$52,MATCH($A7,'[1]School Facilities'!$C$18:$C$52,0),MATCH(E$3,'[1]School Facilities'!$J$16:$DK$16,0))</f>
        <v>#N/A</v>
      </c>
      <c r="F7" t="e">
        <f>INDEX('[1]School Facilities'!$J$18:$DK$52,MATCH($A7,'[1]School Facilities'!$C$18:$C$52,0),MATCH(F$3,'[1]School Facilities'!$J$16:$DK$16,0))</f>
        <v>#N/A</v>
      </c>
      <c r="G7" t="e">
        <f>INDEX('[1]School Facilities'!$J$18:$DK$52,MATCH($A7,'[1]School Facilities'!$C$18:$C$52,0),MATCH(G$3,'[1]School Facilities'!$J$16:$DK$16,0))</f>
        <v>#N/A</v>
      </c>
      <c r="H7">
        <f>INDEX('[1]School Facilities'!$J$18:$DK$52,MATCH($A7,'[1]School Facilities'!$C$18:$C$52,0),MATCH(H$3,'[1]School Facilities'!$J$16:$DK$16,0))</f>
        <v>16014</v>
      </c>
      <c r="I7" t="e">
        <f>INDEX('[1]School Facilities'!$J$18:$DK$52,MATCH($A7,'[1]School Facilities'!$C$18:$C$52,0),MATCH(I$3,'[1]School Facilities'!$J$16:$DK$16,0))</f>
        <v>#N/A</v>
      </c>
      <c r="J7">
        <f>INDEX('[1]School Facilities'!$J$18:$DK$52,MATCH($A7,'[1]School Facilities'!$C$18:$C$52,0),MATCH(J$3,'[1]School Facilities'!$J$16:$DK$16,0))</f>
        <v>43380</v>
      </c>
      <c r="K7" t="e">
        <f>INDEX('[1]School Facilities'!$J$18:$DK$52,MATCH($A7,'[1]School Facilities'!$C$18:$C$52,0),MATCH(K$3,'[1]School Facilities'!$J$16:$DK$16,0))</f>
        <v>#N/A</v>
      </c>
      <c r="L7" t="e">
        <f>INDEX('[1]School Facilities'!$J$18:$DK$52,MATCH($A7,'[1]School Facilities'!$C$18:$C$52,0),MATCH(L$3,'[1]School Facilities'!$J$16:$DK$16,0))</f>
        <v>#N/A</v>
      </c>
      <c r="M7" t="e">
        <f>INDEX('[1]School Facilities'!$J$18:$DK$52,MATCH($A7,'[1]School Facilities'!$C$18:$C$52,0),MATCH(M$3,'[1]School Facilities'!$J$16:$DK$16,0))</f>
        <v>#N/A</v>
      </c>
      <c r="N7">
        <f>INDEX('[1]School Facilities'!$J$18:$DK$52,MATCH($A7,'[1]School Facilities'!$C$18:$C$52,0),MATCH(N$3,'[1]School Facilities'!$J$16:$DK$16,0))</f>
        <v>22750</v>
      </c>
      <c r="O7">
        <f>INDEX('[1]School Facilities'!$J$18:$DK$52,MATCH($A7,'[1]School Facilities'!$C$18:$C$52,0),MATCH(O$3,'[1]School Facilities'!$J$16:$DK$16,0))</f>
        <v>6321</v>
      </c>
      <c r="P7">
        <f>INDEX('[1]School Facilities'!$J$18:$DK$52,MATCH($A7,'[1]School Facilities'!$C$18:$C$52,0),MATCH(P$3,'[1]School Facilities'!$J$16:$DK$16,0))</f>
        <v>47.81</v>
      </c>
      <c r="Q7">
        <f>INDEX('[1]School Facilities'!$J$18:$DK$52,MATCH($A7,'[1]School Facilities'!$C$18:$C$52,0),MATCH(Q$3,'[1]School Facilities'!$J$16:$DK$16,0))</f>
        <v>18498</v>
      </c>
      <c r="R7" t="e">
        <f>INDEX('[1]School Facilities'!$J$18:$DK$52,MATCH($A7,'[1]School Facilities'!$C$18:$C$52,0),MATCH(R$3,'[1]School Facilities'!$J$16:$DK$16,0))</f>
        <v>#N/A</v>
      </c>
    </row>
    <row r="8" spans="1:18" x14ac:dyDescent="0.2">
      <c r="A8" t="s">
        <v>5</v>
      </c>
      <c r="B8" s="33">
        <f>Schools!B10</f>
        <v>67656</v>
      </c>
      <c r="C8">
        <f>INDEX('[1]School Facilities'!$J$18:$DK$52,MATCH($A8,'[1]School Facilities'!$C$18:$C$52,0),MATCH(C$3,'[1]School Facilities'!$J$16:$DK$16,0))</f>
        <v>3298</v>
      </c>
      <c r="D8">
        <f>INDEX('[1]School Facilities'!$J$18:$DK$52,MATCH($A8,'[1]School Facilities'!$C$18:$C$52,0),MATCH(D$3,'[1]School Facilities'!$J$16:$DK$16,0))</f>
        <v>3680</v>
      </c>
      <c r="E8" t="e">
        <f>INDEX('[1]School Facilities'!$J$18:$DK$52,MATCH($A8,'[1]School Facilities'!$C$18:$C$52,0),MATCH(E$3,'[1]School Facilities'!$J$16:$DK$16,0))</f>
        <v>#N/A</v>
      </c>
      <c r="F8" t="e">
        <f>INDEX('[1]School Facilities'!$J$18:$DK$52,MATCH($A8,'[1]School Facilities'!$C$18:$C$52,0),MATCH(F$3,'[1]School Facilities'!$J$16:$DK$16,0))</f>
        <v>#N/A</v>
      </c>
      <c r="G8" t="e">
        <f>INDEX('[1]School Facilities'!$J$18:$DK$52,MATCH($A8,'[1]School Facilities'!$C$18:$C$52,0),MATCH(G$3,'[1]School Facilities'!$J$16:$DK$16,0))</f>
        <v>#N/A</v>
      </c>
      <c r="H8">
        <f>INDEX('[1]School Facilities'!$J$18:$DK$52,MATCH($A8,'[1]School Facilities'!$C$18:$C$52,0),MATCH(H$3,'[1]School Facilities'!$J$16:$DK$16,0))</f>
        <v>17821</v>
      </c>
      <c r="I8" t="e">
        <f>INDEX('[1]School Facilities'!$J$18:$DK$52,MATCH($A8,'[1]School Facilities'!$C$18:$C$52,0),MATCH(I$3,'[1]School Facilities'!$J$16:$DK$16,0))</f>
        <v>#N/A</v>
      </c>
      <c r="J8">
        <f>INDEX('[1]School Facilities'!$J$18:$DK$52,MATCH($A8,'[1]School Facilities'!$C$18:$C$52,0),MATCH(J$3,'[1]School Facilities'!$J$16:$DK$16,0))</f>
        <v>62649</v>
      </c>
      <c r="K8" t="e">
        <f>INDEX('[1]School Facilities'!$J$18:$DK$52,MATCH($A8,'[1]School Facilities'!$C$18:$C$52,0),MATCH(K$3,'[1]School Facilities'!$J$16:$DK$16,0))</f>
        <v>#N/A</v>
      </c>
      <c r="L8" t="e">
        <f>INDEX('[1]School Facilities'!$J$18:$DK$52,MATCH($A8,'[1]School Facilities'!$C$18:$C$52,0),MATCH(L$3,'[1]School Facilities'!$J$16:$DK$16,0))</f>
        <v>#N/A</v>
      </c>
      <c r="M8" t="e">
        <f>INDEX('[1]School Facilities'!$J$18:$DK$52,MATCH($A8,'[1]School Facilities'!$C$18:$C$52,0),MATCH(M$3,'[1]School Facilities'!$J$16:$DK$16,0))</f>
        <v>#N/A</v>
      </c>
      <c r="N8">
        <f>INDEX('[1]School Facilities'!$J$18:$DK$52,MATCH($A8,'[1]School Facilities'!$C$18:$C$52,0),MATCH(N$3,'[1]School Facilities'!$J$16:$DK$16,0))</f>
        <v>26187</v>
      </c>
      <c r="O8">
        <f>INDEX('[1]School Facilities'!$J$18:$DK$52,MATCH($A8,'[1]School Facilities'!$C$18:$C$52,0),MATCH(O$3,'[1]School Facilities'!$J$16:$DK$16,0))</f>
        <v>16637</v>
      </c>
      <c r="P8">
        <f>INDEX('[1]School Facilities'!$J$18:$DK$52,MATCH($A8,'[1]School Facilities'!$C$18:$C$52,0),MATCH(P$3,'[1]School Facilities'!$J$16:$DK$16,0))</f>
        <v>14.73</v>
      </c>
      <c r="Q8">
        <f>INDEX('[1]School Facilities'!$J$18:$DK$52,MATCH($A8,'[1]School Facilities'!$C$18:$C$52,0),MATCH(Q$3,'[1]School Facilities'!$J$16:$DK$16,0))</f>
        <v>2352</v>
      </c>
      <c r="R8" t="e">
        <f>INDEX('[1]School Facilities'!$J$18:$DK$52,MATCH($A8,'[1]School Facilities'!$C$18:$C$52,0),MATCH(R$3,'[1]School Facilities'!$J$16:$DK$16,0))</f>
        <v>#N/A</v>
      </c>
    </row>
    <row r="9" spans="1:18" x14ac:dyDescent="0.2">
      <c r="A9" t="s">
        <v>6</v>
      </c>
      <c r="B9" s="33">
        <f>Schools!B11</f>
        <v>176</v>
      </c>
      <c r="C9">
        <f>INDEX('[1]School Facilities'!$J$18:$DK$52,MATCH($A9,'[1]School Facilities'!$C$18:$C$52,0),MATCH(C$3,'[1]School Facilities'!$J$16:$DK$16,0))</f>
        <v>0</v>
      </c>
      <c r="D9">
        <f>INDEX('[1]School Facilities'!$J$18:$DK$52,MATCH($A9,'[1]School Facilities'!$C$18:$C$52,0),MATCH(D$3,'[1]School Facilities'!$J$16:$DK$16,0))</f>
        <v>0</v>
      </c>
      <c r="E9" t="e">
        <f>INDEX('[1]School Facilities'!$J$18:$DK$52,MATCH($A9,'[1]School Facilities'!$C$18:$C$52,0),MATCH(E$3,'[1]School Facilities'!$J$16:$DK$16,0))</f>
        <v>#N/A</v>
      </c>
      <c r="F9" t="e">
        <f>INDEX('[1]School Facilities'!$J$18:$DK$52,MATCH($A9,'[1]School Facilities'!$C$18:$C$52,0),MATCH(F$3,'[1]School Facilities'!$J$16:$DK$16,0))</f>
        <v>#N/A</v>
      </c>
      <c r="G9" t="e">
        <f>INDEX('[1]School Facilities'!$J$18:$DK$52,MATCH($A9,'[1]School Facilities'!$C$18:$C$52,0),MATCH(G$3,'[1]School Facilities'!$J$16:$DK$16,0))</f>
        <v>#N/A</v>
      </c>
      <c r="H9">
        <f>INDEX('[1]School Facilities'!$J$18:$DK$52,MATCH($A9,'[1]School Facilities'!$C$18:$C$52,0),MATCH(H$3,'[1]School Facilities'!$J$16:$DK$16,0))</f>
        <v>14</v>
      </c>
      <c r="I9" t="e">
        <f>INDEX('[1]School Facilities'!$J$18:$DK$52,MATCH($A9,'[1]School Facilities'!$C$18:$C$52,0),MATCH(I$3,'[1]School Facilities'!$J$16:$DK$16,0))</f>
        <v>#N/A</v>
      </c>
      <c r="J9">
        <f>INDEX('[1]School Facilities'!$J$18:$DK$52,MATCH($A9,'[1]School Facilities'!$C$18:$C$52,0),MATCH(J$3,'[1]School Facilities'!$J$16:$DK$16,0))</f>
        <v>176</v>
      </c>
      <c r="K9" t="e">
        <f>INDEX('[1]School Facilities'!$J$18:$DK$52,MATCH($A9,'[1]School Facilities'!$C$18:$C$52,0),MATCH(K$3,'[1]School Facilities'!$J$16:$DK$16,0))</f>
        <v>#N/A</v>
      </c>
      <c r="L9" t="e">
        <f>INDEX('[1]School Facilities'!$J$18:$DK$52,MATCH($A9,'[1]School Facilities'!$C$18:$C$52,0),MATCH(L$3,'[1]School Facilities'!$J$16:$DK$16,0))</f>
        <v>#N/A</v>
      </c>
      <c r="M9" t="e">
        <f>INDEX('[1]School Facilities'!$J$18:$DK$52,MATCH($A9,'[1]School Facilities'!$C$18:$C$52,0),MATCH(M$3,'[1]School Facilities'!$J$16:$DK$16,0))</f>
        <v>#N/A</v>
      </c>
      <c r="N9">
        <f>INDEX('[1]School Facilities'!$J$18:$DK$52,MATCH($A9,'[1]School Facilities'!$C$18:$C$52,0),MATCH(N$3,'[1]School Facilities'!$J$16:$DK$16,0))</f>
        <v>76</v>
      </c>
      <c r="O9">
        <f>INDEX('[1]School Facilities'!$J$18:$DK$52,MATCH($A9,'[1]School Facilities'!$C$18:$C$52,0),MATCH(O$3,'[1]School Facilities'!$J$16:$DK$16,0))</f>
        <v>20</v>
      </c>
      <c r="P9">
        <f>INDEX('[1]School Facilities'!$J$18:$DK$52,MATCH($A9,'[1]School Facilities'!$C$18:$C$52,0),MATCH(P$3,'[1]School Facilities'!$J$16:$DK$16,0))</f>
        <v>25.21</v>
      </c>
      <c r="Q9">
        <f>INDEX('[1]School Facilities'!$J$18:$DK$52,MATCH($A9,'[1]School Facilities'!$C$18:$C$52,0),MATCH(Q$3,'[1]School Facilities'!$J$16:$DK$16,0))</f>
        <v>2</v>
      </c>
      <c r="R9" t="e">
        <f>INDEX('[1]School Facilities'!$J$18:$DK$52,MATCH($A9,'[1]School Facilities'!$C$18:$C$52,0),MATCH(R$3,'[1]School Facilities'!$J$16:$DK$16,0))</f>
        <v>#N/A</v>
      </c>
    </row>
    <row r="10" spans="1:18" x14ac:dyDescent="0.2">
      <c r="A10" t="s">
        <v>7</v>
      </c>
      <c r="B10" s="33">
        <f>Schools!B12</f>
        <v>50908</v>
      </c>
      <c r="C10">
        <f>INDEX('[1]School Facilities'!$J$18:$DK$52,MATCH($A10,'[1]School Facilities'!$C$18:$C$52,0),MATCH(C$3,'[1]School Facilities'!$J$16:$DK$16,0))</f>
        <v>1462</v>
      </c>
      <c r="D10">
        <f>INDEX('[1]School Facilities'!$J$18:$DK$52,MATCH($A10,'[1]School Facilities'!$C$18:$C$52,0),MATCH(D$3,'[1]School Facilities'!$J$16:$DK$16,0))</f>
        <v>5613</v>
      </c>
      <c r="E10" t="e">
        <f>INDEX('[1]School Facilities'!$J$18:$DK$52,MATCH($A10,'[1]School Facilities'!$C$18:$C$52,0),MATCH(E$3,'[1]School Facilities'!$J$16:$DK$16,0))</f>
        <v>#N/A</v>
      </c>
      <c r="F10" t="e">
        <f>INDEX('[1]School Facilities'!$J$18:$DK$52,MATCH($A10,'[1]School Facilities'!$C$18:$C$52,0),MATCH(F$3,'[1]School Facilities'!$J$16:$DK$16,0))</f>
        <v>#N/A</v>
      </c>
      <c r="G10" t="e">
        <f>INDEX('[1]School Facilities'!$J$18:$DK$52,MATCH($A10,'[1]School Facilities'!$C$18:$C$52,0),MATCH(G$3,'[1]School Facilities'!$J$16:$DK$16,0))</f>
        <v>#N/A</v>
      </c>
      <c r="H10">
        <f>INDEX('[1]School Facilities'!$J$18:$DK$52,MATCH($A10,'[1]School Facilities'!$C$18:$C$52,0),MATCH(H$3,'[1]School Facilities'!$J$16:$DK$16,0))</f>
        <v>13126</v>
      </c>
      <c r="I10" t="e">
        <f>INDEX('[1]School Facilities'!$J$18:$DK$52,MATCH($A10,'[1]School Facilities'!$C$18:$C$52,0),MATCH(I$3,'[1]School Facilities'!$J$16:$DK$16,0))</f>
        <v>#N/A</v>
      </c>
      <c r="J10">
        <f>INDEX('[1]School Facilities'!$J$18:$DK$52,MATCH($A10,'[1]School Facilities'!$C$18:$C$52,0),MATCH(J$3,'[1]School Facilities'!$J$16:$DK$16,0))</f>
        <v>47974</v>
      </c>
      <c r="K10" t="e">
        <f>INDEX('[1]School Facilities'!$J$18:$DK$52,MATCH($A10,'[1]School Facilities'!$C$18:$C$52,0),MATCH(K$3,'[1]School Facilities'!$J$16:$DK$16,0))</f>
        <v>#N/A</v>
      </c>
      <c r="L10" t="e">
        <f>INDEX('[1]School Facilities'!$J$18:$DK$52,MATCH($A10,'[1]School Facilities'!$C$18:$C$52,0),MATCH(L$3,'[1]School Facilities'!$J$16:$DK$16,0))</f>
        <v>#N/A</v>
      </c>
      <c r="M10" t="e">
        <f>INDEX('[1]School Facilities'!$J$18:$DK$52,MATCH($A10,'[1]School Facilities'!$C$18:$C$52,0),MATCH(M$3,'[1]School Facilities'!$J$16:$DK$16,0))</f>
        <v>#N/A</v>
      </c>
      <c r="N10">
        <f>INDEX('[1]School Facilities'!$J$18:$DK$52,MATCH($A10,'[1]School Facilities'!$C$18:$C$52,0),MATCH(N$3,'[1]School Facilities'!$J$16:$DK$16,0))</f>
        <v>20684</v>
      </c>
      <c r="O10">
        <f>INDEX('[1]School Facilities'!$J$18:$DK$52,MATCH($A10,'[1]School Facilities'!$C$18:$C$52,0),MATCH(O$3,'[1]School Facilities'!$J$16:$DK$16,0))</f>
        <v>13693</v>
      </c>
      <c r="P10">
        <f>INDEX('[1]School Facilities'!$J$18:$DK$52,MATCH($A10,'[1]School Facilities'!$C$18:$C$52,0),MATCH(P$3,'[1]School Facilities'!$J$16:$DK$16,0))</f>
        <v>35.5</v>
      </c>
      <c r="Q10">
        <f>INDEX('[1]School Facilities'!$J$18:$DK$52,MATCH($A10,'[1]School Facilities'!$C$18:$C$52,0),MATCH(Q$3,'[1]School Facilities'!$J$16:$DK$16,0))</f>
        <v>19014</v>
      </c>
      <c r="R10" t="e">
        <f>INDEX('[1]School Facilities'!$J$18:$DK$52,MATCH($A10,'[1]School Facilities'!$C$18:$C$52,0),MATCH(R$3,'[1]School Facilities'!$J$16:$DK$16,0))</f>
        <v>#N/A</v>
      </c>
    </row>
    <row r="11" spans="1:18" x14ac:dyDescent="0.2">
      <c r="A11" t="s">
        <v>8</v>
      </c>
      <c r="B11" s="33">
        <f>Schools!B13</f>
        <v>296</v>
      </c>
      <c r="C11">
        <f>INDEX('[1]School Facilities'!$J$18:$DK$52,MATCH($A11,'[1]School Facilities'!$C$18:$C$52,0),MATCH(C$3,'[1]School Facilities'!$J$16:$DK$16,0))</f>
        <v>33</v>
      </c>
      <c r="D11">
        <f>INDEX('[1]School Facilities'!$J$18:$DK$52,MATCH($A11,'[1]School Facilities'!$C$18:$C$52,0),MATCH(D$3,'[1]School Facilities'!$J$16:$DK$16,0))</f>
        <v>58</v>
      </c>
      <c r="E11" t="e">
        <f>INDEX('[1]School Facilities'!$J$18:$DK$52,MATCH($A11,'[1]School Facilities'!$C$18:$C$52,0),MATCH(E$3,'[1]School Facilities'!$J$16:$DK$16,0))</f>
        <v>#N/A</v>
      </c>
      <c r="F11" t="e">
        <f>INDEX('[1]School Facilities'!$J$18:$DK$52,MATCH($A11,'[1]School Facilities'!$C$18:$C$52,0),MATCH(F$3,'[1]School Facilities'!$J$16:$DK$16,0))</f>
        <v>#N/A</v>
      </c>
      <c r="G11" t="e">
        <f>INDEX('[1]School Facilities'!$J$18:$DK$52,MATCH($A11,'[1]School Facilities'!$C$18:$C$52,0),MATCH(G$3,'[1]School Facilities'!$J$16:$DK$16,0))</f>
        <v>#N/A</v>
      </c>
      <c r="H11">
        <f>INDEX('[1]School Facilities'!$J$18:$DK$52,MATCH($A11,'[1]School Facilities'!$C$18:$C$52,0),MATCH(H$3,'[1]School Facilities'!$J$16:$DK$16,0))</f>
        <v>60</v>
      </c>
      <c r="I11" t="e">
        <f>INDEX('[1]School Facilities'!$J$18:$DK$52,MATCH($A11,'[1]School Facilities'!$C$18:$C$52,0),MATCH(I$3,'[1]School Facilities'!$J$16:$DK$16,0))</f>
        <v>#N/A</v>
      </c>
      <c r="J11">
        <f>INDEX('[1]School Facilities'!$J$18:$DK$52,MATCH($A11,'[1]School Facilities'!$C$18:$C$52,0),MATCH(J$3,'[1]School Facilities'!$J$16:$DK$16,0))</f>
        <v>285</v>
      </c>
      <c r="K11" t="e">
        <f>INDEX('[1]School Facilities'!$J$18:$DK$52,MATCH($A11,'[1]School Facilities'!$C$18:$C$52,0),MATCH(K$3,'[1]School Facilities'!$J$16:$DK$16,0))</f>
        <v>#N/A</v>
      </c>
      <c r="L11" t="e">
        <f>INDEX('[1]School Facilities'!$J$18:$DK$52,MATCH($A11,'[1]School Facilities'!$C$18:$C$52,0),MATCH(L$3,'[1]School Facilities'!$J$16:$DK$16,0))</f>
        <v>#N/A</v>
      </c>
      <c r="M11" t="e">
        <f>INDEX('[1]School Facilities'!$J$18:$DK$52,MATCH($A11,'[1]School Facilities'!$C$18:$C$52,0),MATCH(M$3,'[1]School Facilities'!$J$16:$DK$16,0))</f>
        <v>#N/A</v>
      </c>
      <c r="N11">
        <f>INDEX('[1]School Facilities'!$J$18:$DK$52,MATCH($A11,'[1]School Facilities'!$C$18:$C$52,0),MATCH(N$3,'[1]School Facilities'!$J$16:$DK$16,0))</f>
        <v>81</v>
      </c>
      <c r="O11">
        <f>INDEX('[1]School Facilities'!$J$18:$DK$52,MATCH($A11,'[1]School Facilities'!$C$18:$C$52,0),MATCH(O$3,'[1]School Facilities'!$J$16:$DK$16,0))</f>
        <v>94</v>
      </c>
      <c r="P11">
        <f>INDEX('[1]School Facilities'!$J$18:$DK$52,MATCH($A11,'[1]School Facilities'!$C$18:$C$52,0),MATCH(P$3,'[1]School Facilities'!$J$16:$DK$16,0))</f>
        <v>33.1</v>
      </c>
      <c r="Q11">
        <f>INDEX('[1]School Facilities'!$J$18:$DK$52,MATCH($A11,'[1]School Facilities'!$C$18:$C$52,0),MATCH(Q$3,'[1]School Facilities'!$J$16:$DK$16,0))</f>
        <v>84</v>
      </c>
      <c r="R11" t="e">
        <f>INDEX('[1]School Facilities'!$J$18:$DK$52,MATCH($A11,'[1]School Facilities'!$C$18:$C$52,0),MATCH(R$3,'[1]School Facilities'!$J$16:$DK$16,0))</f>
        <v>#N/A</v>
      </c>
    </row>
    <row r="12" spans="1:18" x14ac:dyDescent="0.2">
      <c r="A12" t="s">
        <v>9</v>
      </c>
      <c r="B12" s="33">
        <f>Schools!B14</f>
        <v>107</v>
      </c>
      <c r="C12">
        <f>INDEX('[1]School Facilities'!$J$18:$DK$52,MATCH($A12,'[1]School Facilities'!$C$18:$C$52,0),MATCH(C$3,'[1]School Facilities'!$J$16:$DK$16,0))</f>
        <v>0</v>
      </c>
      <c r="D12">
        <f>INDEX('[1]School Facilities'!$J$18:$DK$52,MATCH($A12,'[1]School Facilities'!$C$18:$C$52,0),MATCH(D$3,'[1]School Facilities'!$J$16:$DK$16,0))</f>
        <v>2</v>
      </c>
      <c r="E12" t="e">
        <f>INDEX('[1]School Facilities'!$J$18:$DK$52,MATCH($A12,'[1]School Facilities'!$C$18:$C$52,0),MATCH(E$3,'[1]School Facilities'!$J$16:$DK$16,0))</f>
        <v>#N/A</v>
      </c>
      <c r="F12" t="e">
        <f>INDEX('[1]School Facilities'!$J$18:$DK$52,MATCH($A12,'[1]School Facilities'!$C$18:$C$52,0),MATCH(F$3,'[1]School Facilities'!$J$16:$DK$16,0))</f>
        <v>#N/A</v>
      </c>
      <c r="G12" t="e">
        <f>INDEX('[1]School Facilities'!$J$18:$DK$52,MATCH($A12,'[1]School Facilities'!$C$18:$C$52,0),MATCH(G$3,'[1]School Facilities'!$J$16:$DK$16,0))</f>
        <v>#N/A</v>
      </c>
      <c r="H12">
        <f>INDEX('[1]School Facilities'!$J$18:$DK$52,MATCH($A12,'[1]School Facilities'!$C$18:$C$52,0),MATCH(H$3,'[1]School Facilities'!$J$16:$DK$16,0))</f>
        <v>59</v>
      </c>
      <c r="I12" t="e">
        <f>INDEX('[1]School Facilities'!$J$18:$DK$52,MATCH($A12,'[1]School Facilities'!$C$18:$C$52,0),MATCH(I$3,'[1]School Facilities'!$J$16:$DK$16,0))</f>
        <v>#N/A</v>
      </c>
      <c r="J12">
        <f>INDEX('[1]School Facilities'!$J$18:$DK$52,MATCH($A12,'[1]School Facilities'!$C$18:$C$52,0),MATCH(J$3,'[1]School Facilities'!$J$16:$DK$16,0))</f>
        <v>108</v>
      </c>
      <c r="K12" t="e">
        <f>INDEX('[1]School Facilities'!$J$18:$DK$52,MATCH($A12,'[1]School Facilities'!$C$18:$C$52,0),MATCH(K$3,'[1]School Facilities'!$J$16:$DK$16,0))</f>
        <v>#N/A</v>
      </c>
      <c r="L12" t="e">
        <f>INDEX('[1]School Facilities'!$J$18:$DK$52,MATCH($A12,'[1]School Facilities'!$C$18:$C$52,0),MATCH(L$3,'[1]School Facilities'!$J$16:$DK$16,0))</f>
        <v>#N/A</v>
      </c>
      <c r="M12" t="e">
        <f>INDEX('[1]School Facilities'!$J$18:$DK$52,MATCH($A12,'[1]School Facilities'!$C$18:$C$52,0),MATCH(M$3,'[1]School Facilities'!$J$16:$DK$16,0))</f>
        <v>#N/A</v>
      </c>
      <c r="N12">
        <f>INDEX('[1]School Facilities'!$J$18:$DK$52,MATCH($A12,'[1]School Facilities'!$C$18:$C$52,0),MATCH(N$3,'[1]School Facilities'!$J$16:$DK$16,0))</f>
        <v>48</v>
      </c>
      <c r="O12">
        <f>INDEX('[1]School Facilities'!$J$18:$DK$52,MATCH($A12,'[1]School Facilities'!$C$18:$C$52,0),MATCH(O$3,'[1]School Facilities'!$J$16:$DK$16,0))</f>
        <v>10</v>
      </c>
      <c r="P12">
        <f>INDEX('[1]School Facilities'!$J$18:$DK$52,MATCH($A12,'[1]School Facilities'!$C$18:$C$52,0),MATCH(P$3,'[1]School Facilities'!$J$16:$DK$16,0))</f>
        <v>59.57</v>
      </c>
      <c r="Q12">
        <f>INDEX('[1]School Facilities'!$J$18:$DK$52,MATCH($A12,'[1]School Facilities'!$C$18:$C$52,0),MATCH(Q$3,'[1]School Facilities'!$J$16:$DK$16,0))</f>
        <v>9</v>
      </c>
      <c r="R12" t="e">
        <f>INDEX('[1]School Facilities'!$J$18:$DK$52,MATCH($A12,'[1]School Facilities'!$C$18:$C$52,0),MATCH(R$3,'[1]School Facilities'!$J$16:$DK$16,0))</f>
        <v>#N/A</v>
      </c>
    </row>
    <row r="13" spans="1:18" x14ac:dyDescent="0.2">
      <c r="A13" t="s">
        <v>10</v>
      </c>
      <c r="B13" s="33">
        <f>Schools!B15</f>
        <v>4946</v>
      </c>
      <c r="C13">
        <f>INDEX('[1]School Facilities'!$J$18:$DK$52,MATCH($A13,'[1]School Facilities'!$C$18:$C$52,0),MATCH(C$3,'[1]School Facilities'!$J$16:$DK$16,0))</f>
        <v>0</v>
      </c>
      <c r="D13">
        <f>INDEX('[1]School Facilities'!$J$18:$DK$52,MATCH($A13,'[1]School Facilities'!$C$18:$C$52,0),MATCH(D$3,'[1]School Facilities'!$J$16:$DK$16,0))</f>
        <v>3</v>
      </c>
      <c r="E13" t="e">
        <f>INDEX('[1]School Facilities'!$J$18:$DK$52,MATCH($A13,'[1]School Facilities'!$C$18:$C$52,0),MATCH(E$3,'[1]School Facilities'!$J$16:$DK$16,0))</f>
        <v>#N/A</v>
      </c>
      <c r="F13" t="e">
        <f>INDEX('[1]School Facilities'!$J$18:$DK$52,MATCH($A13,'[1]School Facilities'!$C$18:$C$52,0),MATCH(F$3,'[1]School Facilities'!$J$16:$DK$16,0))</f>
        <v>#N/A</v>
      </c>
      <c r="G13" t="e">
        <f>INDEX('[1]School Facilities'!$J$18:$DK$52,MATCH($A13,'[1]School Facilities'!$C$18:$C$52,0),MATCH(G$3,'[1]School Facilities'!$J$16:$DK$16,0))</f>
        <v>#N/A</v>
      </c>
      <c r="H13">
        <f>INDEX('[1]School Facilities'!$J$18:$DK$52,MATCH($A13,'[1]School Facilities'!$C$18:$C$52,0),MATCH(H$3,'[1]School Facilities'!$J$16:$DK$16,0))</f>
        <v>450</v>
      </c>
      <c r="I13" t="e">
        <f>INDEX('[1]School Facilities'!$J$18:$DK$52,MATCH($A13,'[1]School Facilities'!$C$18:$C$52,0),MATCH(I$3,'[1]School Facilities'!$J$16:$DK$16,0))</f>
        <v>#N/A</v>
      </c>
      <c r="J13">
        <f>INDEX('[1]School Facilities'!$J$18:$DK$52,MATCH($A13,'[1]School Facilities'!$C$18:$C$52,0),MATCH(J$3,'[1]School Facilities'!$J$16:$DK$16,0))</f>
        <v>4946</v>
      </c>
      <c r="K13" t="e">
        <f>INDEX('[1]School Facilities'!$J$18:$DK$52,MATCH($A13,'[1]School Facilities'!$C$18:$C$52,0),MATCH(K$3,'[1]School Facilities'!$J$16:$DK$16,0))</f>
        <v>#N/A</v>
      </c>
      <c r="L13" t="e">
        <f>INDEX('[1]School Facilities'!$J$18:$DK$52,MATCH($A13,'[1]School Facilities'!$C$18:$C$52,0),MATCH(L$3,'[1]School Facilities'!$J$16:$DK$16,0))</f>
        <v>#N/A</v>
      </c>
      <c r="M13" t="e">
        <f>INDEX('[1]School Facilities'!$J$18:$DK$52,MATCH($A13,'[1]School Facilities'!$C$18:$C$52,0),MATCH(M$3,'[1]School Facilities'!$J$16:$DK$16,0))</f>
        <v>#N/A</v>
      </c>
      <c r="N13">
        <f>INDEX('[1]School Facilities'!$J$18:$DK$52,MATCH($A13,'[1]School Facilities'!$C$18:$C$52,0),MATCH(N$3,'[1]School Facilities'!$J$16:$DK$16,0))</f>
        <v>3488</v>
      </c>
      <c r="O13">
        <f>INDEX('[1]School Facilities'!$J$18:$DK$52,MATCH($A13,'[1]School Facilities'!$C$18:$C$52,0),MATCH(O$3,'[1]School Facilities'!$J$16:$DK$16,0))</f>
        <v>522</v>
      </c>
      <c r="P13">
        <f>INDEX('[1]School Facilities'!$J$18:$DK$52,MATCH($A13,'[1]School Facilities'!$C$18:$C$52,0),MATCH(P$3,'[1]School Facilities'!$J$16:$DK$16,0))</f>
        <v>5.95</v>
      </c>
      <c r="Q13">
        <f>INDEX('[1]School Facilities'!$J$18:$DK$52,MATCH($A13,'[1]School Facilities'!$C$18:$C$52,0),MATCH(Q$3,'[1]School Facilities'!$J$16:$DK$16,0))</f>
        <v>56</v>
      </c>
      <c r="R13" t="e">
        <f>INDEX('[1]School Facilities'!$J$18:$DK$52,MATCH($A13,'[1]School Facilities'!$C$18:$C$52,0),MATCH(R$3,'[1]School Facilities'!$J$16:$DK$16,0))</f>
        <v>#N/A</v>
      </c>
    </row>
    <row r="14" spans="1:18" x14ac:dyDescent="0.2">
      <c r="A14" t="s">
        <v>11</v>
      </c>
      <c r="B14" s="33">
        <f>Schools!B16</f>
        <v>1444</v>
      </c>
      <c r="C14">
        <f>INDEX('[1]School Facilities'!$J$18:$DK$52,MATCH($A14,'[1]School Facilities'!$C$18:$C$52,0),MATCH(C$3,'[1]School Facilities'!$J$16:$DK$16,0))</f>
        <v>222</v>
      </c>
      <c r="D14">
        <f>INDEX('[1]School Facilities'!$J$18:$DK$52,MATCH($A14,'[1]School Facilities'!$C$18:$C$52,0),MATCH(D$3,'[1]School Facilities'!$J$16:$DK$16,0))</f>
        <v>355</v>
      </c>
      <c r="E14" t="e">
        <f>INDEX('[1]School Facilities'!$J$18:$DK$52,MATCH($A14,'[1]School Facilities'!$C$18:$C$52,0),MATCH(E$3,'[1]School Facilities'!$J$16:$DK$16,0))</f>
        <v>#N/A</v>
      </c>
      <c r="F14" t="e">
        <f>INDEX('[1]School Facilities'!$J$18:$DK$52,MATCH($A14,'[1]School Facilities'!$C$18:$C$52,0),MATCH(F$3,'[1]School Facilities'!$J$16:$DK$16,0))</f>
        <v>#N/A</v>
      </c>
      <c r="G14" t="e">
        <f>INDEX('[1]School Facilities'!$J$18:$DK$52,MATCH($A14,'[1]School Facilities'!$C$18:$C$52,0),MATCH(G$3,'[1]School Facilities'!$J$16:$DK$16,0))</f>
        <v>#N/A</v>
      </c>
      <c r="H14">
        <f>INDEX('[1]School Facilities'!$J$18:$DK$52,MATCH($A14,'[1]School Facilities'!$C$18:$C$52,0),MATCH(H$3,'[1]School Facilities'!$J$16:$DK$16,0))</f>
        <v>439</v>
      </c>
      <c r="I14" t="e">
        <f>INDEX('[1]School Facilities'!$J$18:$DK$52,MATCH($A14,'[1]School Facilities'!$C$18:$C$52,0),MATCH(I$3,'[1]School Facilities'!$J$16:$DK$16,0))</f>
        <v>#N/A</v>
      </c>
      <c r="J14">
        <f>INDEX('[1]School Facilities'!$J$18:$DK$52,MATCH($A14,'[1]School Facilities'!$C$18:$C$52,0),MATCH(J$3,'[1]School Facilities'!$J$16:$DK$16,0))</f>
        <v>1433</v>
      </c>
      <c r="K14" t="e">
        <f>INDEX('[1]School Facilities'!$J$18:$DK$52,MATCH($A14,'[1]School Facilities'!$C$18:$C$52,0),MATCH(K$3,'[1]School Facilities'!$J$16:$DK$16,0))</f>
        <v>#N/A</v>
      </c>
      <c r="L14" t="e">
        <f>INDEX('[1]School Facilities'!$J$18:$DK$52,MATCH($A14,'[1]School Facilities'!$C$18:$C$52,0),MATCH(L$3,'[1]School Facilities'!$J$16:$DK$16,0))</f>
        <v>#N/A</v>
      </c>
      <c r="M14" t="e">
        <f>INDEX('[1]School Facilities'!$J$18:$DK$52,MATCH($A14,'[1]School Facilities'!$C$18:$C$52,0),MATCH(M$3,'[1]School Facilities'!$J$16:$DK$16,0))</f>
        <v>#N/A</v>
      </c>
      <c r="N14">
        <f>INDEX('[1]School Facilities'!$J$18:$DK$52,MATCH($A14,'[1]School Facilities'!$C$18:$C$52,0),MATCH(N$3,'[1]School Facilities'!$J$16:$DK$16,0))</f>
        <v>498</v>
      </c>
      <c r="O14">
        <f>INDEX('[1]School Facilities'!$J$18:$DK$52,MATCH($A14,'[1]School Facilities'!$C$18:$C$52,0),MATCH(O$3,'[1]School Facilities'!$J$16:$DK$16,0))</f>
        <v>31</v>
      </c>
      <c r="P14">
        <f>INDEX('[1]School Facilities'!$J$18:$DK$52,MATCH($A14,'[1]School Facilities'!$C$18:$C$52,0),MATCH(P$3,'[1]School Facilities'!$J$16:$DK$16,0))</f>
        <v>3.81</v>
      </c>
      <c r="Q14">
        <f>INDEX('[1]School Facilities'!$J$18:$DK$52,MATCH($A14,'[1]School Facilities'!$C$18:$C$52,0),MATCH(Q$3,'[1]School Facilities'!$J$16:$DK$16,0))</f>
        <v>780</v>
      </c>
      <c r="R14" t="e">
        <f>INDEX('[1]School Facilities'!$J$18:$DK$52,MATCH($A14,'[1]School Facilities'!$C$18:$C$52,0),MATCH(R$3,'[1]School Facilities'!$J$16:$DK$16,0))</f>
        <v>#N/A</v>
      </c>
    </row>
    <row r="15" spans="1:18" x14ac:dyDescent="0.2">
      <c r="A15" t="s">
        <v>12</v>
      </c>
      <c r="B15" s="33">
        <f>Schools!B17</f>
        <v>39939</v>
      </c>
      <c r="C15">
        <f>INDEX('[1]School Facilities'!$J$18:$DK$52,MATCH($A15,'[1]School Facilities'!$C$18:$C$52,0),MATCH(C$3,'[1]School Facilities'!$J$16:$DK$16,0))</f>
        <v>917</v>
      </c>
      <c r="D15">
        <f>INDEX('[1]School Facilities'!$J$18:$DK$52,MATCH($A15,'[1]School Facilities'!$C$18:$C$52,0),MATCH(D$3,'[1]School Facilities'!$J$16:$DK$16,0))</f>
        <v>568</v>
      </c>
      <c r="E15" t="e">
        <f>INDEX('[1]School Facilities'!$J$18:$DK$52,MATCH($A15,'[1]School Facilities'!$C$18:$C$52,0),MATCH(E$3,'[1]School Facilities'!$J$16:$DK$16,0))</f>
        <v>#N/A</v>
      </c>
      <c r="F15" t="e">
        <f>INDEX('[1]School Facilities'!$J$18:$DK$52,MATCH($A15,'[1]School Facilities'!$C$18:$C$52,0),MATCH(F$3,'[1]School Facilities'!$J$16:$DK$16,0))</f>
        <v>#N/A</v>
      </c>
      <c r="G15" t="e">
        <f>INDEX('[1]School Facilities'!$J$18:$DK$52,MATCH($A15,'[1]School Facilities'!$C$18:$C$52,0),MATCH(G$3,'[1]School Facilities'!$J$16:$DK$16,0))</f>
        <v>#N/A</v>
      </c>
      <c r="H15">
        <f>INDEX('[1]School Facilities'!$J$18:$DK$52,MATCH($A15,'[1]School Facilities'!$C$18:$C$52,0),MATCH(H$3,'[1]School Facilities'!$J$16:$DK$16,0))</f>
        <v>17130</v>
      </c>
      <c r="I15" t="e">
        <f>INDEX('[1]School Facilities'!$J$18:$DK$52,MATCH($A15,'[1]School Facilities'!$C$18:$C$52,0),MATCH(I$3,'[1]School Facilities'!$J$16:$DK$16,0))</f>
        <v>#N/A</v>
      </c>
      <c r="J15">
        <f>INDEX('[1]School Facilities'!$J$18:$DK$52,MATCH($A15,'[1]School Facilities'!$C$18:$C$52,0),MATCH(J$3,'[1]School Facilities'!$J$16:$DK$16,0))</f>
        <v>38636</v>
      </c>
      <c r="K15" t="e">
        <f>INDEX('[1]School Facilities'!$J$18:$DK$52,MATCH($A15,'[1]School Facilities'!$C$18:$C$52,0),MATCH(K$3,'[1]School Facilities'!$J$16:$DK$16,0))</f>
        <v>#N/A</v>
      </c>
      <c r="L15" t="e">
        <f>INDEX('[1]School Facilities'!$J$18:$DK$52,MATCH($A15,'[1]School Facilities'!$C$18:$C$52,0),MATCH(L$3,'[1]School Facilities'!$J$16:$DK$16,0))</f>
        <v>#N/A</v>
      </c>
      <c r="M15" t="e">
        <f>INDEX('[1]School Facilities'!$J$18:$DK$52,MATCH($A15,'[1]School Facilities'!$C$18:$C$52,0),MATCH(M$3,'[1]School Facilities'!$J$16:$DK$16,0))</f>
        <v>#N/A</v>
      </c>
      <c r="N15">
        <f>INDEX('[1]School Facilities'!$J$18:$DK$52,MATCH($A15,'[1]School Facilities'!$C$18:$C$52,0),MATCH(N$3,'[1]School Facilities'!$J$16:$DK$16,0))</f>
        <v>31800</v>
      </c>
      <c r="O15">
        <f>INDEX('[1]School Facilities'!$J$18:$DK$52,MATCH($A15,'[1]School Facilities'!$C$18:$C$52,0),MATCH(O$3,'[1]School Facilities'!$J$16:$DK$16,0))</f>
        <v>5443</v>
      </c>
      <c r="P15">
        <f>INDEX('[1]School Facilities'!$J$18:$DK$52,MATCH($A15,'[1]School Facilities'!$C$18:$C$52,0),MATCH(P$3,'[1]School Facilities'!$J$16:$DK$16,0))</f>
        <v>45.54</v>
      </c>
      <c r="Q15">
        <f>INDEX('[1]School Facilities'!$J$18:$DK$52,MATCH($A15,'[1]School Facilities'!$C$18:$C$52,0),MATCH(Q$3,'[1]School Facilities'!$J$16:$DK$16,0))</f>
        <v>7430</v>
      </c>
      <c r="R15" t="e">
        <f>INDEX('[1]School Facilities'!$J$18:$DK$52,MATCH($A15,'[1]School Facilities'!$C$18:$C$52,0),MATCH(R$3,'[1]School Facilities'!$J$16:$DK$16,0))</f>
        <v>#N/A</v>
      </c>
    </row>
    <row r="16" spans="1:18" x14ac:dyDescent="0.2">
      <c r="A16" t="s">
        <v>13</v>
      </c>
      <c r="B16" s="33">
        <f>Schools!B18</f>
        <v>18579</v>
      </c>
      <c r="C16">
        <f>INDEX('[1]School Facilities'!$J$18:$DK$52,MATCH($A16,'[1]School Facilities'!$C$18:$C$52,0),MATCH(C$3,'[1]School Facilities'!$J$16:$DK$16,0))</f>
        <v>282</v>
      </c>
      <c r="D16">
        <f>INDEX('[1]School Facilities'!$J$18:$DK$52,MATCH($A16,'[1]School Facilities'!$C$18:$C$52,0),MATCH(D$3,'[1]School Facilities'!$J$16:$DK$16,0))</f>
        <v>774</v>
      </c>
      <c r="E16" t="e">
        <f>INDEX('[1]School Facilities'!$J$18:$DK$52,MATCH($A16,'[1]School Facilities'!$C$18:$C$52,0),MATCH(E$3,'[1]School Facilities'!$J$16:$DK$16,0))</f>
        <v>#N/A</v>
      </c>
      <c r="F16" t="e">
        <f>INDEX('[1]School Facilities'!$J$18:$DK$52,MATCH($A16,'[1]School Facilities'!$C$18:$C$52,0),MATCH(F$3,'[1]School Facilities'!$J$16:$DK$16,0))</f>
        <v>#N/A</v>
      </c>
      <c r="G16" t="e">
        <f>INDEX('[1]School Facilities'!$J$18:$DK$52,MATCH($A16,'[1]School Facilities'!$C$18:$C$52,0),MATCH(G$3,'[1]School Facilities'!$J$16:$DK$16,0))</f>
        <v>#N/A</v>
      </c>
      <c r="H16">
        <f>INDEX('[1]School Facilities'!$J$18:$DK$52,MATCH($A16,'[1]School Facilities'!$C$18:$C$52,0),MATCH(H$3,'[1]School Facilities'!$J$16:$DK$16,0))</f>
        <v>10677</v>
      </c>
      <c r="I16" t="e">
        <f>INDEX('[1]School Facilities'!$J$18:$DK$52,MATCH($A16,'[1]School Facilities'!$C$18:$C$52,0),MATCH(I$3,'[1]School Facilities'!$J$16:$DK$16,0))</f>
        <v>#N/A</v>
      </c>
      <c r="J16">
        <f>INDEX('[1]School Facilities'!$J$18:$DK$52,MATCH($A16,'[1]School Facilities'!$C$18:$C$52,0),MATCH(J$3,'[1]School Facilities'!$J$16:$DK$16,0))</f>
        <v>18483</v>
      </c>
      <c r="K16" t="e">
        <f>INDEX('[1]School Facilities'!$J$18:$DK$52,MATCH($A16,'[1]School Facilities'!$C$18:$C$52,0),MATCH(K$3,'[1]School Facilities'!$J$16:$DK$16,0))</f>
        <v>#N/A</v>
      </c>
      <c r="L16" t="e">
        <f>INDEX('[1]School Facilities'!$J$18:$DK$52,MATCH($A16,'[1]School Facilities'!$C$18:$C$52,0),MATCH(L$3,'[1]School Facilities'!$J$16:$DK$16,0))</f>
        <v>#N/A</v>
      </c>
      <c r="M16" t="e">
        <f>INDEX('[1]School Facilities'!$J$18:$DK$52,MATCH($A16,'[1]School Facilities'!$C$18:$C$52,0),MATCH(M$3,'[1]School Facilities'!$J$16:$DK$16,0))</f>
        <v>#N/A</v>
      </c>
      <c r="N16">
        <f>INDEX('[1]School Facilities'!$J$18:$DK$52,MATCH($A16,'[1]School Facilities'!$C$18:$C$52,0),MATCH(N$3,'[1]School Facilities'!$J$16:$DK$16,0))</f>
        <v>12265</v>
      </c>
      <c r="O16">
        <f>INDEX('[1]School Facilities'!$J$18:$DK$52,MATCH($A16,'[1]School Facilities'!$C$18:$C$52,0),MATCH(O$3,'[1]School Facilities'!$J$16:$DK$16,0))</f>
        <v>1963</v>
      </c>
      <c r="P16">
        <f>INDEX('[1]School Facilities'!$J$18:$DK$52,MATCH($A16,'[1]School Facilities'!$C$18:$C$52,0),MATCH(P$3,'[1]School Facilities'!$J$16:$DK$16,0))</f>
        <v>18.079999999999998</v>
      </c>
      <c r="Q16">
        <f>INDEX('[1]School Facilities'!$J$18:$DK$52,MATCH($A16,'[1]School Facilities'!$C$18:$C$52,0),MATCH(Q$3,'[1]School Facilities'!$J$16:$DK$16,0))</f>
        <v>2497</v>
      </c>
      <c r="R16" t="e">
        <f>INDEX('[1]School Facilities'!$J$18:$DK$52,MATCH($A16,'[1]School Facilities'!$C$18:$C$52,0),MATCH(R$3,'[1]School Facilities'!$J$16:$DK$16,0))</f>
        <v>#N/A</v>
      </c>
    </row>
    <row r="17" spans="1:18" x14ac:dyDescent="0.2">
      <c r="A17" t="s">
        <v>14</v>
      </c>
      <c r="B17" s="33">
        <f>Schools!B19</f>
        <v>17408</v>
      </c>
      <c r="C17">
        <f>INDEX('[1]School Facilities'!$J$18:$DK$52,MATCH($A17,'[1]School Facilities'!$C$18:$C$52,0),MATCH(C$3,'[1]School Facilities'!$J$16:$DK$16,0))</f>
        <v>926</v>
      </c>
      <c r="D17">
        <f>INDEX('[1]School Facilities'!$J$18:$DK$52,MATCH($A17,'[1]School Facilities'!$C$18:$C$52,0),MATCH(D$3,'[1]School Facilities'!$J$16:$DK$16,0))</f>
        <v>1071</v>
      </c>
      <c r="E17" t="e">
        <f>INDEX('[1]School Facilities'!$J$18:$DK$52,MATCH($A17,'[1]School Facilities'!$C$18:$C$52,0),MATCH(E$3,'[1]School Facilities'!$J$16:$DK$16,0))</f>
        <v>#N/A</v>
      </c>
      <c r="F17" t="e">
        <f>INDEX('[1]School Facilities'!$J$18:$DK$52,MATCH($A17,'[1]School Facilities'!$C$18:$C$52,0),MATCH(F$3,'[1]School Facilities'!$J$16:$DK$16,0))</f>
        <v>#N/A</v>
      </c>
      <c r="G17" t="e">
        <f>INDEX('[1]School Facilities'!$J$18:$DK$52,MATCH($A17,'[1]School Facilities'!$C$18:$C$52,0),MATCH(G$3,'[1]School Facilities'!$J$16:$DK$16,0))</f>
        <v>#N/A</v>
      </c>
      <c r="H17">
        <f>INDEX('[1]School Facilities'!$J$18:$DK$52,MATCH($A17,'[1]School Facilities'!$C$18:$C$52,0),MATCH(H$3,'[1]School Facilities'!$J$16:$DK$16,0))</f>
        <v>7616</v>
      </c>
      <c r="I17" t="e">
        <f>INDEX('[1]School Facilities'!$J$18:$DK$52,MATCH($A17,'[1]School Facilities'!$C$18:$C$52,0),MATCH(I$3,'[1]School Facilities'!$J$16:$DK$16,0))</f>
        <v>#N/A</v>
      </c>
      <c r="J17">
        <f>INDEX('[1]School Facilities'!$J$18:$DK$52,MATCH($A17,'[1]School Facilities'!$C$18:$C$52,0),MATCH(J$3,'[1]School Facilities'!$J$16:$DK$16,0))</f>
        <v>16997</v>
      </c>
      <c r="K17" t="e">
        <f>INDEX('[1]School Facilities'!$J$18:$DK$52,MATCH($A17,'[1]School Facilities'!$C$18:$C$52,0),MATCH(K$3,'[1]School Facilities'!$J$16:$DK$16,0))</f>
        <v>#N/A</v>
      </c>
      <c r="L17" t="e">
        <f>INDEX('[1]School Facilities'!$J$18:$DK$52,MATCH($A17,'[1]School Facilities'!$C$18:$C$52,0),MATCH(L$3,'[1]School Facilities'!$J$16:$DK$16,0))</f>
        <v>#N/A</v>
      </c>
      <c r="M17" t="e">
        <f>INDEX('[1]School Facilities'!$J$18:$DK$52,MATCH($A17,'[1]School Facilities'!$C$18:$C$52,0),MATCH(M$3,'[1]School Facilities'!$J$16:$DK$16,0))</f>
        <v>#N/A</v>
      </c>
      <c r="N17">
        <f>INDEX('[1]School Facilities'!$J$18:$DK$52,MATCH($A17,'[1]School Facilities'!$C$18:$C$52,0),MATCH(N$3,'[1]School Facilities'!$J$16:$DK$16,0))</f>
        <v>8068</v>
      </c>
      <c r="O17">
        <f>INDEX('[1]School Facilities'!$J$18:$DK$52,MATCH($A17,'[1]School Facilities'!$C$18:$C$52,0),MATCH(O$3,'[1]School Facilities'!$J$16:$DK$16,0))</f>
        <v>2876</v>
      </c>
      <c r="P17">
        <f>INDEX('[1]School Facilities'!$J$18:$DK$52,MATCH($A17,'[1]School Facilities'!$C$18:$C$52,0),MATCH(P$3,'[1]School Facilities'!$J$16:$DK$16,0))</f>
        <v>14.86</v>
      </c>
      <c r="Q17">
        <f>INDEX('[1]School Facilities'!$J$18:$DK$52,MATCH($A17,'[1]School Facilities'!$C$18:$C$52,0),MATCH(Q$3,'[1]School Facilities'!$J$16:$DK$16,0))</f>
        <v>10386</v>
      </c>
      <c r="R17" t="e">
        <f>INDEX('[1]School Facilities'!$J$18:$DK$52,MATCH($A17,'[1]School Facilities'!$C$18:$C$52,0),MATCH(R$3,'[1]School Facilities'!$J$16:$DK$16,0))</f>
        <v>#N/A</v>
      </c>
    </row>
    <row r="18" spans="1:18" x14ac:dyDescent="0.2">
      <c r="A18" t="s">
        <v>15</v>
      </c>
      <c r="B18" s="33">
        <f>Schools!B20</f>
        <v>26097</v>
      </c>
      <c r="C18">
        <f>INDEX('[1]School Facilities'!$J$18:$DK$52,MATCH($A18,'[1]School Facilities'!$C$18:$C$52,0),MATCH(C$3,'[1]School Facilities'!$J$16:$DK$16,0))</f>
        <v>3692</v>
      </c>
      <c r="D18">
        <f>INDEX('[1]School Facilities'!$J$18:$DK$52,MATCH($A18,'[1]School Facilities'!$C$18:$C$52,0),MATCH(D$3,'[1]School Facilities'!$J$16:$DK$16,0))</f>
        <v>3178</v>
      </c>
      <c r="E18" t="e">
        <f>INDEX('[1]School Facilities'!$J$18:$DK$52,MATCH($A18,'[1]School Facilities'!$C$18:$C$52,0),MATCH(E$3,'[1]School Facilities'!$J$16:$DK$16,0))</f>
        <v>#N/A</v>
      </c>
      <c r="F18" t="e">
        <f>INDEX('[1]School Facilities'!$J$18:$DK$52,MATCH($A18,'[1]School Facilities'!$C$18:$C$52,0),MATCH(F$3,'[1]School Facilities'!$J$16:$DK$16,0))</f>
        <v>#N/A</v>
      </c>
      <c r="G18" t="e">
        <f>INDEX('[1]School Facilities'!$J$18:$DK$52,MATCH($A18,'[1]School Facilities'!$C$18:$C$52,0),MATCH(G$3,'[1]School Facilities'!$J$16:$DK$16,0))</f>
        <v>#N/A</v>
      </c>
      <c r="H18">
        <f>INDEX('[1]School Facilities'!$J$18:$DK$52,MATCH($A18,'[1]School Facilities'!$C$18:$C$52,0),MATCH(H$3,'[1]School Facilities'!$J$16:$DK$16,0))</f>
        <v>4717</v>
      </c>
      <c r="I18" t="e">
        <f>INDEX('[1]School Facilities'!$J$18:$DK$52,MATCH($A18,'[1]School Facilities'!$C$18:$C$52,0),MATCH(I$3,'[1]School Facilities'!$J$16:$DK$16,0))</f>
        <v>#N/A</v>
      </c>
      <c r="J18">
        <f>INDEX('[1]School Facilities'!$J$18:$DK$52,MATCH($A18,'[1]School Facilities'!$C$18:$C$52,0),MATCH(J$3,'[1]School Facilities'!$J$16:$DK$16,0))</f>
        <v>22525</v>
      </c>
      <c r="K18" t="e">
        <f>INDEX('[1]School Facilities'!$J$18:$DK$52,MATCH($A18,'[1]School Facilities'!$C$18:$C$52,0),MATCH(K$3,'[1]School Facilities'!$J$16:$DK$16,0))</f>
        <v>#N/A</v>
      </c>
      <c r="L18" t="e">
        <f>INDEX('[1]School Facilities'!$J$18:$DK$52,MATCH($A18,'[1]School Facilities'!$C$18:$C$52,0),MATCH(L$3,'[1]School Facilities'!$J$16:$DK$16,0))</f>
        <v>#N/A</v>
      </c>
      <c r="M18" t="e">
        <f>INDEX('[1]School Facilities'!$J$18:$DK$52,MATCH($A18,'[1]School Facilities'!$C$18:$C$52,0),MATCH(M$3,'[1]School Facilities'!$J$16:$DK$16,0))</f>
        <v>#N/A</v>
      </c>
      <c r="N18">
        <f>INDEX('[1]School Facilities'!$J$18:$DK$52,MATCH($A18,'[1]School Facilities'!$C$18:$C$52,0),MATCH(N$3,'[1]School Facilities'!$J$16:$DK$16,0))</f>
        <v>3094</v>
      </c>
      <c r="O18">
        <f>INDEX('[1]School Facilities'!$J$18:$DK$52,MATCH($A18,'[1]School Facilities'!$C$18:$C$52,0),MATCH(O$3,'[1]School Facilities'!$J$16:$DK$16,0))</f>
        <v>10118</v>
      </c>
      <c r="P18">
        <f>INDEX('[1]School Facilities'!$J$18:$DK$52,MATCH($A18,'[1]School Facilities'!$C$18:$C$52,0),MATCH(P$3,'[1]School Facilities'!$J$16:$DK$16,0))</f>
        <v>1.74</v>
      </c>
      <c r="Q18">
        <f>INDEX('[1]School Facilities'!$J$18:$DK$52,MATCH($A18,'[1]School Facilities'!$C$18:$C$52,0),MATCH(Q$3,'[1]School Facilities'!$J$16:$DK$16,0))</f>
        <v>14191</v>
      </c>
      <c r="R18" t="e">
        <f>INDEX('[1]School Facilities'!$J$18:$DK$52,MATCH($A18,'[1]School Facilities'!$C$18:$C$52,0),MATCH(R$3,'[1]School Facilities'!$J$16:$DK$16,0))</f>
        <v>#N/A</v>
      </c>
    </row>
    <row r="19" spans="1:18" x14ac:dyDescent="0.2">
      <c r="A19" t="s">
        <v>16</v>
      </c>
      <c r="B19" s="33">
        <f>Schools!B21</f>
        <v>41875</v>
      </c>
      <c r="C19">
        <f>INDEX('[1]School Facilities'!$J$18:$DK$52,MATCH($A19,'[1]School Facilities'!$C$18:$C$52,0),MATCH(C$3,'[1]School Facilities'!$J$16:$DK$16,0))</f>
        <v>566</v>
      </c>
      <c r="D19">
        <f>INDEX('[1]School Facilities'!$J$18:$DK$52,MATCH($A19,'[1]School Facilities'!$C$18:$C$52,0),MATCH(D$3,'[1]School Facilities'!$J$16:$DK$16,0))</f>
        <v>3358</v>
      </c>
      <c r="E19" t="e">
        <f>INDEX('[1]School Facilities'!$J$18:$DK$52,MATCH($A19,'[1]School Facilities'!$C$18:$C$52,0),MATCH(E$3,'[1]School Facilities'!$J$16:$DK$16,0))</f>
        <v>#N/A</v>
      </c>
      <c r="F19" t="e">
        <f>INDEX('[1]School Facilities'!$J$18:$DK$52,MATCH($A19,'[1]School Facilities'!$C$18:$C$52,0),MATCH(F$3,'[1]School Facilities'!$J$16:$DK$16,0))</f>
        <v>#N/A</v>
      </c>
      <c r="G19" t="e">
        <f>INDEX('[1]School Facilities'!$J$18:$DK$52,MATCH($A19,'[1]School Facilities'!$C$18:$C$52,0),MATCH(G$3,'[1]School Facilities'!$J$16:$DK$16,0))</f>
        <v>#N/A</v>
      </c>
      <c r="H19">
        <f>INDEX('[1]School Facilities'!$J$18:$DK$52,MATCH($A19,'[1]School Facilities'!$C$18:$C$52,0),MATCH(H$3,'[1]School Facilities'!$J$16:$DK$16,0))</f>
        <v>16391</v>
      </c>
      <c r="I19" t="e">
        <f>INDEX('[1]School Facilities'!$J$18:$DK$52,MATCH($A19,'[1]School Facilities'!$C$18:$C$52,0),MATCH(I$3,'[1]School Facilities'!$J$16:$DK$16,0))</f>
        <v>#N/A</v>
      </c>
      <c r="J19">
        <f>INDEX('[1]School Facilities'!$J$18:$DK$52,MATCH($A19,'[1]School Facilities'!$C$18:$C$52,0),MATCH(J$3,'[1]School Facilities'!$J$16:$DK$16,0))</f>
        <v>35778</v>
      </c>
      <c r="K19" t="e">
        <f>INDEX('[1]School Facilities'!$J$18:$DK$52,MATCH($A19,'[1]School Facilities'!$C$18:$C$52,0),MATCH(K$3,'[1]School Facilities'!$J$16:$DK$16,0))</f>
        <v>#N/A</v>
      </c>
      <c r="L19" t="e">
        <f>INDEX('[1]School Facilities'!$J$18:$DK$52,MATCH($A19,'[1]School Facilities'!$C$18:$C$52,0),MATCH(L$3,'[1]School Facilities'!$J$16:$DK$16,0))</f>
        <v>#N/A</v>
      </c>
      <c r="M19" t="e">
        <f>INDEX('[1]School Facilities'!$J$18:$DK$52,MATCH($A19,'[1]School Facilities'!$C$18:$C$52,0),MATCH(M$3,'[1]School Facilities'!$J$16:$DK$16,0))</f>
        <v>#N/A</v>
      </c>
      <c r="N19">
        <f>INDEX('[1]School Facilities'!$J$18:$DK$52,MATCH($A19,'[1]School Facilities'!$C$18:$C$52,0),MATCH(N$3,'[1]School Facilities'!$J$16:$DK$16,0))</f>
        <v>5847</v>
      </c>
      <c r="O19">
        <f>INDEX('[1]School Facilities'!$J$18:$DK$52,MATCH($A19,'[1]School Facilities'!$C$18:$C$52,0),MATCH(O$3,'[1]School Facilities'!$J$16:$DK$16,0))</f>
        <v>18019</v>
      </c>
      <c r="P19">
        <f>INDEX('[1]School Facilities'!$J$18:$DK$52,MATCH($A19,'[1]School Facilities'!$C$18:$C$52,0),MATCH(P$3,'[1]School Facilities'!$J$16:$DK$16,0))</f>
        <v>31.74</v>
      </c>
      <c r="Q19">
        <f>INDEX('[1]School Facilities'!$J$18:$DK$52,MATCH($A19,'[1]School Facilities'!$C$18:$C$52,0),MATCH(Q$3,'[1]School Facilities'!$J$16:$DK$16,0))</f>
        <v>7115</v>
      </c>
      <c r="R19" t="e">
        <f>INDEX('[1]School Facilities'!$J$18:$DK$52,MATCH($A19,'[1]School Facilities'!$C$18:$C$52,0),MATCH(R$3,'[1]School Facilities'!$J$16:$DK$16,0))</f>
        <v>#N/A</v>
      </c>
    </row>
    <row r="20" spans="1:18" x14ac:dyDescent="0.2">
      <c r="A20" t="s">
        <v>17</v>
      </c>
      <c r="B20" s="33">
        <f>Schools!B22</f>
        <v>58159</v>
      </c>
      <c r="C20">
        <f>INDEX('[1]School Facilities'!$J$18:$DK$52,MATCH($A20,'[1]School Facilities'!$C$18:$C$52,0),MATCH(C$3,'[1]School Facilities'!$J$16:$DK$16,0))</f>
        <v>3586</v>
      </c>
      <c r="D20">
        <f>INDEX('[1]School Facilities'!$J$18:$DK$52,MATCH($A20,'[1]School Facilities'!$C$18:$C$52,0),MATCH(D$3,'[1]School Facilities'!$J$16:$DK$16,0))</f>
        <v>4304</v>
      </c>
      <c r="E20" t="e">
        <f>INDEX('[1]School Facilities'!$J$18:$DK$52,MATCH($A20,'[1]School Facilities'!$C$18:$C$52,0),MATCH(E$3,'[1]School Facilities'!$J$16:$DK$16,0))</f>
        <v>#N/A</v>
      </c>
      <c r="F20" t="e">
        <f>INDEX('[1]School Facilities'!$J$18:$DK$52,MATCH($A20,'[1]School Facilities'!$C$18:$C$52,0),MATCH(F$3,'[1]School Facilities'!$J$16:$DK$16,0))</f>
        <v>#N/A</v>
      </c>
      <c r="G20" t="e">
        <f>INDEX('[1]School Facilities'!$J$18:$DK$52,MATCH($A20,'[1]School Facilities'!$C$18:$C$52,0),MATCH(G$3,'[1]School Facilities'!$J$16:$DK$16,0))</f>
        <v>#N/A</v>
      </c>
      <c r="H20">
        <f>INDEX('[1]School Facilities'!$J$18:$DK$52,MATCH($A20,'[1]School Facilities'!$C$18:$C$52,0),MATCH(H$3,'[1]School Facilities'!$J$16:$DK$16,0))</f>
        <v>27814</v>
      </c>
      <c r="I20" t="e">
        <f>INDEX('[1]School Facilities'!$J$18:$DK$52,MATCH($A20,'[1]School Facilities'!$C$18:$C$52,0),MATCH(I$3,'[1]School Facilities'!$J$16:$DK$16,0))</f>
        <v>#N/A</v>
      </c>
      <c r="J20">
        <f>INDEX('[1]School Facilities'!$J$18:$DK$52,MATCH($A20,'[1]School Facilities'!$C$18:$C$52,0),MATCH(J$3,'[1]School Facilities'!$J$16:$DK$16,0))</f>
        <v>40595</v>
      </c>
      <c r="K20" t="e">
        <f>INDEX('[1]School Facilities'!$J$18:$DK$52,MATCH($A20,'[1]School Facilities'!$C$18:$C$52,0),MATCH(K$3,'[1]School Facilities'!$J$16:$DK$16,0))</f>
        <v>#N/A</v>
      </c>
      <c r="L20" t="e">
        <f>INDEX('[1]School Facilities'!$J$18:$DK$52,MATCH($A20,'[1]School Facilities'!$C$18:$C$52,0),MATCH(L$3,'[1]School Facilities'!$J$16:$DK$16,0))</f>
        <v>#N/A</v>
      </c>
      <c r="M20" t="e">
        <f>INDEX('[1]School Facilities'!$J$18:$DK$52,MATCH($A20,'[1]School Facilities'!$C$18:$C$52,0),MATCH(M$3,'[1]School Facilities'!$J$16:$DK$16,0))</f>
        <v>#N/A</v>
      </c>
      <c r="N20">
        <f>INDEX('[1]School Facilities'!$J$18:$DK$52,MATCH($A20,'[1]School Facilities'!$C$18:$C$52,0),MATCH(N$3,'[1]School Facilities'!$J$16:$DK$16,0))</f>
        <v>32046</v>
      </c>
      <c r="O20">
        <f>INDEX('[1]School Facilities'!$J$18:$DK$52,MATCH($A20,'[1]School Facilities'!$C$18:$C$52,0),MATCH(O$3,'[1]School Facilities'!$J$16:$DK$16,0))</f>
        <v>8830</v>
      </c>
      <c r="P20">
        <f>INDEX('[1]School Facilities'!$J$18:$DK$52,MATCH($A20,'[1]School Facilities'!$C$18:$C$52,0),MATCH(P$3,'[1]School Facilities'!$J$16:$DK$16,0))</f>
        <v>74.900000000000006</v>
      </c>
      <c r="Q20">
        <f>INDEX('[1]School Facilities'!$J$18:$DK$52,MATCH($A20,'[1]School Facilities'!$C$18:$C$52,0),MATCH(Q$3,'[1]School Facilities'!$J$16:$DK$16,0))</f>
        <v>21984</v>
      </c>
      <c r="R20" t="e">
        <f>INDEX('[1]School Facilities'!$J$18:$DK$52,MATCH($A20,'[1]School Facilities'!$C$18:$C$52,0),MATCH(R$3,'[1]School Facilities'!$J$16:$DK$16,0))</f>
        <v>#N/A</v>
      </c>
    </row>
    <row r="21" spans="1:18" x14ac:dyDescent="0.2">
      <c r="A21" t="s">
        <v>18</v>
      </c>
      <c r="B21" s="33">
        <f>Schools!B23</f>
        <v>12425</v>
      </c>
      <c r="C21">
        <f>INDEX('[1]School Facilities'!$J$18:$DK$52,MATCH($A21,'[1]School Facilities'!$C$18:$C$52,0),MATCH(C$3,'[1]School Facilities'!$J$16:$DK$16,0))</f>
        <v>157</v>
      </c>
      <c r="D21">
        <f>INDEX('[1]School Facilities'!$J$18:$DK$52,MATCH($A21,'[1]School Facilities'!$C$18:$C$52,0),MATCH(D$3,'[1]School Facilities'!$J$16:$DK$16,0))</f>
        <v>78</v>
      </c>
      <c r="E21" t="e">
        <f>INDEX('[1]School Facilities'!$J$18:$DK$52,MATCH($A21,'[1]School Facilities'!$C$18:$C$52,0),MATCH(E$3,'[1]School Facilities'!$J$16:$DK$16,0))</f>
        <v>#N/A</v>
      </c>
      <c r="F21" t="e">
        <f>INDEX('[1]School Facilities'!$J$18:$DK$52,MATCH($A21,'[1]School Facilities'!$C$18:$C$52,0),MATCH(F$3,'[1]School Facilities'!$J$16:$DK$16,0))</f>
        <v>#N/A</v>
      </c>
      <c r="G21" t="e">
        <f>INDEX('[1]School Facilities'!$J$18:$DK$52,MATCH($A21,'[1]School Facilities'!$C$18:$C$52,0),MATCH(G$3,'[1]School Facilities'!$J$16:$DK$16,0))</f>
        <v>#N/A</v>
      </c>
      <c r="H21">
        <f>INDEX('[1]School Facilities'!$J$18:$DK$52,MATCH($A21,'[1]School Facilities'!$C$18:$C$52,0),MATCH(H$3,'[1]School Facilities'!$J$16:$DK$16,0))</f>
        <v>4485</v>
      </c>
      <c r="I21" t="e">
        <f>INDEX('[1]School Facilities'!$J$18:$DK$52,MATCH($A21,'[1]School Facilities'!$C$18:$C$52,0),MATCH(I$3,'[1]School Facilities'!$J$16:$DK$16,0))</f>
        <v>#N/A</v>
      </c>
      <c r="J21">
        <f>INDEX('[1]School Facilities'!$J$18:$DK$52,MATCH($A21,'[1]School Facilities'!$C$18:$C$52,0),MATCH(J$3,'[1]School Facilities'!$J$16:$DK$16,0))</f>
        <v>12299</v>
      </c>
      <c r="K21" t="e">
        <f>INDEX('[1]School Facilities'!$J$18:$DK$52,MATCH($A21,'[1]School Facilities'!$C$18:$C$52,0),MATCH(K$3,'[1]School Facilities'!$J$16:$DK$16,0))</f>
        <v>#N/A</v>
      </c>
      <c r="L21" t="e">
        <f>INDEX('[1]School Facilities'!$J$18:$DK$52,MATCH($A21,'[1]School Facilities'!$C$18:$C$52,0),MATCH(L$3,'[1]School Facilities'!$J$16:$DK$16,0))</f>
        <v>#N/A</v>
      </c>
      <c r="M21" t="e">
        <f>INDEX('[1]School Facilities'!$J$18:$DK$52,MATCH($A21,'[1]School Facilities'!$C$18:$C$52,0),MATCH(M$3,'[1]School Facilities'!$J$16:$DK$16,0))</f>
        <v>#N/A</v>
      </c>
      <c r="N21">
        <f>INDEX('[1]School Facilities'!$J$18:$DK$52,MATCH($A21,'[1]School Facilities'!$C$18:$C$52,0),MATCH(N$3,'[1]School Facilities'!$J$16:$DK$16,0))</f>
        <v>7683</v>
      </c>
      <c r="O21">
        <f>INDEX('[1]School Facilities'!$J$18:$DK$52,MATCH($A21,'[1]School Facilities'!$C$18:$C$52,0),MATCH(O$3,'[1]School Facilities'!$J$16:$DK$16,0))</f>
        <v>129</v>
      </c>
      <c r="P21">
        <f>INDEX('[1]School Facilities'!$J$18:$DK$52,MATCH($A21,'[1]School Facilities'!$C$18:$C$52,0),MATCH(P$3,'[1]School Facilities'!$J$16:$DK$16,0))</f>
        <v>78.22</v>
      </c>
      <c r="Q21">
        <f>INDEX('[1]School Facilities'!$J$18:$DK$52,MATCH($A21,'[1]School Facilities'!$C$18:$C$52,0),MATCH(Q$3,'[1]School Facilities'!$J$16:$DK$16,0))</f>
        <v>1727</v>
      </c>
      <c r="R21" t="e">
        <f>INDEX('[1]School Facilities'!$J$18:$DK$52,MATCH($A21,'[1]School Facilities'!$C$18:$C$52,0),MATCH(R$3,'[1]School Facilities'!$J$16:$DK$16,0))</f>
        <v>#N/A</v>
      </c>
    </row>
    <row r="22" spans="1:18" x14ac:dyDescent="0.2">
      <c r="A22" t="s">
        <v>19</v>
      </c>
      <c r="B22" s="33">
        <f>Schools!B24</f>
        <v>44</v>
      </c>
      <c r="C22">
        <f>INDEX('[1]School Facilities'!$J$18:$DK$52,MATCH($A22,'[1]School Facilities'!$C$18:$C$52,0),MATCH(C$3,'[1]School Facilities'!$J$16:$DK$16,0))</f>
        <v>0</v>
      </c>
      <c r="D22">
        <f>INDEX('[1]School Facilities'!$J$18:$DK$52,MATCH($A22,'[1]School Facilities'!$C$18:$C$52,0),MATCH(D$3,'[1]School Facilities'!$J$16:$DK$16,0))</f>
        <v>0</v>
      </c>
      <c r="E22" t="e">
        <f>INDEX('[1]School Facilities'!$J$18:$DK$52,MATCH($A22,'[1]School Facilities'!$C$18:$C$52,0),MATCH(E$3,'[1]School Facilities'!$J$16:$DK$16,0))</f>
        <v>#N/A</v>
      </c>
      <c r="F22" t="e">
        <f>INDEX('[1]School Facilities'!$J$18:$DK$52,MATCH($A22,'[1]School Facilities'!$C$18:$C$52,0),MATCH(F$3,'[1]School Facilities'!$J$16:$DK$16,0))</f>
        <v>#N/A</v>
      </c>
      <c r="G22" t="e">
        <f>INDEX('[1]School Facilities'!$J$18:$DK$52,MATCH($A22,'[1]School Facilities'!$C$18:$C$52,0),MATCH(G$3,'[1]School Facilities'!$J$16:$DK$16,0))</f>
        <v>#N/A</v>
      </c>
      <c r="H22">
        <f>INDEX('[1]School Facilities'!$J$18:$DK$52,MATCH($A22,'[1]School Facilities'!$C$18:$C$52,0),MATCH(H$3,'[1]School Facilities'!$J$16:$DK$16,0))</f>
        <v>14</v>
      </c>
      <c r="I22" t="e">
        <f>INDEX('[1]School Facilities'!$J$18:$DK$52,MATCH($A22,'[1]School Facilities'!$C$18:$C$52,0),MATCH(I$3,'[1]School Facilities'!$J$16:$DK$16,0))</f>
        <v>#N/A</v>
      </c>
      <c r="J22">
        <f>INDEX('[1]School Facilities'!$J$18:$DK$52,MATCH($A22,'[1]School Facilities'!$C$18:$C$52,0),MATCH(J$3,'[1]School Facilities'!$J$16:$DK$16,0))</f>
        <v>44</v>
      </c>
      <c r="K22" t="e">
        <f>INDEX('[1]School Facilities'!$J$18:$DK$52,MATCH($A22,'[1]School Facilities'!$C$18:$C$52,0),MATCH(K$3,'[1]School Facilities'!$J$16:$DK$16,0))</f>
        <v>#N/A</v>
      </c>
      <c r="L22" t="e">
        <f>INDEX('[1]School Facilities'!$J$18:$DK$52,MATCH($A22,'[1]School Facilities'!$C$18:$C$52,0),MATCH(L$3,'[1]School Facilities'!$J$16:$DK$16,0))</f>
        <v>#N/A</v>
      </c>
      <c r="M22" t="e">
        <f>INDEX('[1]School Facilities'!$J$18:$DK$52,MATCH($A22,'[1]School Facilities'!$C$18:$C$52,0),MATCH(M$3,'[1]School Facilities'!$J$16:$DK$16,0))</f>
        <v>#N/A</v>
      </c>
      <c r="N22">
        <f>INDEX('[1]School Facilities'!$J$18:$DK$52,MATCH($A22,'[1]School Facilities'!$C$18:$C$52,0),MATCH(N$3,'[1]School Facilities'!$J$16:$DK$16,0))</f>
        <v>31</v>
      </c>
      <c r="O22">
        <f>INDEX('[1]School Facilities'!$J$18:$DK$52,MATCH($A22,'[1]School Facilities'!$C$18:$C$52,0),MATCH(O$3,'[1]School Facilities'!$J$16:$DK$16,0))</f>
        <v>10</v>
      </c>
      <c r="P22">
        <f>INDEX('[1]School Facilities'!$J$18:$DK$52,MATCH($A22,'[1]School Facilities'!$C$18:$C$52,0),MATCH(P$3,'[1]School Facilities'!$J$16:$DK$16,0))</f>
        <v>72.73</v>
      </c>
      <c r="Q22">
        <f>INDEX('[1]School Facilities'!$J$18:$DK$52,MATCH($A22,'[1]School Facilities'!$C$18:$C$52,0),MATCH(Q$3,'[1]School Facilities'!$J$16:$DK$16,0))</f>
        <v>2</v>
      </c>
      <c r="R22" t="e">
        <f>INDEX('[1]School Facilities'!$J$18:$DK$52,MATCH($A22,'[1]School Facilities'!$C$18:$C$52,0),MATCH(R$3,'[1]School Facilities'!$J$16:$DK$16,0))</f>
        <v>#N/A</v>
      </c>
    </row>
    <row r="23" spans="1:18" x14ac:dyDescent="0.2">
      <c r="A23" t="s">
        <v>20</v>
      </c>
      <c r="B23" s="33">
        <f>Schools!B25</f>
        <v>134965</v>
      </c>
      <c r="C23">
        <f>INDEX('[1]School Facilities'!$J$18:$DK$52,MATCH($A23,'[1]School Facilities'!$C$18:$C$52,0),MATCH(C$3,'[1]School Facilities'!$J$16:$DK$16,0))</f>
        <v>5103</v>
      </c>
      <c r="D23">
        <f>INDEX('[1]School Facilities'!$J$18:$DK$52,MATCH($A23,'[1]School Facilities'!$C$18:$C$52,0),MATCH(D$3,'[1]School Facilities'!$J$16:$DK$16,0))</f>
        <v>19095</v>
      </c>
      <c r="E23" t="e">
        <f>INDEX('[1]School Facilities'!$J$18:$DK$52,MATCH($A23,'[1]School Facilities'!$C$18:$C$52,0),MATCH(E$3,'[1]School Facilities'!$J$16:$DK$16,0))</f>
        <v>#N/A</v>
      </c>
      <c r="F23" t="e">
        <f>INDEX('[1]School Facilities'!$J$18:$DK$52,MATCH($A23,'[1]School Facilities'!$C$18:$C$52,0),MATCH(F$3,'[1]School Facilities'!$J$16:$DK$16,0))</f>
        <v>#N/A</v>
      </c>
      <c r="G23" t="e">
        <f>INDEX('[1]School Facilities'!$J$18:$DK$52,MATCH($A23,'[1]School Facilities'!$C$18:$C$52,0),MATCH(G$3,'[1]School Facilities'!$J$16:$DK$16,0))</f>
        <v>#N/A</v>
      </c>
      <c r="H23">
        <f>INDEX('[1]School Facilities'!$J$18:$DK$52,MATCH($A23,'[1]School Facilities'!$C$18:$C$52,0),MATCH(H$3,'[1]School Facilities'!$J$16:$DK$16,0))</f>
        <v>43607</v>
      </c>
      <c r="I23" t="e">
        <f>INDEX('[1]School Facilities'!$J$18:$DK$52,MATCH($A23,'[1]School Facilities'!$C$18:$C$52,0),MATCH(I$3,'[1]School Facilities'!$J$16:$DK$16,0))</f>
        <v>#N/A</v>
      </c>
      <c r="J23">
        <f>INDEX('[1]School Facilities'!$J$18:$DK$52,MATCH($A23,'[1]School Facilities'!$C$18:$C$52,0),MATCH(J$3,'[1]School Facilities'!$J$16:$DK$16,0))</f>
        <v>126913</v>
      </c>
      <c r="K23" t="e">
        <f>INDEX('[1]School Facilities'!$J$18:$DK$52,MATCH($A23,'[1]School Facilities'!$C$18:$C$52,0),MATCH(K$3,'[1]School Facilities'!$J$16:$DK$16,0))</f>
        <v>#N/A</v>
      </c>
      <c r="L23" t="e">
        <f>INDEX('[1]School Facilities'!$J$18:$DK$52,MATCH($A23,'[1]School Facilities'!$C$18:$C$52,0),MATCH(L$3,'[1]School Facilities'!$J$16:$DK$16,0))</f>
        <v>#N/A</v>
      </c>
      <c r="M23" t="e">
        <f>INDEX('[1]School Facilities'!$J$18:$DK$52,MATCH($A23,'[1]School Facilities'!$C$18:$C$52,0),MATCH(M$3,'[1]School Facilities'!$J$16:$DK$16,0))</f>
        <v>#N/A</v>
      </c>
      <c r="N23">
        <f>INDEX('[1]School Facilities'!$J$18:$DK$52,MATCH($A23,'[1]School Facilities'!$C$18:$C$52,0),MATCH(N$3,'[1]School Facilities'!$J$16:$DK$16,0))</f>
        <v>72268</v>
      </c>
      <c r="O23">
        <f>INDEX('[1]School Facilities'!$J$18:$DK$52,MATCH($A23,'[1]School Facilities'!$C$18:$C$52,0),MATCH(O$3,'[1]School Facilities'!$J$16:$DK$16,0))</f>
        <v>27865</v>
      </c>
      <c r="P23">
        <f>INDEX('[1]School Facilities'!$J$18:$DK$52,MATCH($A23,'[1]School Facilities'!$C$18:$C$52,0),MATCH(P$3,'[1]School Facilities'!$J$16:$DK$16,0))</f>
        <v>57.3</v>
      </c>
      <c r="Q23">
        <f>INDEX('[1]School Facilities'!$J$18:$DK$52,MATCH($A23,'[1]School Facilities'!$C$18:$C$52,0),MATCH(Q$3,'[1]School Facilities'!$J$16:$DK$16,0))</f>
        <v>33269</v>
      </c>
      <c r="R23" t="e">
        <f>INDEX('[1]School Facilities'!$J$18:$DK$52,MATCH($A23,'[1]School Facilities'!$C$18:$C$52,0),MATCH(R$3,'[1]School Facilities'!$J$16:$DK$16,0))</f>
        <v>#N/A</v>
      </c>
    </row>
    <row r="24" spans="1:18" x14ac:dyDescent="0.2">
      <c r="A24" t="s">
        <v>21</v>
      </c>
      <c r="B24" s="33">
        <f>Schools!B26</f>
        <v>94124</v>
      </c>
      <c r="C24">
        <f>INDEX('[1]School Facilities'!$J$18:$DK$52,MATCH($A24,'[1]School Facilities'!$C$18:$C$52,0),MATCH(C$3,'[1]School Facilities'!$J$16:$DK$16,0))</f>
        <v>4682</v>
      </c>
      <c r="D24">
        <f>INDEX('[1]School Facilities'!$J$18:$DK$52,MATCH($A24,'[1]School Facilities'!$C$18:$C$52,0),MATCH(D$3,'[1]School Facilities'!$J$16:$DK$16,0))</f>
        <v>4200</v>
      </c>
      <c r="E24" t="e">
        <f>INDEX('[1]School Facilities'!$J$18:$DK$52,MATCH($A24,'[1]School Facilities'!$C$18:$C$52,0),MATCH(E$3,'[1]School Facilities'!$J$16:$DK$16,0))</f>
        <v>#N/A</v>
      </c>
      <c r="F24" t="e">
        <f>INDEX('[1]School Facilities'!$J$18:$DK$52,MATCH($A24,'[1]School Facilities'!$C$18:$C$52,0),MATCH(F$3,'[1]School Facilities'!$J$16:$DK$16,0))</f>
        <v>#N/A</v>
      </c>
      <c r="G24" t="e">
        <f>INDEX('[1]School Facilities'!$J$18:$DK$52,MATCH($A24,'[1]School Facilities'!$C$18:$C$52,0),MATCH(G$3,'[1]School Facilities'!$J$16:$DK$16,0))</f>
        <v>#N/A</v>
      </c>
      <c r="H24">
        <f>INDEX('[1]School Facilities'!$J$18:$DK$52,MATCH($A24,'[1]School Facilities'!$C$18:$C$52,0),MATCH(H$3,'[1]School Facilities'!$J$16:$DK$16,0))</f>
        <v>48151</v>
      </c>
      <c r="I24" t="e">
        <f>INDEX('[1]School Facilities'!$J$18:$DK$52,MATCH($A24,'[1]School Facilities'!$C$18:$C$52,0),MATCH(I$3,'[1]School Facilities'!$J$16:$DK$16,0))</f>
        <v>#N/A</v>
      </c>
      <c r="J24">
        <f>INDEX('[1]School Facilities'!$J$18:$DK$52,MATCH($A24,'[1]School Facilities'!$C$18:$C$52,0),MATCH(J$3,'[1]School Facilities'!$J$16:$DK$16,0))</f>
        <v>88220</v>
      </c>
      <c r="K24" t="e">
        <f>INDEX('[1]School Facilities'!$J$18:$DK$52,MATCH($A24,'[1]School Facilities'!$C$18:$C$52,0),MATCH(K$3,'[1]School Facilities'!$J$16:$DK$16,0))</f>
        <v>#N/A</v>
      </c>
      <c r="L24" t="e">
        <f>INDEX('[1]School Facilities'!$J$18:$DK$52,MATCH($A24,'[1]School Facilities'!$C$18:$C$52,0),MATCH(L$3,'[1]School Facilities'!$J$16:$DK$16,0))</f>
        <v>#N/A</v>
      </c>
      <c r="M24" t="e">
        <f>INDEX('[1]School Facilities'!$J$18:$DK$52,MATCH($A24,'[1]School Facilities'!$C$18:$C$52,0),MATCH(M$3,'[1]School Facilities'!$J$16:$DK$16,0))</f>
        <v>#N/A</v>
      </c>
      <c r="N24">
        <f>INDEX('[1]School Facilities'!$J$18:$DK$52,MATCH($A24,'[1]School Facilities'!$C$18:$C$52,0),MATCH(N$3,'[1]School Facilities'!$J$16:$DK$16,0))</f>
        <v>61581</v>
      </c>
      <c r="O24">
        <f>INDEX('[1]School Facilities'!$J$18:$DK$52,MATCH($A24,'[1]School Facilities'!$C$18:$C$52,0),MATCH(O$3,'[1]School Facilities'!$J$16:$DK$16,0))</f>
        <v>11708</v>
      </c>
      <c r="P24">
        <f>INDEX('[1]School Facilities'!$J$18:$DK$52,MATCH($A24,'[1]School Facilities'!$C$18:$C$52,0),MATCH(P$3,'[1]School Facilities'!$J$16:$DK$16,0))</f>
        <v>30.53</v>
      </c>
      <c r="Q24">
        <f>INDEX('[1]School Facilities'!$J$18:$DK$52,MATCH($A24,'[1]School Facilities'!$C$18:$C$52,0),MATCH(Q$3,'[1]School Facilities'!$J$16:$DK$16,0))</f>
        <v>34449</v>
      </c>
      <c r="R24" t="e">
        <f>INDEX('[1]School Facilities'!$J$18:$DK$52,MATCH($A24,'[1]School Facilities'!$C$18:$C$52,0),MATCH(R$3,'[1]School Facilities'!$J$16:$DK$16,0))</f>
        <v>#N/A</v>
      </c>
    </row>
    <row r="25" spans="1:18" x14ac:dyDescent="0.2">
      <c r="A25" t="s">
        <v>22</v>
      </c>
      <c r="B25" s="33">
        <f>Schools!B27</f>
        <v>3926</v>
      </c>
      <c r="C25">
        <f>INDEX('[1]School Facilities'!$J$18:$DK$52,MATCH($A25,'[1]School Facilities'!$C$18:$C$52,0),MATCH(C$3,'[1]School Facilities'!$J$16:$DK$16,0))</f>
        <v>59</v>
      </c>
      <c r="D25">
        <f>INDEX('[1]School Facilities'!$J$18:$DK$52,MATCH($A25,'[1]School Facilities'!$C$18:$C$52,0),MATCH(D$3,'[1]School Facilities'!$J$16:$DK$16,0))</f>
        <v>478</v>
      </c>
      <c r="E25" t="e">
        <f>INDEX('[1]School Facilities'!$J$18:$DK$52,MATCH($A25,'[1]School Facilities'!$C$18:$C$52,0),MATCH(E$3,'[1]School Facilities'!$J$16:$DK$16,0))</f>
        <v>#N/A</v>
      </c>
      <c r="F25" t="e">
        <f>INDEX('[1]School Facilities'!$J$18:$DK$52,MATCH($A25,'[1]School Facilities'!$C$18:$C$52,0),MATCH(F$3,'[1]School Facilities'!$J$16:$DK$16,0))</f>
        <v>#N/A</v>
      </c>
      <c r="G25" t="e">
        <f>INDEX('[1]School Facilities'!$J$18:$DK$52,MATCH($A25,'[1]School Facilities'!$C$18:$C$52,0),MATCH(G$3,'[1]School Facilities'!$J$16:$DK$16,0))</f>
        <v>#N/A</v>
      </c>
      <c r="H25">
        <f>INDEX('[1]School Facilities'!$J$18:$DK$52,MATCH($A25,'[1]School Facilities'!$C$18:$C$52,0),MATCH(H$3,'[1]School Facilities'!$J$16:$DK$16,0))</f>
        <v>615</v>
      </c>
      <c r="I25" t="e">
        <f>INDEX('[1]School Facilities'!$J$18:$DK$52,MATCH($A25,'[1]School Facilities'!$C$18:$C$52,0),MATCH(I$3,'[1]School Facilities'!$J$16:$DK$16,0))</f>
        <v>#N/A</v>
      </c>
      <c r="J25">
        <f>INDEX('[1]School Facilities'!$J$18:$DK$52,MATCH($A25,'[1]School Facilities'!$C$18:$C$52,0),MATCH(J$3,'[1]School Facilities'!$J$16:$DK$16,0))</f>
        <v>3614</v>
      </c>
      <c r="K25" t="e">
        <f>INDEX('[1]School Facilities'!$J$18:$DK$52,MATCH($A25,'[1]School Facilities'!$C$18:$C$52,0),MATCH(K$3,'[1]School Facilities'!$J$16:$DK$16,0))</f>
        <v>#N/A</v>
      </c>
      <c r="L25" t="e">
        <f>INDEX('[1]School Facilities'!$J$18:$DK$52,MATCH($A25,'[1]School Facilities'!$C$18:$C$52,0),MATCH(L$3,'[1]School Facilities'!$J$16:$DK$16,0))</f>
        <v>#N/A</v>
      </c>
      <c r="M25" t="e">
        <f>INDEX('[1]School Facilities'!$J$18:$DK$52,MATCH($A25,'[1]School Facilities'!$C$18:$C$52,0),MATCH(M$3,'[1]School Facilities'!$J$16:$DK$16,0))</f>
        <v>#N/A</v>
      </c>
      <c r="N25">
        <f>INDEX('[1]School Facilities'!$J$18:$DK$52,MATCH($A25,'[1]School Facilities'!$C$18:$C$52,0),MATCH(N$3,'[1]School Facilities'!$J$16:$DK$16,0))</f>
        <v>237</v>
      </c>
      <c r="O25">
        <f>INDEX('[1]School Facilities'!$J$18:$DK$52,MATCH($A25,'[1]School Facilities'!$C$18:$C$52,0),MATCH(O$3,'[1]School Facilities'!$J$16:$DK$16,0))</f>
        <v>161</v>
      </c>
      <c r="P25">
        <f>INDEX('[1]School Facilities'!$J$18:$DK$52,MATCH($A25,'[1]School Facilities'!$C$18:$C$52,0),MATCH(P$3,'[1]School Facilities'!$J$16:$DK$16,0))</f>
        <v>71.3</v>
      </c>
      <c r="Q25">
        <f>INDEX('[1]School Facilities'!$J$18:$DK$52,MATCH($A25,'[1]School Facilities'!$C$18:$C$52,0),MATCH(Q$3,'[1]School Facilities'!$J$16:$DK$16,0))</f>
        <v>1346</v>
      </c>
      <c r="R25" t="e">
        <f>INDEX('[1]School Facilities'!$J$18:$DK$52,MATCH($A25,'[1]School Facilities'!$C$18:$C$52,0),MATCH(R$3,'[1]School Facilities'!$J$16:$DK$16,0))</f>
        <v>#N/A</v>
      </c>
    </row>
    <row r="26" spans="1:18" x14ac:dyDescent="0.2">
      <c r="A26" t="s">
        <v>23</v>
      </c>
      <c r="B26" s="33">
        <f>Schools!B28</f>
        <v>11749</v>
      </c>
      <c r="C26">
        <f>INDEX('[1]School Facilities'!$J$18:$DK$52,MATCH($A26,'[1]School Facilities'!$C$18:$C$52,0),MATCH(C$3,'[1]School Facilities'!$J$16:$DK$16,0))</f>
        <v>2549</v>
      </c>
      <c r="D26">
        <f>INDEX('[1]School Facilities'!$J$18:$DK$52,MATCH($A26,'[1]School Facilities'!$C$18:$C$52,0),MATCH(D$3,'[1]School Facilities'!$J$16:$DK$16,0))</f>
        <v>1332</v>
      </c>
      <c r="E26" t="e">
        <f>INDEX('[1]School Facilities'!$J$18:$DK$52,MATCH($A26,'[1]School Facilities'!$C$18:$C$52,0),MATCH(E$3,'[1]School Facilities'!$J$16:$DK$16,0))</f>
        <v>#N/A</v>
      </c>
      <c r="F26" t="e">
        <f>INDEX('[1]School Facilities'!$J$18:$DK$52,MATCH($A26,'[1]School Facilities'!$C$18:$C$52,0),MATCH(F$3,'[1]School Facilities'!$J$16:$DK$16,0))</f>
        <v>#N/A</v>
      </c>
      <c r="G26" t="e">
        <f>INDEX('[1]School Facilities'!$J$18:$DK$52,MATCH($A26,'[1]School Facilities'!$C$18:$C$52,0),MATCH(G$3,'[1]School Facilities'!$J$16:$DK$16,0))</f>
        <v>#N/A</v>
      </c>
      <c r="H26">
        <f>INDEX('[1]School Facilities'!$J$18:$DK$52,MATCH($A26,'[1]School Facilities'!$C$18:$C$52,0),MATCH(H$3,'[1]School Facilities'!$J$16:$DK$16,0))</f>
        <v>1783</v>
      </c>
      <c r="I26" t="e">
        <f>INDEX('[1]School Facilities'!$J$18:$DK$52,MATCH($A26,'[1]School Facilities'!$C$18:$C$52,0),MATCH(I$3,'[1]School Facilities'!$J$16:$DK$16,0))</f>
        <v>#N/A</v>
      </c>
      <c r="J26">
        <f>INDEX('[1]School Facilities'!$J$18:$DK$52,MATCH($A26,'[1]School Facilities'!$C$18:$C$52,0),MATCH(J$3,'[1]School Facilities'!$J$16:$DK$16,0))</f>
        <v>7174</v>
      </c>
      <c r="K26" t="e">
        <f>INDEX('[1]School Facilities'!$J$18:$DK$52,MATCH($A26,'[1]School Facilities'!$C$18:$C$52,0),MATCH(K$3,'[1]School Facilities'!$J$16:$DK$16,0))</f>
        <v>#N/A</v>
      </c>
      <c r="L26" t="e">
        <f>INDEX('[1]School Facilities'!$J$18:$DK$52,MATCH($A26,'[1]School Facilities'!$C$18:$C$52,0),MATCH(L$3,'[1]School Facilities'!$J$16:$DK$16,0))</f>
        <v>#N/A</v>
      </c>
      <c r="M26" t="e">
        <f>INDEX('[1]School Facilities'!$J$18:$DK$52,MATCH($A26,'[1]School Facilities'!$C$18:$C$52,0),MATCH(M$3,'[1]School Facilities'!$J$16:$DK$16,0))</f>
        <v>#N/A</v>
      </c>
      <c r="N26">
        <f>INDEX('[1]School Facilities'!$J$18:$DK$52,MATCH($A26,'[1]School Facilities'!$C$18:$C$52,0),MATCH(N$3,'[1]School Facilities'!$J$16:$DK$16,0))</f>
        <v>1439</v>
      </c>
      <c r="O26">
        <f>INDEX('[1]School Facilities'!$J$18:$DK$52,MATCH($A26,'[1]School Facilities'!$C$18:$C$52,0),MATCH(O$3,'[1]School Facilities'!$J$16:$DK$16,0))</f>
        <v>3662</v>
      </c>
      <c r="P26">
        <f>INDEX('[1]School Facilities'!$J$18:$DK$52,MATCH($A26,'[1]School Facilities'!$C$18:$C$52,0),MATCH(P$3,'[1]School Facilities'!$J$16:$DK$16,0))</f>
        <v>22.17</v>
      </c>
      <c r="Q26">
        <f>INDEX('[1]School Facilities'!$J$18:$DK$52,MATCH($A26,'[1]School Facilities'!$C$18:$C$52,0),MATCH(Q$3,'[1]School Facilities'!$J$16:$DK$16,0))</f>
        <v>8166</v>
      </c>
      <c r="R26" t="e">
        <f>INDEX('[1]School Facilities'!$J$18:$DK$52,MATCH($A26,'[1]School Facilities'!$C$18:$C$52,0),MATCH(R$3,'[1]School Facilities'!$J$16:$DK$16,0))</f>
        <v>#N/A</v>
      </c>
    </row>
    <row r="27" spans="1:18" x14ac:dyDescent="0.2">
      <c r="A27" t="s">
        <v>24</v>
      </c>
      <c r="B27" s="33">
        <f>Schools!B29</f>
        <v>2917</v>
      </c>
      <c r="C27">
        <f>INDEX('[1]School Facilities'!$J$18:$DK$52,MATCH($A27,'[1]School Facilities'!$C$18:$C$52,0),MATCH(C$3,'[1]School Facilities'!$J$16:$DK$16,0))</f>
        <v>14</v>
      </c>
      <c r="D27">
        <f>INDEX('[1]School Facilities'!$J$18:$DK$52,MATCH($A27,'[1]School Facilities'!$C$18:$C$52,0),MATCH(D$3,'[1]School Facilities'!$J$16:$DK$16,0))</f>
        <v>81</v>
      </c>
      <c r="E27" t="e">
        <f>INDEX('[1]School Facilities'!$J$18:$DK$52,MATCH($A27,'[1]School Facilities'!$C$18:$C$52,0),MATCH(E$3,'[1]School Facilities'!$J$16:$DK$16,0))</f>
        <v>#N/A</v>
      </c>
      <c r="F27" t="e">
        <f>INDEX('[1]School Facilities'!$J$18:$DK$52,MATCH($A27,'[1]School Facilities'!$C$18:$C$52,0),MATCH(F$3,'[1]School Facilities'!$J$16:$DK$16,0))</f>
        <v>#N/A</v>
      </c>
      <c r="G27" t="e">
        <f>INDEX('[1]School Facilities'!$J$18:$DK$52,MATCH($A27,'[1]School Facilities'!$C$18:$C$52,0),MATCH(G$3,'[1]School Facilities'!$J$16:$DK$16,0))</f>
        <v>#N/A</v>
      </c>
      <c r="H27">
        <f>INDEX('[1]School Facilities'!$J$18:$DK$52,MATCH($A27,'[1]School Facilities'!$C$18:$C$52,0),MATCH(H$3,'[1]School Facilities'!$J$16:$DK$16,0))</f>
        <v>1329</v>
      </c>
      <c r="I27" t="e">
        <f>INDEX('[1]School Facilities'!$J$18:$DK$52,MATCH($A27,'[1]School Facilities'!$C$18:$C$52,0),MATCH(I$3,'[1]School Facilities'!$J$16:$DK$16,0))</f>
        <v>#N/A</v>
      </c>
      <c r="J27">
        <f>INDEX('[1]School Facilities'!$J$18:$DK$52,MATCH($A27,'[1]School Facilities'!$C$18:$C$52,0),MATCH(J$3,'[1]School Facilities'!$J$16:$DK$16,0))</f>
        <v>2499</v>
      </c>
      <c r="K27" t="e">
        <f>INDEX('[1]School Facilities'!$J$18:$DK$52,MATCH($A27,'[1]School Facilities'!$C$18:$C$52,0),MATCH(K$3,'[1]School Facilities'!$J$16:$DK$16,0))</f>
        <v>#N/A</v>
      </c>
      <c r="L27" t="e">
        <f>INDEX('[1]School Facilities'!$J$18:$DK$52,MATCH($A27,'[1]School Facilities'!$C$18:$C$52,0),MATCH(L$3,'[1]School Facilities'!$J$16:$DK$16,0))</f>
        <v>#N/A</v>
      </c>
      <c r="M27" t="e">
        <f>INDEX('[1]School Facilities'!$J$18:$DK$52,MATCH($A27,'[1]School Facilities'!$C$18:$C$52,0),MATCH(M$3,'[1]School Facilities'!$J$16:$DK$16,0))</f>
        <v>#N/A</v>
      </c>
      <c r="N27">
        <f>INDEX('[1]School Facilities'!$J$18:$DK$52,MATCH($A27,'[1]School Facilities'!$C$18:$C$52,0),MATCH(N$3,'[1]School Facilities'!$J$16:$DK$16,0))</f>
        <v>1123</v>
      </c>
      <c r="O27">
        <f>INDEX('[1]School Facilities'!$J$18:$DK$52,MATCH($A27,'[1]School Facilities'!$C$18:$C$52,0),MATCH(O$3,'[1]School Facilities'!$J$16:$DK$16,0))</f>
        <v>772</v>
      </c>
      <c r="P27">
        <f>INDEX('[1]School Facilities'!$J$18:$DK$52,MATCH($A27,'[1]School Facilities'!$C$18:$C$52,0),MATCH(P$3,'[1]School Facilities'!$J$16:$DK$16,0))</f>
        <v>41.04</v>
      </c>
      <c r="Q27">
        <f>INDEX('[1]School Facilities'!$J$18:$DK$52,MATCH($A27,'[1]School Facilities'!$C$18:$C$52,0),MATCH(Q$3,'[1]School Facilities'!$J$16:$DK$16,0))</f>
        <v>1082</v>
      </c>
      <c r="R27" t="e">
        <f>INDEX('[1]School Facilities'!$J$18:$DK$52,MATCH($A27,'[1]School Facilities'!$C$18:$C$52,0),MATCH(R$3,'[1]School Facilities'!$J$16:$DK$16,0))</f>
        <v>#N/A</v>
      </c>
    </row>
    <row r="28" spans="1:18" x14ac:dyDescent="0.2">
      <c r="A28" t="s">
        <v>25</v>
      </c>
      <c r="B28" s="33">
        <f>Schools!B30</f>
        <v>2707</v>
      </c>
      <c r="C28">
        <f>INDEX('[1]School Facilities'!$J$18:$DK$52,MATCH($A28,'[1]School Facilities'!$C$18:$C$52,0),MATCH(C$3,'[1]School Facilities'!$J$16:$DK$16,0))</f>
        <v>15</v>
      </c>
      <c r="D28">
        <f>INDEX('[1]School Facilities'!$J$18:$DK$52,MATCH($A28,'[1]School Facilities'!$C$18:$C$52,0),MATCH(D$3,'[1]School Facilities'!$J$16:$DK$16,0))</f>
        <v>101</v>
      </c>
      <c r="E28" t="e">
        <f>INDEX('[1]School Facilities'!$J$18:$DK$52,MATCH($A28,'[1]School Facilities'!$C$18:$C$52,0),MATCH(E$3,'[1]School Facilities'!$J$16:$DK$16,0))</f>
        <v>#N/A</v>
      </c>
      <c r="F28" t="e">
        <f>INDEX('[1]School Facilities'!$J$18:$DK$52,MATCH($A28,'[1]School Facilities'!$C$18:$C$52,0),MATCH(F$3,'[1]School Facilities'!$J$16:$DK$16,0))</f>
        <v>#N/A</v>
      </c>
      <c r="G28" t="e">
        <f>INDEX('[1]School Facilities'!$J$18:$DK$52,MATCH($A28,'[1]School Facilities'!$C$18:$C$52,0),MATCH(G$3,'[1]School Facilities'!$J$16:$DK$16,0))</f>
        <v>#N/A</v>
      </c>
      <c r="H28">
        <f>INDEX('[1]School Facilities'!$J$18:$DK$52,MATCH($A28,'[1]School Facilities'!$C$18:$C$52,0),MATCH(H$3,'[1]School Facilities'!$J$16:$DK$16,0))</f>
        <v>1632</v>
      </c>
      <c r="I28" t="e">
        <f>INDEX('[1]School Facilities'!$J$18:$DK$52,MATCH($A28,'[1]School Facilities'!$C$18:$C$52,0),MATCH(I$3,'[1]School Facilities'!$J$16:$DK$16,0))</f>
        <v>#N/A</v>
      </c>
      <c r="J28">
        <f>INDEX('[1]School Facilities'!$J$18:$DK$52,MATCH($A28,'[1]School Facilities'!$C$18:$C$52,0),MATCH(J$3,'[1]School Facilities'!$J$16:$DK$16,0))</f>
        <v>2273</v>
      </c>
      <c r="K28" t="e">
        <f>INDEX('[1]School Facilities'!$J$18:$DK$52,MATCH($A28,'[1]School Facilities'!$C$18:$C$52,0),MATCH(K$3,'[1]School Facilities'!$J$16:$DK$16,0))</f>
        <v>#N/A</v>
      </c>
      <c r="L28" t="e">
        <f>INDEX('[1]School Facilities'!$J$18:$DK$52,MATCH($A28,'[1]School Facilities'!$C$18:$C$52,0),MATCH(L$3,'[1]School Facilities'!$J$16:$DK$16,0))</f>
        <v>#N/A</v>
      </c>
      <c r="M28" t="e">
        <f>INDEX('[1]School Facilities'!$J$18:$DK$52,MATCH($A28,'[1]School Facilities'!$C$18:$C$52,0),MATCH(M$3,'[1]School Facilities'!$J$16:$DK$16,0))</f>
        <v>#N/A</v>
      </c>
      <c r="N28">
        <f>INDEX('[1]School Facilities'!$J$18:$DK$52,MATCH($A28,'[1]School Facilities'!$C$18:$C$52,0),MATCH(N$3,'[1]School Facilities'!$J$16:$DK$16,0))</f>
        <v>212</v>
      </c>
      <c r="O28">
        <f>INDEX('[1]School Facilities'!$J$18:$DK$52,MATCH($A28,'[1]School Facilities'!$C$18:$C$52,0),MATCH(O$3,'[1]School Facilities'!$J$16:$DK$16,0))</f>
        <v>342</v>
      </c>
      <c r="P28">
        <f>INDEX('[1]School Facilities'!$J$18:$DK$52,MATCH($A28,'[1]School Facilities'!$C$18:$C$52,0),MATCH(P$3,'[1]School Facilities'!$J$16:$DK$16,0))</f>
        <v>79.12</v>
      </c>
      <c r="Q28">
        <f>INDEX('[1]School Facilities'!$J$18:$DK$52,MATCH($A28,'[1]School Facilities'!$C$18:$C$52,0),MATCH(Q$3,'[1]School Facilities'!$J$16:$DK$16,0))</f>
        <v>709</v>
      </c>
      <c r="R28" t="e">
        <f>INDEX('[1]School Facilities'!$J$18:$DK$52,MATCH($A28,'[1]School Facilities'!$C$18:$C$52,0),MATCH(R$3,'[1]School Facilities'!$J$16:$DK$16,0))</f>
        <v>#N/A</v>
      </c>
    </row>
    <row r="29" spans="1:18" x14ac:dyDescent="0.2">
      <c r="A29" t="s">
        <v>26</v>
      </c>
      <c r="B29" s="33">
        <f>Schools!B31</f>
        <v>56773</v>
      </c>
      <c r="C29">
        <f>INDEX('[1]School Facilities'!$J$18:$DK$52,MATCH($A29,'[1]School Facilities'!$C$18:$C$52,0),MATCH(C$3,'[1]School Facilities'!$J$16:$DK$16,0))</f>
        <v>3056</v>
      </c>
      <c r="D29">
        <f>INDEX('[1]School Facilities'!$J$18:$DK$52,MATCH($A29,'[1]School Facilities'!$C$18:$C$52,0),MATCH(D$3,'[1]School Facilities'!$J$16:$DK$16,0))</f>
        <v>6967</v>
      </c>
      <c r="E29" t="e">
        <f>INDEX('[1]School Facilities'!$J$18:$DK$52,MATCH($A29,'[1]School Facilities'!$C$18:$C$52,0),MATCH(E$3,'[1]School Facilities'!$J$16:$DK$16,0))</f>
        <v>#N/A</v>
      </c>
      <c r="F29" t="e">
        <f>INDEX('[1]School Facilities'!$J$18:$DK$52,MATCH($A29,'[1]School Facilities'!$C$18:$C$52,0),MATCH(F$3,'[1]School Facilities'!$J$16:$DK$16,0))</f>
        <v>#N/A</v>
      </c>
      <c r="G29" t="e">
        <f>INDEX('[1]School Facilities'!$J$18:$DK$52,MATCH($A29,'[1]School Facilities'!$C$18:$C$52,0),MATCH(G$3,'[1]School Facilities'!$J$16:$DK$16,0))</f>
        <v>#N/A</v>
      </c>
      <c r="H29">
        <f>INDEX('[1]School Facilities'!$J$18:$DK$52,MATCH($A29,'[1]School Facilities'!$C$18:$C$52,0),MATCH(H$3,'[1]School Facilities'!$J$16:$DK$16,0))</f>
        <v>17238</v>
      </c>
      <c r="I29" t="e">
        <f>INDEX('[1]School Facilities'!$J$18:$DK$52,MATCH($A29,'[1]School Facilities'!$C$18:$C$52,0),MATCH(I$3,'[1]School Facilities'!$J$16:$DK$16,0))</f>
        <v>#N/A</v>
      </c>
      <c r="J29">
        <f>INDEX('[1]School Facilities'!$J$18:$DK$52,MATCH($A29,'[1]School Facilities'!$C$18:$C$52,0),MATCH(J$3,'[1]School Facilities'!$J$16:$DK$16,0))</f>
        <v>50565</v>
      </c>
      <c r="K29" t="e">
        <f>INDEX('[1]School Facilities'!$J$18:$DK$52,MATCH($A29,'[1]School Facilities'!$C$18:$C$52,0),MATCH(K$3,'[1]School Facilities'!$J$16:$DK$16,0))</f>
        <v>#N/A</v>
      </c>
      <c r="L29" t="e">
        <f>INDEX('[1]School Facilities'!$J$18:$DK$52,MATCH($A29,'[1]School Facilities'!$C$18:$C$52,0),MATCH(L$3,'[1]School Facilities'!$J$16:$DK$16,0))</f>
        <v>#N/A</v>
      </c>
      <c r="M29" t="e">
        <f>INDEX('[1]School Facilities'!$J$18:$DK$52,MATCH($A29,'[1]School Facilities'!$C$18:$C$52,0),MATCH(M$3,'[1]School Facilities'!$J$16:$DK$16,0))</f>
        <v>#N/A</v>
      </c>
      <c r="N29">
        <f>INDEX('[1]School Facilities'!$J$18:$DK$52,MATCH($A29,'[1]School Facilities'!$C$18:$C$52,0),MATCH(N$3,'[1]School Facilities'!$J$16:$DK$16,0))</f>
        <v>20546</v>
      </c>
      <c r="O29">
        <f>INDEX('[1]School Facilities'!$J$18:$DK$52,MATCH($A29,'[1]School Facilities'!$C$18:$C$52,0),MATCH(O$3,'[1]School Facilities'!$J$16:$DK$16,0))</f>
        <v>8801</v>
      </c>
      <c r="P29">
        <f>INDEX('[1]School Facilities'!$J$18:$DK$52,MATCH($A29,'[1]School Facilities'!$C$18:$C$52,0),MATCH(P$3,'[1]School Facilities'!$J$16:$DK$16,0))</f>
        <v>24.74</v>
      </c>
      <c r="Q29">
        <f>INDEX('[1]School Facilities'!$J$18:$DK$52,MATCH($A29,'[1]School Facilities'!$C$18:$C$52,0),MATCH(Q$3,'[1]School Facilities'!$J$16:$DK$16,0))</f>
        <v>18162</v>
      </c>
      <c r="R29" t="e">
        <f>INDEX('[1]School Facilities'!$J$18:$DK$52,MATCH($A29,'[1]School Facilities'!$C$18:$C$52,0),MATCH(R$3,'[1]School Facilities'!$J$16:$DK$16,0))</f>
        <v>#N/A</v>
      </c>
    </row>
    <row r="30" spans="1:18" x14ac:dyDescent="0.2">
      <c r="A30" t="s">
        <v>27</v>
      </c>
      <c r="B30" s="33">
        <f>Schools!B32</f>
        <v>692</v>
      </c>
      <c r="C30">
        <f>INDEX('[1]School Facilities'!$J$18:$DK$52,MATCH($A30,'[1]School Facilities'!$C$18:$C$52,0),MATCH(C$3,'[1]School Facilities'!$J$16:$DK$16,0))</f>
        <v>16</v>
      </c>
      <c r="D30">
        <f>INDEX('[1]School Facilities'!$J$18:$DK$52,MATCH($A30,'[1]School Facilities'!$C$18:$C$52,0),MATCH(D$3,'[1]School Facilities'!$J$16:$DK$16,0))</f>
        <v>2</v>
      </c>
      <c r="E30" t="e">
        <f>INDEX('[1]School Facilities'!$J$18:$DK$52,MATCH($A30,'[1]School Facilities'!$C$18:$C$52,0),MATCH(E$3,'[1]School Facilities'!$J$16:$DK$16,0))</f>
        <v>#N/A</v>
      </c>
      <c r="F30" t="e">
        <f>INDEX('[1]School Facilities'!$J$18:$DK$52,MATCH($A30,'[1]School Facilities'!$C$18:$C$52,0),MATCH(F$3,'[1]School Facilities'!$J$16:$DK$16,0))</f>
        <v>#N/A</v>
      </c>
      <c r="G30" t="e">
        <f>INDEX('[1]School Facilities'!$J$18:$DK$52,MATCH($A30,'[1]School Facilities'!$C$18:$C$52,0),MATCH(G$3,'[1]School Facilities'!$J$16:$DK$16,0))</f>
        <v>#N/A</v>
      </c>
      <c r="H30">
        <f>INDEX('[1]School Facilities'!$J$18:$DK$52,MATCH($A30,'[1]School Facilities'!$C$18:$C$52,0),MATCH(H$3,'[1]School Facilities'!$J$16:$DK$16,0))</f>
        <v>134</v>
      </c>
      <c r="I30" t="e">
        <f>INDEX('[1]School Facilities'!$J$18:$DK$52,MATCH($A30,'[1]School Facilities'!$C$18:$C$52,0),MATCH(I$3,'[1]School Facilities'!$J$16:$DK$16,0))</f>
        <v>#N/A</v>
      </c>
      <c r="J30">
        <f>INDEX('[1]School Facilities'!$J$18:$DK$52,MATCH($A30,'[1]School Facilities'!$C$18:$C$52,0),MATCH(J$3,'[1]School Facilities'!$J$16:$DK$16,0))</f>
        <v>692</v>
      </c>
      <c r="K30" t="e">
        <f>INDEX('[1]School Facilities'!$J$18:$DK$52,MATCH($A30,'[1]School Facilities'!$C$18:$C$52,0),MATCH(K$3,'[1]School Facilities'!$J$16:$DK$16,0))</f>
        <v>#N/A</v>
      </c>
      <c r="L30" t="e">
        <f>INDEX('[1]School Facilities'!$J$18:$DK$52,MATCH($A30,'[1]School Facilities'!$C$18:$C$52,0),MATCH(L$3,'[1]School Facilities'!$J$16:$DK$16,0))</f>
        <v>#N/A</v>
      </c>
      <c r="M30" t="e">
        <f>INDEX('[1]School Facilities'!$J$18:$DK$52,MATCH($A30,'[1]School Facilities'!$C$18:$C$52,0),MATCH(M$3,'[1]School Facilities'!$J$16:$DK$16,0))</f>
        <v>#N/A</v>
      </c>
      <c r="N30">
        <f>INDEX('[1]School Facilities'!$J$18:$DK$52,MATCH($A30,'[1]School Facilities'!$C$18:$C$52,0),MATCH(N$3,'[1]School Facilities'!$J$16:$DK$16,0))</f>
        <v>362</v>
      </c>
      <c r="O30">
        <f>INDEX('[1]School Facilities'!$J$18:$DK$52,MATCH($A30,'[1]School Facilities'!$C$18:$C$52,0),MATCH(O$3,'[1]School Facilities'!$J$16:$DK$16,0))</f>
        <v>88</v>
      </c>
      <c r="P30">
        <f>INDEX('[1]School Facilities'!$J$18:$DK$52,MATCH($A30,'[1]School Facilities'!$C$18:$C$52,0),MATCH(P$3,'[1]School Facilities'!$J$16:$DK$16,0))</f>
        <v>26.12</v>
      </c>
      <c r="Q30">
        <f>INDEX('[1]School Facilities'!$J$18:$DK$52,MATCH($A30,'[1]School Facilities'!$C$18:$C$52,0),MATCH(Q$3,'[1]School Facilities'!$J$16:$DK$16,0))</f>
        <v>111</v>
      </c>
      <c r="R30" t="e">
        <f>INDEX('[1]School Facilities'!$J$18:$DK$52,MATCH($A30,'[1]School Facilities'!$C$18:$C$52,0),MATCH(R$3,'[1]School Facilities'!$J$16:$DK$16,0))</f>
        <v>#N/A</v>
      </c>
    </row>
    <row r="31" spans="1:18" x14ac:dyDescent="0.2">
      <c r="A31" t="s">
        <v>28</v>
      </c>
      <c r="B31" s="33">
        <f>Schools!B33</f>
        <v>23272</v>
      </c>
      <c r="C31">
        <f>INDEX('[1]School Facilities'!$J$18:$DK$52,MATCH($A31,'[1]School Facilities'!$C$18:$C$52,0),MATCH(C$3,'[1]School Facilities'!$J$16:$DK$16,0))</f>
        <v>817</v>
      </c>
      <c r="D31">
        <f>INDEX('[1]School Facilities'!$J$18:$DK$52,MATCH($A31,'[1]School Facilities'!$C$18:$C$52,0),MATCH(D$3,'[1]School Facilities'!$J$16:$DK$16,0))</f>
        <v>789</v>
      </c>
      <c r="E31" t="e">
        <f>INDEX('[1]School Facilities'!$J$18:$DK$52,MATCH($A31,'[1]School Facilities'!$C$18:$C$52,0),MATCH(E$3,'[1]School Facilities'!$J$16:$DK$16,0))</f>
        <v>#N/A</v>
      </c>
      <c r="F31" t="e">
        <f>INDEX('[1]School Facilities'!$J$18:$DK$52,MATCH($A31,'[1]School Facilities'!$C$18:$C$52,0),MATCH(F$3,'[1]School Facilities'!$J$16:$DK$16,0))</f>
        <v>#N/A</v>
      </c>
      <c r="G31" t="e">
        <f>INDEX('[1]School Facilities'!$J$18:$DK$52,MATCH($A31,'[1]School Facilities'!$C$18:$C$52,0),MATCH(G$3,'[1]School Facilities'!$J$16:$DK$16,0))</f>
        <v>#N/A</v>
      </c>
      <c r="H31">
        <f>INDEX('[1]School Facilities'!$J$18:$DK$52,MATCH($A31,'[1]School Facilities'!$C$18:$C$52,0),MATCH(H$3,'[1]School Facilities'!$J$16:$DK$16,0))</f>
        <v>19538</v>
      </c>
      <c r="I31" t="e">
        <f>INDEX('[1]School Facilities'!$J$18:$DK$52,MATCH($A31,'[1]School Facilities'!$C$18:$C$52,0),MATCH(I$3,'[1]School Facilities'!$J$16:$DK$16,0))</f>
        <v>#N/A</v>
      </c>
      <c r="J31">
        <f>INDEX('[1]School Facilities'!$J$18:$DK$52,MATCH($A31,'[1]School Facilities'!$C$18:$C$52,0),MATCH(J$3,'[1]School Facilities'!$J$16:$DK$16,0))</f>
        <v>22983</v>
      </c>
      <c r="K31" t="e">
        <f>INDEX('[1]School Facilities'!$J$18:$DK$52,MATCH($A31,'[1]School Facilities'!$C$18:$C$52,0),MATCH(K$3,'[1]School Facilities'!$J$16:$DK$16,0))</f>
        <v>#N/A</v>
      </c>
      <c r="L31" t="e">
        <f>INDEX('[1]School Facilities'!$J$18:$DK$52,MATCH($A31,'[1]School Facilities'!$C$18:$C$52,0),MATCH(L$3,'[1]School Facilities'!$J$16:$DK$16,0))</f>
        <v>#N/A</v>
      </c>
      <c r="M31" t="e">
        <f>INDEX('[1]School Facilities'!$J$18:$DK$52,MATCH($A31,'[1]School Facilities'!$C$18:$C$52,0),MATCH(M$3,'[1]School Facilities'!$J$16:$DK$16,0))</f>
        <v>#N/A</v>
      </c>
      <c r="N31">
        <f>INDEX('[1]School Facilities'!$J$18:$DK$52,MATCH($A31,'[1]School Facilities'!$C$18:$C$52,0),MATCH(N$3,'[1]School Facilities'!$J$16:$DK$16,0))</f>
        <v>12393</v>
      </c>
      <c r="O31">
        <f>INDEX('[1]School Facilities'!$J$18:$DK$52,MATCH($A31,'[1]School Facilities'!$C$18:$C$52,0),MATCH(O$3,'[1]School Facilities'!$J$16:$DK$16,0))</f>
        <v>2662</v>
      </c>
      <c r="P31">
        <f>INDEX('[1]School Facilities'!$J$18:$DK$52,MATCH($A31,'[1]School Facilities'!$C$18:$C$52,0),MATCH(P$3,'[1]School Facilities'!$J$16:$DK$16,0))</f>
        <v>19.95</v>
      </c>
      <c r="Q31">
        <f>INDEX('[1]School Facilities'!$J$18:$DK$52,MATCH($A31,'[1]School Facilities'!$C$18:$C$52,0),MATCH(Q$3,'[1]School Facilities'!$J$16:$DK$16,0))</f>
        <v>6500</v>
      </c>
      <c r="R31" t="e">
        <f>INDEX('[1]School Facilities'!$J$18:$DK$52,MATCH($A31,'[1]School Facilities'!$C$18:$C$52,0),MATCH(R$3,'[1]School Facilities'!$J$16:$DK$16,0))</f>
        <v>#N/A</v>
      </c>
    </row>
    <row r="32" spans="1:18" x14ac:dyDescent="0.2">
      <c r="A32" t="s">
        <v>29</v>
      </c>
      <c r="B32" s="33">
        <f>Schools!B34</f>
        <v>105773</v>
      </c>
      <c r="C32">
        <f>INDEX('[1]School Facilities'!$J$18:$DK$52,MATCH($A32,'[1]School Facilities'!$C$18:$C$52,0),MATCH(C$3,'[1]School Facilities'!$J$16:$DK$16,0))</f>
        <v>2773</v>
      </c>
      <c r="D32">
        <f>INDEX('[1]School Facilities'!$J$18:$DK$52,MATCH($A32,'[1]School Facilities'!$C$18:$C$52,0),MATCH(D$3,'[1]School Facilities'!$J$16:$DK$16,0))</f>
        <v>18164</v>
      </c>
      <c r="E32" t="e">
        <f>INDEX('[1]School Facilities'!$J$18:$DK$52,MATCH($A32,'[1]School Facilities'!$C$18:$C$52,0),MATCH(E$3,'[1]School Facilities'!$J$16:$DK$16,0))</f>
        <v>#N/A</v>
      </c>
      <c r="F32" t="e">
        <f>INDEX('[1]School Facilities'!$J$18:$DK$52,MATCH($A32,'[1]School Facilities'!$C$18:$C$52,0),MATCH(F$3,'[1]School Facilities'!$J$16:$DK$16,0))</f>
        <v>#N/A</v>
      </c>
      <c r="G32" t="e">
        <f>INDEX('[1]School Facilities'!$J$18:$DK$52,MATCH($A32,'[1]School Facilities'!$C$18:$C$52,0),MATCH(G$3,'[1]School Facilities'!$J$16:$DK$16,0))</f>
        <v>#N/A</v>
      </c>
      <c r="H32">
        <f>INDEX('[1]School Facilities'!$J$18:$DK$52,MATCH($A32,'[1]School Facilities'!$C$18:$C$52,0),MATCH(H$3,'[1]School Facilities'!$J$16:$DK$16,0))</f>
        <v>83766</v>
      </c>
      <c r="I32" t="e">
        <f>INDEX('[1]School Facilities'!$J$18:$DK$52,MATCH($A32,'[1]School Facilities'!$C$18:$C$52,0),MATCH(I$3,'[1]School Facilities'!$J$16:$DK$16,0))</f>
        <v>#N/A</v>
      </c>
      <c r="J32">
        <f>INDEX('[1]School Facilities'!$J$18:$DK$52,MATCH($A32,'[1]School Facilities'!$C$18:$C$52,0),MATCH(J$3,'[1]School Facilities'!$J$16:$DK$16,0))</f>
        <v>102005</v>
      </c>
      <c r="K32" t="e">
        <f>INDEX('[1]School Facilities'!$J$18:$DK$52,MATCH($A32,'[1]School Facilities'!$C$18:$C$52,0),MATCH(K$3,'[1]School Facilities'!$J$16:$DK$16,0))</f>
        <v>#N/A</v>
      </c>
      <c r="L32" t="e">
        <f>INDEX('[1]School Facilities'!$J$18:$DK$52,MATCH($A32,'[1]School Facilities'!$C$18:$C$52,0),MATCH(L$3,'[1]School Facilities'!$J$16:$DK$16,0))</f>
        <v>#N/A</v>
      </c>
      <c r="M32" t="e">
        <f>INDEX('[1]School Facilities'!$J$18:$DK$52,MATCH($A32,'[1]School Facilities'!$C$18:$C$52,0),MATCH(M$3,'[1]School Facilities'!$J$16:$DK$16,0))</f>
        <v>#N/A</v>
      </c>
      <c r="N32">
        <f>INDEX('[1]School Facilities'!$J$18:$DK$52,MATCH($A32,'[1]School Facilities'!$C$18:$C$52,0),MATCH(N$3,'[1]School Facilities'!$J$16:$DK$16,0))</f>
        <v>54035</v>
      </c>
      <c r="O32">
        <f>INDEX('[1]School Facilities'!$J$18:$DK$52,MATCH($A32,'[1]School Facilities'!$C$18:$C$52,0),MATCH(O$3,'[1]School Facilities'!$J$16:$DK$16,0))</f>
        <v>31514</v>
      </c>
      <c r="P32">
        <f>INDEX('[1]School Facilities'!$J$18:$DK$52,MATCH($A32,'[1]School Facilities'!$C$18:$C$52,0),MATCH(P$3,'[1]School Facilities'!$J$16:$DK$16,0))</f>
        <v>36.43</v>
      </c>
      <c r="Q32">
        <f>INDEX('[1]School Facilities'!$J$18:$DK$52,MATCH($A32,'[1]School Facilities'!$C$18:$C$52,0),MATCH(Q$3,'[1]School Facilities'!$J$16:$DK$16,0))</f>
        <v>28867</v>
      </c>
      <c r="R32" t="e">
        <f>INDEX('[1]School Facilities'!$J$18:$DK$52,MATCH($A32,'[1]School Facilities'!$C$18:$C$52,0),MATCH(R$3,'[1]School Facilities'!$J$16:$DK$16,0))</f>
        <v>#N/A</v>
      </c>
    </row>
    <row r="33" spans="1:18" x14ac:dyDescent="0.2">
      <c r="A33" t="s">
        <v>30</v>
      </c>
      <c r="B33" s="33">
        <f>Schools!B35</f>
        <v>1180</v>
      </c>
      <c r="C33">
        <f>INDEX('[1]School Facilities'!$J$18:$DK$52,MATCH($A33,'[1]School Facilities'!$C$18:$C$52,0),MATCH(C$3,'[1]School Facilities'!$J$16:$DK$16,0))</f>
        <v>15</v>
      </c>
      <c r="D33">
        <f>INDEX('[1]School Facilities'!$J$18:$DK$52,MATCH($A33,'[1]School Facilities'!$C$18:$C$52,0),MATCH(D$3,'[1]School Facilities'!$J$16:$DK$16,0))</f>
        <v>12</v>
      </c>
      <c r="E33" t="e">
        <f>INDEX('[1]School Facilities'!$J$18:$DK$52,MATCH($A33,'[1]School Facilities'!$C$18:$C$52,0),MATCH(E$3,'[1]School Facilities'!$J$16:$DK$16,0))</f>
        <v>#N/A</v>
      </c>
      <c r="F33" t="e">
        <f>INDEX('[1]School Facilities'!$J$18:$DK$52,MATCH($A33,'[1]School Facilities'!$C$18:$C$52,0),MATCH(F$3,'[1]School Facilities'!$J$16:$DK$16,0))</f>
        <v>#N/A</v>
      </c>
      <c r="G33" t="e">
        <f>INDEX('[1]School Facilities'!$J$18:$DK$52,MATCH($A33,'[1]School Facilities'!$C$18:$C$52,0),MATCH(G$3,'[1]School Facilities'!$J$16:$DK$16,0))</f>
        <v>#N/A</v>
      </c>
      <c r="H33">
        <f>INDEX('[1]School Facilities'!$J$18:$DK$52,MATCH($A33,'[1]School Facilities'!$C$18:$C$52,0),MATCH(H$3,'[1]School Facilities'!$J$16:$DK$16,0))</f>
        <v>561</v>
      </c>
      <c r="I33" t="e">
        <f>INDEX('[1]School Facilities'!$J$18:$DK$52,MATCH($A33,'[1]School Facilities'!$C$18:$C$52,0),MATCH(I$3,'[1]School Facilities'!$J$16:$DK$16,0))</f>
        <v>#N/A</v>
      </c>
      <c r="J33">
        <f>INDEX('[1]School Facilities'!$J$18:$DK$52,MATCH($A33,'[1]School Facilities'!$C$18:$C$52,0),MATCH(J$3,'[1]School Facilities'!$J$16:$DK$16,0))</f>
        <v>1141</v>
      </c>
      <c r="K33" t="e">
        <f>INDEX('[1]School Facilities'!$J$18:$DK$52,MATCH($A33,'[1]School Facilities'!$C$18:$C$52,0),MATCH(K$3,'[1]School Facilities'!$J$16:$DK$16,0))</f>
        <v>#N/A</v>
      </c>
      <c r="L33" t="e">
        <f>INDEX('[1]School Facilities'!$J$18:$DK$52,MATCH($A33,'[1]School Facilities'!$C$18:$C$52,0),MATCH(L$3,'[1]School Facilities'!$J$16:$DK$16,0))</f>
        <v>#N/A</v>
      </c>
      <c r="M33" t="e">
        <f>INDEX('[1]School Facilities'!$J$18:$DK$52,MATCH($A33,'[1]School Facilities'!$C$18:$C$52,0),MATCH(M$3,'[1]School Facilities'!$J$16:$DK$16,0))</f>
        <v>#N/A</v>
      </c>
      <c r="N33">
        <f>INDEX('[1]School Facilities'!$J$18:$DK$52,MATCH($A33,'[1]School Facilities'!$C$18:$C$52,0),MATCH(N$3,'[1]School Facilities'!$J$16:$DK$16,0))</f>
        <v>65</v>
      </c>
      <c r="O33">
        <f>INDEX('[1]School Facilities'!$J$18:$DK$52,MATCH($A33,'[1]School Facilities'!$C$18:$C$52,0),MATCH(O$3,'[1]School Facilities'!$J$16:$DK$16,0))</f>
        <v>225</v>
      </c>
      <c r="P33">
        <f>INDEX('[1]School Facilities'!$J$18:$DK$52,MATCH($A33,'[1]School Facilities'!$C$18:$C$52,0),MATCH(P$3,'[1]School Facilities'!$J$16:$DK$16,0))</f>
        <v>30.61</v>
      </c>
      <c r="Q33">
        <f>INDEX('[1]School Facilities'!$J$18:$DK$52,MATCH($A33,'[1]School Facilities'!$C$18:$C$52,0),MATCH(Q$3,'[1]School Facilities'!$J$16:$DK$16,0))</f>
        <v>536</v>
      </c>
      <c r="R33" t="e">
        <f>INDEX('[1]School Facilities'!$J$18:$DK$52,MATCH($A33,'[1]School Facilities'!$C$18:$C$52,0),MATCH(R$3,'[1]School Facilities'!$J$16:$DK$16,0))</f>
        <v>#N/A</v>
      </c>
    </row>
    <row r="34" spans="1:18" x14ac:dyDescent="0.2">
      <c r="A34" t="s">
        <v>31</v>
      </c>
      <c r="B34" s="33">
        <f>Schools!B36</f>
        <v>54428</v>
      </c>
      <c r="C34">
        <f>INDEX('[1]School Facilities'!$J$18:$DK$52,MATCH($A34,'[1]School Facilities'!$C$18:$C$52,0),MATCH(C$3,'[1]School Facilities'!$J$16:$DK$16,0))</f>
        <v>0</v>
      </c>
      <c r="D34">
        <f>INDEX('[1]School Facilities'!$J$18:$DK$52,MATCH($A34,'[1]School Facilities'!$C$18:$C$52,0),MATCH(D$3,'[1]School Facilities'!$J$16:$DK$16,0))</f>
        <v>1273</v>
      </c>
      <c r="E34" t="e">
        <f>INDEX('[1]School Facilities'!$J$18:$DK$52,MATCH($A34,'[1]School Facilities'!$C$18:$C$52,0),MATCH(E$3,'[1]School Facilities'!$J$16:$DK$16,0))</f>
        <v>#N/A</v>
      </c>
      <c r="F34" t="e">
        <f>INDEX('[1]School Facilities'!$J$18:$DK$52,MATCH($A34,'[1]School Facilities'!$C$18:$C$52,0),MATCH(F$3,'[1]School Facilities'!$J$16:$DK$16,0))</f>
        <v>#N/A</v>
      </c>
      <c r="G34" t="e">
        <f>INDEX('[1]School Facilities'!$J$18:$DK$52,MATCH($A34,'[1]School Facilities'!$C$18:$C$52,0),MATCH(G$3,'[1]School Facilities'!$J$16:$DK$16,0))</f>
        <v>#N/A</v>
      </c>
      <c r="H34">
        <f>INDEX('[1]School Facilities'!$J$18:$DK$52,MATCH($A34,'[1]School Facilities'!$C$18:$C$52,0),MATCH(H$3,'[1]School Facilities'!$J$16:$DK$16,0))</f>
        <v>23149</v>
      </c>
      <c r="I34" t="e">
        <f>INDEX('[1]School Facilities'!$J$18:$DK$52,MATCH($A34,'[1]School Facilities'!$C$18:$C$52,0),MATCH(I$3,'[1]School Facilities'!$J$16:$DK$16,0))</f>
        <v>#N/A</v>
      </c>
      <c r="J34">
        <f>INDEX('[1]School Facilities'!$J$18:$DK$52,MATCH($A34,'[1]School Facilities'!$C$18:$C$52,0),MATCH(J$3,'[1]School Facilities'!$J$16:$DK$16,0))</f>
        <v>54356</v>
      </c>
      <c r="K34" t="e">
        <f>INDEX('[1]School Facilities'!$J$18:$DK$52,MATCH($A34,'[1]School Facilities'!$C$18:$C$52,0),MATCH(K$3,'[1]School Facilities'!$J$16:$DK$16,0))</f>
        <v>#N/A</v>
      </c>
      <c r="L34" t="e">
        <f>INDEX('[1]School Facilities'!$J$18:$DK$52,MATCH($A34,'[1]School Facilities'!$C$18:$C$52,0),MATCH(L$3,'[1]School Facilities'!$J$16:$DK$16,0))</f>
        <v>#N/A</v>
      </c>
      <c r="M34" t="e">
        <f>INDEX('[1]School Facilities'!$J$18:$DK$52,MATCH($A34,'[1]School Facilities'!$C$18:$C$52,0),MATCH(M$3,'[1]School Facilities'!$J$16:$DK$16,0))</f>
        <v>#N/A</v>
      </c>
      <c r="N34">
        <f>INDEX('[1]School Facilities'!$J$18:$DK$52,MATCH($A34,'[1]School Facilities'!$C$18:$C$52,0),MATCH(N$3,'[1]School Facilities'!$J$16:$DK$16,0))</f>
        <v>31101</v>
      </c>
      <c r="O34">
        <f>INDEX('[1]School Facilities'!$J$18:$DK$52,MATCH($A34,'[1]School Facilities'!$C$18:$C$52,0),MATCH(O$3,'[1]School Facilities'!$J$16:$DK$16,0))</f>
        <v>6218</v>
      </c>
      <c r="P34">
        <f>INDEX('[1]School Facilities'!$J$18:$DK$52,MATCH($A34,'[1]School Facilities'!$C$18:$C$52,0),MATCH(P$3,'[1]School Facilities'!$J$16:$DK$16,0))</f>
        <v>96.64</v>
      </c>
      <c r="Q34">
        <f>INDEX('[1]School Facilities'!$J$18:$DK$52,MATCH($A34,'[1]School Facilities'!$C$18:$C$52,0),MATCH(Q$3,'[1]School Facilities'!$J$16:$DK$16,0))</f>
        <v>15736</v>
      </c>
      <c r="R34" t="e">
        <f>INDEX('[1]School Facilities'!$J$18:$DK$52,MATCH($A34,'[1]School Facilities'!$C$18:$C$52,0),MATCH(R$3,'[1]School Facilities'!$J$16:$DK$16,0))</f>
        <v>#N/A</v>
      </c>
    </row>
    <row r="35" spans="1:18" x14ac:dyDescent="0.2">
      <c r="A35" t="s">
        <v>32</v>
      </c>
      <c r="B35" s="33"/>
    </row>
    <row r="36" spans="1:18" x14ac:dyDescent="0.2">
      <c r="A36" t="s">
        <v>33</v>
      </c>
      <c r="B36" s="33">
        <f>Schools!B38</f>
        <v>4303</v>
      </c>
      <c r="C36">
        <f>INDEX('[1]School Facilities'!$J$18:$DK$52,MATCH($A36,'[1]School Facilities'!$C$18:$C$52,0),MATCH(C$3,'[1]School Facilities'!$J$16:$DK$16,0))</f>
        <v>59</v>
      </c>
      <c r="D36">
        <f>INDEX('[1]School Facilities'!$J$18:$DK$52,MATCH($A36,'[1]School Facilities'!$C$18:$C$52,0),MATCH(D$3,'[1]School Facilities'!$J$16:$DK$16,0))</f>
        <v>44</v>
      </c>
      <c r="E36" t="e">
        <f>INDEX('[1]School Facilities'!$J$18:$DK$52,MATCH($A36,'[1]School Facilities'!$C$18:$C$52,0),MATCH(E$3,'[1]School Facilities'!$J$16:$DK$16,0))</f>
        <v>#N/A</v>
      </c>
      <c r="F36" t="e">
        <f>INDEX('[1]School Facilities'!$J$18:$DK$52,MATCH($A36,'[1]School Facilities'!$C$18:$C$52,0),MATCH(F$3,'[1]School Facilities'!$J$16:$DK$16,0))</f>
        <v>#N/A</v>
      </c>
      <c r="G36" t="e">
        <f>INDEX('[1]School Facilities'!$J$18:$DK$52,MATCH($A36,'[1]School Facilities'!$C$18:$C$52,0),MATCH(G$3,'[1]School Facilities'!$J$16:$DK$16,0))</f>
        <v>#N/A</v>
      </c>
      <c r="H36">
        <f>INDEX('[1]School Facilities'!$J$18:$DK$52,MATCH($A36,'[1]School Facilities'!$C$18:$C$52,0),MATCH(H$3,'[1]School Facilities'!$J$16:$DK$16,0))</f>
        <v>1252</v>
      </c>
      <c r="I36" t="e">
        <f>INDEX('[1]School Facilities'!$J$18:$DK$52,MATCH($A36,'[1]School Facilities'!$C$18:$C$52,0),MATCH(I$3,'[1]School Facilities'!$J$16:$DK$16,0))</f>
        <v>#N/A</v>
      </c>
      <c r="J36">
        <f>INDEX('[1]School Facilities'!$J$18:$DK$52,MATCH($A36,'[1]School Facilities'!$C$18:$C$52,0),MATCH(J$3,'[1]School Facilities'!$J$16:$DK$16,0))</f>
        <v>3417</v>
      </c>
      <c r="K36" t="e">
        <f>INDEX('[1]School Facilities'!$J$18:$DK$52,MATCH($A36,'[1]School Facilities'!$C$18:$C$52,0),MATCH(K$3,'[1]School Facilities'!$J$16:$DK$16,0))</f>
        <v>#N/A</v>
      </c>
      <c r="L36" t="e">
        <f>INDEX('[1]School Facilities'!$J$18:$DK$52,MATCH($A36,'[1]School Facilities'!$C$18:$C$52,0),MATCH(L$3,'[1]School Facilities'!$J$16:$DK$16,0))</f>
        <v>#N/A</v>
      </c>
      <c r="M36" t="e">
        <f>INDEX('[1]School Facilities'!$J$18:$DK$52,MATCH($A36,'[1]School Facilities'!$C$18:$C$52,0),MATCH(M$3,'[1]School Facilities'!$J$16:$DK$16,0))</f>
        <v>#N/A</v>
      </c>
      <c r="N36">
        <f>INDEX('[1]School Facilities'!$J$18:$DK$52,MATCH($A36,'[1]School Facilities'!$C$18:$C$52,0),MATCH(N$3,'[1]School Facilities'!$J$16:$DK$16,0))</f>
        <v>2408</v>
      </c>
      <c r="O36">
        <f>INDEX('[1]School Facilities'!$J$18:$DK$52,MATCH($A36,'[1]School Facilities'!$C$18:$C$52,0),MATCH(O$3,'[1]School Facilities'!$J$16:$DK$16,0))</f>
        <v>1181</v>
      </c>
      <c r="P36">
        <f>INDEX('[1]School Facilities'!$J$18:$DK$52,MATCH($A36,'[1]School Facilities'!$C$18:$C$52,0),MATCH(P$3,'[1]School Facilities'!$J$16:$DK$16,0))</f>
        <v>59.87</v>
      </c>
      <c r="Q36">
        <f>INDEX('[1]School Facilities'!$J$18:$DK$52,MATCH($A36,'[1]School Facilities'!$C$18:$C$52,0),MATCH(Q$3,'[1]School Facilities'!$J$16:$DK$16,0))</f>
        <v>1270</v>
      </c>
      <c r="R36" t="e">
        <f>INDEX('[1]School Facilities'!$J$18:$DK$52,MATCH($A36,'[1]School Facilities'!$C$18:$C$52,0),MATCH(R$3,'[1]School Facilities'!$J$16:$DK$16,0))</f>
        <v>#N/A</v>
      </c>
    </row>
    <row r="37" spans="1:18" x14ac:dyDescent="0.2">
      <c r="A37" t="s">
        <v>34</v>
      </c>
      <c r="B37" s="33">
        <f>Schools!B39</f>
        <v>195089</v>
      </c>
      <c r="C37">
        <f>INDEX('[1]School Facilities'!$J$18:$DK$52,MATCH($A37,'[1]School Facilities'!$C$18:$C$52,0),MATCH(C$3,'[1]School Facilities'!$J$16:$DK$16,0))</f>
        <v>1832</v>
      </c>
      <c r="D37">
        <f>INDEX('[1]School Facilities'!$J$18:$DK$52,MATCH($A37,'[1]School Facilities'!$C$18:$C$52,0),MATCH(D$3,'[1]School Facilities'!$J$16:$DK$16,0))</f>
        <v>15355</v>
      </c>
      <c r="E37" t="e">
        <f>INDEX('[1]School Facilities'!$J$18:$DK$52,MATCH($A37,'[1]School Facilities'!$C$18:$C$52,0),MATCH(E$3,'[1]School Facilities'!$J$16:$DK$16,0))</f>
        <v>#N/A</v>
      </c>
      <c r="F37" t="e">
        <f>INDEX('[1]School Facilities'!$J$18:$DK$52,MATCH($A37,'[1]School Facilities'!$C$18:$C$52,0),MATCH(F$3,'[1]School Facilities'!$J$16:$DK$16,0))</f>
        <v>#N/A</v>
      </c>
      <c r="G37" t="e">
        <f>INDEX('[1]School Facilities'!$J$18:$DK$52,MATCH($A37,'[1]School Facilities'!$C$18:$C$52,0),MATCH(G$3,'[1]School Facilities'!$J$16:$DK$16,0))</f>
        <v>#N/A</v>
      </c>
      <c r="H37">
        <f>INDEX('[1]School Facilities'!$J$18:$DK$52,MATCH($A37,'[1]School Facilities'!$C$18:$C$52,0),MATCH(H$3,'[1]School Facilities'!$J$16:$DK$16,0))</f>
        <v>127206</v>
      </c>
      <c r="I37" t="e">
        <f>INDEX('[1]School Facilities'!$J$18:$DK$52,MATCH($A37,'[1]School Facilities'!$C$18:$C$52,0),MATCH(I$3,'[1]School Facilities'!$J$16:$DK$16,0))</f>
        <v>#N/A</v>
      </c>
      <c r="J37">
        <f>INDEX('[1]School Facilities'!$J$18:$DK$52,MATCH($A37,'[1]School Facilities'!$C$18:$C$52,0),MATCH(J$3,'[1]School Facilities'!$J$16:$DK$16,0))</f>
        <v>191537</v>
      </c>
      <c r="K37" t="e">
        <f>INDEX('[1]School Facilities'!$J$18:$DK$52,MATCH($A37,'[1]School Facilities'!$C$18:$C$52,0),MATCH(K$3,'[1]School Facilities'!$J$16:$DK$16,0))</f>
        <v>#N/A</v>
      </c>
      <c r="L37" t="e">
        <f>INDEX('[1]School Facilities'!$J$18:$DK$52,MATCH($A37,'[1]School Facilities'!$C$18:$C$52,0),MATCH(L$3,'[1]School Facilities'!$J$16:$DK$16,0))</f>
        <v>#N/A</v>
      </c>
      <c r="M37" t="e">
        <f>INDEX('[1]School Facilities'!$J$18:$DK$52,MATCH($A37,'[1]School Facilities'!$C$18:$C$52,0),MATCH(M$3,'[1]School Facilities'!$J$16:$DK$16,0))</f>
        <v>#N/A</v>
      </c>
      <c r="N37">
        <f>INDEX('[1]School Facilities'!$J$18:$DK$52,MATCH($A37,'[1]School Facilities'!$C$18:$C$52,0),MATCH(N$3,'[1]School Facilities'!$J$16:$DK$16,0))</f>
        <v>115059</v>
      </c>
      <c r="O37">
        <f>INDEX('[1]School Facilities'!$J$18:$DK$52,MATCH($A37,'[1]School Facilities'!$C$18:$C$52,0),MATCH(O$3,'[1]School Facilities'!$J$16:$DK$16,0))</f>
        <v>60134</v>
      </c>
      <c r="P37">
        <f>INDEX('[1]School Facilities'!$J$18:$DK$52,MATCH($A37,'[1]School Facilities'!$C$18:$C$52,0),MATCH(P$3,'[1]School Facilities'!$J$16:$DK$16,0))</f>
        <v>49.27</v>
      </c>
      <c r="Q37">
        <f>INDEX('[1]School Facilities'!$J$18:$DK$52,MATCH($A37,'[1]School Facilities'!$C$18:$C$52,0),MATCH(Q$3,'[1]School Facilities'!$J$16:$DK$16,0))</f>
        <v>23606</v>
      </c>
      <c r="R37" t="e">
        <f>INDEX('[1]School Facilities'!$J$18:$DK$52,MATCH($A37,'[1]School Facilities'!$C$18:$C$52,0),MATCH(R$3,'[1]School Facilities'!$J$16:$DK$16,0))</f>
        <v>#N/A</v>
      </c>
    </row>
    <row r="38" spans="1:18" x14ac:dyDescent="0.2">
      <c r="A38" t="s">
        <v>35</v>
      </c>
      <c r="B38" s="33">
        <f>Schools!B40</f>
        <v>22127</v>
      </c>
      <c r="C38">
        <f>INDEX('[1]School Facilities'!$J$18:$DK$52,MATCH($A38,'[1]School Facilities'!$C$18:$C$52,0),MATCH(C$3,'[1]School Facilities'!$J$16:$DK$16,0))</f>
        <v>312</v>
      </c>
      <c r="D38">
        <f>INDEX('[1]School Facilities'!$J$18:$DK$52,MATCH($A38,'[1]School Facilities'!$C$18:$C$52,0),MATCH(D$3,'[1]School Facilities'!$J$16:$DK$16,0))</f>
        <v>2778</v>
      </c>
      <c r="E38" t="e">
        <f>INDEX('[1]School Facilities'!$J$18:$DK$52,MATCH($A38,'[1]School Facilities'!$C$18:$C$52,0),MATCH(E$3,'[1]School Facilities'!$J$16:$DK$16,0))</f>
        <v>#N/A</v>
      </c>
      <c r="F38" t="e">
        <f>INDEX('[1]School Facilities'!$J$18:$DK$52,MATCH($A38,'[1]School Facilities'!$C$18:$C$52,0),MATCH(F$3,'[1]School Facilities'!$J$16:$DK$16,0))</f>
        <v>#N/A</v>
      </c>
      <c r="G38" t="e">
        <f>INDEX('[1]School Facilities'!$J$18:$DK$52,MATCH($A38,'[1]School Facilities'!$C$18:$C$52,0),MATCH(G$3,'[1]School Facilities'!$J$16:$DK$16,0))</f>
        <v>#N/A</v>
      </c>
      <c r="H38">
        <f>INDEX('[1]School Facilities'!$J$18:$DK$52,MATCH($A38,'[1]School Facilities'!$C$18:$C$52,0),MATCH(H$3,'[1]School Facilities'!$J$16:$DK$16,0))</f>
        <v>10430</v>
      </c>
      <c r="I38" t="e">
        <f>INDEX('[1]School Facilities'!$J$18:$DK$52,MATCH($A38,'[1]School Facilities'!$C$18:$C$52,0),MATCH(I$3,'[1]School Facilities'!$J$16:$DK$16,0))</f>
        <v>#N/A</v>
      </c>
      <c r="J38">
        <f>INDEX('[1]School Facilities'!$J$18:$DK$52,MATCH($A38,'[1]School Facilities'!$C$18:$C$52,0),MATCH(J$3,'[1]School Facilities'!$J$16:$DK$16,0))</f>
        <v>19828</v>
      </c>
      <c r="K38" t="e">
        <f>INDEX('[1]School Facilities'!$J$18:$DK$52,MATCH($A38,'[1]School Facilities'!$C$18:$C$52,0),MATCH(K$3,'[1]School Facilities'!$J$16:$DK$16,0))</f>
        <v>#N/A</v>
      </c>
      <c r="L38" t="e">
        <f>INDEX('[1]School Facilities'!$J$18:$DK$52,MATCH($A38,'[1]School Facilities'!$C$18:$C$52,0),MATCH(L$3,'[1]School Facilities'!$J$16:$DK$16,0))</f>
        <v>#N/A</v>
      </c>
      <c r="M38" t="e">
        <f>INDEX('[1]School Facilities'!$J$18:$DK$52,MATCH($A38,'[1]School Facilities'!$C$18:$C$52,0),MATCH(M$3,'[1]School Facilities'!$J$16:$DK$16,0))</f>
        <v>#N/A</v>
      </c>
      <c r="N38">
        <f>INDEX('[1]School Facilities'!$J$18:$DK$52,MATCH($A38,'[1]School Facilities'!$C$18:$C$52,0),MATCH(N$3,'[1]School Facilities'!$J$16:$DK$16,0))</f>
        <v>7748</v>
      </c>
      <c r="O38">
        <f>INDEX('[1]School Facilities'!$J$18:$DK$52,MATCH($A38,'[1]School Facilities'!$C$18:$C$52,0),MATCH(O$3,'[1]School Facilities'!$J$16:$DK$16,0))</f>
        <v>4208</v>
      </c>
      <c r="P38">
        <f>INDEX('[1]School Facilities'!$J$18:$DK$52,MATCH($A38,'[1]School Facilities'!$C$18:$C$52,0),MATCH(P$3,'[1]School Facilities'!$J$16:$DK$16,0))</f>
        <v>66.23</v>
      </c>
      <c r="Q38">
        <f>INDEX('[1]School Facilities'!$J$18:$DK$52,MATCH($A38,'[1]School Facilities'!$C$18:$C$52,0),MATCH(Q$3,'[1]School Facilities'!$J$16:$DK$16,0))</f>
        <v>12280</v>
      </c>
      <c r="R38" t="e">
        <f>INDEX('[1]School Facilities'!$J$18:$DK$52,MATCH($A38,'[1]School Facilities'!$C$18:$C$52,0),MATCH(R$3,'[1]School Facilities'!$J$16:$DK$16,0))</f>
        <v>#N/A</v>
      </c>
    </row>
    <row r="39" spans="1:18" x14ac:dyDescent="0.2">
      <c r="A39" t="s">
        <v>36</v>
      </c>
      <c r="B39" s="33">
        <f>Schools!B41</f>
        <v>88556</v>
      </c>
      <c r="C39">
        <f>INDEX('[1]School Facilities'!$J$18:$DK$52,MATCH($A39,'[1]School Facilities'!$C$18:$C$52,0),MATCH(C$3,'[1]School Facilities'!$J$16:$DK$16,0))</f>
        <v>12184</v>
      </c>
      <c r="D39">
        <f>INDEX('[1]School Facilities'!$J$18:$DK$52,MATCH($A39,'[1]School Facilities'!$C$18:$C$52,0),MATCH(D$3,'[1]School Facilities'!$J$16:$DK$16,0))</f>
        <v>5045</v>
      </c>
      <c r="E39" t="e">
        <f>INDEX('[1]School Facilities'!$J$18:$DK$52,MATCH($A39,'[1]School Facilities'!$C$18:$C$52,0),MATCH(E$3,'[1]School Facilities'!$J$16:$DK$16,0))</f>
        <v>#N/A</v>
      </c>
      <c r="F39" t="e">
        <f>INDEX('[1]School Facilities'!$J$18:$DK$52,MATCH($A39,'[1]School Facilities'!$C$18:$C$52,0),MATCH(F$3,'[1]School Facilities'!$J$16:$DK$16,0))</f>
        <v>#N/A</v>
      </c>
      <c r="G39" t="e">
        <f>INDEX('[1]School Facilities'!$J$18:$DK$52,MATCH($A39,'[1]School Facilities'!$C$18:$C$52,0),MATCH(G$3,'[1]School Facilities'!$J$16:$DK$16,0))</f>
        <v>#N/A</v>
      </c>
      <c r="H39">
        <f>INDEX('[1]School Facilities'!$J$18:$DK$52,MATCH($A39,'[1]School Facilities'!$C$18:$C$52,0),MATCH(H$3,'[1]School Facilities'!$J$16:$DK$16,0))</f>
        <v>34506</v>
      </c>
      <c r="I39" t="e">
        <f>INDEX('[1]School Facilities'!$J$18:$DK$52,MATCH($A39,'[1]School Facilities'!$C$18:$C$52,0),MATCH(I$3,'[1]School Facilities'!$J$16:$DK$16,0))</f>
        <v>#N/A</v>
      </c>
      <c r="J39">
        <f>INDEX('[1]School Facilities'!$J$18:$DK$52,MATCH($A39,'[1]School Facilities'!$C$18:$C$52,0),MATCH(J$3,'[1]School Facilities'!$J$16:$DK$16,0))</f>
        <v>85028</v>
      </c>
      <c r="K39" t="e">
        <f>INDEX('[1]School Facilities'!$J$18:$DK$52,MATCH($A39,'[1]School Facilities'!$C$18:$C$52,0),MATCH(K$3,'[1]School Facilities'!$J$16:$DK$16,0))</f>
        <v>#N/A</v>
      </c>
      <c r="L39" t="e">
        <f>INDEX('[1]School Facilities'!$J$18:$DK$52,MATCH($A39,'[1]School Facilities'!$C$18:$C$52,0),MATCH(L$3,'[1]School Facilities'!$J$16:$DK$16,0))</f>
        <v>#N/A</v>
      </c>
      <c r="M39" t="e">
        <f>INDEX('[1]School Facilities'!$J$18:$DK$52,MATCH($A39,'[1]School Facilities'!$C$18:$C$52,0),MATCH(M$3,'[1]School Facilities'!$J$16:$DK$16,0))</f>
        <v>#N/A</v>
      </c>
      <c r="N39">
        <f>INDEX('[1]School Facilities'!$J$18:$DK$52,MATCH($A39,'[1]School Facilities'!$C$18:$C$52,0),MATCH(N$3,'[1]School Facilities'!$J$16:$DK$16,0))</f>
        <v>43920</v>
      </c>
      <c r="O39">
        <f>INDEX('[1]School Facilities'!$J$18:$DK$52,MATCH($A39,'[1]School Facilities'!$C$18:$C$52,0),MATCH(O$3,'[1]School Facilities'!$J$16:$DK$16,0))</f>
        <v>16714</v>
      </c>
      <c r="P39">
        <f>INDEX('[1]School Facilities'!$J$18:$DK$52,MATCH($A39,'[1]School Facilities'!$C$18:$C$52,0),MATCH(P$3,'[1]School Facilities'!$J$16:$DK$16,0))</f>
        <v>51.71</v>
      </c>
      <c r="Q39">
        <f>INDEX('[1]School Facilities'!$J$18:$DK$52,MATCH($A39,'[1]School Facilities'!$C$18:$C$52,0),MATCH(Q$3,'[1]School Facilities'!$J$16:$DK$16,0))</f>
        <v>14028</v>
      </c>
      <c r="R39" t="e">
        <f>INDEX('[1]School Facilities'!$J$18:$DK$52,MATCH($A39,'[1]School Facilities'!$C$18:$C$52,0),MATCH(R$3,'[1]School Facilities'!$J$16:$DK$16,0))</f>
        <v>#N/A</v>
      </c>
    </row>
    <row r="40" spans="1:18" x14ac:dyDescent="0.2">
      <c r="A40" t="s">
        <v>37</v>
      </c>
      <c r="B40" s="33">
        <f>Schools!B42</f>
        <v>1303812</v>
      </c>
      <c r="C40">
        <f>SUM(C4:C39)</f>
        <v>85542</v>
      </c>
      <c r="D40">
        <f t="shared" ref="D40:R40" si="0">SUM(D4:D39)</f>
        <v>121628</v>
      </c>
      <c r="E40" t="e">
        <f t="shared" si="0"/>
        <v>#N/A</v>
      </c>
      <c r="F40" t="e">
        <f t="shared" si="0"/>
        <v>#N/A</v>
      </c>
      <c r="G40" t="e">
        <f t="shared" si="0"/>
        <v>#N/A</v>
      </c>
      <c r="H40">
        <f t="shared" si="0"/>
        <v>598535</v>
      </c>
      <c r="I40" t="e">
        <f t="shared" si="0"/>
        <v>#N/A</v>
      </c>
      <c r="J40">
        <f t="shared" si="0"/>
        <v>1207279</v>
      </c>
      <c r="K40" t="e">
        <f t="shared" si="0"/>
        <v>#N/A</v>
      </c>
      <c r="L40" t="e">
        <f t="shared" si="0"/>
        <v>#N/A</v>
      </c>
      <c r="M40" t="e">
        <f t="shared" si="0"/>
        <v>#N/A</v>
      </c>
      <c r="N40">
        <f t="shared" si="0"/>
        <v>613959</v>
      </c>
      <c r="O40">
        <f t="shared" si="0"/>
        <v>286638</v>
      </c>
      <c r="P40">
        <f t="shared" si="0"/>
        <v>1417.77</v>
      </c>
      <c r="Q40">
        <f t="shared" si="0"/>
        <v>353235</v>
      </c>
      <c r="R40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Schools</vt:lpstr>
      <vt:lpstr>Enrolment</vt:lpstr>
      <vt:lpstr>Teachers</vt:lpstr>
      <vt:lpstr>Performance Indicators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2017-07-17T06:05:27Z</dcterms:created>
  <dcterms:modified xsi:type="dcterms:W3CDTF">2017-07-17T06:48:29Z</dcterms:modified>
</cp:coreProperties>
</file>